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480" windowWidth="20325" windowHeight="8955" activeTab="8"/>
  </bookViews>
  <sheets>
    <sheet name="VALLE DE ABURRÁ" sheetId="4" r:id="rId1"/>
    <sheet name="SUROESTE" sheetId="12" r:id="rId2"/>
    <sheet name="ORIENTE" sheetId="11" r:id="rId3"/>
    <sheet name="NORTE" sheetId="9" r:id="rId4"/>
    <sheet name="OCCIDENTE" sheetId="10" r:id="rId5"/>
    <sheet name="NORDESTE" sheetId="8" r:id="rId6"/>
    <sheet name="URABÁ" sheetId="13" r:id="rId7"/>
    <sheet name="BAJO CAUCA" sheetId="6" r:id="rId8"/>
    <sheet name="MAGDALENA MEDIO" sheetId="7" r:id="rId9"/>
    <sheet name="DEPARTAMENTO DE ANTIOQUIA" sheetId="1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____CAU103">[1]Hoja1!$A$1:$C$10607</definedName>
    <definedName name="_______CAU103">[1]Hoja1!$A$1:$C$10607</definedName>
    <definedName name="______CAU103">[1]Hoja1!$A$1:$C$10607</definedName>
    <definedName name="_____CAU103">[1]Hoja1!$A$1:$C$10607</definedName>
    <definedName name="____CAU103" localSheetId="9">[2]Hoja1!$A$1:$C$10607</definedName>
    <definedName name="____CAU103">[1]Hoja1!$A$1:$C$10607</definedName>
    <definedName name="___CAU103" localSheetId="9">[3]Hoja1!$A$1:$C$10607</definedName>
    <definedName name="___CAU103">[2]Hoja1!$A$1:$C$10607</definedName>
    <definedName name="__1_13__Reporte_Ministerio___Definitivo_" localSheetId="9">#REF!</definedName>
    <definedName name="__1_13__Reporte_Ministerio___Definitivo_">#REF!</definedName>
    <definedName name="__CAU103" localSheetId="9">[2]Hoja1!$A$1:$C$10607</definedName>
    <definedName name="__CAU103">[4]Hoja1!$A$1:$C$10607</definedName>
    <definedName name="_1" localSheetId="9">[5]LIS183!#REF!</definedName>
    <definedName name="_1">[6]LIS183!#REF!</definedName>
    <definedName name="_1_13__Reporte_Ministerio___Definitivo_" localSheetId="9">#REF!</definedName>
    <definedName name="_1_13__Reporte_Ministerio___Definitivo_">#REF!</definedName>
    <definedName name="_10" localSheetId="9">[5]LIS183!#REF!</definedName>
    <definedName name="_10">[6]LIS183!#REF!</definedName>
    <definedName name="_100" localSheetId="9">[5]LIS183!#REF!</definedName>
    <definedName name="_100">[6]LIS183!#REF!</definedName>
    <definedName name="_101" localSheetId="9">[5]LIS183!#REF!</definedName>
    <definedName name="_101">[6]LIS183!#REF!</definedName>
    <definedName name="_102" localSheetId="9">[5]LIS183!#REF!</definedName>
    <definedName name="_102">[6]LIS183!#REF!</definedName>
    <definedName name="_103" localSheetId="9">[5]LIS183!#REF!</definedName>
    <definedName name="_103">[6]LIS183!#REF!</definedName>
    <definedName name="_104" localSheetId="9">[5]LIS183!#REF!</definedName>
    <definedName name="_104">[6]LIS183!#REF!</definedName>
    <definedName name="_105" localSheetId="9">[5]LIS183!#REF!</definedName>
    <definedName name="_105">[6]LIS183!#REF!</definedName>
    <definedName name="_106" localSheetId="9">[5]LIS183!#REF!</definedName>
    <definedName name="_106">[6]LIS183!#REF!</definedName>
    <definedName name="_107" localSheetId="9">[5]LIS183!#REF!</definedName>
    <definedName name="_107">[6]LIS183!#REF!</definedName>
    <definedName name="_108" localSheetId="9">[5]LIS183!#REF!</definedName>
    <definedName name="_108">[6]LIS183!#REF!</definedName>
    <definedName name="_109" localSheetId="9">[5]LIS183!#REF!</definedName>
    <definedName name="_109">[6]LIS183!#REF!</definedName>
    <definedName name="_11" localSheetId="9">[5]LIS183!#REF!</definedName>
    <definedName name="_11">[6]LIS183!#REF!</definedName>
    <definedName name="_110" localSheetId="9">[5]LIS183!#REF!</definedName>
    <definedName name="_110">[6]LIS183!#REF!</definedName>
    <definedName name="_111" localSheetId="9">[5]LIS183!#REF!</definedName>
    <definedName name="_111">[6]LIS183!#REF!</definedName>
    <definedName name="_112" localSheetId="9">[5]LIS183!#REF!</definedName>
    <definedName name="_112">[6]LIS183!#REF!</definedName>
    <definedName name="_113" localSheetId="9">[5]LIS183!#REF!</definedName>
    <definedName name="_113">[6]LIS183!#REF!</definedName>
    <definedName name="_114" localSheetId="9">[5]LIS183!#REF!</definedName>
    <definedName name="_114">[6]LIS183!#REF!</definedName>
    <definedName name="_115" localSheetId="9">[5]LIS183!#REF!</definedName>
    <definedName name="_115">[6]LIS183!#REF!</definedName>
    <definedName name="_1154" localSheetId="9">[5]LIS183!#REF!</definedName>
    <definedName name="_1154">[6]LIS183!#REF!</definedName>
    <definedName name="_116" localSheetId="9">[5]LIS183!#REF!</definedName>
    <definedName name="_116">[6]LIS183!#REF!</definedName>
    <definedName name="_117" localSheetId="9">[5]LIS183!#REF!</definedName>
    <definedName name="_117">[6]LIS183!#REF!</definedName>
    <definedName name="_118" localSheetId="9">[5]LIS183!#REF!</definedName>
    <definedName name="_118">[6]LIS183!#REF!</definedName>
    <definedName name="_119" localSheetId="9">[5]LIS183!#REF!</definedName>
    <definedName name="_119">[6]LIS183!#REF!</definedName>
    <definedName name="_12" localSheetId="9">[5]LIS183!#REF!</definedName>
    <definedName name="_12">[6]LIS183!#REF!</definedName>
    <definedName name="_120" localSheetId="9">[5]LIS183!#REF!</definedName>
    <definedName name="_120">[6]LIS183!#REF!</definedName>
    <definedName name="_121" localSheetId="9">[5]LIS183!#REF!</definedName>
    <definedName name="_121">[6]LIS183!#REF!</definedName>
    <definedName name="_122" localSheetId="9">[5]LIS183!#REF!</definedName>
    <definedName name="_122">[6]LIS183!#REF!</definedName>
    <definedName name="_123" localSheetId="9">[5]LIS183!#REF!</definedName>
    <definedName name="_123">[6]LIS183!#REF!</definedName>
    <definedName name="_124" localSheetId="9">[5]LIS183!#REF!</definedName>
    <definedName name="_124">[6]LIS183!#REF!</definedName>
    <definedName name="_125" localSheetId="9">[5]LIS183!#REF!</definedName>
    <definedName name="_125">[6]LIS183!#REF!</definedName>
    <definedName name="_126" localSheetId="9">[5]LIS183!#REF!</definedName>
    <definedName name="_126">[6]LIS183!#REF!</definedName>
    <definedName name="_127" localSheetId="9">[5]LIS183!#REF!</definedName>
    <definedName name="_127">[6]LIS183!#REF!</definedName>
    <definedName name="_128" localSheetId="9">[5]LIS183!#REF!</definedName>
    <definedName name="_128">[6]LIS183!#REF!</definedName>
    <definedName name="_129" localSheetId="9">[5]LIS183!#REF!</definedName>
    <definedName name="_129">[6]LIS183!#REF!</definedName>
    <definedName name="_13" localSheetId="9">[5]LIS183!#REF!</definedName>
    <definedName name="_13">[6]LIS183!#REF!</definedName>
    <definedName name="_130" localSheetId="9">[5]LIS183!#REF!</definedName>
    <definedName name="_130">[6]LIS183!#REF!</definedName>
    <definedName name="_131" localSheetId="9">[5]LIS183!#REF!</definedName>
    <definedName name="_131">[6]LIS183!#REF!</definedName>
    <definedName name="_132" localSheetId="9">[5]LIS183!#REF!</definedName>
    <definedName name="_132">[6]LIS183!#REF!</definedName>
    <definedName name="_133" localSheetId="9">[5]LIS183!#REF!</definedName>
    <definedName name="_133">[6]LIS183!#REF!</definedName>
    <definedName name="_134" localSheetId="9">[5]LIS183!#REF!</definedName>
    <definedName name="_134">[6]LIS183!#REF!</definedName>
    <definedName name="_135" localSheetId="9">[5]LIS183!#REF!</definedName>
    <definedName name="_135">[6]LIS183!#REF!</definedName>
    <definedName name="_136" localSheetId="9">[5]LIS183!#REF!</definedName>
    <definedName name="_136">[6]LIS183!#REF!</definedName>
    <definedName name="_137" localSheetId="9">[5]LIS183!#REF!</definedName>
    <definedName name="_137">[6]LIS183!#REF!</definedName>
    <definedName name="_138" localSheetId="9">[5]LIS183!#REF!</definedName>
    <definedName name="_138">[6]LIS183!#REF!</definedName>
    <definedName name="_139" localSheetId="9">[5]LIS183!#REF!</definedName>
    <definedName name="_139">[6]LIS183!#REF!</definedName>
    <definedName name="_14" localSheetId="9">[5]LIS183!#REF!</definedName>
    <definedName name="_14">[6]LIS183!#REF!</definedName>
    <definedName name="_140" localSheetId="9">[5]LIS183!#REF!</definedName>
    <definedName name="_140">[6]LIS183!#REF!</definedName>
    <definedName name="_141" localSheetId="9">[5]LIS183!#REF!</definedName>
    <definedName name="_141">[6]LIS183!#REF!</definedName>
    <definedName name="_142" localSheetId="9">[5]LIS183!#REF!</definedName>
    <definedName name="_142">[6]LIS183!#REF!</definedName>
    <definedName name="_143" localSheetId="9">[5]LIS183!#REF!</definedName>
    <definedName name="_143">[6]LIS183!#REF!</definedName>
    <definedName name="_144" localSheetId="9">[5]LIS183!#REF!</definedName>
    <definedName name="_144">[6]LIS183!#REF!</definedName>
    <definedName name="_145" localSheetId="9">[5]LIS183!#REF!</definedName>
    <definedName name="_145">[6]LIS183!#REF!</definedName>
    <definedName name="_146" localSheetId="9">[5]LIS183!#REF!</definedName>
    <definedName name="_146">[6]LIS183!#REF!</definedName>
    <definedName name="_147" localSheetId="9">[5]LIS183!#REF!</definedName>
    <definedName name="_147">[6]LIS183!#REF!</definedName>
    <definedName name="_148" localSheetId="9">[5]LIS183!#REF!</definedName>
    <definedName name="_148">[6]LIS183!#REF!</definedName>
    <definedName name="_149" localSheetId="9">[5]LIS183!#REF!</definedName>
    <definedName name="_149">[6]LIS183!#REF!</definedName>
    <definedName name="_15" localSheetId="9">[5]LIS183!#REF!</definedName>
    <definedName name="_15">[6]LIS183!#REF!</definedName>
    <definedName name="_150" localSheetId="9">[5]LIS183!#REF!</definedName>
    <definedName name="_150">[6]LIS183!#REF!</definedName>
    <definedName name="_151" localSheetId="9">[5]LIS183!#REF!</definedName>
    <definedName name="_151">[6]LIS183!#REF!</definedName>
    <definedName name="_152" localSheetId="9">[5]LIS183!#REF!</definedName>
    <definedName name="_152">[6]LIS183!#REF!</definedName>
    <definedName name="_153" localSheetId="9">[5]LIS183!#REF!</definedName>
    <definedName name="_153">[6]LIS183!#REF!</definedName>
    <definedName name="_154" localSheetId="9">[5]LIS183!#REF!</definedName>
    <definedName name="_154">[6]LIS183!#REF!</definedName>
    <definedName name="_155" localSheetId="9">[5]LIS183!#REF!</definedName>
    <definedName name="_155">[6]LIS183!#REF!</definedName>
    <definedName name="_156" localSheetId="9">[5]LIS183!#REF!</definedName>
    <definedName name="_156">[6]LIS183!#REF!</definedName>
    <definedName name="_157" localSheetId="9">[5]LIS183!#REF!</definedName>
    <definedName name="_157">[6]LIS183!#REF!</definedName>
    <definedName name="_158" localSheetId="9">[5]LIS183!#REF!</definedName>
    <definedName name="_158">[6]LIS183!#REF!</definedName>
    <definedName name="_159" localSheetId="9">[5]LIS183!#REF!</definedName>
    <definedName name="_159">[6]LIS183!#REF!</definedName>
    <definedName name="_16" localSheetId="9">[5]LIS183!#REF!</definedName>
    <definedName name="_16">[6]LIS183!#REF!</definedName>
    <definedName name="_160" localSheetId="9">[5]LIS183!#REF!</definedName>
    <definedName name="_160">[6]LIS183!#REF!</definedName>
    <definedName name="_161" localSheetId="9">[5]LIS183!#REF!</definedName>
    <definedName name="_161">[6]LIS183!#REF!</definedName>
    <definedName name="_162" localSheetId="9">[5]LIS183!#REF!</definedName>
    <definedName name="_162">[6]LIS183!#REF!</definedName>
    <definedName name="_163" localSheetId="9">[5]LIS183!#REF!</definedName>
    <definedName name="_163">[6]LIS183!#REF!</definedName>
    <definedName name="_164" localSheetId="9">[5]LIS183!#REF!</definedName>
    <definedName name="_164">[6]LIS183!#REF!</definedName>
    <definedName name="_165" localSheetId="9">[5]LIS183!#REF!</definedName>
    <definedName name="_165">[6]LIS183!#REF!</definedName>
    <definedName name="_166" localSheetId="9">[5]LIS183!#REF!</definedName>
    <definedName name="_166">[6]LIS183!#REF!</definedName>
    <definedName name="_167" localSheetId="9">[5]LIS183!#REF!</definedName>
    <definedName name="_167">[6]LIS183!#REF!</definedName>
    <definedName name="_168" localSheetId="9">[5]LIS183!#REF!</definedName>
    <definedName name="_168">[6]LIS183!#REF!</definedName>
    <definedName name="_169" localSheetId="9">[5]LIS183!#REF!</definedName>
    <definedName name="_169">[6]LIS183!#REF!</definedName>
    <definedName name="_17" localSheetId="9">[5]LIS183!#REF!</definedName>
    <definedName name="_17">[6]LIS183!#REF!</definedName>
    <definedName name="_170" localSheetId="9">[5]LIS183!#REF!</definedName>
    <definedName name="_170">[6]LIS183!#REF!</definedName>
    <definedName name="_171" localSheetId="9">[5]LIS183!#REF!</definedName>
    <definedName name="_171">[6]LIS183!#REF!</definedName>
    <definedName name="_172" localSheetId="9">[5]LIS183!#REF!</definedName>
    <definedName name="_172">[6]LIS183!#REF!</definedName>
    <definedName name="_173" localSheetId="9">[5]LIS183!#REF!</definedName>
    <definedName name="_173">[6]LIS183!#REF!</definedName>
    <definedName name="_174" localSheetId="9">[5]LIS183!#REF!</definedName>
    <definedName name="_174">[6]LIS183!#REF!</definedName>
    <definedName name="_175" localSheetId="9">[5]LIS183!#REF!</definedName>
    <definedName name="_175">[6]LIS183!#REF!</definedName>
    <definedName name="_176" localSheetId="9">[5]LIS183!#REF!</definedName>
    <definedName name="_176">[6]LIS183!#REF!</definedName>
    <definedName name="_177" localSheetId="9">[5]LIS183!#REF!</definedName>
    <definedName name="_177">[6]LIS183!#REF!</definedName>
    <definedName name="_178" localSheetId="9">[5]LIS183!#REF!</definedName>
    <definedName name="_178">[6]LIS183!#REF!</definedName>
    <definedName name="_179" localSheetId="9">[5]LIS183!#REF!</definedName>
    <definedName name="_179">[6]LIS183!#REF!</definedName>
    <definedName name="_18" localSheetId="9">[5]LIS183!#REF!</definedName>
    <definedName name="_18">[6]LIS183!#REF!</definedName>
    <definedName name="_180" localSheetId="9">[5]LIS183!#REF!</definedName>
    <definedName name="_180">[6]LIS183!#REF!</definedName>
    <definedName name="_181" localSheetId="9">[5]LIS183!#REF!</definedName>
    <definedName name="_181">[6]LIS183!#REF!</definedName>
    <definedName name="_182" localSheetId="9">[5]LIS183!#REF!</definedName>
    <definedName name="_182">[6]LIS183!#REF!</definedName>
    <definedName name="_183" localSheetId="9">[5]LIS183!#REF!</definedName>
    <definedName name="_183">[6]LIS183!#REF!</definedName>
    <definedName name="_184" localSheetId="9">[5]LIS183!#REF!</definedName>
    <definedName name="_184">[6]LIS183!#REF!</definedName>
    <definedName name="_185" localSheetId="9">[5]LIS183!#REF!</definedName>
    <definedName name="_185">[6]LIS183!#REF!</definedName>
    <definedName name="_186" localSheetId="9">[5]LIS183!#REF!</definedName>
    <definedName name="_186">[6]LIS183!#REF!</definedName>
    <definedName name="_187" localSheetId="9">[5]LIS183!#REF!</definedName>
    <definedName name="_187">[6]LIS183!#REF!</definedName>
    <definedName name="_188" localSheetId="9">[5]LIS183!#REF!</definedName>
    <definedName name="_188">[6]LIS183!#REF!</definedName>
    <definedName name="_189" localSheetId="9">[5]LIS183!#REF!</definedName>
    <definedName name="_189">[6]LIS183!#REF!</definedName>
    <definedName name="_19" localSheetId="9">[5]LIS183!#REF!</definedName>
    <definedName name="_19">[6]LIS183!#REF!</definedName>
    <definedName name="_190" localSheetId="9">[5]LIS183!#REF!</definedName>
    <definedName name="_190">[6]LIS183!#REF!</definedName>
    <definedName name="_191" localSheetId="9">[5]LIS183!#REF!</definedName>
    <definedName name="_191">[6]LIS183!#REF!</definedName>
    <definedName name="_192" localSheetId="9">[5]LIS183!#REF!</definedName>
    <definedName name="_192">[6]LIS183!#REF!</definedName>
    <definedName name="_193" localSheetId="9">[5]LIS183!#REF!</definedName>
    <definedName name="_193">[6]LIS183!#REF!</definedName>
    <definedName name="_194" localSheetId="9">[5]LIS183!#REF!</definedName>
    <definedName name="_194">[6]LIS183!#REF!</definedName>
    <definedName name="_195" localSheetId="9">[5]LIS183!#REF!</definedName>
    <definedName name="_195">[6]LIS183!#REF!</definedName>
    <definedName name="_196" localSheetId="9">[5]LIS183!#REF!</definedName>
    <definedName name="_196">[6]LIS183!#REF!</definedName>
    <definedName name="_197" localSheetId="9">[5]LIS183!#REF!</definedName>
    <definedName name="_197">[6]LIS183!#REF!</definedName>
    <definedName name="_198" localSheetId="9">[5]LIS183!#REF!</definedName>
    <definedName name="_198">[6]LIS183!#REF!</definedName>
    <definedName name="_199" localSheetId="9">[5]LIS183!#REF!</definedName>
    <definedName name="_199">[6]LIS183!#REF!</definedName>
    <definedName name="_2" localSheetId="9">[5]LIS183!#REF!</definedName>
    <definedName name="_2">[6]LIS183!#REF!</definedName>
    <definedName name="_20" localSheetId="9">[5]LIS183!#REF!</definedName>
    <definedName name="_20">[6]LIS183!#REF!</definedName>
    <definedName name="_21" localSheetId="9">[5]LIS183!#REF!</definedName>
    <definedName name="_21">[6]LIS183!#REF!</definedName>
    <definedName name="_22" localSheetId="9">[5]LIS183!#REF!</definedName>
    <definedName name="_22">[6]LIS183!#REF!</definedName>
    <definedName name="_23" localSheetId="9">[5]LIS183!#REF!</definedName>
    <definedName name="_23">[6]LIS183!#REF!</definedName>
    <definedName name="_24" localSheetId="9">[5]LIS183!#REF!</definedName>
    <definedName name="_24">[6]LIS183!#REF!</definedName>
    <definedName name="_25" localSheetId="9">[5]LIS183!#REF!</definedName>
    <definedName name="_25">[6]LIS183!#REF!</definedName>
    <definedName name="_26" localSheetId="9">[5]LIS183!#REF!</definedName>
    <definedName name="_26">[6]LIS183!#REF!</definedName>
    <definedName name="_27" localSheetId="9">[5]LIS183!#REF!</definedName>
    <definedName name="_27">[6]LIS183!#REF!</definedName>
    <definedName name="_28" localSheetId="9">[5]LIS183!#REF!</definedName>
    <definedName name="_28">[6]LIS183!#REF!</definedName>
    <definedName name="_29" localSheetId="9">[5]LIS183!#REF!</definedName>
    <definedName name="_29">[6]LIS183!#REF!</definedName>
    <definedName name="_3" localSheetId="9">[5]LIS183!#REF!</definedName>
    <definedName name="_3">[6]LIS183!#REF!</definedName>
    <definedName name="_30" localSheetId="9">[5]LIS183!#REF!</definedName>
    <definedName name="_30">[6]LIS183!#REF!</definedName>
    <definedName name="_31" localSheetId="9">[5]LIS183!#REF!</definedName>
    <definedName name="_31">[6]LIS183!#REF!</definedName>
    <definedName name="_32" localSheetId="9">[5]LIS183!#REF!</definedName>
    <definedName name="_32">[6]LIS183!#REF!</definedName>
    <definedName name="_33" localSheetId="9">[5]LIS183!#REF!</definedName>
    <definedName name="_33">[6]LIS183!#REF!</definedName>
    <definedName name="_34" localSheetId="9">[5]LIS183!#REF!</definedName>
    <definedName name="_34">[6]LIS183!#REF!</definedName>
    <definedName name="_35" localSheetId="9">[5]LIS183!#REF!</definedName>
    <definedName name="_35">[6]LIS183!#REF!</definedName>
    <definedName name="_36" localSheetId="9">[5]LIS183!#REF!</definedName>
    <definedName name="_36">[6]LIS183!#REF!</definedName>
    <definedName name="_37" localSheetId="9">[5]LIS183!#REF!</definedName>
    <definedName name="_37">[6]LIS183!#REF!</definedName>
    <definedName name="_38" localSheetId="9">[5]LIS183!#REF!</definedName>
    <definedName name="_38">[6]LIS183!#REF!</definedName>
    <definedName name="_39" localSheetId="9">[5]LIS183!#REF!</definedName>
    <definedName name="_39">[6]LIS183!#REF!</definedName>
    <definedName name="_4" localSheetId="9">[5]LIS183!#REF!</definedName>
    <definedName name="_4">[6]LIS183!#REF!</definedName>
    <definedName name="_40" localSheetId="9">[5]LIS183!#REF!</definedName>
    <definedName name="_40">[6]LIS183!#REF!</definedName>
    <definedName name="_41" localSheetId="9">[5]LIS183!#REF!</definedName>
    <definedName name="_41">[6]LIS183!#REF!</definedName>
    <definedName name="_42" localSheetId="9">[5]LIS183!#REF!</definedName>
    <definedName name="_42">[6]LIS183!#REF!</definedName>
    <definedName name="_43" localSheetId="9">[5]LIS183!#REF!</definedName>
    <definedName name="_43">[6]LIS183!#REF!</definedName>
    <definedName name="_44" localSheetId="9">[5]LIS183!#REF!</definedName>
    <definedName name="_44">[6]LIS183!#REF!</definedName>
    <definedName name="_45" localSheetId="9">[5]LIS183!#REF!</definedName>
    <definedName name="_45">[6]LIS183!#REF!</definedName>
    <definedName name="_46" localSheetId="9">[5]LIS183!#REF!</definedName>
    <definedName name="_46">[6]LIS183!#REF!</definedName>
    <definedName name="_47" localSheetId="9">[5]LIS183!#REF!</definedName>
    <definedName name="_47">[6]LIS183!#REF!</definedName>
    <definedName name="_48" localSheetId="9">[5]LIS183!#REF!</definedName>
    <definedName name="_48">[6]LIS183!#REF!</definedName>
    <definedName name="_49" localSheetId="9">[5]LIS183!#REF!</definedName>
    <definedName name="_49">[6]LIS183!#REF!</definedName>
    <definedName name="_5" localSheetId="9">[5]LIS183!#REF!</definedName>
    <definedName name="_5">[6]LIS183!#REF!</definedName>
    <definedName name="_50" localSheetId="9">[5]LIS183!#REF!</definedName>
    <definedName name="_50">[6]LIS183!#REF!</definedName>
    <definedName name="_51" localSheetId="9">[5]LIS183!#REF!</definedName>
    <definedName name="_51">[6]LIS183!#REF!</definedName>
    <definedName name="_52" localSheetId="9">[5]LIS183!#REF!</definedName>
    <definedName name="_52">[6]LIS183!#REF!</definedName>
    <definedName name="_53" localSheetId="9">[5]LIS183!#REF!</definedName>
    <definedName name="_53">[6]LIS183!#REF!</definedName>
    <definedName name="_54" localSheetId="9">[5]LIS183!#REF!</definedName>
    <definedName name="_54">[6]LIS183!#REF!</definedName>
    <definedName name="_55" localSheetId="9">[5]LIS183!#REF!</definedName>
    <definedName name="_55">[6]LIS183!#REF!</definedName>
    <definedName name="_56" localSheetId="9">[5]LIS183!#REF!</definedName>
    <definedName name="_56">[6]LIS183!#REF!</definedName>
    <definedName name="_57" localSheetId="9">[5]LIS183!#REF!</definedName>
    <definedName name="_57">[6]LIS183!#REF!</definedName>
    <definedName name="_58" localSheetId="9">[5]LIS183!#REF!</definedName>
    <definedName name="_58">[6]LIS183!#REF!</definedName>
    <definedName name="_59" localSheetId="9">[5]LIS183!#REF!</definedName>
    <definedName name="_59">[6]LIS183!#REF!</definedName>
    <definedName name="_6" localSheetId="9">[5]LIS183!#REF!</definedName>
    <definedName name="_6">[6]LIS183!#REF!</definedName>
    <definedName name="_60" localSheetId="9">[5]LIS183!#REF!</definedName>
    <definedName name="_60">[6]LIS183!#REF!</definedName>
    <definedName name="_61" localSheetId="9">[5]LIS183!#REF!</definedName>
    <definedName name="_61">[6]LIS183!#REF!</definedName>
    <definedName name="_62" localSheetId="9">[5]LIS183!#REF!</definedName>
    <definedName name="_62">[6]LIS183!#REF!</definedName>
    <definedName name="_63" localSheetId="9">[5]LIS183!#REF!</definedName>
    <definedName name="_63">[6]LIS183!#REF!</definedName>
    <definedName name="_64" localSheetId="9">[5]LIS183!#REF!</definedName>
    <definedName name="_64">[6]LIS183!#REF!</definedName>
    <definedName name="_65" localSheetId="9">[5]LIS183!#REF!</definedName>
    <definedName name="_65">[6]LIS183!#REF!</definedName>
    <definedName name="_66" localSheetId="9">[5]LIS183!#REF!</definedName>
    <definedName name="_66">[6]LIS183!#REF!</definedName>
    <definedName name="_67" localSheetId="9">[5]LIS183!#REF!</definedName>
    <definedName name="_67">[6]LIS183!#REF!</definedName>
    <definedName name="_68" localSheetId="9">[5]LIS183!#REF!</definedName>
    <definedName name="_68">[6]LIS183!#REF!</definedName>
    <definedName name="_69" localSheetId="9">[5]LIS183!#REF!</definedName>
    <definedName name="_69">[6]LIS183!#REF!</definedName>
    <definedName name="_7" localSheetId="9">[5]LIS183!#REF!</definedName>
    <definedName name="_7">[6]LIS183!#REF!</definedName>
    <definedName name="_70" localSheetId="9">[5]LIS183!#REF!</definedName>
    <definedName name="_70">[6]LIS183!#REF!</definedName>
    <definedName name="_71" localSheetId="9">[5]LIS183!#REF!</definedName>
    <definedName name="_71">[6]LIS183!#REF!</definedName>
    <definedName name="_72" localSheetId="9">[5]LIS183!#REF!</definedName>
    <definedName name="_72">[6]LIS183!#REF!</definedName>
    <definedName name="_73" localSheetId="9">[5]LIS183!#REF!</definedName>
    <definedName name="_73">[6]LIS183!#REF!</definedName>
    <definedName name="_74" localSheetId="9">[5]LIS183!#REF!</definedName>
    <definedName name="_74">[6]LIS183!#REF!</definedName>
    <definedName name="_75" localSheetId="9">[5]LIS183!#REF!</definedName>
    <definedName name="_75">[6]LIS183!#REF!</definedName>
    <definedName name="_76" localSheetId="9">[5]LIS183!#REF!</definedName>
    <definedName name="_76">[6]LIS183!#REF!</definedName>
    <definedName name="_77" localSheetId="9">[5]LIS183!#REF!</definedName>
    <definedName name="_77">[6]LIS183!#REF!</definedName>
    <definedName name="_78" localSheetId="9">[5]LIS183!#REF!</definedName>
    <definedName name="_78">[6]LIS183!#REF!</definedName>
    <definedName name="_79" localSheetId="9">[5]LIS183!#REF!</definedName>
    <definedName name="_79">[6]LIS183!#REF!</definedName>
    <definedName name="_8" localSheetId="9">[5]LIS183!#REF!</definedName>
    <definedName name="_8">[6]LIS183!#REF!</definedName>
    <definedName name="_80" localSheetId="9">[5]LIS183!#REF!</definedName>
    <definedName name="_80">[6]LIS183!#REF!</definedName>
    <definedName name="_81" localSheetId="9">[5]LIS183!#REF!</definedName>
    <definedName name="_81">[6]LIS183!#REF!</definedName>
    <definedName name="_82" localSheetId="9">[5]LIS183!#REF!</definedName>
    <definedName name="_82">[6]LIS183!#REF!</definedName>
    <definedName name="_83" localSheetId="9">[5]LIS183!#REF!</definedName>
    <definedName name="_83">[6]LIS183!#REF!</definedName>
    <definedName name="_84" localSheetId="9">[5]LIS183!#REF!</definedName>
    <definedName name="_84">[6]LIS183!#REF!</definedName>
    <definedName name="_85" localSheetId="9">[5]LIS183!#REF!</definedName>
    <definedName name="_85">[6]LIS183!#REF!</definedName>
    <definedName name="_86" localSheetId="9">[5]LIS183!#REF!</definedName>
    <definedName name="_86">[6]LIS183!#REF!</definedName>
    <definedName name="_87" localSheetId="9">[5]LIS183!#REF!</definedName>
    <definedName name="_87">[6]LIS183!#REF!</definedName>
    <definedName name="_88" localSheetId="9">[5]LIS183!#REF!</definedName>
    <definedName name="_88">[6]LIS183!#REF!</definedName>
    <definedName name="_89" localSheetId="9">[5]LIS183!#REF!</definedName>
    <definedName name="_89">[6]LIS183!#REF!</definedName>
    <definedName name="_9" localSheetId="9">[5]LIS183!#REF!</definedName>
    <definedName name="_9">[6]LIS183!#REF!</definedName>
    <definedName name="_90" localSheetId="9">[5]LIS183!#REF!</definedName>
    <definedName name="_90">[6]LIS183!#REF!</definedName>
    <definedName name="_91" localSheetId="9">[5]LIS183!#REF!</definedName>
    <definedName name="_91">[6]LIS183!#REF!</definedName>
    <definedName name="_92" localSheetId="9">[5]LIS183!#REF!</definedName>
    <definedName name="_92">[6]LIS183!#REF!</definedName>
    <definedName name="_93" localSheetId="9">[5]LIS183!#REF!</definedName>
    <definedName name="_93">[6]LIS183!#REF!</definedName>
    <definedName name="_94" localSheetId="9">[5]LIS183!#REF!</definedName>
    <definedName name="_94">[6]LIS183!#REF!</definedName>
    <definedName name="_95" localSheetId="9">[5]LIS183!#REF!</definedName>
    <definedName name="_95">[6]LIS183!#REF!</definedName>
    <definedName name="_96" localSheetId="9">[5]LIS183!#REF!</definedName>
    <definedName name="_96">[6]LIS183!#REF!</definedName>
    <definedName name="_97" localSheetId="9">[5]LIS183!#REF!</definedName>
    <definedName name="_97">[6]LIS183!#REF!</definedName>
    <definedName name="_98" localSheetId="9">[5]LIS183!#REF!</definedName>
    <definedName name="_98">[6]LIS183!#REF!</definedName>
    <definedName name="_99" localSheetId="9">[5]LIS183!#REF!</definedName>
    <definedName name="_99">[6]LIS183!#REF!</definedName>
    <definedName name="_CAU103" localSheetId="9">[7]Hoja1!$A$1:$C$10607</definedName>
    <definedName name="_CAU103">[2]Hoja1!$A$1:$C$10607</definedName>
    <definedName name="_pob2009">#REF!</definedName>
    <definedName name="A">[6]LIS183!#REF!</definedName>
    <definedName name="_xlnm.Print_Area" localSheetId="9">'DEPARTAMENTO DE ANTIOQUIA'!$A$1</definedName>
    <definedName name="asdewq" localSheetId="9">#REF!</definedName>
    <definedName name="asdewq">#REF!</definedName>
    <definedName name="_xlnm.Database" localSheetId="9">#REF!</definedName>
    <definedName name="_xlnm.Database">#REF!</definedName>
    <definedName name="bASEDEDATOS1" localSheetId="9">#REF!</definedName>
    <definedName name="bASEDEDATOS1">#REF!</definedName>
    <definedName name="BVFD" localSheetId="9">#REF!</definedName>
    <definedName name="BVFD">#REF!</definedName>
    <definedName name="bvg" localSheetId="9">#REF!</definedName>
    <definedName name="bvg">#REF!</definedName>
    <definedName name="CAU" localSheetId="9">#REF!</definedName>
    <definedName name="CAU">#REF!</definedName>
    <definedName name="cffbhf" localSheetId="9">#REF!</definedName>
    <definedName name="cffbhf">#REF!</definedName>
    <definedName name="COBER">[6]LIS183!#REF!</definedName>
    <definedName name="CODIGO_DIVIPOLA" localSheetId="9">#REF!</definedName>
    <definedName name="CODIGO_DIVIPOLA">#REF!</definedName>
    <definedName name="D">[6]LIS183!#REF!</definedName>
    <definedName name="DboREGISTRO_LEY_617" localSheetId="9">#REF!</definedName>
    <definedName name="DboREGISTRO_LEY_617">#REF!</definedName>
    <definedName name="Def" localSheetId="9">#REF!</definedName>
    <definedName name="Def">#REF!</definedName>
    <definedName name="defrts" localSheetId="9">#REF!</definedName>
    <definedName name="defrts">#REF!</definedName>
    <definedName name="DEFUNCIONES10" localSheetId="9">#REF!</definedName>
    <definedName name="DEFUNCIONES10">#REF!</definedName>
    <definedName name="DGGG" localSheetId="9">#REF!</definedName>
    <definedName name="DGGG">#REF!</definedName>
    <definedName name="DIAAN" localSheetId="9">#REF!</definedName>
    <definedName name="DIAAN">#REF!</definedName>
    <definedName name="DIAGNOSTICOS4" localSheetId="9">#REF!</definedName>
    <definedName name="DIAGNOSTICOS4">#REF!</definedName>
    <definedName name="DILLA" localSheetId="9">#REF!</definedName>
    <definedName name="DILLA">#REF!</definedName>
    <definedName name="E" localSheetId="9">[2]Hoja1!$A$1:$C$10607</definedName>
    <definedName name="E">[6]LIS183!#REF!</definedName>
    <definedName name="edad" localSheetId="9">#REF!</definedName>
    <definedName name="edad">#REF!</definedName>
    <definedName name="egghgh" localSheetId="9">#REF!</definedName>
    <definedName name="egghgh">#REF!</definedName>
    <definedName name="fda" localSheetId="9">#REF!</definedName>
    <definedName name="fda">#REF!</definedName>
    <definedName name="G">[6]LIS183!#REF!</definedName>
    <definedName name="GBV" localSheetId="9">#REF!</definedName>
    <definedName name="GBV">#REF!</definedName>
    <definedName name="gedad">[8]Hoja4!$A$1:$B$45</definedName>
    <definedName name="GHHGF" localSheetId="9">#REF!</definedName>
    <definedName name="GHHGF">#REF!</definedName>
    <definedName name="GJGJU" localSheetId="9">#REF!</definedName>
    <definedName name="GJGJU">#REF!</definedName>
    <definedName name="GRUPO105" localSheetId="9">#REF!</definedName>
    <definedName name="GRUPO105">#REF!</definedName>
    <definedName name="HH">#REF!</definedName>
    <definedName name="INFARTOMIO2000" localSheetId="9">#REF!</definedName>
    <definedName name="INFARTOMIO2000">#REF!</definedName>
    <definedName name="J">[6]LIS183!#REF!</definedName>
    <definedName name="JHHH" localSheetId="9">#REF!</definedName>
    <definedName name="JHHH">#REF!</definedName>
    <definedName name="JYGY" localSheetId="9">#REF!</definedName>
    <definedName name="JYGY">#REF!</definedName>
    <definedName name="K">[6]LIS183!#REF!</definedName>
    <definedName name="kkl" localSheetId="9">#REF!</definedName>
    <definedName name="kkl">#REF!</definedName>
    <definedName name="lijnmmlñ" localSheetId="9">#REF!</definedName>
    <definedName name="lijnmmlñ">#REF!</definedName>
    <definedName name="lñ" localSheetId="9">#REF!</definedName>
    <definedName name="lñ">#REF!</definedName>
    <definedName name="mlkl" localSheetId="9">#REF!</definedName>
    <definedName name="mlkl">#REF!</definedName>
    <definedName name="MORTALIDAD" localSheetId="9">#REF!</definedName>
    <definedName name="MORTALIDAD">#REF!</definedName>
    <definedName name="MPIOS" localSheetId="9">#REF!</definedName>
    <definedName name="MPIOS">#REF!</definedName>
    <definedName name="Ñ">[6]LIS183!#REF!</definedName>
    <definedName name="P">[6]LIS183!#REF!</definedName>
    <definedName name="RA" localSheetId="9">#REF!</definedName>
    <definedName name="RA">#REF!</definedName>
    <definedName name="rrrrrr" localSheetId="9">#REF!</definedName>
    <definedName name="rrrrrr">#REF!</definedName>
    <definedName name="S">[6]LIS183!#REF!</definedName>
    <definedName name="SF" localSheetId="9">#REF!</definedName>
    <definedName name="SF">#REF!</definedName>
    <definedName name="SFJDHK" localSheetId="9">#REF!</definedName>
    <definedName name="SFJDHK">#REF!</definedName>
    <definedName name="sse" localSheetId="9">#REF!</definedName>
    <definedName name="sse">#REF!</definedName>
    <definedName name="T">[6]LIS183!#REF!</definedName>
    <definedName name="Tbldiagnosticos_copia" localSheetId="9">#REF!</definedName>
    <definedName name="Tbldiagnosticos_copia">#REF!</definedName>
    <definedName name="Total">[9]Barrios!$C$257</definedName>
    <definedName name="Total1">[10]Barrios!$C$257</definedName>
    <definedName name="UJN" localSheetId="9">#REF!</definedName>
    <definedName name="UJN">#REF!</definedName>
    <definedName name="vcbg" localSheetId="9">#REF!</definedName>
    <definedName name="vcbg">#REF!</definedName>
    <definedName name="VECTORES" localSheetId="9">#REF!</definedName>
    <definedName name="VECTORES">#REF!</definedName>
    <definedName name="W">[6]LIS183!#REF!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I89" i="7" l="1"/>
  <c r="F89" i="7"/>
  <c r="D89" i="7"/>
  <c r="E89" i="7" s="1"/>
  <c r="C89" i="7"/>
  <c r="E88" i="7"/>
  <c r="E87" i="7"/>
  <c r="E86" i="7"/>
  <c r="E85" i="7"/>
  <c r="E84" i="7"/>
  <c r="E83" i="7"/>
  <c r="BT339" i="7" l="1"/>
  <c r="BS339" i="7"/>
  <c r="BR339" i="7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T350" i="6"/>
  <c r="BS350" i="6"/>
  <c r="BR350" i="6"/>
  <c r="BQ350" i="6"/>
  <c r="BP350" i="6"/>
  <c r="BO350" i="6"/>
  <c r="BN350" i="6"/>
  <c r="BM350" i="6"/>
  <c r="BL350" i="6"/>
  <c r="BK350" i="6"/>
  <c r="BJ350" i="6"/>
  <c r="BI350" i="6"/>
  <c r="BH350" i="6"/>
  <c r="BG350" i="6"/>
  <c r="BF350" i="6"/>
  <c r="BE350" i="6"/>
  <c r="BD350" i="6"/>
  <c r="BC350" i="6"/>
  <c r="BB350" i="6"/>
  <c r="BA350" i="6"/>
  <c r="AZ350" i="6"/>
  <c r="AY350" i="6"/>
  <c r="AX350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T404" i="13"/>
  <c r="BS404" i="13"/>
  <c r="BR404" i="13"/>
  <c r="BQ404" i="13"/>
  <c r="BP404" i="13"/>
  <c r="BO404" i="13"/>
  <c r="BN404" i="13"/>
  <c r="BM404" i="13"/>
  <c r="BL404" i="13"/>
  <c r="BK404" i="13"/>
  <c r="BJ404" i="13"/>
  <c r="BI404" i="13"/>
  <c r="BH404" i="13"/>
  <c r="BG404" i="13"/>
  <c r="BF404" i="13"/>
  <c r="BE404" i="13"/>
  <c r="BD404" i="13"/>
  <c r="BC404" i="13"/>
  <c r="BB404" i="13"/>
  <c r="BA404" i="13"/>
  <c r="AZ404" i="13"/>
  <c r="AY404" i="13"/>
  <c r="AX404" i="13"/>
  <c r="AW404" i="13"/>
  <c r="AV404" i="13"/>
  <c r="AU404" i="13"/>
  <c r="AT404" i="13"/>
  <c r="AS404" i="13"/>
  <c r="AR404" i="13"/>
  <c r="AQ404" i="13"/>
  <c r="AP404" i="13"/>
  <c r="AO404" i="13"/>
  <c r="AN404" i="13"/>
  <c r="AM404" i="13"/>
  <c r="AL404" i="13"/>
  <c r="AK404" i="13"/>
  <c r="AJ404" i="13"/>
  <c r="AI404" i="13"/>
  <c r="AH404" i="13"/>
  <c r="AG404" i="13"/>
  <c r="AF404" i="13"/>
  <c r="AE404" i="13"/>
  <c r="AD404" i="13"/>
  <c r="AC404" i="13"/>
  <c r="AB404" i="13"/>
  <c r="AA404" i="13"/>
  <c r="Z404" i="13"/>
  <c r="Y404" i="13"/>
  <c r="X404" i="13"/>
  <c r="W404" i="13"/>
  <c r="V404" i="13"/>
  <c r="U404" i="13"/>
  <c r="T404" i="13"/>
  <c r="S404" i="13"/>
  <c r="R404" i="13"/>
  <c r="Q404" i="13"/>
  <c r="P404" i="13"/>
  <c r="O404" i="13"/>
  <c r="N404" i="13"/>
  <c r="M404" i="13"/>
  <c r="L404" i="13"/>
  <c r="K404" i="13"/>
  <c r="J404" i="13"/>
  <c r="I404" i="13"/>
  <c r="H404" i="13"/>
  <c r="G404" i="13"/>
  <c r="F404" i="13"/>
  <c r="E404" i="13"/>
  <c r="D404" i="13"/>
  <c r="C404" i="13"/>
  <c r="BT396" i="8"/>
  <c r="BS396" i="8"/>
  <c r="BR396" i="8"/>
  <c r="BQ396" i="8"/>
  <c r="BP396" i="8"/>
  <c r="BO396" i="8"/>
  <c r="BN396" i="8"/>
  <c r="BM396" i="8"/>
  <c r="BL396" i="8"/>
  <c r="BK396" i="8"/>
  <c r="BJ396" i="8"/>
  <c r="BI396" i="8"/>
  <c r="BH396" i="8"/>
  <c r="BG396" i="8"/>
  <c r="BF396" i="8"/>
  <c r="BE396" i="8"/>
  <c r="BD396" i="8"/>
  <c r="BC396" i="8"/>
  <c r="BB396" i="8"/>
  <c r="BA396" i="8"/>
  <c r="AZ396" i="8"/>
  <c r="AY396" i="8"/>
  <c r="AX396" i="8"/>
  <c r="AW396" i="8"/>
  <c r="AV396" i="8"/>
  <c r="AU396" i="8"/>
  <c r="AT396" i="8"/>
  <c r="AS396" i="8"/>
  <c r="AR396" i="8"/>
  <c r="AQ396" i="8"/>
  <c r="AP396" i="8"/>
  <c r="AO396" i="8"/>
  <c r="AN396" i="8"/>
  <c r="AM396" i="8"/>
  <c r="AL396" i="8"/>
  <c r="AK396" i="8"/>
  <c r="AJ396" i="8"/>
  <c r="AI396" i="8"/>
  <c r="AH396" i="8"/>
  <c r="AG396" i="8"/>
  <c r="AF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T514" i="10"/>
  <c r="BS514" i="10"/>
  <c r="BR514" i="10"/>
  <c r="BQ514" i="10"/>
  <c r="BP514" i="10"/>
  <c r="BO514" i="10"/>
  <c r="BN514" i="10"/>
  <c r="BM514" i="10"/>
  <c r="BL514" i="10"/>
  <c r="BK514" i="10"/>
  <c r="BJ514" i="10"/>
  <c r="BI514" i="10"/>
  <c r="BH514" i="10"/>
  <c r="BG514" i="10"/>
  <c r="BF514" i="10"/>
  <c r="BE514" i="10"/>
  <c r="BD514" i="10"/>
  <c r="BC514" i="10"/>
  <c r="BB514" i="10"/>
  <c r="BA514" i="10"/>
  <c r="AZ514" i="10"/>
  <c r="AY514" i="10"/>
  <c r="AX514" i="10"/>
  <c r="AW514" i="10"/>
  <c r="AV514" i="10"/>
  <c r="AU514" i="10"/>
  <c r="AT514" i="10"/>
  <c r="AS514" i="10"/>
  <c r="AR514" i="10"/>
  <c r="AQ514" i="10"/>
  <c r="AP514" i="10"/>
  <c r="AO514" i="10"/>
  <c r="AN514" i="10"/>
  <c r="AM514" i="10"/>
  <c r="AL514" i="10"/>
  <c r="AK514" i="10"/>
  <c r="AJ514" i="10"/>
  <c r="AI514" i="10"/>
  <c r="AH514" i="10"/>
  <c r="AG514" i="10"/>
  <c r="AF514" i="10"/>
  <c r="AE514" i="10"/>
  <c r="AD514" i="10"/>
  <c r="AC514" i="10"/>
  <c r="AB514" i="10"/>
  <c r="AA514" i="10"/>
  <c r="Z514" i="10"/>
  <c r="Y514" i="10"/>
  <c r="X514" i="10"/>
  <c r="W514" i="10"/>
  <c r="V514" i="10"/>
  <c r="U514" i="10"/>
  <c r="T514" i="10"/>
  <c r="S514" i="10"/>
  <c r="R514" i="10"/>
  <c r="Q514" i="10"/>
  <c r="P514" i="10"/>
  <c r="O514" i="10"/>
  <c r="N514" i="10"/>
  <c r="M514" i="10"/>
  <c r="L514" i="10"/>
  <c r="K514" i="10"/>
  <c r="J514" i="10"/>
  <c r="I514" i="10"/>
  <c r="H514" i="10"/>
  <c r="G514" i="10"/>
  <c r="F514" i="10"/>
  <c r="E514" i="10"/>
  <c r="D514" i="10"/>
  <c r="C514" i="10"/>
  <c r="BT498" i="9"/>
  <c r="BS498" i="9"/>
  <c r="BR498" i="9"/>
  <c r="BQ498" i="9"/>
  <c r="BP498" i="9"/>
  <c r="BO498" i="9"/>
  <c r="BN498" i="9"/>
  <c r="BM498" i="9"/>
  <c r="BL498" i="9"/>
  <c r="BK498" i="9"/>
  <c r="BJ498" i="9"/>
  <c r="BI498" i="9"/>
  <c r="BH498" i="9"/>
  <c r="BG498" i="9"/>
  <c r="BF498" i="9"/>
  <c r="BE498" i="9"/>
  <c r="BD498" i="9"/>
  <c r="BC498" i="9"/>
  <c r="BB498" i="9"/>
  <c r="BA498" i="9"/>
  <c r="AZ498" i="9"/>
  <c r="AY498" i="9"/>
  <c r="AX498" i="9"/>
  <c r="AW498" i="9"/>
  <c r="AV498" i="9"/>
  <c r="AU498" i="9"/>
  <c r="AT498" i="9"/>
  <c r="AS498" i="9"/>
  <c r="AR498" i="9"/>
  <c r="AQ498" i="9"/>
  <c r="AP498" i="9"/>
  <c r="AO498" i="9"/>
  <c r="AN498" i="9"/>
  <c r="AM498" i="9"/>
  <c r="AL498" i="9"/>
  <c r="AK498" i="9"/>
  <c r="AJ498" i="9"/>
  <c r="AI498" i="9"/>
  <c r="AH498" i="9"/>
  <c r="AG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BT580" i="11"/>
  <c r="BS580" i="11"/>
  <c r="BR580" i="11"/>
  <c r="BQ580" i="11"/>
  <c r="BP580" i="11"/>
  <c r="BO580" i="11"/>
  <c r="BN580" i="11"/>
  <c r="BM580" i="11"/>
  <c r="BL580" i="11"/>
  <c r="BK580" i="11"/>
  <c r="BJ580" i="11"/>
  <c r="BI580" i="11"/>
  <c r="BH580" i="11"/>
  <c r="BG580" i="11"/>
  <c r="BF580" i="11"/>
  <c r="BE580" i="11"/>
  <c r="BD580" i="11"/>
  <c r="BC580" i="11"/>
  <c r="BB580" i="11"/>
  <c r="BA580" i="11"/>
  <c r="AZ580" i="11"/>
  <c r="AY580" i="11"/>
  <c r="AX580" i="11"/>
  <c r="AW580" i="11"/>
  <c r="AV580" i="11"/>
  <c r="AU580" i="11"/>
  <c r="AT580" i="11"/>
  <c r="AS580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G580" i="11"/>
  <c r="AF580" i="11"/>
  <c r="AE580" i="11"/>
  <c r="AD580" i="11"/>
  <c r="AC580" i="11"/>
  <c r="AB580" i="11"/>
  <c r="AA580" i="11"/>
  <c r="Z580" i="11"/>
  <c r="Y580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C580" i="11"/>
  <c r="BT578" i="12"/>
  <c r="BS578" i="12"/>
  <c r="BR578" i="12"/>
  <c r="BQ578" i="12"/>
  <c r="BP578" i="12"/>
  <c r="BO578" i="12"/>
  <c r="BN578" i="12"/>
  <c r="BM578" i="12"/>
  <c r="BL578" i="12"/>
  <c r="BK578" i="12"/>
  <c r="BJ578" i="12"/>
  <c r="BI578" i="12"/>
  <c r="BH578" i="12"/>
  <c r="BG578" i="12"/>
  <c r="BF578" i="12"/>
  <c r="BE578" i="12"/>
  <c r="BD578" i="12"/>
  <c r="BC578" i="12"/>
  <c r="BB578" i="12"/>
  <c r="BA578" i="12"/>
  <c r="AZ578" i="12"/>
  <c r="AY578" i="12"/>
  <c r="AX578" i="12"/>
  <c r="AW578" i="12"/>
  <c r="AV578" i="12"/>
  <c r="AU578" i="12"/>
  <c r="AT578" i="12"/>
  <c r="AS578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G578" i="12"/>
  <c r="AF578" i="12"/>
  <c r="AE578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C578" i="12"/>
  <c r="BT392" i="4"/>
  <c r="BS392" i="4"/>
  <c r="BR392" i="4"/>
  <c r="BQ392" i="4"/>
  <c r="BP392" i="4"/>
  <c r="BO392" i="4"/>
  <c r="BN392" i="4"/>
  <c r="BM392" i="4"/>
  <c r="BL392" i="4"/>
  <c r="BK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AF213" i="6" l="1"/>
  <c r="AD213" i="6"/>
  <c r="AB213" i="6"/>
  <c r="Z213" i="6"/>
  <c r="X213" i="6"/>
  <c r="V213" i="6"/>
  <c r="S213" i="6"/>
  <c r="Q213" i="6"/>
  <c r="O213" i="6"/>
  <c r="M213" i="6"/>
  <c r="K213" i="6"/>
  <c r="I213" i="6"/>
  <c r="G213" i="6"/>
  <c r="E213" i="6"/>
  <c r="AF212" i="6"/>
  <c r="AD212" i="6"/>
  <c r="AB212" i="6"/>
  <c r="Z212" i="6"/>
  <c r="X212" i="6"/>
  <c r="V212" i="6"/>
  <c r="S212" i="6"/>
  <c r="Q212" i="6"/>
  <c r="O212" i="6"/>
  <c r="M212" i="6"/>
  <c r="K212" i="6"/>
  <c r="I212" i="6"/>
  <c r="G212" i="6"/>
  <c r="E212" i="6"/>
  <c r="AF211" i="6"/>
  <c r="AD211" i="6"/>
  <c r="AB211" i="6"/>
  <c r="Z211" i="6"/>
  <c r="X211" i="6"/>
  <c r="V211" i="6"/>
  <c r="S211" i="6"/>
  <c r="Q211" i="6"/>
  <c r="O211" i="6"/>
  <c r="M211" i="6"/>
  <c r="K211" i="6"/>
  <c r="I211" i="6"/>
  <c r="G211" i="6"/>
  <c r="E211" i="6"/>
  <c r="AF210" i="6"/>
  <c r="AD210" i="6"/>
  <c r="AB210" i="6"/>
  <c r="Z210" i="6"/>
  <c r="X210" i="6"/>
  <c r="V210" i="6"/>
  <c r="S210" i="6"/>
  <c r="Q210" i="6"/>
  <c r="O210" i="6"/>
  <c r="M210" i="6"/>
  <c r="K210" i="6"/>
  <c r="I210" i="6"/>
  <c r="G210" i="6"/>
  <c r="E210" i="6"/>
  <c r="AF209" i="6"/>
  <c r="AD209" i="6"/>
  <c r="AB209" i="6"/>
  <c r="Z209" i="6"/>
  <c r="X209" i="6"/>
  <c r="V209" i="6"/>
  <c r="S209" i="6"/>
  <c r="Q209" i="6"/>
  <c r="O209" i="6"/>
  <c r="M209" i="6"/>
  <c r="K209" i="6"/>
  <c r="I209" i="6"/>
  <c r="G209" i="6"/>
  <c r="E209" i="6"/>
  <c r="AF208" i="6"/>
  <c r="AD208" i="6"/>
  <c r="AB208" i="6"/>
  <c r="Z208" i="6"/>
  <c r="X208" i="6"/>
  <c r="V208" i="6"/>
  <c r="S208" i="6"/>
  <c r="Q208" i="6"/>
  <c r="O208" i="6"/>
  <c r="M208" i="6"/>
  <c r="K208" i="6"/>
  <c r="I208" i="6"/>
  <c r="G208" i="6"/>
  <c r="E208" i="6"/>
  <c r="AE207" i="6"/>
  <c r="AC207" i="6"/>
  <c r="AA207" i="6"/>
  <c r="Y207" i="6"/>
  <c r="W207" i="6"/>
  <c r="U207" i="6"/>
  <c r="T207" i="6"/>
  <c r="R207" i="6"/>
  <c r="P207" i="6"/>
  <c r="N207" i="6"/>
  <c r="L207" i="6"/>
  <c r="J207" i="6"/>
  <c r="H207" i="6"/>
  <c r="F207" i="6"/>
  <c r="D207" i="6"/>
  <c r="C207" i="6"/>
  <c r="AF266" i="13"/>
  <c r="AD266" i="13"/>
  <c r="AB266" i="13"/>
  <c r="Z266" i="13"/>
  <c r="X266" i="13"/>
  <c r="V266" i="13"/>
  <c r="S266" i="13"/>
  <c r="Q266" i="13"/>
  <c r="O266" i="13"/>
  <c r="M266" i="13"/>
  <c r="K266" i="13"/>
  <c r="I266" i="13"/>
  <c r="G266" i="13"/>
  <c r="E266" i="13"/>
  <c r="AF265" i="13"/>
  <c r="AD265" i="13"/>
  <c r="AB265" i="13"/>
  <c r="Z265" i="13"/>
  <c r="X265" i="13"/>
  <c r="V265" i="13"/>
  <c r="S265" i="13"/>
  <c r="Q265" i="13"/>
  <c r="O265" i="13"/>
  <c r="M265" i="13"/>
  <c r="K265" i="13"/>
  <c r="I265" i="13"/>
  <c r="G265" i="13"/>
  <c r="E265" i="13"/>
  <c r="AF264" i="13"/>
  <c r="AD264" i="13"/>
  <c r="AB264" i="13"/>
  <c r="Z264" i="13"/>
  <c r="X264" i="13"/>
  <c r="V264" i="13"/>
  <c r="S264" i="13"/>
  <c r="Q264" i="13"/>
  <c r="O264" i="13"/>
  <c r="M264" i="13"/>
  <c r="K264" i="13"/>
  <c r="I264" i="13"/>
  <c r="G264" i="13"/>
  <c r="E264" i="13"/>
  <c r="AF263" i="13"/>
  <c r="AD263" i="13"/>
  <c r="AB263" i="13"/>
  <c r="Z263" i="13"/>
  <c r="X263" i="13"/>
  <c r="V263" i="13"/>
  <c r="S263" i="13"/>
  <c r="Q263" i="13"/>
  <c r="O263" i="13"/>
  <c r="M263" i="13"/>
  <c r="K263" i="13"/>
  <c r="I263" i="13"/>
  <c r="G263" i="13"/>
  <c r="E263" i="13"/>
  <c r="AF262" i="13"/>
  <c r="AD262" i="13"/>
  <c r="AB262" i="13"/>
  <c r="Z262" i="13"/>
  <c r="X262" i="13"/>
  <c r="V262" i="13"/>
  <c r="S262" i="13"/>
  <c r="Q262" i="13"/>
  <c r="O262" i="13"/>
  <c r="M262" i="13"/>
  <c r="K262" i="13"/>
  <c r="I262" i="13"/>
  <c r="G262" i="13"/>
  <c r="E262" i="13"/>
  <c r="AF261" i="13"/>
  <c r="AD261" i="13"/>
  <c r="AB261" i="13"/>
  <c r="Z261" i="13"/>
  <c r="X261" i="13"/>
  <c r="V261" i="13"/>
  <c r="S261" i="13"/>
  <c r="Q261" i="13"/>
  <c r="O261" i="13"/>
  <c r="M261" i="13"/>
  <c r="K261" i="13"/>
  <c r="I261" i="13"/>
  <c r="G261" i="13"/>
  <c r="E261" i="13"/>
  <c r="AF260" i="13"/>
  <c r="AD260" i="13"/>
  <c r="AB260" i="13"/>
  <c r="Z260" i="13"/>
  <c r="X260" i="13"/>
  <c r="V260" i="13"/>
  <c r="S260" i="13"/>
  <c r="Q260" i="13"/>
  <c r="O260" i="13"/>
  <c r="M260" i="13"/>
  <c r="K260" i="13"/>
  <c r="I260" i="13"/>
  <c r="G260" i="13"/>
  <c r="E260" i="13"/>
  <c r="AF259" i="13"/>
  <c r="AD259" i="13"/>
  <c r="AB259" i="13"/>
  <c r="Z259" i="13"/>
  <c r="X259" i="13"/>
  <c r="V259" i="13"/>
  <c r="S259" i="13"/>
  <c r="Q259" i="13"/>
  <c r="O259" i="13"/>
  <c r="M259" i="13"/>
  <c r="K259" i="13"/>
  <c r="I259" i="13"/>
  <c r="G259" i="13"/>
  <c r="E259" i="13"/>
  <c r="AF258" i="13"/>
  <c r="AD258" i="13"/>
  <c r="AB258" i="13"/>
  <c r="Z258" i="13"/>
  <c r="X258" i="13"/>
  <c r="V258" i="13"/>
  <c r="S258" i="13"/>
  <c r="Q258" i="13"/>
  <c r="O258" i="13"/>
  <c r="M258" i="13"/>
  <c r="K258" i="13"/>
  <c r="I258" i="13"/>
  <c r="G258" i="13"/>
  <c r="E258" i="13"/>
  <c r="AF257" i="13"/>
  <c r="AD257" i="13"/>
  <c r="AB257" i="13"/>
  <c r="Z257" i="13"/>
  <c r="X257" i="13"/>
  <c r="V257" i="13"/>
  <c r="S257" i="13"/>
  <c r="Q257" i="13"/>
  <c r="O257" i="13"/>
  <c r="M257" i="13"/>
  <c r="K257" i="13"/>
  <c r="I257" i="13"/>
  <c r="G257" i="13"/>
  <c r="E257" i="13"/>
  <c r="AF256" i="13"/>
  <c r="AD256" i="13"/>
  <c r="AB256" i="13"/>
  <c r="Z256" i="13"/>
  <c r="X256" i="13"/>
  <c r="V256" i="13"/>
  <c r="S256" i="13"/>
  <c r="Q256" i="13"/>
  <c r="O256" i="13"/>
  <c r="M256" i="13"/>
  <c r="K256" i="13"/>
  <c r="I256" i="13"/>
  <c r="G256" i="13"/>
  <c r="E256" i="13"/>
  <c r="AE255" i="13"/>
  <c r="AF255" i="13" s="1"/>
  <c r="AC255" i="13"/>
  <c r="AD255" i="13" s="1"/>
  <c r="AA255" i="13"/>
  <c r="AB255" i="13" s="1"/>
  <c r="Z255" i="13"/>
  <c r="Y255" i="13"/>
  <c r="W255" i="13"/>
  <c r="X255" i="13" s="1"/>
  <c r="U255" i="13"/>
  <c r="V255" i="13" s="1"/>
  <c r="T255" i="13"/>
  <c r="R255" i="13"/>
  <c r="S255" i="13" s="1"/>
  <c r="P255" i="13"/>
  <c r="N255" i="13"/>
  <c r="O255" i="13" s="1"/>
  <c r="M255" i="13"/>
  <c r="L255" i="13"/>
  <c r="J255" i="13"/>
  <c r="K255" i="13" s="1"/>
  <c r="H255" i="13"/>
  <c r="F255" i="13"/>
  <c r="G255" i="13" s="1"/>
  <c r="E255" i="13"/>
  <c r="D255" i="13"/>
  <c r="C255" i="13"/>
  <c r="Q255" i="13" s="1"/>
  <c r="AF259" i="8"/>
  <c r="AD259" i="8"/>
  <c r="AB259" i="8"/>
  <c r="Z259" i="8"/>
  <c r="X259" i="8"/>
  <c r="V259" i="8"/>
  <c r="S259" i="8"/>
  <c r="Q259" i="8"/>
  <c r="O259" i="8"/>
  <c r="M259" i="8"/>
  <c r="K259" i="8"/>
  <c r="I259" i="8"/>
  <c r="G259" i="8"/>
  <c r="E259" i="8"/>
  <c r="AF258" i="8"/>
  <c r="AD258" i="8"/>
  <c r="AB258" i="8"/>
  <c r="Z258" i="8"/>
  <c r="X258" i="8"/>
  <c r="V258" i="8"/>
  <c r="S258" i="8"/>
  <c r="Q258" i="8"/>
  <c r="O258" i="8"/>
  <c r="M258" i="8"/>
  <c r="K258" i="8"/>
  <c r="I258" i="8"/>
  <c r="G258" i="8"/>
  <c r="E258" i="8"/>
  <c r="AF257" i="8"/>
  <c r="AD257" i="8"/>
  <c r="AB257" i="8"/>
  <c r="Z257" i="8"/>
  <c r="X257" i="8"/>
  <c r="V257" i="8"/>
  <c r="S257" i="8"/>
  <c r="Q257" i="8"/>
  <c r="O257" i="8"/>
  <c r="M257" i="8"/>
  <c r="K257" i="8"/>
  <c r="I257" i="8"/>
  <c r="G257" i="8"/>
  <c r="E257" i="8"/>
  <c r="AF256" i="8"/>
  <c r="AD256" i="8"/>
  <c r="AB256" i="8"/>
  <c r="Z256" i="8"/>
  <c r="X256" i="8"/>
  <c r="V256" i="8"/>
  <c r="S256" i="8"/>
  <c r="Q256" i="8"/>
  <c r="O256" i="8"/>
  <c r="M256" i="8"/>
  <c r="K256" i="8"/>
  <c r="I256" i="8"/>
  <c r="G256" i="8"/>
  <c r="E256" i="8"/>
  <c r="AF255" i="8"/>
  <c r="AD255" i="8"/>
  <c r="AB255" i="8"/>
  <c r="Z255" i="8"/>
  <c r="X255" i="8"/>
  <c r="V255" i="8"/>
  <c r="S255" i="8"/>
  <c r="Q255" i="8"/>
  <c r="O255" i="8"/>
  <c r="M255" i="8"/>
  <c r="K255" i="8"/>
  <c r="I255" i="8"/>
  <c r="G255" i="8"/>
  <c r="E255" i="8"/>
  <c r="AF254" i="8"/>
  <c r="AD254" i="8"/>
  <c r="AB254" i="8"/>
  <c r="Z254" i="8"/>
  <c r="X254" i="8"/>
  <c r="V254" i="8"/>
  <c r="S254" i="8"/>
  <c r="Q254" i="8"/>
  <c r="O254" i="8"/>
  <c r="M254" i="8"/>
  <c r="K254" i="8"/>
  <c r="I254" i="8"/>
  <c r="G254" i="8"/>
  <c r="E254" i="8"/>
  <c r="AF253" i="8"/>
  <c r="AD253" i="8"/>
  <c r="AB253" i="8"/>
  <c r="Z253" i="8"/>
  <c r="X253" i="8"/>
  <c r="V253" i="8"/>
  <c r="S253" i="8"/>
  <c r="Q253" i="8"/>
  <c r="O253" i="8"/>
  <c r="M253" i="8"/>
  <c r="K253" i="8"/>
  <c r="I253" i="8"/>
  <c r="G253" i="8"/>
  <c r="E253" i="8"/>
  <c r="AF252" i="8"/>
  <c r="AD252" i="8"/>
  <c r="AB252" i="8"/>
  <c r="Z252" i="8"/>
  <c r="X252" i="8"/>
  <c r="V252" i="8"/>
  <c r="S252" i="8"/>
  <c r="Q252" i="8"/>
  <c r="O252" i="8"/>
  <c r="M252" i="8"/>
  <c r="K252" i="8"/>
  <c r="I252" i="8"/>
  <c r="G252" i="8"/>
  <c r="E252" i="8"/>
  <c r="AF251" i="8"/>
  <c r="AD251" i="8"/>
  <c r="AB251" i="8"/>
  <c r="Z251" i="8"/>
  <c r="X251" i="8"/>
  <c r="V251" i="8"/>
  <c r="S251" i="8"/>
  <c r="Q251" i="8"/>
  <c r="O251" i="8"/>
  <c r="M251" i="8"/>
  <c r="K251" i="8"/>
  <c r="I251" i="8"/>
  <c r="G251" i="8"/>
  <c r="E251" i="8"/>
  <c r="AF250" i="8"/>
  <c r="AD250" i="8"/>
  <c r="AB250" i="8"/>
  <c r="Z250" i="8"/>
  <c r="X250" i="8"/>
  <c r="V250" i="8"/>
  <c r="S250" i="8"/>
  <c r="Q250" i="8"/>
  <c r="O250" i="8"/>
  <c r="M250" i="8"/>
  <c r="K250" i="8"/>
  <c r="I250" i="8"/>
  <c r="G250" i="8"/>
  <c r="E250" i="8"/>
  <c r="AE249" i="8"/>
  <c r="AC249" i="8"/>
  <c r="AA249" i="8"/>
  <c r="Y249" i="8"/>
  <c r="W249" i="8"/>
  <c r="U249" i="8"/>
  <c r="T249" i="8"/>
  <c r="AB249" i="8" s="1"/>
  <c r="R249" i="8"/>
  <c r="P249" i="8"/>
  <c r="Q249" i="8" s="1"/>
  <c r="N249" i="8"/>
  <c r="O249" i="8" s="1"/>
  <c r="L249" i="8"/>
  <c r="J249" i="8"/>
  <c r="H249" i="8"/>
  <c r="I249" i="8" s="1"/>
  <c r="F249" i="8"/>
  <c r="G249" i="8" s="1"/>
  <c r="D249" i="8"/>
  <c r="E249" i="8" s="1"/>
  <c r="C249" i="8"/>
  <c r="AF341" i="10"/>
  <c r="AD341" i="10"/>
  <c r="AB341" i="10"/>
  <c r="Z341" i="10"/>
  <c r="X341" i="10"/>
  <c r="V341" i="10"/>
  <c r="S341" i="10"/>
  <c r="Q341" i="10"/>
  <c r="O341" i="10"/>
  <c r="M341" i="10"/>
  <c r="K341" i="10"/>
  <c r="I341" i="10"/>
  <c r="G341" i="10"/>
  <c r="E341" i="10"/>
  <c r="AF340" i="10"/>
  <c r="AD340" i="10"/>
  <c r="AB340" i="10"/>
  <c r="Z340" i="10"/>
  <c r="X340" i="10"/>
  <c r="V340" i="10"/>
  <c r="S340" i="10"/>
  <c r="Q340" i="10"/>
  <c r="O340" i="10"/>
  <c r="M340" i="10"/>
  <c r="K340" i="10"/>
  <c r="I340" i="10"/>
  <c r="G340" i="10"/>
  <c r="E340" i="10"/>
  <c r="AF339" i="10"/>
  <c r="AD339" i="10"/>
  <c r="AB339" i="10"/>
  <c r="Z339" i="10"/>
  <c r="X339" i="10"/>
  <c r="V339" i="10"/>
  <c r="S339" i="10"/>
  <c r="Q339" i="10"/>
  <c r="O339" i="10"/>
  <c r="M339" i="10"/>
  <c r="K339" i="10"/>
  <c r="I339" i="10"/>
  <c r="G339" i="10"/>
  <c r="E339" i="10"/>
  <c r="AF338" i="10"/>
  <c r="AD338" i="10"/>
  <c r="AB338" i="10"/>
  <c r="Z338" i="10"/>
  <c r="X338" i="10"/>
  <c r="V338" i="10"/>
  <c r="S338" i="10"/>
  <c r="Q338" i="10"/>
  <c r="O338" i="10"/>
  <c r="M338" i="10"/>
  <c r="K338" i="10"/>
  <c r="I338" i="10"/>
  <c r="G338" i="10"/>
  <c r="E338" i="10"/>
  <c r="AF337" i="10"/>
  <c r="AD337" i="10"/>
  <c r="AB337" i="10"/>
  <c r="Z337" i="10"/>
  <c r="X337" i="10"/>
  <c r="V337" i="10"/>
  <c r="S337" i="10"/>
  <c r="Q337" i="10"/>
  <c r="O337" i="10"/>
  <c r="M337" i="10"/>
  <c r="K337" i="10"/>
  <c r="I337" i="10"/>
  <c r="G337" i="10"/>
  <c r="E337" i="10"/>
  <c r="AF336" i="10"/>
  <c r="AD336" i="10"/>
  <c r="AB336" i="10"/>
  <c r="Z336" i="10"/>
  <c r="X336" i="10"/>
  <c r="V336" i="10"/>
  <c r="S336" i="10"/>
  <c r="Q336" i="10"/>
  <c r="O336" i="10"/>
  <c r="M336" i="10"/>
  <c r="K336" i="10"/>
  <c r="I336" i="10"/>
  <c r="G336" i="10"/>
  <c r="E336" i="10"/>
  <c r="AF335" i="10"/>
  <c r="AD335" i="10"/>
  <c r="AB335" i="10"/>
  <c r="Z335" i="10"/>
  <c r="X335" i="10"/>
  <c r="V335" i="10"/>
  <c r="S335" i="10"/>
  <c r="Q335" i="10"/>
  <c r="O335" i="10"/>
  <c r="M335" i="10"/>
  <c r="K335" i="10"/>
  <c r="I335" i="10"/>
  <c r="G335" i="10"/>
  <c r="E335" i="10"/>
  <c r="AF334" i="10"/>
  <c r="AD334" i="10"/>
  <c r="AB334" i="10"/>
  <c r="Z334" i="10"/>
  <c r="X334" i="10"/>
  <c r="V334" i="10"/>
  <c r="S334" i="10"/>
  <c r="Q334" i="10"/>
  <c r="O334" i="10"/>
  <c r="M334" i="10"/>
  <c r="K334" i="10"/>
  <c r="I334" i="10"/>
  <c r="G334" i="10"/>
  <c r="E334" i="10"/>
  <c r="AF333" i="10"/>
  <c r="AD333" i="10"/>
  <c r="AB333" i="10"/>
  <c r="Z333" i="10"/>
  <c r="X333" i="10"/>
  <c r="V333" i="10"/>
  <c r="S333" i="10"/>
  <c r="Q333" i="10"/>
  <c r="O333" i="10"/>
  <c r="M333" i="10"/>
  <c r="K333" i="10"/>
  <c r="I333" i="10"/>
  <c r="G333" i="10"/>
  <c r="E333" i="10"/>
  <c r="AF332" i="10"/>
  <c r="AD332" i="10"/>
  <c r="AB332" i="10"/>
  <c r="Z332" i="10"/>
  <c r="X332" i="10"/>
  <c r="V332" i="10"/>
  <c r="S332" i="10"/>
  <c r="Q332" i="10"/>
  <c r="O332" i="10"/>
  <c r="M332" i="10"/>
  <c r="K332" i="10"/>
  <c r="I332" i="10"/>
  <c r="G332" i="10"/>
  <c r="E332" i="10"/>
  <c r="AF331" i="10"/>
  <c r="AD331" i="10"/>
  <c r="AB331" i="10"/>
  <c r="Z331" i="10"/>
  <c r="X331" i="10"/>
  <c r="V331" i="10"/>
  <c r="S331" i="10"/>
  <c r="Q331" i="10"/>
  <c r="O331" i="10"/>
  <c r="M331" i="10"/>
  <c r="K331" i="10"/>
  <c r="I331" i="10"/>
  <c r="G331" i="10"/>
  <c r="E331" i="10"/>
  <c r="AF330" i="10"/>
  <c r="AD330" i="10"/>
  <c r="AB330" i="10"/>
  <c r="Z330" i="10"/>
  <c r="X330" i="10"/>
  <c r="V330" i="10"/>
  <c r="S330" i="10"/>
  <c r="Q330" i="10"/>
  <c r="O330" i="10"/>
  <c r="M330" i="10"/>
  <c r="K330" i="10"/>
  <c r="I330" i="10"/>
  <c r="G330" i="10"/>
  <c r="E330" i="10"/>
  <c r="AF329" i="10"/>
  <c r="AD329" i="10"/>
  <c r="AB329" i="10"/>
  <c r="Z329" i="10"/>
  <c r="X329" i="10"/>
  <c r="V329" i="10"/>
  <c r="S329" i="10"/>
  <c r="Q329" i="10"/>
  <c r="O329" i="10"/>
  <c r="M329" i="10"/>
  <c r="K329" i="10"/>
  <c r="I329" i="10"/>
  <c r="G329" i="10"/>
  <c r="E329" i="10"/>
  <c r="AF328" i="10"/>
  <c r="AD328" i="10"/>
  <c r="AB328" i="10"/>
  <c r="Z328" i="10"/>
  <c r="X328" i="10"/>
  <c r="V328" i="10"/>
  <c r="S328" i="10"/>
  <c r="Q328" i="10"/>
  <c r="O328" i="10"/>
  <c r="M328" i="10"/>
  <c r="K328" i="10"/>
  <c r="I328" i="10"/>
  <c r="G328" i="10"/>
  <c r="E328" i="10"/>
  <c r="AF327" i="10"/>
  <c r="AD327" i="10"/>
  <c r="AB327" i="10"/>
  <c r="Z327" i="10"/>
  <c r="X327" i="10"/>
  <c r="V327" i="10"/>
  <c r="S327" i="10"/>
  <c r="Q327" i="10"/>
  <c r="O327" i="10"/>
  <c r="M327" i="10"/>
  <c r="K327" i="10"/>
  <c r="I327" i="10"/>
  <c r="G327" i="10"/>
  <c r="E327" i="10"/>
  <c r="AF326" i="10"/>
  <c r="AD326" i="10"/>
  <c r="AB326" i="10"/>
  <c r="Z326" i="10"/>
  <c r="X326" i="10"/>
  <c r="V326" i="10"/>
  <c r="S326" i="10"/>
  <c r="Q326" i="10"/>
  <c r="O326" i="10"/>
  <c r="M326" i="10"/>
  <c r="K326" i="10"/>
  <c r="I326" i="10"/>
  <c r="G326" i="10"/>
  <c r="E326" i="10"/>
  <c r="AF325" i="10"/>
  <c r="AD325" i="10"/>
  <c r="AB325" i="10"/>
  <c r="Z325" i="10"/>
  <c r="X325" i="10"/>
  <c r="V325" i="10"/>
  <c r="S325" i="10"/>
  <c r="Q325" i="10"/>
  <c r="O325" i="10"/>
  <c r="M325" i="10"/>
  <c r="K325" i="10"/>
  <c r="I325" i="10"/>
  <c r="G325" i="10"/>
  <c r="E325" i="10"/>
  <c r="AF324" i="10"/>
  <c r="AD324" i="10"/>
  <c r="AB324" i="10"/>
  <c r="Z324" i="10"/>
  <c r="X324" i="10"/>
  <c r="V324" i="10"/>
  <c r="S324" i="10"/>
  <c r="Q324" i="10"/>
  <c r="O324" i="10"/>
  <c r="M324" i="10"/>
  <c r="K324" i="10"/>
  <c r="I324" i="10"/>
  <c r="G324" i="10"/>
  <c r="E324" i="10"/>
  <c r="AF323" i="10"/>
  <c r="AD323" i="10"/>
  <c r="AB323" i="10"/>
  <c r="Z323" i="10"/>
  <c r="X323" i="10"/>
  <c r="V323" i="10"/>
  <c r="S323" i="10"/>
  <c r="Q323" i="10"/>
  <c r="O323" i="10"/>
  <c r="M323" i="10"/>
  <c r="K323" i="10"/>
  <c r="I323" i="10"/>
  <c r="G323" i="10"/>
  <c r="E323" i="10"/>
  <c r="AE322" i="10"/>
  <c r="AC322" i="10"/>
  <c r="AA322" i="10"/>
  <c r="Y322" i="10"/>
  <c r="W322" i="10"/>
  <c r="U322" i="10"/>
  <c r="T322" i="10"/>
  <c r="R322" i="10"/>
  <c r="P322" i="10"/>
  <c r="N322" i="10"/>
  <c r="L322" i="10"/>
  <c r="J322" i="10"/>
  <c r="H322" i="10"/>
  <c r="I322" i="10" s="1"/>
  <c r="F322" i="10"/>
  <c r="G322" i="10" s="1"/>
  <c r="D322" i="10"/>
  <c r="C322" i="10"/>
  <c r="AF331" i="9"/>
  <c r="AD331" i="9"/>
  <c r="AB331" i="9"/>
  <c r="Z331" i="9"/>
  <c r="X331" i="9"/>
  <c r="V331" i="9"/>
  <c r="S331" i="9"/>
  <c r="Q331" i="9"/>
  <c r="O331" i="9"/>
  <c r="M331" i="9"/>
  <c r="K331" i="9"/>
  <c r="I331" i="9"/>
  <c r="G331" i="9"/>
  <c r="E331" i="9"/>
  <c r="AF330" i="9"/>
  <c r="AD330" i="9"/>
  <c r="AB330" i="9"/>
  <c r="Z330" i="9"/>
  <c r="X330" i="9"/>
  <c r="V330" i="9"/>
  <c r="S330" i="9"/>
  <c r="Q330" i="9"/>
  <c r="O330" i="9"/>
  <c r="M330" i="9"/>
  <c r="K330" i="9"/>
  <c r="I330" i="9"/>
  <c r="G330" i="9"/>
  <c r="E330" i="9"/>
  <c r="AF329" i="9"/>
  <c r="AD329" i="9"/>
  <c r="AB329" i="9"/>
  <c r="Z329" i="9"/>
  <c r="X329" i="9"/>
  <c r="V329" i="9"/>
  <c r="S329" i="9"/>
  <c r="Q329" i="9"/>
  <c r="O329" i="9"/>
  <c r="M329" i="9"/>
  <c r="K329" i="9"/>
  <c r="I329" i="9"/>
  <c r="G329" i="9"/>
  <c r="E329" i="9"/>
  <c r="AF328" i="9"/>
  <c r="AD328" i="9"/>
  <c r="AB328" i="9"/>
  <c r="Z328" i="9"/>
  <c r="X328" i="9"/>
  <c r="V328" i="9"/>
  <c r="S328" i="9"/>
  <c r="Q328" i="9"/>
  <c r="O328" i="9"/>
  <c r="M328" i="9"/>
  <c r="K328" i="9"/>
  <c r="I328" i="9"/>
  <c r="G328" i="9"/>
  <c r="E328" i="9"/>
  <c r="AF327" i="9"/>
  <c r="AD327" i="9"/>
  <c r="AB327" i="9"/>
  <c r="Z327" i="9"/>
  <c r="X327" i="9"/>
  <c r="V327" i="9"/>
  <c r="S327" i="9"/>
  <c r="Q327" i="9"/>
  <c r="O327" i="9"/>
  <c r="M327" i="9"/>
  <c r="K327" i="9"/>
  <c r="I327" i="9"/>
  <c r="G327" i="9"/>
  <c r="E327" i="9"/>
  <c r="AF326" i="9"/>
  <c r="AD326" i="9"/>
  <c r="AB326" i="9"/>
  <c r="Z326" i="9"/>
  <c r="X326" i="9"/>
  <c r="V326" i="9"/>
  <c r="S326" i="9"/>
  <c r="Q326" i="9"/>
  <c r="O326" i="9"/>
  <c r="M326" i="9"/>
  <c r="K326" i="9"/>
  <c r="I326" i="9"/>
  <c r="G326" i="9"/>
  <c r="E326" i="9"/>
  <c r="AF325" i="9"/>
  <c r="AD325" i="9"/>
  <c r="AB325" i="9"/>
  <c r="Z325" i="9"/>
  <c r="X325" i="9"/>
  <c r="V325" i="9"/>
  <c r="S325" i="9"/>
  <c r="Q325" i="9"/>
  <c r="O325" i="9"/>
  <c r="M325" i="9"/>
  <c r="K325" i="9"/>
  <c r="I325" i="9"/>
  <c r="G325" i="9"/>
  <c r="E325" i="9"/>
  <c r="AF324" i="9"/>
  <c r="AD324" i="9"/>
  <c r="AB324" i="9"/>
  <c r="Z324" i="9"/>
  <c r="X324" i="9"/>
  <c r="V324" i="9"/>
  <c r="S324" i="9"/>
  <c r="Q324" i="9"/>
  <c r="O324" i="9"/>
  <c r="M324" i="9"/>
  <c r="K324" i="9"/>
  <c r="I324" i="9"/>
  <c r="G324" i="9"/>
  <c r="E324" i="9"/>
  <c r="AF323" i="9"/>
  <c r="AD323" i="9"/>
  <c r="AB323" i="9"/>
  <c r="Z323" i="9"/>
  <c r="X323" i="9"/>
  <c r="V323" i="9"/>
  <c r="S323" i="9"/>
  <c r="Q323" i="9"/>
  <c r="O323" i="9"/>
  <c r="M323" i="9"/>
  <c r="K323" i="9"/>
  <c r="I323" i="9"/>
  <c r="G323" i="9"/>
  <c r="E323" i="9"/>
  <c r="AF322" i="9"/>
  <c r="AD322" i="9"/>
  <c r="AB322" i="9"/>
  <c r="Z322" i="9"/>
  <c r="X322" i="9"/>
  <c r="V322" i="9"/>
  <c r="S322" i="9"/>
  <c r="Q322" i="9"/>
  <c r="O322" i="9"/>
  <c r="M322" i="9"/>
  <c r="K322" i="9"/>
  <c r="I322" i="9"/>
  <c r="G322" i="9"/>
  <c r="E322" i="9"/>
  <c r="AF321" i="9"/>
  <c r="AD321" i="9"/>
  <c r="AB321" i="9"/>
  <c r="Z321" i="9"/>
  <c r="X321" i="9"/>
  <c r="V321" i="9"/>
  <c r="S321" i="9"/>
  <c r="Q321" i="9"/>
  <c r="O321" i="9"/>
  <c r="M321" i="9"/>
  <c r="K321" i="9"/>
  <c r="I321" i="9"/>
  <c r="G321" i="9"/>
  <c r="E321" i="9"/>
  <c r="AF320" i="9"/>
  <c r="AD320" i="9"/>
  <c r="AB320" i="9"/>
  <c r="Z320" i="9"/>
  <c r="X320" i="9"/>
  <c r="V320" i="9"/>
  <c r="S320" i="9"/>
  <c r="Q320" i="9"/>
  <c r="O320" i="9"/>
  <c r="M320" i="9"/>
  <c r="K320" i="9"/>
  <c r="I320" i="9"/>
  <c r="G320" i="9"/>
  <c r="E320" i="9"/>
  <c r="AF319" i="9"/>
  <c r="AD319" i="9"/>
  <c r="AB319" i="9"/>
  <c r="Z319" i="9"/>
  <c r="X319" i="9"/>
  <c r="V319" i="9"/>
  <c r="S319" i="9"/>
  <c r="Q319" i="9"/>
  <c r="O319" i="9"/>
  <c r="M319" i="9"/>
  <c r="K319" i="9"/>
  <c r="I319" i="9"/>
  <c r="G319" i="9"/>
  <c r="E319" i="9"/>
  <c r="AF318" i="9"/>
  <c r="AD318" i="9"/>
  <c r="AB318" i="9"/>
  <c r="Z318" i="9"/>
  <c r="X318" i="9"/>
  <c r="V318" i="9"/>
  <c r="S318" i="9"/>
  <c r="Q318" i="9"/>
  <c r="O318" i="9"/>
  <c r="M318" i="9"/>
  <c r="K318" i="9"/>
  <c r="I318" i="9"/>
  <c r="G318" i="9"/>
  <c r="E318" i="9"/>
  <c r="AF317" i="9"/>
  <c r="AD317" i="9"/>
  <c r="AB317" i="9"/>
  <c r="Z317" i="9"/>
  <c r="X317" i="9"/>
  <c r="V317" i="9"/>
  <c r="S317" i="9"/>
  <c r="Q317" i="9"/>
  <c r="O317" i="9"/>
  <c r="M317" i="9"/>
  <c r="K317" i="9"/>
  <c r="I317" i="9"/>
  <c r="G317" i="9"/>
  <c r="E317" i="9"/>
  <c r="AF316" i="9"/>
  <c r="AD316" i="9"/>
  <c r="AB316" i="9"/>
  <c r="Z316" i="9"/>
  <c r="X316" i="9"/>
  <c r="V316" i="9"/>
  <c r="S316" i="9"/>
  <c r="Q316" i="9"/>
  <c r="O316" i="9"/>
  <c r="M316" i="9"/>
  <c r="K316" i="9"/>
  <c r="I316" i="9"/>
  <c r="G316" i="9"/>
  <c r="E316" i="9"/>
  <c r="AF315" i="9"/>
  <c r="AD315" i="9"/>
  <c r="AB315" i="9"/>
  <c r="Z315" i="9"/>
  <c r="X315" i="9"/>
  <c r="V315" i="9"/>
  <c r="S315" i="9"/>
  <c r="Q315" i="9"/>
  <c r="O315" i="9"/>
  <c r="M315" i="9"/>
  <c r="K315" i="9"/>
  <c r="I315" i="9"/>
  <c r="G315" i="9"/>
  <c r="E315" i="9"/>
  <c r="AE314" i="9"/>
  <c r="AC314" i="9"/>
  <c r="AA314" i="9"/>
  <c r="Y314" i="9"/>
  <c r="W314" i="9"/>
  <c r="U314" i="9"/>
  <c r="T314" i="9"/>
  <c r="R314" i="9"/>
  <c r="P314" i="9"/>
  <c r="N314" i="9"/>
  <c r="L314" i="9"/>
  <c r="J314" i="9"/>
  <c r="H314" i="9"/>
  <c r="F314" i="9"/>
  <c r="D314" i="9"/>
  <c r="C314" i="9"/>
  <c r="AF384" i="11"/>
  <c r="AD384" i="11"/>
  <c r="AB384" i="11"/>
  <c r="Z384" i="11"/>
  <c r="X384" i="11"/>
  <c r="V384" i="11"/>
  <c r="S384" i="11"/>
  <c r="Q384" i="11"/>
  <c r="O384" i="11"/>
  <c r="M384" i="11"/>
  <c r="K384" i="11"/>
  <c r="I384" i="11"/>
  <c r="G384" i="11"/>
  <c r="E384" i="11"/>
  <c r="AF383" i="11"/>
  <c r="AD383" i="11"/>
  <c r="AB383" i="11"/>
  <c r="Z383" i="11"/>
  <c r="X383" i="11"/>
  <c r="V383" i="11"/>
  <c r="S383" i="11"/>
  <c r="Q383" i="11"/>
  <c r="O383" i="11"/>
  <c r="M383" i="11"/>
  <c r="K383" i="11"/>
  <c r="I383" i="11"/>
  <c r="G383" i="11"/>
  <c r="E383" i="11"/>
  <c r="AF382" i="11"/>
  <c r="AD382" i="11"/>
  <c r="AB382" i="11"/>
  <c r="Z382" i="11"/>
  <c r="X382" i="11"/>
  <c r="V382" i="11"/>
  <c r="S382" i="11"/>
  <c r="Q382" i="11"/>
  <c r="O382" i="11"/>
  <c r="M382" i="11"/>
  <c r="K382" i="11"/>
  <c r="I382" i="11"/>
  <c r="G382" i="11"/>
  <c r="E382" i="11"/>
  <c r="AF381" i="11"/>
  <c r="AD381" i="11"/>
  <c r="AB381" i="11"/>
  <c r="Z381" i="11"/>
  <c r="X381" i="11"/>
  <c r="V381" i="11"/>
  <c r="S381" i="11"/>
  <c r="Q381" i="11"/>
  <c r="O381" i="11"/>
  <c r="M381" i="11"/>
  <c r="K381" i="11"/>
  <c r="I381" i="11"/>
  <c r="G381" i="11"/>
  <c r="E381" i="11"/>
  <c r="AF380" i="11"/>
  <c r="AD380" i="11"/>
  <c r="AB380" i="11"/>
  <c r="Z380" i="11"/>
  <c r="X380" i="11"/>
  <c r="V380" i="11"/>
  <c r="S380" i="11"/>
  <c r="Q380" i="11"/>
  <c r="O380" i="11"/>
  <c r="M380" i="11"/>
  <c r="K380" i="11"/>
  <c r="I380" i="11"/>
  <c r="G380" i="11"/>
  <c r="E380" i="11"/>
  <c r="AF379" i="11"/>
  <c r="AD379" i="11"/>
  <c r="AB379" i="11"/>
  <c r="Z379" i="11"/>
  <c r="X379" i="11"/>
  <c r="V379" i="11"/>
  <c r="S379" i="11"/>
  <c r="Q379" i="11"/>
  <c r="O379" i="11"/>
  <c r="M379" i="11"/>
  <c r="K379" i="11"/>
  <c r="I379" i="11"/>
  <c r="G379" i="11"/>
  <c r="E379" i="11"/>
  <c r="AF378" i="11"/>
  <c r="AD378" i="11"/>
  <c r="AB378" i="11"/>
  <c r="Z378" i="11"/>
  <c r="X378" i="11"/>
  <c r="V378" i="11"/>
  <c r="S378" i="11"/>
  <c r="Q378" i="11"/>
  <c r="O378" i="11"/>
  <c r="M378" i="11"/>
  <c r="K378" i="11"/>
  <c r="I378" i="11"/>
  <c r="G378" i="11"/>
  <c r="E378" i="11"/>
  <c r="AF377" i="11"/>
  <c r="AD377" i="11"/>
  <c r="AB377" i="11"/>
  <c r="Z377" i="11"/>
  <c r="X377" i="11"/>
  <c r="V377" i="11"/>
  <c r="S377" i="11"/>
  <c r="Q377" i="11"/>
  <c r="O377" i="11"/>
  <c r="M377" i="11"/>
  <c r="K377" i="11"/>
  <c r="I377" i="11"/>
  <c r="G377" i="11"/>
  <c r="E377" i="11"/>
  <c r="AF376" i="11"/>
  <c r="AD376" i="11"/>
  <c r="AB376" i="11"/>
  <c r="Z376" i="11"/>
  <c r="X376" i="11"/>
  <c r="V376" i="11"/>
  <c r="S376" i="11"/>
  <c r="Q376" i="11"/>
  <c r="O376" i="11"/>
  <c r="M376" i="11"/>
  <c r="K376" i="11"/>
  <c r="I376" i="11"/>
  <c r="G376" i="11"/>
  <c r="E376" i="11"/>
  <c r="AF375" i="11"/>
  <c r="AD375" i="11"/>
  <c r="AB375" i="11"/>
  <c r="Z375" i="11"/>
  <c r="X375" i="11"/>
  <c r="V375" i="11"/>
  <c r="S375" i="11"/>
  <c r="Q375" i="11"/>
  <c r="O375" i="11"/>
  <c r="M375" i="11"/>
  <c r="K375" i="11"/>
  <c r="I375" i="11"/>
  <c r="G375" i="11"/>
  <c r="E375" i="11"/>
  <c r="AF374" i="11"/>
  <c r="AD374" i="11"/>
  <c r="AB374" i="11"/>
  <c r="Z374" i="11"/>
  <c r="X374" i="11"/>
  <c r="V374" i="11"/>
  <c r="S374" i="11"/>
  <c r="Q374" i="11"/>
  <c r="O374" i="11"/>
  <c r="M374" i="11"/>
  <c r="K374" i="11"/>
  <c r="I374" i="11"/>
  <c r="G374" i="11"/>
  <c r="E374" i="11"/>
  <c r="AF373" i="11"/>
  <c r="AD373" i="11"/>
  <c r="AB373" i="11"/>
  <c r="Z373" i="11"/>
  <c r="X373" i="11"/>
  <c r="V373" i="11"/>
  <c r="S373" i="11"/>
  <c r="Q373" i="11"/>
  <c r="O373" i="11"/>
  <c r="M373" i="11"/>
  <c r="K373" i="11"/>
  <c r="I373" i="11"/>
  <c r="G373" i="11"/>
  <c r="E373" i="11"/>
  <c r="AF372" i="11"/>
  <c r="AD372" i="11"/>
  <c r="AB372" i="11"/>
  <c r="Z372" i="11"/>
  <c r="X372" i="11"/>
  <c r="V372" i="11"/>
  <c r="S372" i="11"/>
  <c r="Q372" i="11"/>
  <c r="O372" i="11"/>
  <c r="M372" i="11"/>
  <c r="K372" i="11"/>
  <c r="I372" i="11"/>
  <c r="G372" i="11"/>
  <c r="E372" i="11"/>
  <c r="AF371" i="11"/>
  <c r="AD371" i="11"/>
  <c r="AB371" i="11"/>
  <c r="Z371" i="11"/>
  <c r="X371" i="11"/>
  <c r="V371" i="11"/>
  <c r="S371" i="11"/>
  <c r="Q371" i="11"/>
  <c r="O371" i="11"/>
  <c r="M371" i="11"/>
  <c r="K371" i="11"/>
  <c r="I371" i="11"/>
  <c r="G371" i="11"/>
  <c r="E371" i="11"/>
  <c r="AF370" i="11"/>
  <c r="AD370" i="11"/>
  <c r="AB370" i="11"/>
  <c r="Z370" i="11"/>
  <c r="X370" i="11"/>
  <c r="V370" i="11"/>
  <c r="S370" i="11"/>
  <c r="Q370" i="11"/>
  <c r="O370" i="11"/>
  <c r="M370" i="11"/>
  <c r="K370" i="11"/>
  <c r="I370" i="11"/>
  <c r="G370" i="11"/>
  <c r="E370" i="11"/>
  <c r="AF369" i="11"/>
  <c r="AD369" i="11"/>
  <c r="AB369" i="11"/>
  <c r="Z369" i="11"/>
  <c r="X369" i="11"/>
  <c r="V369" i="11"/>
  <c r="S369" i="11"/>
  <c r="Q369" i="11"/>
  <c r="O369" i="11"/>
  <c r="M369" i="11"/>
  <c r="K369" i="11"/>
  <c r="I369" i="11"/>
  <c r="G369" i="11"/>
  <c r="E369" i="11"/>
  <c r="AF368" i="11"/>
  <c r="AD368" i="11"/>
  <c r="AB368" i="11"/>
  <c r="Z368" i="11"/>
  <c r="X368" i="11"/>
  <c r="V368" i="11"/>
  <c r="S368" i="11"/>
  <c r="Q368" i="11"/>
  <c r="O368" i="11"/>
  <c r="M368" i="11"/>
  <c r="K368" i="11"/>
  <c r="I368" i="11"/>
  <c r="G368" i="11"/>
  <c r="E368" i="11"/>
  <c r="AF367" i="11"/>
  <c r="AD367" i="11"/>
  <c r="AB367" i="11"/>
  <c r="Z367" i="11"/>
  <c r="X367" i="11"/>
  <c r="V367" i="11"/>
  <c r="S367" i="11"/>
  <c r="Q367" i="11"/>
  <c r="O367" i="11"/>
  <c r="M367" i="11"/>
  <c r="K367" i="11"/>
  <c r="I367" i="11"/>
  <c r="G367" i="11"/>
  <c r="E367" i="11"/>
  <c r="AF366" i="11"/>
  <c r="AD366" i="11"/>
  <c r="AB366" i="11"/>
  <c r="Z366" i="11"/>
  <c r="X366" i="11"/>
  <c r="V366" i="11"/>
  <c r="S366" i="11"/>
  <c r="Q366" i="11"/>
  <c r="O366" i="11"/>
  <c r="M366" i="11"/>
  <c r="K366" i="11"/>
  <c r="I366" i="11"/>
  <c r="G366" i="11"/>
  <c r="E366" i="11"/>
  <c r="AF365" i="11"/>
  <c r="AD365" i="11"/>
  <c r="AB365" i="11"/>
  <c r="Z365" i="11"/>
  <c r="X365" i="11"/>
  <c r="V365" i="11"/>
  <c r="S365" i="11"/>
  <c r="Q365" i="11"/>
  <c r="O365" i="11"/>
  <c r="M365" i="11"/>
  <c r="K365" i="11"/>
  <c r="I365" i="11"/>
  <c r="G365" i="11"/>
  <c r="E365" i="11"/>
  <c r="AF364" i="11"/>
  <c r="AD364" i="11"/>
  <c r="AB364" i="11"/>
  <c r="Z364" i="11"/>
  <c r="X364" i="11"/>
  <c r="V364" i="11"/>
  <c r="S364" i="11"/>
  <c r="Q364" i="11"/>
  <c r="O364" i="11"/>
  <c r="M364" i="11"/>
  <c r="K364" i="11"/>
  <c r="I364" i="11"/>
  <c r="G364" i="11"/>
  <c r="E364" i="11"/>
  <c r="AF363" i="11"/>
  <c r="AD363" i="11"/>
  <c r="AB363" i="11"/>
  <c r="Z363" i="11"/>
  <c r="X363" i="11"/>
  <c r="V363" i="11"/>
  <c r="S363" i="11"/>
  <c r="Q363" i="11"/>
  <c r="O363" i="11"/>
  <c r="M363" i="11"/>
  <c r="K363" i="11"/>
  <c r="I363" i="11"/>
  <c r="G363" i="11"/>
  <c r="E363" i="11"/>
  <c r="AF362" i="11"/>
  <c r="AD362" i="11"/>
  <c r="AB362" i="11"/>
  <c r="Z362" i="11"/>
  <c r="X362" i="11"/>
  <c r="V362" i="11"/>
  <c r="S362" i="11"/>
  <c r="Q362" i="11"/>
  <c r="O362" i="11"/>
  <c r="M362" i="11"/>
  <c r="K362" i="11"/>
  <c r="I362" i="11"/>
  <c r="G362" i="11"/>
  <c r="E362" i="11"/>
  <c r="AE361" i="11"/>
  <c r="AF361" i="11" s="1"/>
  <c r="AC361" i="11"/>
  <c r="AA361" i="11"/>
  <c r="Y361" i="11"/>
  <c r="W361" i="11"/>
  <c r="U361" i="11"/>
  <c r="V361" i="11" s="1"/>
  <c r="T361" i="11"/>
  <c r="R361" i="11"/>
  <c r="P361" i="11"/>
  <c r="Q361" i="11" s="1"/>
  <c r="N361" i="11"/>
  <c r="L361" i="11"/>
  <c r="J361" i="11"/>
  <c r="H361" i="11"/>
  <c r="F361" i="11"/>
  <c r="D361" i="11"/>
  <c r="C361" i="11"/>
  <c r="AF387" i="12"/>
  <c r="AD387" i="12"/>
  <c r="AB387" i="12"/>
  <c r="Z387" i="12"/>
  <c r="X387" i="12"/>
  <c r="V387" i="12"/>
  <c r="S387" i="12"/>
  <c r="Q387" i="12"/>
  <c r="O387" i="12"/>
  <c r="M387" i="12"/>
  <c r="K387" i="12"/>
  <c r="I387" i="12"/>
  <c r="G387" i="12"/>
  <c r="E387" i="12"/>
  <c r="AF386" i="12"/>
  <c r="AD386" i="12"/>
  <c r="AB386" i="12"/>
  <c r="Z386" i="12"/>
  <c r="X386" i="12"/>
  <c r="V386" i="12"/>
  <c r="S386" i="12"/>
  <c r="Q386" i="12"/>
  <c r="O386" i="12"/>
  <c r="M386" i="12"/>
  <c r="K386" i="12"/>
  <c r="I386" i="12"/>
  <c r="G386" i="12"/>
  <c r="E386" i="12"/>
  <c r="AF385" i="12"/>
  <c r="AD385" i="12"/>
  <c r="AB385" i="12"/>
  <c r="Z385" i="12"/>
  <c r="X385" i="12"/>
  <c r="V385" i="12"/>
  <c r="S385" i="12"/>
  <c r="Q385" i="12"/>
  <c r="O385" i="12"/>
  <c r="M385" i="12"/>
  <c r="K385" i="12"/>
  <c r="I385" i="12"/>
  <c r="G385" i="12"/>
  <c r="E385" i="12"/>
  <c r="AF384" i="12"/>
  <c r="AD384" i="12"/>
  <c r="AB384" i="12"/>
  <c r="Z384" i="12"/>
  <c r="X384" i="12"/>
  <c r="V384" i="12"/>
  <c r="S384" i="12"/>
  <c r="Q384" i="12"/>
  <c r="O384" i="12"/>
  <c r="M384" i="12"/>
  <c r="K384" i="12"/>
  <c r="I384" i="12"/>
  <c r="G384" i="12"/>
  <c r="E384" i="12"/>
  <c r="AF383" i="12"/>
  <c r="AD383" i="12"/>
  <c r="AB383" i="12"/>
  <c r="Z383" i="12"/>
  <c r="X383" i="12"/>
  <c r="V383" i="12"/>
  <c r="S383" i="12"/>
  <c r="Q383" i="12"/>
  <c r="O383" i="12"/>
  <c r="M383" i="12"/>
  <c r="K383" i="12"/>
  <c r="I383" i="12"/>
  <c r="G383" i="12"/>
  <c r="E383" i="12"/>
  <c r="AF382" i="12"/>
  <c r="AD382" i="12"/>
  <c r="AB382" i="12"/>
  <c r="Z382" i="12"/>
  <c r="X382" i="12"/>
  <c r="V382" i="12"/>
  <c r="S382" i="12"/>
  <c r="Q382" i="12"/>
  <c r="O382" i="12"/>
  <c r="M382" i="12"/>
  <c r="K382" i="12"/>
  <c r="I382" i="12"/>
  <c r="G382" i="12"/>
  <c r="E382" i="12"/>
  <c r="AF381" i="12"/>
  <c r="AD381" i="12"/>
  <c r="AB381" i="12"/>
  <c r="Z381" i="12"/>
  <c r="X381" i="12"/>
  <c r="V381" i="12"/>
  <c r="S381" i="12"/>
  <c r="Q381" i="12"/>
  <c r="O381" i="12"/>
  <c r="M381" i="12"/>
  <c r="K381" i="12"/>
  <c r="I381" i="12"/>
  <c r="G381" i="12"/>
  <c r="E381" i="12"/>
  <c r="AF380" i="12"/>
  <c r="AD380" i="12"/>
  <c r="AB380" i="12"/>
  <c r="Z380" i="12"/>
  <c r="X380" i="12"/>
  <c r="V380" i="12"/>
  <c r="S380" i="12"/>
  <c r="Q380" i="12"/>
  <c r="O380" i="12"/>
  <c r="M380" i="12"/>
  <c r="K380" i="12"/>
  <c r="I380" i="12"/>
  <c r="G380" i="12"/>
  <c r="E380" i="12"/>
  <c r="AF379" i="12"/>
  <c r="AD379" i="12"/>
  <c r="AB379" i="12"/>
  <c r="Z379" i="12"/>
  <c r="X379" i="12"/>
  <c r="V379" i="12"/>
  <c r="S379" i="12"/>
  <c r="Q379" i="12"/>
  <c r="O379" i="12"/>
  <c r="M379" i="12"/>
  <c r="K379" i="12"/>
  <c r="I379" i="12"/>
  <c r="G379" i="12"/>
  <c r="E379" i="12"/>
  <c r="AF378" i="12"/>
  <c r="AD378" i="12"/>
  <c r="AB378" i="12"/>
  <c r="Z378" i="12"/>
  <c r="X378" i="12"/>
  <c r="V378" i="12"/>
  <c r="S378" i="12"/>
  <c r="Q378" i="12"/>
  <c r="O378" i="12"/>
  <c r="M378" i="12"/>
  <c r="K378" i="12"/>
  <c r="I378" i="12"/>
  <c r="G378" i="12"/>
  <c r="E378" i="12"/>
  <c r="AF377" i="12"/>
  <c r="AD377" i="12"/>
  <c r="AB377" i="12"/>
  <c r="Z377" i="12"/>
  <c r="X377" i="12"/>
  <c r="V377" i="12"/>
  <c r="S377" i="12"/>
  <c r="Q377" i="12"/>
  <c r="O377" i="12"/>
  <c r="M377" i="12"/>
  <c r="K377" i="12"/>
  <c r="I377" i="12"/>
  <c r="G377" i="12"/>
  <c r="E377" i="12"/>
  <c r="AF376" i="12"/>
  <c r="AD376" i="12"/>
  <c r="AB376" i="12"/>
  <c r="Z376" i="12"/>
  <c r="X376" i="12"/>
  <c r="V376" i="12"/>
  <c r="S376" i="12"/>
  <c r="Q376" i="12"/>
  <c r="O376" i="12"/>
  <c r="M376" i="12"/>
  <c r="K376" i="12"/>
  <c r="I376" i="12"/>
  <c r="G376" i="12"/>
  <c r="E376" i="12"/>
  <c r="AF375" i="12"/>
  <c r="AD375" i="12"/>
  <c r="AB375" i="12"/>
  <c r="Z375" i="12"/>
  <c r="X375" i="12"/>
  <c r="V375" i="12"/>
  <c r="S375" i="12"/>
  <c r="Q375" i="12"/>
  <c r="O375" i="12"/>
  <c r="M375" i="12"/>
  <c r="K375" i="12"/>
  <c r="I375" i="12"/>
  <c r="G375" i="12"/>
  <c r="E375" i="12"/>
  <c r="AF374" i="12"/>
  <c r="AD374" i="12"/>
  <c r="AB374" i="12"/>
  <c r="Z374" i="12"/>
  <c r="X374" i="12"/>
  <c r="V374" i="12"/>
  <c r="S374" i="12"/>
  <c r="Q374" i="12"/>
  <c r="O374" i="12"/>
  <c r="M374" i="12"/>
  <c r="K374" i="12"/>
  <c r="I374" i="12"/>
  <c r="G374" i="12"/>
  <c r="E374" i="12"/>
  <c r="AF373" i="12"/>
  <c r="AD373" i="12"/>
  <c r="AB373" i="12"/>
  <c r="Z373" i="12"/>
  <c r="X373" i="12"/>
  <c r="V373" i="12"/>
  <c r="S373" i="12"/>
  <c r="Q373" i="12"/>
  <c r="O373" i="12"/>
  <c r="M373" i="12"/>
  <c r="K373" i="12"/>
  <c r="I373" i="12"/>
  <c r="G373" i="12"/>
  <c r="E373" i="12"/>
  <c r="AF372" i="12"/>
  <c r="AD372" i="12"/>
  <c r="AB372" i="12"/>
  <c r="Z372" i="12"/>
  <c r="X372" i="12"/>
  <c r="V372" i="12"/>
  <c r="S372" i="12"/>
  <c r="Q372" i="12"/>
  <c r="O372" i="12"/>
  <c r="M372" i="12"/>
  <c r="K372" i="12"/>
  <c r="I372" i="12"/>
  <c r="G372" i="12"/>
  <c r="E372" i="12"/>
  <c r="AF371" i="12"/>
  <c r="AD371" i="12"/>
  <c r="AB371" i="12"/>
  <c r="Z371" i="12"/>
  <c r="X371" i="12"/>
  <c r="V371" i="12"/>
  <c r="S371" i="12"/>
  <c r="Q371" i="12"/>
  <c r="O371" i="12"/>
  <c r="M371" i="12"/>
  <c r="K371" i="12"/>
  <c r="I371" i="12"/>
  <c r="G371" i="12"/>
  <c r="E371" i="12"/>
  <c r="AF370" i="12"/>
  <c r="AD370" i="12"/>
  <c r="AB370" i="12"/>
  <c r="Z370" i="12"/>
  <c r="X370" i="12"/>
  <c r="V370" i="12"/>
  <c r="S370" i="12"/>
  <c r="Q370" i="12"/>
  <c r="O370" i="12"/>
  <c r="M370" i="12"/>
  <c r="K370" i="12"/>
  <c r="I370" i="12"/>
  <c r="G370" i="12"/>
  <c r="E370" i="12"/>
  <c r="AF369" i="12"/>
  <c r="AD369" i="12"/>
  <c r="AB369" i="12"/>
  <c r="Z369" i="12"/>
  <c r="X369" i="12"/>
  <c r="V369" i="12"/>
  <c r="S369" i="12"/>
  <c r="Q369" i="12"/>
  <c r="O369" i="12"/>
  <c r="M369" i="12"/>
  <c r="K369" i="12"/>
  <c r="I369" i="12"/>
  <c r="G369" i="12"/>
  <c r="E369" i="12"/>
  <c r="AF368" i="12"/>
  <c r="AD368" i="12"/>
  <c r="AB368" i="12"/>
  <c r="Z368" i="12"/>
  <c r="X368" i="12"/>
  <c r="V368" i="12"/>
  <c r="S368" i="12"/>
  <c r="Q368" i="12"/>
  <c r="O368" i="12"/>
  <c r="M368" i="12"/>
  <c r="K368" i="12"/>
  <c r="I368" i="12"/>
  <c r="G368" i="12"/>
  <c r="E368" i="12"/>
  <c r="AF367" i="12"/>
  <c r="AD367" i="12"/>
  <c r="AB367" i="12"/>
  <c r="Z367" i="12"/>
  <c r="X367" i="12"/>
  <c r="V367" i="12"/>
  <c r="S367" i="12"/>
  <c r="Q367" i="12"/>
  <c r="O367" i="12"/>
  <c r="M367" i="12"/>
  <c r="K367" i="12"/>
  <c r="I367" i="12"/>
  <c r="G367" i="12"/>
  <c r="E367" i="12"/>
  <c r="AF366" i="12"/>
  <c r="AD366" i="12"/>
  <c r="AB366" i="12"/>
  <c r="Z366" i="12"/>
  <c r="X366" i="12"/>
  <c r="V366" i="12"/>
  <c r="S366" i="12"/>
  <c r="Q366" i="12"/>
  <c r="O366" i="12"/>
  <c r="M366" i="12"/>
  <c r="K366" i="12"/>
  <c r="I366" i="12"/>
  <c r="G366" i="12"/>
  <c r="E366" i="12"/>
  <c r="AF365" i="12"/>
  <c r="AD365" i="12"/>
  <c r="AB365" i="12"/>
  <c r="Z365" i="12"/>
  <c r="X365" i="12"/>
  <c r="V365" i="12"/>
  <c r="S365" i="12"/>
  <c r="Q365" i="12"/>
  <c r="O365" i="12"/>
  <c r="M365" i="12"/>
  <c r="K365" i="12"/>
  <c r="I365" i="12"/>
  <c r="G365" i="12"/>
  <c r="E365" i="12"/>
  <c r="AE364" i="12"/>
  <c r="AC364" i="12"/>
  <c r="AA364" i="12"/>
  <c r="Y364" i="12"/>
  <c r="W364" i="12"/>
  <c r="U364" i="12"/>
  <c r="T364" i="12"/>
  <c r="R364" i="12"/>
  <c r="P364" i="12"/>
  <c r="N364" i="12"/>
  <c r="L364" i="12"/>
  <c r="M364" i="12" s="1"/>
  <c r="J364" i="12"/>
  <c r="K364" i="12" s="1"/>
  <c r="H364" i="12"/>
  <c r="I364" i="12" s="1"/>
  <c r="F364" i="12"/>
  <c r="G364" i="12" s="1"/>
  <c r="D364" i="12"/>
  <c r="E364" i="12" s="1"/>
  <c r="C364" i="12"/>
  <c r="AF257" i="4"/>
  <c r="AD257" i="4"/>
  <c r="AB257" i="4"/>
  <c r="Z257" i="4"/>
  <c r="X257" i="4"/>
  <c r="V257" i="4"/>
  <c r="S257" i="4"/>
  <c r="Q257" i="4"/>
  <c r="O257" i="4"/>
  <c r="M257" i="4"/>
  <c r="K257" i="4"/>
  <c r="I257" i="4"/>
  <c r="G257" i="4"/>
  <c r="E257" i="4"/>
  <c r="AF256" i="4"/>
  <c r="AD256" i="4"/>
  <c r="AB256" i="4"/>
  <c r="Z256" i="4"/>
  <c r="X256" i="4"/>
  <c r="V256" i="4"/>
  <c r="S256" i="4"/>
  <c r="Q256" i="4"/>
  <c r="O256" i="4"/>
  <c r="M256" i="4"/>
  <c r="K256" i="4"/>
  <c r="I256" i="4"/>
  <c r="G256" i="4"/>
  <c r="E256" i="4"/>
  <c r="AF255" i="4"/>
  <c r="AD255" i="4"/>
  <c r="AB255" i="4"/>
  <c r="Z255" i="4"/>
  <c r="X255" i="4"/>
  <c r="V255" i="4"/>
  <c r="S255" i="4"/>
  <c r="Q255" i="4"/>
  <c r="O255" i="4"/>
  <c r="M255" i="4"/>
  <c r="K255" i="4"/>
  <c r="I255" i="4"/>
  <c r="G255" i="4"/>
  <c r="E255" i="4"/>
  <c r="AF254" i="4"/>
  <c r="AD254" i="4"/>
  <c r="AB254" i="4"/>
  <c r="Z254" i="4"/>
  <c r="X254" i="4"/>
  <c r="V254" i="4"/>
  <c r="S254" i="4"/>
  <c r="Q254" i="4"/>
  <c r="O254" i="4"/>
  <c r="M254" i="4"/>
  <c r="K254" i="4"/>
  <c r="I254" i="4"/>
  <c r="G254" i="4"/>
  <c r="E254" i="4"/>
  <c r="AF253" i="4"/>
  <c r="AD253" i="4"/>
  <c r="AB253" i="4"/>
  <c r="Z253" i="4"/>
  <c r="X253" i="4"/>
  <c r="V253" i="4"/>
  <c r="S253" i="4"/>
  <c r="Q253" i="4"/>
  <c r="O253" i="4"/>
  <c r="M253" i="4"/>
  <c r="K253" i="4"/>
  <c r="I253" i="4"/>
  <c r="G253" i="4"/>
  <c r="E253" i="4"/>
  <c r="AF252" i="4"/>
  <c r="AD252" i="4"/>
  <c r="AB252" i="4"/>
  <c r="Z252" i="4"/>
  <c r="X252" i="4"/>
  <c r="V252" i="4"/>
  <c r="S252" i="4"/>
  <c r="Q252" i="4"/>
  <c r="O252" i="4"/>
  <c r="M252" i="4"/>
  <c r="K252" i="4"/>
  <c r="I252" i="4"/>
  <c r="G252" i="4"/>
  <c r="E252" i="4"/>
  <c r="AF251" i="4"/>
  <c r="AD251" i="4"/>
  <c r="AB251" i="4"/>
  <c r="Z251" i="4"/>
  <c r="X251" i="4"/>
  <c r="V251" i="4"/>
  <c r="S251" i="4"/>
  <c r="Q251" i="4"/>
  <c r="O251" i="4"/>
  <c r="M251" i="4"/>
  <c r="K251" i="4"/>
  <c r="I251" i="4"/>
  <c r="G251" i="4"/>
  <c r="E251" i="4"/>
  <c r="AF250" i="4"/>
  <c r="AD250" i="4"/>
  <c r="AB250" i="4"/>
  <c r="Z250" i="4"/>
  <c r="X250" i="4"/>
  <c r="V250" i="4"/>
  <c r="S250" i="4"/>
  <c r="Q250" i="4"/>
  <c r="O250" i="4"/>
  <c r="M250" i="4"/>
  <c r="K250" i="4"/>
  <c r="I250" i="4"/>
  <c r="G250" i="4"/>
  <c r="E250" i="4"/>
  <c r="AF249" i="4"/>
  <c r="AD249" i="4"/>
  <c r="AB249" i="4"/>
  <c r="Z249" i="4"/>
  <c r="X249" i="4"/>
  <c r="V249" i="4"/>
  <c r="S249" i="4"/>
  <c r="Q249" i="4"/>
  <c r="O249" i="4"/>
  <c r="M249" i="4"/>
  <c r="K249" i="4"/>
  <c r="I249" i="4"/>
  <c r="G249" i="4"/>
  <c r="E249" i="4"/>
  <c r="AF248" i="4"/>
  <c r="AD248" i="4"/>
  <c r="AB248" i="4"/>
  <c r="Z248" i="4"/>
  <c r="X248" i="4"/>
  <c r="V248" i="4"/>
  <c r="S248" i="4"/>
  <c r="Q248" i="4"/>
  <c r="O248" i="4"/>
  <c r="M248" i="4"/>
  <c r="K248" i="4"/>
  <c r="I248" i="4"/>
  <c r="G248" i="4"/>
  <c r="E248" i="4"/>
  <c r="AE247" i="4"/>
  <c r="AC247" i="4"/>
  <c r="AA247" i="4"/>
  <c r="Y247" i="4"/>
  <c r="W247" i="4"/>
  <c r="U247" i="4"/>
  <c r="T247" i="4"/>
  <c r="R247" i="4"/>
  <c r="P247" i="4"/>
  <c r="N247" i="4"/>
  <c r="L247" i="4"/>
  <c r="J247" i="4"/>
  <c r="H247" i="4"/>
  <c r="F247" i="4"/>
  <c r="D247" i="4"/>
  <c r="C247" i="4"/>
  <c r="M314" i="9" l="1"/>
  <c r="I314" i="9"/>
  <c r="G361" i="11"/>
  <c r="I361" i="11"/>
  <c r="AB361" i="11"/>
  <c r="O361" i="11"/>
  <c r="I207" i="6"/>
  <c r="O207" i="6"/>
  <c r="E207" i="6"/>
  <c r="Z207" i="6"/>
  <c r="G207" i="6"/>
  <c r="S249" i="8"/>
  <c r="AD249" i="8"/>
  <c r="AF249" i="8"/>
  <c r="V249" i="8"/>
  <c r="X249" i="8"/>
  <c r="M249" i="8"/>
  <c r="Z249" i="8"/>
  <c r="V207" i="6"/>
  <c r="K207" i="6"/>
  <c r="M207" i="6"/>
  <c r="AD207" i="6"/>
  <c r="Q207" i="6"/>
  <c r="AF207" i="6"/>
  <c r="S207" i="6"/>
  <c r="X207" i="6"/>
  <c r="AB207" i="6"/>
  <c r="I255" i="13"/>
  <c r="Q314" i="9"/>
  <c r="K314" i="9"/>
  <c r="AD314" i="9"/>
  <c r="AF314" i="9"/>
  <c r="S314" i="9"/>
  <c r="X314" i="9"/>
  <c r="Z314" i="9"/>
  <c r="V314" i="9"/>
  <c r="AB314" i="9"/>
  <c r="K249" i="8"/>
  <c r="M322" i="10"/>
  <c r="O322" i="10"/>
  <c r="V322" i="10"/>
  <c r="AD322" i="10"/>
  <c r="Z322" i="10"/>
  <c r="E322" i="10"/>
  <c r="Q322" i="10"/>
  <c r="AF322" i="10"/>
  <c r="X322" i="10"/>
  <c r="AB322" i="10"/>
  <c r="S322" i="10"/>
  <c r="K322" i="10"/>
  <c r="G314" i="9"/>
  <c r="O314" i="9"/>
  <c r="E314" i="9"/>
  <c r="X361" i="11"/>
  <c r="M361" i="11"/>
  <c r="AD361" i="11"/>
  <c r="Z361" i="11"/>
  <c r="S361" i="11"/>
  <c r="K361" i="11"/>
  <c r="E361" i="11"/>
  <c r="V364" i="12"/>
  <c r="X364" i="12"/>
  <c r="Z364" i="12"/>
  <c r="AB364" i="12"/>
  <c r="O364" i="12"/>
  <c r="AD364" i="12"/>
  <c r="Q364" i="12"/>
  <c r="AF364" i="12"/>
  <c r="S364" i="12"/>
  <c r="K247" i="4"/>
  <c r="Z247" i="4"/>
  <c r="O247" i="4"/>
  <c r="AD247" i="4"/>
  <c r="Q247" i="4"/>
  <c r="AF247" i="4"/>
  <c r="M247" i="4"/>
  <c r="AB247" i="4"/>
  <c r="I247" i="4"/>
  <c r="X247" i="4"/>
  <c r="S247" i="4"/>
  <c r="E247" i="4"/>
  <c r="G247" i="4"/>
  <c r="V247" i="4"/>
  <c r="D72" i="7" l="1"/>
  <c r="E72" i="7"/>
  <c r="F72" i="7"/>
  <c r="G72" i="7"/>
  <c r="H72" i="7"/>
  <c r="I72" i="7"/>
  <c r="J67" i="7"/>
  <c r="J68" i="7"/>
  <c r="J69" i="7"/>
  <c r="J70" i="7"/>
  <c r="J71" i="7"/>
  <c r="J66" i="7"/>
  <c r="C67" i="7"/>
  <c r="C68" i="7"/>
  <c r="C69" i="7"/>
  <c r="C70" i="7"/>
  <c r="C71" i="7"/>
  <c r="C66" i="7"/>
  <c r="K49" i="7"/>
  <c r="K50" i="7"/>
  <c r="K51" i="7"/>
  <c r="K52" i="7"/>
  <c r="K53" i="7"/>
  <c r="K48" i="7"/>
  <c r="D54" i="7"/>
  <c r="E54" i="7"/>
  <c r="F54" i="7"/>
  <c r="G54" i="7"/>
  <c r="H54" i="7"/>
  <c r="I54" i="7"/>
  <c r="J54" i="7"/>
  <c r="C54" i="7"/>
  <c r="C72" i="7" l="1"/>
  <c r="J72" i="7"/>
  <c r="K54" i="7"/>
  <c r="H90" i="6" l="1"/>
  <c r="G90" i="6"/>
  <c r="E90" i="6"/>
  <c r="D90" i="6"/>
  <c r="F90" i="6"/>
  <c r="I90" i="6"/>
  <c r="C90" i="6"/>
  <c r="J67" i="6"/>
  <c r="J68" i="6"/>
  <c r="J69" i="6"/>
  <c r="J70" i="6"/>
  <c r="J71" i="6"/>
  <c r="J66" i="6"/>
  <c r="D72" i="6"/>
  <c r="E72" i="6"/>
  <c r="F72" i="6"/>
  <c r="G72" i="6"/>
  <c r="H72" i="6"/>
  <c r="I72" i="6"/>
  <c r="C67" i="6"/>
  <c r="C68" i="6"/>
  <c r="C69" i="6"/>
  <c r="C70" i="6"/>
  <c r="C71" i="6"/>
  <c r="C66" i="6"/>
  <c r="D54" i="6"/>
  <c r="E54" i="6"/>
  <c r="F54" i="6"/>
  <c r="G54" i="6"/>
  <c r="H54" i="6"/>
  <c r="I54" i="6"/>
  <c r="J54" i="6"/>
  <c r="K54" i="6"/>
  <c r="C54" i="6"/>
  <c r="D106" i="13"/>
  <c r="F106" i="13"/>
  <c r="I106" i="13"/>
  <c r="C106" i="13"/>
  <c r="J73" i="13"/>
  <c r="J74" i="13"/>
  <c r="J75" i="13"/>
  <c r="J76" i="13"/>
  <c r="J77" i="13"/>
  <c r="J78" i="13"/>
  <c r="J79" i="13"/>
  <c r="J80" i="13"/>
  <c r="J81" i="13"/>
  <c r="J82" i="13"/>
  <c r="J72" i="13"/>
  <c r="D83" i="13"/>
  <c r="E83" i="13"/>
  <c r="F83" i="13"/>
  <c r="G83" i="13"/>
  <c r="H83" i="13"/>
  <c r="I83" i="13"/>
  <c r="C73" i="13"/>
  <c r="C74" i="13"/>
  <c r="C75" i="13"/>
  <c r="C76" i="13"/>
  <c r="C77" i="13"/>
  <c r="C78" i="13"/>
  <c r="C79" i="13"/>
  <c r="C80" i="13"/>
  <c r="C81" i="13"/>
  <c r="C82" i="13"/>
  <c r="C72" i="13"/>
  <c r="K50" i="13"/>
  <c r="K51" i="13"/>
  <c r="K52" i="13"/>
  <c r="K53" i="13"/>
  <c r="K54" i="13"/>
  <c r="K55" i="13"/>
  <c r="K56" i="13"/>
  <c r="K57" i="13"/>
  <c r="K58" i="13"/>
  <c r="K59" i="13"/>
  <c r="K49" i="13"/>
  <c r="D60" i="13"/>
  <c r="E60" i="13"/>
  <c r="F60" i="13"/>
  <c r="G60" i="13"/>
  <c r="H60" i="13"/>
  <c r="I60" i="13"/>
  <c r="J60" i="13"/>
  <c r="C60" i="13"/>
  <c r="H103" i="8"/>
  <c r="G103" i="8"/>
  <c r="E103" i="8"/>
  <c r="D103" i="8"/>
  <c r="F103" i="8"/>
  <c r="I103" i="8"/>
  <c r="C94" i="8"/>
  <c r="C95" i="8"/>
  <c r="C96" i="8"/>
  <c r="C97" i="8"/>
  <c r="C98" i="8"/>
  <c r="C99" i="8"/>
  <c r="C100" i="8"/>
  <c r="C101" i="8"/>
  <c r="C102" i="8"/>
  <c r="C93" i="8"/>
  <c r="J72" i="8"/>
  <c r="J73" i="8"/>
  <c r="J74" i="8"/>
  <c r="J75" i="8"/>
  <c r="J76" i="8"/>
  <c r="J77" i="8"/>
  <c r="J78" i="8"/>
  <c r="J79" i="8"/>
  <c r="J80" i="8"/>
  <c r="J71" i="8"/>
  <c r="D81" i="8"/>
  <c r="E81" i="8"/>
  <c r="F81" i="8"/>
  <c r="G81" i="8"/>
  <c r="H81" i="8"/>
  <c r="I81" i="8"/>
  <c r="J81" i="8" s="1"/>
  <c r="C72" i="8"/>
  <c r="C73" i="8"/>
  <c r="C74" i="8"/>
  <c r="C75" i="8"/>
  <c r="C76" i="8"/>
  <c r="C77" i="8"/>
  <c r="C78" i="8"/>
  <c r="C79" i="8"/>
  <c r="C80" i="8"/>
  <c r="C71" i="8"/>
  <c r="K49" i="8"/>
  <c r="K50" i="8"/>
  <c r="K51" i="8"/>
  <c r="K52" i="8"/>
  <c r="K53" i="8"/>
  <c r="K54" i="8"/>
  <c r="K55" i="8"/>
  <c r="K56" i="8"/>
  <c r="K57" i="8"/>
  <c r="K48" i="8"/>
  <c r="D58" i="8"/>
  <c r="E58" i="8"/>
  <c r="F58" i="8"/>
  <c r="G58" i="8"/>
  <c r="H58" i="8"/>
  <c r="I58" i="8"/>
  <c r="J58" i="8"/>
  <c r="K58" i="8" s="1"/>
  <c r="C58" i="8"/>
  <c r="I130" i="10"/>
  <c r="H130" i="10"/>
  <c r="G130" i="10"/>
  <c r="F130" i="10"/>
  <c r="E130" i="10"/>
  <c r="D130" i="10"/>
  <c r="C130" i="10"/>
  <c r="I79" i="10"/>
  <c r="H79" i="10"/>
  <c r="G79" i="10"/>
  <c r="F79" i="10"/>
  <c r="E79" i="10"/>
  <c r="D79" i="10"/>
  <c r="C79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80" i="10"/>
  <c r="D99" i="10"/>
  <c r="E99" i="10"/>
  <c r="F99" i="10"/>
  <c r="G99" i="10"/>
  <c r="H99" i="10"/>
  <c r="I99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80" i="10"/>
  <c r="J48" i="10"/>
  <c r="I48" i="10"/>
  <c r="H48" i="10"/>
  <c r="G48" i="10"/>
  <c r="F48" i="10"/>
  <c r="E48" i="10"/>
  <c r="D48" i="10"/>
  <c r="C48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49" i="10"/>
  <c r="D68" i="10"/>
  <c r="E68" i="10"/>
  <c r="F68" i="10"/>
  <c r="G68" i="10"/>
  <c r="H68" i="10"/>
  <c r="I68" i="10"/>
  <c r="J68" i="10"/>
  <c r="C68" i="10"/>
  <c r="I80" i="9"/>
  <c r="H80" i="9"/>
  <c r="G80" i="9"/>
  <c r="F80" i="9"/>
  <c r="E80" i="9"/>
  <c r="D80" i="9"/>
  <c r="C80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81" i="9"/>
  <c r="D98" i="9"/>
  <c r="E98" i="9"/>
  <c r="F98" i="9"/>
  <c r="G98" i="9"/>
  <c r="H98" i="9"/>
  <c r="I98" i="9"/>
  <c r="C98" i="9"/>
  <c r="J50" i="9"/>
  <c r="I50" i="9"/>
  <c r="H50" i="9"/>
  <c r="G50" i="9"/>
  <c r="F50" i="9"/>
  <c r="E50" i="9"/>
  <c r="D50" i="9"/>
  <c r="C50" i="9"/>
  <c r="D68" i="9"/>
  <c r="E68" i="9"/>
  <c r="F68" i="9"/>
  <c r="G68" i="9"/>
  <c r="H68" i="9"/>
  <c r="I68" i="9"/>
  <c r="J68" i="9"/>
  <c r="C52" i="9"/>
  <c r="K52" i="9" s="1"/>
  <c r="C53" i="9"/>
  <c r="K53" i="9" s="1"/>
  <c r="C54" i="9"/>
  <c r="K54" i="9" s="1"/>
  <c r="C55" i="9"/>
  <c r="K55" i="9" s="1"/>
  <c r="C56" i="9"/>
  <c r="K56" i="9" s="1"/>
  <c r="C57" i="9"/>
  <c r="K57" i="9" s="1"/>
  <c r="C58" i="9"/>
  <c r="K58" i="9" s="1"/>
  <c r="C59" i="9"/>
  <c r="K59" i="9" s="1"/>
  <c r="C60" i="9"/>
  <c r="K60" i="9" s="1"/>
  <c r="C61" i="9"/>
  <c r="K61" i="9" s="1"/>
  <c r="C62" i="9"/>
  <c r="K62" i="9" s="1"/>
  <c r="C63" i="9"/>
  <c r="K63" i="9" s="1"/>
  <c r="C64" i="9"/>
  <c r="K64" i="9" s="1"/>
  <c r="C65" i="9"/>
  <c r="K65" i="9" s="1"/>
  <c r="C66" i="9"/>
  <c r="K66" i="9" s="1"/>
  <c r="C67" i="9"/>
  <c r="K67" i="9" s="1"/>
  <c r="C51" i="9"/>
  <c r="K51" i="9" s="1"/>
  <c r="I120" i="11"/>
  <c r="H120" i="11"/>
  <c r="G120" i="11"/>
  <c r="F120" i="11"/>
  <c r="E120" i="11"/>
  <c r="D120" i="11"/>
  <c r="C120" i="11"/>
  <c r="J85" i="11"/>
  <c r="D109" i="11"/>
  <c r="E109" i="11"/>
  <c r="F109" i="11"/>
  <c r="G109" i="11"/>
  <c r="H109" i="11"/>
  <c r="I109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86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50" i="11"/>
  <c r="J49" i="11"/>
  <c r="I49" i="11"/>
  <c r="H49" i="11"/>
  <c r="G49" i="11"/>
  <c r="F49" i="11"/>
  <c r="E49" i="11"/>
  <c r="D49" i="11"/>
  <c r="C49" i="11"/>
  <c r="D73" i="11"/>
  <c r="E73" i="11"/>
  <c r="F73" i="11"/>
  <c r="G73" i="11"/>
  <c r="H73" i="11"/>
  <c r="I73" i="11"/>
  <c r="J73" i="11"/>
  <c r="C73" i="11"/>
  <c r="I146" i="12"/>
  <c r="H146" i="12"/>
  <c r="G146" i="12"/>
  <c r="F146" i="12"/>
  <c r="E146" i="12"/>
  <c r="D146" i="12"/>
  <c r="C146" i="12"/>
  <c r="I87" i="12"/>
  <c r="H87" i="12"/>
  <c r="G87" i="12"/>
  <c r="F87" i="12"/>
  <c r="E87" i="12"/>
  <c r="D87" i="12"/>
  <c r="C87" i="12"/>
  <c r="D111" i="12"/>
  <c r="E111" i="12"/>
  <c r="F111" i="12"/>
  <c r="G111" i="12"/>
  <c r="H111" i="12"/>
  <c r="I111" i="12"/>
  <c r="C111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88" i="12"/>
  <c r="K75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52" i="12"/>
  <c r="K51" i="12"/>
  <c r="J51" i="12"/>
  <c r="I51" i="12"/>
  <c r="H51" i="12"/>
  <c r="G51" i="12"/>
  <c r="F51" i="12"/>
  <c r="E51" i="12"/>
  <c r="D51" i="12"/>
  <c r="C51" i="12"/>
  <c r="D75" i="12"/>
  <c r="E75" i="12"/>
  <c r="F75" i="12"/>
  <c r="G75" i="12"/>
  <c r="H75" i="12"/>
  <c r="I75" i="12"/>
  <c r="J75" i="12"/>
  <c r="C75" i="12"/>
  <c r="F104" i="4"/>
  <c r="D104" i="4"/>
  <c r="C95" i="4"/>
  <c r="C96" i="4"/>
  <c r="C97" i="4"/>
  <c r="C98" i="4"/>
  <c r="C99" i="4"/>
  <c r="C100" i="4"/>
  <c r="C101" i="4"/>
  <c r="C102" i="4"/>
  <c r="C103" i="4"/>
  <c r="C94" i="4"/>
  <c r="D82" i="4"/>
  <c r="E82" i="4"/>
  <c r="F82" i="4"/>
  <c r="G82" i="4"/>
  <c r="H82" i="4"/>
  <c r="I82" i="4"/>
  <c r="J82" i="4"/>
  <c r="C73" i="4"/>
  <c r="C74" i="4"/>
  <c r="C75" i="4"/>
  <c r="C76" i="4"/>
  <c r="C77" i="4"/>
  <c r="C78" i="4"/>
  <c r="C79" i="4"/>
  <c r="C80" i="4"/>
  <c r="C81" i="4"/>
  <c r="C72" i="4"/>
  <c r="K49" i="4"/>
  <c r="K51" i="4"/>
  <c r="K52" i="4"/>
  <c r="K53" i="4"/>
  <c r="K54" i="4"/>
  <c r="K55" i="4"/>
  <c r="K56" i="4"/>
  <c r="K57" i="4"/>
  <c r="K58" i="4"/>
  <c r="K59" i="4"/>
  <c r="K50" i="4"/>
  <c r="D60" i="4"/>
  <c r="E60" i="4"/>
  <c r="F60" i="4"/>
  <c r="G60" i="4"/>
  <c r="H60" i="4"/>
  <c r="I60" i="4"/>
  <c r="J60" i="4"/>
  <c r="C83" i="13" l="1"/>
  <c r="C81" i="8"/>
  <c r="J111" i="12"/>
  <c r="C72" i="6"/>
  <c r="C103" i="8"/>
  <c r="J83" i="13"/>
  <c r="K60" i="13"/>
  <c r="K50" i="9"/>
  <c r="K68" i="10"/>
  <c r="C99" i="10"/>
  <c r="K48" i="10"/>
  <c r="J79" i="10"/>
  <c r="J80" i="9"/>
  <c r="K68" i="9"/>
  <c r="C68" i="9"/>
  <c r="J109" i="11"/>
  <c r="K49" i="11"/>
  <c r="J87" i="12"/>
  <c r="C82" i="4"/>
  <c r="K60" i="4"/>
  <c r="J72" i="6"/>
  <c r="J99" i="10"/>
  <c r="J98" i="9"/>
  <c r="C109" i="11"/>
  <c r="C104" i="4"/>
  <c r="K73" i="11"/>
  <c r="C60" i="4"/>
</calcChain>
</file>

<file path=xl/sharedStrings.xml><?xml version="1.0" encoding="utf-8"?>
<sst xmlns="http://schemas.openxmlformats.org/spreadsheetml/2006/main" count="9665" uniqueCount="818">
  <si>
    <t>BAJO CAUCA</t>
  </si>
  <si>
    <t>MAGDALENA MEDIO</t>
  </si>
  <si>
    <t>NORDESTE</t>
  </si>
  <si>
    <t>NORTE</t>
  </si>
  <si>
    <t>OCCIDENTE</t>
  </si>
  <si>
    <t>ORIENTE</t>
  </si>
  <si>
    <t>SUROESTE</t>
  </si>
  <si>
    <t>TOTAL DEPARTAMENTO</t>
  </si>
  <si>
    <t>TOTAL</t>
  </si>
  <si>
    <t>URABA</t>
  </si>
  <si>
    <t>Medellín</t>
  </si>
  <si>
    <t>Barbosa</t>
  </si>
  <si>
    <t>Bello</t>
  </si>
  <si>
    <t>Copacabana</t>
  </si>
  <si>
    <t>Envigado</t>
  </si>
  <si>
    <t>Girardota</t>
  </si>
  <si>
    <t>La Estrella</t>
  </si>
  <si>
    <t>Sabaneta</t>
  </si>
  <si>
    <t>Cáceres</t>
  </si>
  <si>
    <t>Caucasia</t>
  </si>
  <si>
    <t>El Bagre</t>
  </si>
  <si>
    <t>Nechí</t>
  </si>
  <si>
    <t>Tarazá</t>
  </si>
  <si>
    <t>Zaragoza</t>
  </si>
  <si>
    <t>Caracolí</t>
  </si>
  <si>
    <t>Maceo</t>
  </si>
  <si>
    <t>Puerto Berrío</t>
  </si>
  <si>
    <t>Puerto Nare</t>
  </si>
  <si>
    <t>Puerto Triunfo</t>
  </si>
  <si>
    <t>Yondó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</si>
  <si>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</si>
  <si>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</si>
  <si>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</si>
  <si>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</si>
  <si>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</si>
  <si>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</si>
  <si>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</si>
  <si>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</si>
  <si>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</si>
  <si>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</si>
  <si>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Angostura</t>
  </si>
  <si>
    <t>Belmira</t>
  </si>
  <si>
    <t>Campamento</t>
  </si>
  <si>
    <t>Donmatías</t>
  </si>
  <si>
    <t>Entrerríos</t>
  </si>
  <si>
    <t>Gómez Plata</t>
  </si>
  <si>
    <t>Guadalupe</t>
  </si>
  <si>
    <t>Ituango</t>
  </si>
  <si>
    <t>San Andrés de Cuerquia</t>
  </si>
  <si>
    <t>Santa Rosa de Osos</t>
  </si>
  <si>
    <t>Toledo</t>
  </si>
  <si>
    <t>Valdivia</t>
  </si>
  <si>
    <t>Yarumal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</si>
  <si>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</si>
  <si>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</si>
  <si>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</si>
  <si>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</si>
  <si>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</si>
  <si>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</si>
  <si>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</si>
  <si>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</si>
  <si>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</si>
  <si>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</si>
  <si>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</si>
  <si>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</si>
  <si>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</si>
  <si>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</si>
  <si>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</si>
  <si>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</si>
  <si>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Antioquia</t>
  </si>
  <si>
    <t>Sopetrán</t>
  </si>
  <si>
    <t>Uramita</t>
  </si>
  <si>
    <t>Abejorral</t>
  </si>
  <si>
    <t>Alejandría</t>
  </si>
  <si>
    <t>Cocorná</t>
  </si>
  <si>
    <t>Concepción</t>
  </si>
  <si>
    <t>El Carmen de Viboral</t>
  </si>
  <si>
    <t>El Peñol</t>
  </si>
  <si>
    <t>El Retiro</t>
  </si>
  <si>
    <t>El Santuario</t>
  </si>
  <si>
    <t>Guarne</t>
  </si>
  <si>
    <t>Guatapé</t>
  </si>
  <si>
    <t>Marinilla</t>
  </si>
  <si>
    <t>Nariño</t>
  </si>
  <si>
    <t>San Francisco</t>
  </si>
  <si>
    <t>San Rafael</t>
  </si>
  <si>
    <t>Sonsón</t>
  </si>
  <si>
    <t>Amagá</t>
  </si>
  <si>
    <t>Andes</t>
  </si>
  <si>
    <t>Angelópolis</t>
  </si>
  <si>
    <t>Betania</t>
  </si>
  <si>
    <t>Betulia</t>
  </si>
  <si>
    <t>Caramanta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</si>
  <si>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</si>
  <si>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</si>
  <si>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</si>
  <si>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</si>
  <si>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</si>
  <si>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</si>
  <si>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</si>
  <si>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</si>
  <si>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</si>
  <si>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Támesis</t>
  </si>
  <si>
    <t>Tarso</t>
  </si>
  <si>
    <t>Titiribí</t>
  </si>
  <si>
    <t>Urrao</t>
  </si>
  <si>
    <t>Valparaíso</t>
  </si>
  <si>
    <t>Venecia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</si>
  <si>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</si>
  <si>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</si>
  <si>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</si>
  <si>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</si>
  <si>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</si>
  <si>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</si>
  <si>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</si>
  <si>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Urabá</t>
  </si>
  <si>
    <t>San Pedro de Urabá</t>
  </si>
  <si>
    <t>Turbo</t>
  </si>
  <si>
    <t>Itagüí</t>
  </si>
  <si>
    <t>San Vicente</t>
  </si>
  <si>
    <t xml:space="preserve">INDICADORES DE AFILIACIÓN AL SISTEMA GENERAL DE SEGURIDAD SOCIAL EN SALUD.  </t>
  </si>
  <si>
    <t>SUBREGIONES Y MUNICIPIOS</t>
  </si>
  <si>
    <t>POBLACIÓN SEGÚN NIVEL SISBEN</t>
  </si>
  <si>
    <t>GÉNERO</t>
  </si>
  <si>
    <t>ZONA</t>
  </si>
  <si>
    <t>TOTAL PERSONAS AFILIADAS</t>
  </si>
  <si>
    <t>Masculino</t>
  </si>
  <si>
    <t>Femenino</t>
  </si>
  <si>
    <t>Urbana</t>
  </si>
  <si>
    <t>Rural</t>
  </si>
  <si>
    <t>TOTAL DEPTO.</t>
  </si>
  <si>
    <t xml:space="preserve">Caldas </t>
  </si>
  <si>
    <t>Itaguí</t>
  </si>
  <si>
    <t>VALLE DE ABURRÁ</t>
  </si>
  <si>
    <r>
      <rPr>
        <b/>
        <sz val="10"/>
        <color indexed="8"/>
        <rFont val="Arial Narrow"/>
        <family val="2"/>
      </rPr>
      <t>NOTA</t>
    </r>
    <r>
      <rPr>
        <sz val="10"/>
        <color indexed="8"/>
        <rFont val="Arial Narrow"/>
        <family val="2"/>
      </rPr>
      <t>:  El Nivel O corresponde a la poblacion especial que se afilia mediante listados censales (Indigenas, indigentes, niños menores de edad)</t>
    </r>
  </si>
  <si>
    <t>GRUPOS DE EDAD (EN AÑOS)</t>
  </si>
  <si>
    <t>&lt; de 1</t>
  </si>
  <si>
    <t xml:space="preserve"> 1 - 4</t>
  </si>
  <si>
    <t xml:space="preserve"> 5 - 14</t>
  </si>
  <si>
    <t>15 - 44</t>
  </si>
  <si>
    <t>45 - 59</t>
  </si>
  <si>
    <t>60 y más</t>
  </si>
  <si>
    <r>
      <t>NOTA:</t>
    </r>
    <r>
      <rPr>
        <sz val="10"/>
        <color indexed="8"/>
        <rFont val="Arial Narrow"/>
        <family val="2"/>
      </rPr>
      <t xml:space="preserve">  El Nivel O corresponde a la población especial que se afilia mediante listados censales (Indigenas, indigentes, niños menores de edad</t>
    </r>
  </si>
  <si>
    <t>abandonados, núcleos familiares de las madres comunitarias, desmovilizados y migrantes cafeteros).</t>
  </si>
  <si>
    <t>MUNICIPIO</t>
  </si>
  <si>
    <t>Régimen contributivo + regimenes especiales</t>
  </si>
  <si>
    <t xml:space="preserve">% de Cobertura de Aseguramiento al SGSSS </t>
  </si>
  <si>
    <t>Poblacion pendiente por afiliar al SGSSS según DANE</t>
  </si>
  <si>
    <t xml:space="preserve"> Regimen Subsidiado  BDUA </t>
  </si>
  <si>
    <t xml:space="preserve">%  de cobertura al Régimen Subsidiado </t>
  </si>
  <si>
    <t>Total Afiliados Régimen Contributivo + Régimen Especiales</t>
  </si>
  <si>
    <t>%  de Cobertura al Régimen Contributivo</t>
  </si>
  <si>
    <t xml:space="preserve">VALLE ABURRA </t>
  </si>
  <si>
    <t>Fecha actualización: 12 de mayo 2011</t>
  </si>
  <si>
    <t xml:space="preserve"> MUNICIPIO</t>
  </si>
  <si>
    <t>Ciudad Bolivar</t>
  </si>
  <si>
    <t xml:space="preserve">Santa Bárbara </t>
  </si>
  <si>
    <r>
      <rPr>
        <b/>
        <sz val="10"/>
        <color indexed="8"/>
        <rFont val="Arial Narrow"/>
        <family val="2"/>
      </rPr>
      <t>Fuente:</t>
    </r>
    <r>
      <rPr>
        <sz val="10"/>
        <color indexed="8"/>
        <rFont val="Arial Narrow"/>
        <family val="2"/>
      </rPr>
      <t xml:space="preserve"> Secretaria Seccional de Salud y Proteccion Social de Antioquia.</t>
    </r>
  </si>
  <si>
    <r>
      <t xml:space="preserve">Fuente: </t>
    </r>
    <r>
      <rPr>
        <sz val="10"/>
        <color indexed="8"/>
        <rFont val="Arial Narrow"/>
        <family val="2"/>
      </rPr>
      <t>Secretaría Seccional de Salud y Protección Social de Antioquia.</t>
    </r>
  </si>
  <si>
    <t>TOTAL DPTO</t>
  </si>
  <si>
    <t xml:space="preserve">Argelia </t>
  </si>
  <si>
    <t xml:space="preserve">Granada </t>
  </si>
  <si>
    <t>La Ceja del Tambo</t>
  </si>
  <si>
    <t xml:space="preserve">La Unión </t>
  </si>
  <si>
    <t xml:space="preserve">Rionegro </t>
  </si>
  <si>
    <t xml:space="preserve">San Carlos </t>
  </si>
  <si>
    <t xml:space="preserve">San Luis </t>
  </si>
  <si>
    <t>Población pendiente por afiliar al SGSSS según DANE</t>
  </si>
  <si>
    <t>TOTAL DPTO.</t>
  </si>
  <si>
    <t xml:space="preserve">Briceño </t>
  </si>
  <si>
    <t>Carolina del Príncipe</t>
  </si>
  <si>
    <t>San Andrés de Cuerquía</t>
  </si>
  <si>
    <t>San José de la Montaña</t>
  </si>
  <si>
    <t>San Pedro de los Milagros</t>
  </si>
  <si>
    <t>INDICADORES DE AFILIACIÓN AL SISTEMA GENERAL DE SEGURIDAD SOCIAL EN SALUD.</t>
  </si>
  <si>
    <t>Vigia del Fuerte</t>
  </si>
  <si>
    <t>URABÁ</t>
  </si>
  <si>
    <t>Régimen subsidiado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</si>
  <si>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 DANE, proyecciones de población</t>
    </r>
  </si>
  <si>
    <r>
      <rPr>
        <b/>
        <sz val="9"/>
        <color indexed="8"/>
        <rFont val="Arial"/>
        <family val="2"/>
      </rPr>
      <t>NOTA</t>
    </r>
    <r>
      <rPr>
        <sz val="9"/>
        <color indexed="8"/>
        <rFont val="Arial"/>
        <family val="2"/>
      </rPr>
      <t>:  El Nivel O corresponde a la poblacion especial que se afilia mediante listados censales (Indigenas, indigentes, niños menores de edad)</t>
    </r>
  </si>
  <si>
    <r>
      <t>NOTA:</t>
    </r>
    <r>
      <rPr>
        <sz val="9"/>
        <color indexed="8"/>
        <rFont val="Arial"/>
        <family val="2"/>
      </rPr>
      <t xml:space="preserve">  El Nivel O corresponde a la población especial que se afilia mediante listados censales (Indigenas, indigentes, niños menores de edad</t>
    </r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</si>
  <si>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Secretaria Seccional de Salud y Proteccion Social de Antioquia.</t>
    </r>
  </si>
  <si>
    <r>
      <t xml:space="preserve">Fuente: </t>
    </r>
    <r>
      <rPr>
        <sz val="9"/>
        <color indexed="8"/>
        <rFont val="Arial"/>
        <family val="2"/>
      </rPr>
      <t>Secretaría Seccional de Salud y Protección Social de Antioquia.</t>
    </r>
  </si>
  <si>
    <r>
      <rPr>
        <b/>
        <sz val="9"/>
        <color indexed="8"/>
        <rFont val="Arial"/>
        <family val="2"/>
      </rPr>
      <t>Fuente</t>
    </r>
    <r>
      <rPr>
        <sz val="9"/>
        <color indexed="8"/>
        <rFont val="Arial"/>
        <family val="2"/>
      </rPr>
      <t>: Secretaria Seccional de Salud y Proteccion Social de Antioquia.</t>
    </r>
  </si>
  <si>
    <t>SUBREGIÓN Y MUNICIPIO</t>
  </si>
  <si>
    <r>
      <rPr>
        <b/>
        <sz val="9"/>
        <color indexed="8"/>
        <rFont val="Arial"/>
        <family val="2"/>
      </rPr>
      <t>NOTA</t>
    </r>
    <r>
      <rPr>
        <sz val="9"/>
        <color indexed="8"/>
        <rFont val="Arial"/>
        <family val="2"/>
      </rPr>
      <t>:  El Nivel O corresponde a la poblacion especial que se afilia mediante listados censales (Indígenas, indigentes, niños menores de edad)</t>
    </r>
  </si>
  <si>
    <t xml:space="preserve"> Régimen Subsidiado  BDUA </t>
  </si>
  <si>
    <t>Población proyectada DANE 2016</t>
  </si>
  <si>
    <t>POBLACIÓN AFILIADA AL RÉGIMEN SUBSIDIADO POR GRUPOS DE EDAD Y MUNICIPIO. SUBREGIÓN VALLE DE ABURRÁ,  2018</t>
  </si>
  <si>
    <t>Fecha de corte: Diciembre 2018</t>
  </si>
  <si>
    <t>COBERTURA DE AFILIACIÓN AL SISTEMA GENERAL DE SEGURIDAD SOCIAL EN SALUD POR MUNICIPIO Y RÉGIMEN.  SEGÚN POBLACION DANE. SUBREGIÓN VALLE DE ABURRÁ, 2018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</si>
  <si>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Población Proyectada DANE 2018 y Reporte de Afiliados FOSYGA BDUA.</t>
    </r>
  </si>
  <si>
    <t xml:space="preserve">  POBLACIÓN AFILIADA AL RÉGIMEN SUBSIDIADO POR NIVEL, GÉNERO Y ZONA.  SUBREGIÓN SUROESTE, 2018</t>
  </si>
  <si>
    <t>POBLACIÓN AFILIADA AL RÉGIMEN SUBSIDIADO POR GRUPOS DE EDAD Y MUNICIPIO. SUBREGIÓN SUROESTE, 2018</t>
  </si>
  <si>
    <t xml:space="preserve">COBERTURA DE AFILIACIÓN AL SISTEMA GENERAL DE SEGURIDAD SOCIAL EN SALUD POR MUNICIPIO Y RÉGIMEN, SEGÚN POBLACIÓN DANE. SUBREGIÓN SUROESTE, 2018 </t>
  </si>
  <si>
    <t>Población proyectada DANE 2018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</si>
  <si>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2018 y Reporte de Afiliados  BDUA.</t>
    </r>
  </si>
  <si>
    <t xml:space="preserve">  POBLACIÓN AFILIADA AL RÉGIMEN SUBSIDIADO POR NIVEL, GÉNERO Y ZONA.  SUBREGIÓN ORIENTE, 2018</t>
  </si>
  <si>
    <t>POBLACIÓN AFILIADA AL RÉGIMEN SUBSIDIADO POR GRUPOS DE EDAD Y MUNICIPIO. SUBREGIÓN ORIENTE, 2018</t>
  </si>
  <si>
    <t xml:space="preserve">  POBLACIÓN AFILIADA AL RÉGIMEN SUBSIDIADO POR NIVEL, GÉNERO Y ZONA.  SUBREGIÓN NORTE, 2018</t>
  </si>
  <si>
    <t>POBLACIÓN AFILIADA AL RÉGIMEN SUBSIDIADO POR GRUPOS DE EDAD Y MUNICIPIO. SUBREGIÓN NORTE, 2018</t>
  </si>
  <si>
    <t>COBERTURA DE AFILIACIÓN AL SISTEMA GENERAL DE SEGURIDAD SOCIAL EN SALUD, POR MUNICIPIO Y RÉGIMEN.  SEGÚN POBLACIÓN DANE. SUBREGIÓN NORTE, 2018</t>
  </si>
  <si>
    <t xml:space="preserve">  POBLACIÓN AFILIADA AL RÉGIMEN SUBSIDIADO POR NIVEL, GÉNERO Y ZONA.  SUBREGIÓN OCCIDENTE, 2018</t>
  </si>
  <si>
    <t>POBLACIÓN AFILIADA AL RÉGIMEN SUBSIDIADO POR GRUPOS DE EDAD Y MUNICIPIO. SUBREGIÓN OCCIDENTE, 2018</t>
  </si>
  <si>
    <t>COBERTURA DE AFILIACIÓN AL SISTEMA GENERAL DE SEGURIDAD SOCIAL EN SALUD, POR MUNICIPIO Y RÉGIMEN.  SEGÚN POBLACIÓN DANE. SUBREGIÓN OCCIDENTE, 2018</t>
  </si>
  <si>
    <t xml:space="preserve">  POBLACIÓN AFILIADA AL RÉGIMEN SUBSIDIADO POR NIVEL, GÉNERO Y ZONA.  SUBREGIÓN NORDESTE, 2018</t>
  </si>
  <si>
    <t>POBLACIÓN AFILIADA AL RÉGIMEN SUBSIDIADO POR GRUPOS DE EDAD Y MUNICIPIO. SUBREGIÓN NORDESTE, 2018</t>
  </si>
  <si>
    <t xml:space="preserve">COBERTURA DE AFILIACIÓN AL SISTEMA GENERAL DE SEGURIDAD SOCIAL EN SALUD, POR MUNICIPIO Y RÉGIMEN.  SEGÚN POBLACIÓN DANE. SUBREGIÓN NORDESTE, 2018 </t>
  </si>
  <si>
    <t>Anori</t>
  </si>
  <si>
    <t>Vegachi</t>
  </si>
  <si>
    <t>Yali</t>
  </si>
  <si>
    <t>Yolombo</t>
  </si>
  <si>
    <t>Apartado</t>
  </si>
  <si>
    <t>Murindo</t>
  </si>
  <si>
    <t>San Pedro de Uraba</t>
  </si>
  <si>
    <t>San Juan de Uraba</t>
  </si>
  <si>
    <t>Chigorodo</t>
  </si>
  <si>
    <t>Mutata</t>
  </si>
  <si>
    <t>Necocli</t>
  </si>
  <si>
    <t xml:space="preserve">  POBLACIÓN AFILIADA AL RÉGIMEN SUBSIDIADO POR NIVEL, GÉNERO Y ZONA.  SUBREGIÓN URABÁ, 2018</t>
  </si>
  <si>
    <t>POBLACIÓN AFILIADA AL RÉGIMEN SUBSIDIADO POR GRUPOS DE EDAD Y MUNICIPIO. SUBREGIÓN URABÁ, 2018</t>
  </si>
  <si>
    <t xml:space="preserve">COBERTURA DE AFILIACIÓN AL SISTEMA GENERAL DE SEGURIDAD SOCIAL EN SALUD, POR MUNICIPIO Y RÉGIMEN.  SEGÚN POBLACIÓN DANE. SUBREGIÓN URABÁ, 2018. </t>
  </si>
  <si>
    <t xml:space="preserve">  POBLACIÓN AFILIADA AL RÉGIMEN SUBSIDIADO POR NIVEL, GÉNERO Y ZONA.  SUBREGIÓN BAJO CAUCA, 2018</t>
  </si>
  <si>
    <t>Caceres</t>
  </si>
  <si>
    <t>Nechi</t>
  </si>
  <si>
    <t>Taraza</t>
  </si>
  <si>
    <t>Caracoli</t>
  </si>
  <si>
    <t>Puerto Berrio</t>
  </si>
  <si>
    <t>Yondo</t>
  </si>
  <si>
    <t xml:space="preserve">  POBLACIÓN AFILIADA AL RÉGIMEN SUBSIDIADO POR NIVEL, GÉNERO Y ZONA.  SUBREGIÓN MAGDALENA MEDIO, 2018</t>
  </si>
  <si>
    <t>POBLACIÓN AFILIADA AL RÉGIMEN SUBSIDIADO POR GRUPOS DE EDAD Y MUNICIPIO. SUBREGIÓN MAGDALENA MEDIO, 2018</t>
  </si>
  <si>
    <t>COBERTURA DE AFILIACIÓN AL SISTEMA GENERAL DE SEGURIDAD SOCIAL EN SALUD, POR MUNICIPIO Y RÉGIMEN.  SEGÚN POBLACION DANE. SUBREGIÓN MAGDALENA MEDIO, 2018</t>
  </si>
  <si>
    <t xml:space="preserve">  POBLACIÓN AFILIADA AL RÉGIMEN SUBSIDIADO POR NIVEL, GÉNERO Y ZONA.  SUBREGIÓN VALLE DE ABURRÁ, 2018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</si>
  <si>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2018 y Reporte de Afiliados FOSYGA BDUA.</t>
    </r>
  </si>
  <si>
    <r>
      <rPr>
        <b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Población Proyectada DANE 2018 y Reporte de Afiliados  BDUA.</t>
    </r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</si>
  <si>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Población Proyectada DANE 2018 y Reporte de Afiliados  BDUA.</t>
    </r>
  </si>
  <si>
    <t>INDICADORES DE NATALIDAD</t>
  </si>
  <si>
    <t>SUBREGIÓN / MUNICIPIO</t>
  </si>
  <si>
    <t>Total</t>
  </si>
  <si>
    <t xml:space="preserve">Tasa bruta de natalidad </t>
  </si>
  <si>
    <t>Grupo Edad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</si>
  <si>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</si>
  <si>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</si>
  <si>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</si>
  <si>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</si>
  <si>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</si>
  <si>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</si>
  <si>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</si>
  <si>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</si>
  <si>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</si>
  <si>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Sin dato</t>
  </si>
  <si>
    <t>No</t>
  </si>
  <si>
    <t>%</t>
  </si>
  <si>
    <t>Caldas</t>
  </si>
  <si>
    <t>VALLE DE ABURRA</t>
  </si>
  <si>
    <r>
      <t xml:space="preserve">Fuente: </t>
    </r>
    <r>
      <rPr>
        <sz val="9"/>
        <rFont val="Arial"/>
        <family val="2"/>
      </rPr>
      <t>DANE. Información preliminar-Procesa SSSA</t>
    </r>
  </si>
  <si>
    <t>SUBREGIÓN
 MUNICIPIO</t>
  </si>
  <si>
    <t>TASA GLOBAL FECUNDIDAD</t>
  </si>
  <si>
    <t>TASA GENERAL FECUNDIDAD</t>
  </si>
  <si>
    <t>Tasa por 1000 mujeres</t>
  </si>
  <si>
    <r>
      <t xml:space="preserve">Fuente: </t>
    </r>
    <r>
      <rPr>
        <sz val="9"/>
        <rFont val="Arial"/>
        <family val="2"/>
      </rPr>
      <t>DANE-Procesa SSSA, Información preliminar</t>
    </r>
  </si>
  <si>
    <r>
      <rPr>
        <b/>
        <sz val="9"/>
        <rFont val="Arial"/>
        <family val="2"/>
      </rPr>
      <t>Nota</t>
    </r>
    <r>
      <rPr>
        <sz val="9"/>
        <rFont val="Arial"/>
        <family val="2"/>
      </rPr>
      <t xml:space="preserve">: Aproximacion de embarazos ocurridos en el año. Suma de nacimientos y muertes fetales. </t>
    </r>
  </si>
  <si>
    <t>SUBREGIÓN
MUNICIPIO</t>
  </si>
  <si>
    <t>NIVEL EDUCATIVO DE LA MADRE</t>
  </si>
  <si>
    <t>Preescolar</t>
  </si>
  <si>
    <t>Básica</t>
  </si>
  <si>
    <t>Media</t>
  </si>
  <si>
    <t>Normalista</t>
  </si>
  <si>
    <t>Técnica  profesional</t>
  </si>
  <si>
    <t>Tecnología</t>
  </si>
  <si>
    <t>Profesional</t>
  </si>
  <si>
    <t>Posgrado</t>
  </si>
  <si>
    <t>Ninguno</t>
  </si>
  <si>
    <t>Sin Dato</t>
  </si>
  <si>
    <t xml:space="preserve">Primaria </t>
  </si>
  <si>
    <t xml:space="preserve">Secundaria </t>
  </si>
  <si>
    <t>Académica o Clásica</t>
  </si>
  <si>
    <t>Técnica</t>
  </si>
  <si>
    <t>No.</t>
  </si>
  <si>
    <r>
      <t xml:space="preserve">Fuente: </t>
    </r>
    <r>
      <rPr>
        <sz val="9"/>
        <rFont val="Arial"/>
        <family val="2"/>
      </rPr>
      <t>DANE-Procesa SSSA-Información preliminar</t>
    </r>
  </si>
  <si>
    <t>SUBREGIÓN 
MUNICIPIO</t>
  </si>
  <si>
    <t>Contributivo</t>
  </si>
  <si>
    <t>Subsidiado</t>
  </si>
  <si>
    <t>Excepción</t>
  </si>
  <si>
    <t>Especial</t>
  </si>
  <si>
    <t>No asegurado</t>
  </si>
  <si>
    <t>N°</t>
  </si>
  <si>
    <t>&lt;2500</t>
  </si>
  <si>
    <t>&gt;=2500</t>
  </si>
  <si>
    <t>Cabecera</t>
  </si>
  <si>
    <t>Resto</t>
  </si>
  <si>
    <t>INDICADORES DE MORTALIDAD</t>
  </si>
  <si>
    <t>General
(Todas las muertes excepto fetales)</t>
  </si>
  <si>
    <t>Infantil 
(Menores de un año, sin fetales)</t>
  </si>
  <si>
    <t>Neonatales
(Desde el nacimiento hasta los 28 dias)</t>
  </si>
  <si>
    <t>Perinatal
(muertes fetales desde las 22 semanas de gestacion y  hasta los 7 dias de nacido inclusive)</t>
  </si>
  <si>
    <t>Materna 
(muertes directas  causas relacionadas con embarazo, parto y puerperio) (Códigos O000-0929 y O95X)</t>
  </si>
  <si>
    <t xml:space="preserve">Materna 
(muertes Indirectas  causas relacionadas con embarazo, parto y puerperio) </t>
  </si>
  <si>
    <t>Total muertes Maternas 
(muertes directas+ indirectas  causas relacionadas con embarazo, parto y puerperio)</t>
  </si>
  <si>
    <t xml:space="preserve">Infección respiratoria aguda en menores de 5 años
</t>
  </si>
  <si>
    <t xml:space="preserve">Enfermedad diarreica aguda en menores de 5 años
</t>
  </si>
  <si>
    <t xml:space="preserve">Desnutricion en menores de cinco años
</t>
  </si>
  <si>
    <t>Mortalidad en menores de 5 años
(Excluye Fetales)</t>
  </si>
  <si>
    <t>Tuberculosis Respiratoria (Códigos A150-A169)</t>
  </si>
  <si>
    <t>Tuberculosis todas las formas
(Códigos A150-A190)</t>
  </si>
  <si>
    <t>Malaria
(Códigos B500-B54X)</t>
  </si>
  <si>
    <t>Infarto agudo del miocardio
(Códigos I210-I219)</t>
  </si>
  <si>
    <t>SIDA
(Códigos B200-B24X)</t>
  </si>
  <si>
    <t>Dengue
(Códigos A90-A91X)</t>
  </si>
  <si>
    <t>Cáncer de próstata 
(Códigos C61X)</t>
  </si>
  <si>
    <t>Cáncer de mama 
(Códigos C500-C509)</t>
  </si>
  <si>
    <t>Cáncer de la traquea, bronquios y pulmón
(Códigos C330-C349)</t>
  </si>
  <si>
    <t>Cáncer del cuello del útero
(Códigos C530-C539)</t>
  </si>
  <si>
    <t>Cáncer del útero
(Todos las partes)
(Códigos C530-C559)</t>
  </si>
  <si>
    <t>Homicidios lugar de ocurrencia
(Códigos X850-Y099;Y871;Y350-Y369 y Y890-Y891)</t>
  </si>
  <si>
    <t>Suicidios  lugar de ocurrencia
(Códigos X600-X849; y Y870)</t>
  </si>
  <si>
    <t>Accidentes de Transporte lugar de ocurrencia
(Códigos V010-V999;Y850-Y859)</t>
  </si>
  <si>
    <t>No. Casos</t>
  </si>
  <si>
    <t>Tasa x mil habitantes</t>
  </si>
  <si>
    <t>Tasa x mil nacidos vivos</t>
  </si>
  <si>
    <t>Tasa x cien mil nacidos vivos</t>
  </si>
  <si>
    <t>Tasa x cien mil menores de 5 años</t>
  </si>
  <si>
    <t>Tasa x cien mil habitantes</t>
  </si>
  <si>
    <t>Número</t>
  </si>
  <si>
    <t>Tasa x cien mil Hombres</t>
  </si>
  <si>
    <t>Tasa x cien mil Mujeres</t>
  </si>
  <si>
    <t>SUBREGION
MUNICIPIO</t>
  </si>
  <si>
    <t>GRUPO EDAD QUINQUENAL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</si>
  <si>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</si>
  <si>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</si>
  <si>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</si>
  <si>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</si>
  <si>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</si>
  <si>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</si>
  <si>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</si>
  <si>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</si>
  <si>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</si>
  <si>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</si>
  <si>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</si>
  <si>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</si>
  <si>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</si>
  <si>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 y más</t>
  </si>
  <si>
    <t>Tasa por 1000 Hbtes</t>
  </si>
  <si>
    <t xml:space="preserve"> </t>
  </si>
  <si>
    <t xml:space="preserve">Nota: </t>
  </si>
  <si>
    <t>1. La presente informacion esta sujeta a cambios, una vez transcurrido el proceso de vigilancia se pueden confirmar o descartar causas de muertes</t>
  </si>
  <si>
    <t>2. Los datos de población se actualizaron de acuerdo a reporte del DANE (Fecha de actualización de la serie: jueves 12 de mayo de 2011)</t>
  </si>
  <si>
    <t xml:space="preserve">** Tasas calculadas por 100,000 habitantes </t>
  </si>
  <si>
    <r>
      <t xml:space="preserve">Fuente: </t>
    </r>
    <r>
      <rPr>
        <sz val="9"/>
        <rFont val="Arial"/>
        <family val="2"/>
      </rPr>
      <t>DANE-Procesa-SSSA-Información preliminar</t>
    </r>
  </si>
  <si>
    <t>10 PRIMERAS CAUSAS DE MORTALIDAD SEGÚN LISTADO 105. SUBREGIÓN VALLE DE ABURRÁ, 2018</t>
  </si>
  <si>
    <t>NATALIDAD, SEGÚN GRUPO EDAD Y MUNICIPIO DE RESIDENCIA HABITUAL DE LA MADRE. SUBREGIÓN VALLE DE ABURRÁ, 2018</t>
  </si>
  <si>
    <t>TASAS DE FECUNDIDAD SEGÚN GRUPOS DE EDAD Y MUNICIPIO DE RESIDENCIA HABITUAL DE LA MADRE.  SUBREGIÓN VALLE DE ABURRÁ, 2018</t>
  </si>
  <si>
    <t>NACIDOS VIVOS, SEGÚN NIVEL EDUCATIVO Y MUNICIPIO DE RESIDENCIA HABITUAL DE LA MADRE.  SUBREGIÓN VALLE DE ABURRÁ, 2018</t>
  </si>
  <si>
    <t>NACIDOS VIVOS SEGÚN RÉGIMEN DE SEGURIDAD SOCIAL Y MUNICIPIO RESIDENCIA HABITUAL DE LA MADRE  SUBREGIÓN VALLE DE ABURRÁ, 2018</t>
  </si>
  <si>
    <t>NACIDOS VIVOS, SEGÚN PESO AL NACER Y MUNICIPIO DE RESIDENCIA HABITUAL DE LA MADRE.  SUBREGIÓN VALLE DE ABURRÁ, 2018</t>
  </si>
  <si>
    <t>INDICADORES MACROPROBLEMA DE MORTALIDAD, POR  MUNICIPIO. SUBREGIÓN VALLE DE ABURRA, 2018</t>
  </si>
  <si>
    <t>MORTALIDAD GENERAL POR GRUPOS DE EDAD, SEGÚN  MUNICIPIO.  SUBREGIÓN VALLE DE ABURRÁ, 2018</t>
  </si>
  <si>
    <t>NACIDOS VIVOS, SEGÚN ZONA Y MUNICIPIO DE RESIDENCIA HABITUAL DE LA MADRE.  SUBREGIÓN VALLE DE ABURRÁ, 2018</t>
  </si>
  <si>
    <t>Ciudad Bolívar</t>
  </si>
  <si>
    <t>Santa Bárbara</t>
  </si>
  <si>
    <t xml:space="preserve">Materna 
(muertes directas  causas relacionadas con embarazo, parto y puerperio) </t>
  </si>
  <si>
    <t>Materna 
(muertes Indirectas  causas relacionadas con embarazo, parto y puerperio)</t>
  </si>
  <si>
    <t>10 PRIMERAS CAUSAS DE MORTALIDAD SEGÚN LISTADO 105. SUBREGIÓN SUROESTE, 2018</t>
  </si>
  <si>
    <t>INDICADORES MACROPROBLEMA DE MORTALIDAD, POR  MUNICIPIO. SUBREGIÓN SUROESTE, 2018</t>
  </si>
  <si>
    <t>MORTALIDAD GENERAL POR GRUPOS DE EDAD, SEGÚN  MUNICIPIO.  SUBREGIÓN SUROESTE, 2018</t>
  </si>
  <si>
    <t>NACIDOS VIVOS, SEGÚN ZONA Y MUNICIPIO DE RESIDENCIA HABITUAL DE LA MADRE.  SUBREGIÓN SUROESTE, 2018</t>
  </si>
  <si>
    <t>NACIDOS VIVOS, SEGÚN PESO AL NACER Y MUNICIPIO DE RESIDENCIA HABITUAL DE LA MADRE.  SUBREGIÓN SUROESTE, 2018</t>
  </si>
  <si>
    <t>NACIDOS VIVOS SEGÚN RÉGIMEN DE SEGURIDAD SOCIAL Y MUNICIPIO RESIDENCIA HABITUAL DE LA MADRE.  SUBREGIÓN SUROESTE, 2018</t>
  </si>
  <si>
    <t>NACIDOS VIVOS, SEGÚN NIVEL EDUCATIVO Y MUNICIPIO DE RESIDENCIA HABITUAL DE LA MADRE.  SUBREGIÓN SUROESTE, 2018</t>
  </si>
  <si>
    <t>TASAS DE FECUNDIDAD SEGÚN GRUPO DE EDAD Y MUNICIPIO DE RESIDENCIA HABITUAL DE LA MADRE.  SUBREGIÓN SUROESTE, 2018</t>
  </si>
  <si>
    <t>NATALIDAD, SEGÚN GRUPO EDAD Y MUNICIPIO DE RESIDENCIA HABITUAL DE LA MADRE. SUBREGIÓN SUROESTE, 2018</t>
  </si>
  <si>
    <t>Argelia</t>
  </si>
  <si>
    <t>Granada</t>
  </si>
  <si>
    <t>La Ceja</t>
  </si>
  <si>
    <t>La Unión</t>
  </si>
  <si>
    <t>Rionegro</t>
  </si>
  <si>
    <t>San Carlos</t>
  </si>
  <si>
    <t>San Luis</t>
  </si>
  <si>
    <t>SUBREGION 
MUNICIPIO</t>
  </si>
  <si>
    <t>NATALIDAD, SEGÚN GRUPO EDAD Y MUNICIPIO DE RESIDENCIA HABITUAL DE LA MADRE. SUBREGIÓN ORIENTE, 2018</t>
  </si>
  <si>
    <t>TASAS DE FECUNDIDAD SEGÚN GRUPO DE EDAD Y MUNICIPIO DE RESIDENCIA HABITUAL DE LA MADRE.  SUBREGIÓN ORIENTE, 2018</t>
  </si>
  <si>
    <t>NACIDOS VIVOS, SEGÚN NIVEL EDUCATIVO Y MUNICIPIO DE RESIDENCIA HABITUAL DE LA MADRE.  SUBREGIÓN ORIENTE, 2018</t>
  </si>
  <si>
    <t>NACIDOS VIVOS SEGÚN REGIMEN DE SEGURIDAD SOCIAL Y MUNICIPIO RESIDENCIA HABITUAL DE LA MADRE.  SUBREGIÓN ORIENTE, 2018</t>
  </si>
  <si>
    <t>NACIDOS VIVOS, SEGÚN PESO AL NACER Y MUNICIPIO DE RESIDENCIA HABITUAL DE LA MADRE.  SUBREGIÓN ORIENTE, 2018</t>
  </si>
  <si>
    <t>NACIDOS VIVOS, SEGÚN ZONA Y MUNICIPIO DE RESIDENCIA HABITUAL DE LA MADRE.  SUBREGIÓN ORIENTE, 2018</t>
  </si>
  <si>
    <t>INDICADORES MACROPROBLEMA DE MORTALIDAD, POR  MUNICIPIO. SUBREGIÓN ORIENTE, 2018</t>
  </si>
  <si>
    <t>MORTALIDAD GENERAL POR GRUPOS DE EDAD, SEGÚN  MUNICIPIO.  SUBREGIÓN ORIENTE, 2018</t>
  </si>
  <si>
    <t>10 PRIMERAS CAUSAS DE MORTALIDAD SEGÚN LISTADO 105. SUBREGIÓN ORIENTE, 2018</t>
  </si>
  <si>
    <t>Briceño</t>
  </si>
  <si>
    <t>Carolina</t>
  </si>
  <si>
    <t>San José de La Montaña</t>
  </si>
  <si>
    <t>San Pedro de Los Milagros</t>
  </si>
  <si>
    <t>NATALIDAD, SEGÚN GRUPO EDAD Y MUNICIPIO DE RESIDENCIA HABITUAL DE LA MADRE. SUBREGIÓN NORTE, 2018</t>
  </si>
  <si>
    <t>TASAS DE FECUNDIDAD SEGÚN GRUPO DE EDAD Y MUNICIPIO DE RESIDENCIA HABITUAL DE LA MADRE.  SUBREGIÓN NORTE, 2018</t>
  </si>
  <si>
    <t>NACIDOS VIVOS, SEGÚN NIVEL EDUCATIVO Y MUNICIPIO DE RESIDENCIA HABITUAL DE LA MADRE.  SUBREGIÓN NORTE, 2018</t>
  </si>
  <si>
    <t>NACIDOS VIVOS SEGÚN REGIMEN DE SEGURIDAD SOCIAL Y MUNICIPIO RESIDENCIA HABITUAL DE LA MADRE  SUBREGIÓN NORTE, 2018</t>
  </si>
  <si>
    <t>NACIDOS VIVOS, SEGÚN PESO AL NACER Y MUNICIPIO DE RESIDENCIA HABITUAL DE LA MADRE.  SUBREGIÓN NORTE, 2018</t>
  </si>
  <si>
    <t>NACIDOS VIVOS, SEGÚN ZONA Y MUNICIPIO DE RESIDENCIA HABITUAL DE LA MADRE.  SUBREGIÓN NORTE, 2018</t>
  </si>
  <si>
    <t>INDICADORES MACROPROBLEMA DE MORTALIDAD, POR  MUNICIPIO. SUBREGIÓN NORTE, 2018</t>
  </si>
  <si>
    <t>MORTALIDAD GENERAL POR GRUPOS DE EDAD, SEGÚN  MUNICIPIO.  SUBREGIÓN NORTE, 2018</t>
  </si>
  <si>
    <t>10 PRIMERAS CAUSAS DE MORTALIDAD SEGÚN LISTADO 105. SUBREGIÓN NORTE, 2018</t>
  </si>
  <si>
    <t>COBERTURAS DE VACUNACIÓN</t>
  </si>
  <si>
    <t>REGIONES/MUNICIPIOS</t>
  </si>
  <si>
    <t>POBLACIÓN MENOR DE 1 AÑO</t>
  </si>
  <si>
    <t>POLIO</t>
  </si>
  <si>
    <t>DPT</t>
  </si>
  <si>
    <t>BCG</t>
  </si>
  <si>
    <t>HEPATITIS B</t>
  </si>
  <si>
    <t>Haemophilus Influenzae b</t>
  </si>
  <si>
    <t>ROTAVIRUS</t>
  </si>
  <si>
    <t>NEUMOCOCO</t>
  </si>
  <si>
    <t>INFLUENZA 6 A 11 MESES</t>
  </si>
  <si>
    <t>POBLACIÓN DE 1 AÑO</t>
  </si>
  <si>
    <t>SRP</t>
  </si>
  <si>
    <t>FIEBRE AMARILLA</t>
  </si>
  <si>
    <t>HEPATITIS A</t>
  </si>
  <si>
    <t>INFLUENZA 12 A 23 MESES</t>
  </si>
  <si>
    <t>VARICELA</t>
  </si>
  <si>
    <t>3a Dosis</t>
  </si>
  <si>
    <t>Dosis Unica</t>
  </si>
  <si>
    <t>2a Dosis</t>
  </si>
  <si>
    <t>Refuerzo</t>
  </si>
  <si>
    <t>2a Dosis + Refuerzo</t>
  </si>
  <si>
    <t>AREA METROPOLIANA</t>
  </si>
  <si>
    <t>Informacion acumulada a diciembre 31 del 2018</t>
  </si>
  <si>
    <t xml:space="preserve">               Meta programática definida por el Ministerio de Salud y Protección Social, para Menores de un año y de un año, según Nacidos vivos e Historial de vacunados en años anteriores.</t>
  </si>
  <si>
    <t>NOTAS:</t>
  </si>
  <si>
    <t>La vacuna de Influenza solamente se aplica a los niños y niñas entre 6 y 23 meses de edad a partir del mes de junio de 2018</t>
  </si>
  <si>
    <t>La vacuna de Neumococo se comenzó a aplicar en forma gratuita a los niños y niñas nacidos a partir del 1 de enero de 2011</t>
  </si>
  <si>
    <t>La Vacuna de Hepatitis A se comenzó a aplicar a partir de enero de 2013 como dosis única</t>
  </si>
  <si>
    <t>La vacuna de Varicela se comenzó a aplica a partir del 1° de Julio de 2015</t>
  </si>
  <si>
    <t>La vacuna de Fiebre Amarilla se trasladó para ser aplicada después de los 18 meses a partir del 1° de Julio de 2015</t>
  </si>
  <si>
    <r>
      <rPr>
        <b/>
        <sz val="8"/>
        <rFont val="Arial"/>
        <family val="2"/>
      </rPr>
      <t>Fuente</t>
    </r>
    <r>
      <rPr>
        <sz val="8"/>
        <rFont val="Arial"/>
        <family val="2"/>
      </rPr>
      <t>: Base de datos Programa Ampliado de inmunizaciones (Plantilla de Excel MSPS)</t>
    </r>
  </si>
  <si>
    <t>Región/ Municpio</t>
  </si>
  <si>
    <t>ENFERMEDADES  INMUNOPREVENIBLES</t>
  </si>
  <si>
    <t>ENFERMEDADES DE TRANSMISIÓN SEXUAL</t>
  </si>
  <si>
    <t>MATERNIDAD SEGURA</t>
  </si>
  <si>
    <t>INTOXICACIONES</t>
  </si>
  <si>
    <t>VECTORES</t>
  </si>
  <si>
    <t xml:space="preserve">ENFERMEDADES VEHICULIZADAS POR EL AGUA </t>
  </si>
  <si>
    <t>ZOONOSIS</t>
  </si>
  <si>
    <t>CRÓNICAS NO TRANSMISIBLES</t>
  </si>
  <si>
    <t>VIOLENCIA</t>
  </si>
  <si>
    <t>VIOLENCIA CONTRA LA MUJER</t>
  </si>
  <si>
    <t>TÉTANOS NEONATAL</t>
  </si>
  <si>
    <t>TÉTANOS OTRAS FORMAS</t>
  </si>
  <si>
    <t>TOSFERINA</t>
  </si>
  <si>
    <t>RUBEOLA</t>
  </si>
  <si>
    <t>PAROTIDITIS</t>
  </si>
  <si>
    <t xml:space="preserve">HEPATITIS  B </t>
  </si>
  <si>
    <t>DIFTERIA</t>
  </si>
  <si>
    <t>SARAMPIÓN</t>
  </si>
  <si>
    <t>POLIOMIELITIS</t>
  </si>
  <si>
    <t>MENINGITIS MENINGOCÓCICA</t>
  </si>
  <si>
    <t>MENINGITIS POR   HAEMOPHILUS</t>
  </si>
  <si>
    <t>MENINGITIS POR  NEUMOCOCO</t>
  </si>
  <si>
    <t>TUBERCULOSIS</t>
  </si>
  <si>
    <t>LEPRA</t>
  </si>
  <si>
    <t xml:space="preserve">HIV - SIDA </t>
  </si>
  <si>
    <t>SÍFILIS CONGÉNITA</t>
  </si>
  <si>
    <t>SÍFILIS GESTACIONAL</t>
  </si>
  <si>
    <t>MORBILIDAD MATERNA EXTREMA</t>
  </si>
  <si>
    <t>FÁRMACOS</t>
  </si>
  <si>
    <t>PLAGUICIDAS</t>
  </si>
  <si>
    <t>SUSTANCIAS PSICOACTIVAS</t>
  </si>
  <si>
    <t>OTRAS SUSTANCIAS</t>
  </si>
  <si>
    <t xml:space="preserve">INTOXICACIÓN POR MONÓXIDO DE CARBONO Y OTROS GASES </t>
  </si>
  <si>
    <t>SOLVENTES</t>
  </si>
  <si>
    <t>METALES PESADOS</t>
  </si>
  <si>
    <t>METANOL</t>
  </si>
  <si>
    <t>MERCURIO*</t>
  </si>
  <si>
    <t>TOTAL INTOXICACIONES</t>
  </si>
  <si>
    <t>DENGUE</t>
  </si>
  <si>
    <t>MALARIA</t>
  </si>
  <si>
    <t>LEISHMANIASIS</t>
  </si>
  <si>
    <t>CHAGAS</t>
  </si>
  <si>
    <t>ZIKA</t>
  </si>
  <si>
    <t>CHIKUNGUNYA</t>
  </si>
  <si>
    <t xml:space="preserve">ENFERMEDAD TRANSMITIDA POR ALIMENTOS </t>
  </si>
  <si>
    <t>FIEBRE TIFOIDEA Y PARATIFOIDEA</t>
  </si>
  <si>
    <t>EXPOSICIÓN RÁBICA</t>
  </si>
  <si>
    <t>ACCIDENTE OFÍDICO</t>
  </si>
  <si>
    <t>LEPTOSPIROSIS</t>
  </si>
  <si>
    <t>LESIONES POR PÓLVORA*</t>
  </si>
  <si>
    <t>ARTEFACTOS EXPLOSIVOS</t>
  </si>
  <si>
    <t>DEFECTOS CONGÉNITOS</t>
  </si>
  <si>
    <t>ENFERMEDADES HUÉRFANAS</t>
  </si>
  <si>
    <t>CÁNCER INFANTIL (Tasa por población menor de 18 años)</t>
  </si>
  <si>
    <t>CÁNCER DE MAMA</t>
  </si>
  <si>
    <t>CÁNCER DE CÉRVIX</t>
  </si>
  <si>
    <t>DESNUTRICIÓN AGUDA EN MENORES DE 5 AÑOS</t>
  </si>
  <si>
    <t>PRIVACIÓN Y NEGLIGENCIA</t>
  </si>
  <si>
    <t>VIOLENCIA 
FÍSICA</t>
  </si>
  <si>
    <t>VIOLENCIA 
PSICOLÓGICA</t>
  </si>
  <si>
    <t>VIOLENCIA 
SEXUAL</t>
  </si>
  <si>
    <t xml:space="preserve">VIOLENCIA INTRAFAMILIAR </t>
  </si>
  <si>
    <t xml:space="preserve">NEGLIGENCIA </t>
  </si>
  <si>
    <t>TOTAL VIOLENCIA CONTRA LA MUJER</t>
  </si>
  <si>
    <t>INTENTO DE 
SUICIDIO</t>
  </si>
  <si>
    <t>PULMONAR</t>
  </si>
  <si>
    <t>EXTRAPULMONAR</t>
  </si>
  <si>
    <t>TOTAL TUBERCULOSIS</t>
  </si>
  <si>
    <t>DENGUE GRAVE</t>
  </si>
  <si>
    <t>TOTAL DENGUE</t>
  </si>
  <si>
    <t>VIVAX</t>
  </si>
  <si>
    <t>FALCÍPARUM</t>
  </si>
  <si>
    <t>MIXTA</t>
  </si>
  <si>
    <t>TOTAL MALARIA</t>
  </si>
  <si>
    <r>
      <t xml:space="preserve"> CUTÁNEA </t>
    </r>
    <r>
      <rPr>
        <sz val="9"/>
        <color indexed="9"/>
        <rFont val="Arial"/>
        <family val="2"/>
      </rPr>
      <t>(tasa por población rural)</t>
    </r>
  </si>
  <si>
    <t>MUCUOSA
(tasa por población rural)</t>
  </si>
  <si>
    <t>TOTAL LEISHMANIASIS (tasa por población rural)</t>
  </si>
  <si>
    <t>casos</t>
  </si>
  <si>
    <t>Tasa x mil Nacidos vivos</t>
  </si>
  <si>
    <t>Tasa x  cienmil hbtes.</t>
  </si>
  <si>
    <t>Tasa x mil  Embarazos</t>
  </si>
  <si>
    <t>Casos</t>
  </si>
  <si>
    <t>Tasa por 100.000 hbtes</t>
  </si>
  <si>
    <t>Tasa x  cienmil mujeres.</t>
  </si>
  <si>
    <t>Tasa x cienmil menores de 5 años</t>
  </si>
  <si>
    <t>EVENTOS DE INTERÉS EN SALUD PÚBLICA. SUBREGIÓN MAGDALENA MEDIO, 2018</t>
  </si>
  <si>
    <t>EVENTOS DE INTERÉS EN SALUD PÚBLICA. SUBREGIÓN VALLE DE ABURRÁ, 2018</t>
  </si>
  <si>
    <t>Fecha de actualizacion: 8 de julio de 2019</t>
  </si>
  <si>
    <t>* La incidencia de lesiones por pólvora corresponde a la temporada de intensificación de la vigilancia del evento (1 de diciembre de 2018 a 12 de enero de 2019)</t>
  </si>
  <si>
    <t>EVENTOS DE INTERÉS EN SALUD PÚBLICA</t>
  </si>
  <si>
    <t>EVENTOS DE INTERÉS EN SALUD PÚBLICA. SUBREGIÓN SUROESTE, 2018</t>
  </si>
  <si>
    <t>COBERTURAS DE VACUNACIÓN, POR VACUNA, GRUPOS DE EDAD Y MUNICIPIO. SUBREGIÓN SUROESTE, 2018</t>
  </si>
  <si>
    <t>COBERTURAS DE VACUNACIÓN, POR VACUNA, GRUPOS DE EDAD Y MUNICIPIO. SUBREGIÓN VALLE DE ABURRÁ, 2018</t>
  </si>
  <si>
    <t>COBERTURAS DE VACUNACIÓN, POR VACUNA, GRUPOS DE EDAD Y MUNICIPIO. SUBREGIÓN ORIENTE, 2018</t>
  </si>
  <si>
    <t>EVENTOS DE INTERÉS EN SALUD PÚBLICA. SUBREGIÓN ORIENTE, 2018</t>
  </si>
  <si>
    <t>San Andrés de C.</t>
  </si>
  <si>
    <t>San José de la M.</t>
  </si>
  <si>
    <t>San Pedro de los M.</t>
  </si>
  <si>
    <t>Santa Rosa de O.</t>
  </si>
  <si>
    <t>COBERTURAS DE VACUNACIÓN, POR VACUNA, GRUPOS DE EDAD Y MUNICIPIO. SUBREGIÓN NORTE, 2018</t>
  </si>
  <si>
    <t>EVENTOS DE INTERÉS EN SALUD PÚBLICA. SUBREGIÓN NORTE, 2018</t>
  </si>
  <si>
    <t>COBERTURAS DE VACUNACIÓN, POR VACUNA, GRUPOS DE EDAD Y MUNICIPIO. SUBREGIÓN OCCIDENTE, 2018</t>
  </si>
  <si>
    <t>EVENTOS DE INTERÉS EN SALUD PÚBLICA. SUBREGIÓN OCCIDENTE, 2018</t>
  </si>
  <si>
    <t xml:space="preserve">Desnutrición en menores de cinco años
</t>
  </si>
  <si>
    <r>
      <t xml:space="preserve">Fuente: </t>
    </r>
    <r>
      <rPr>
        <sz val="8"/>
        <rFont val="Arial"/>
        <family val="2"/>
      </rPr>
      <t>DANE-Procesa SSSA-Información preliminar</t>
    </r>
  </si>
  <si>
    <t>COBERTURAS DE VACUNACIÓN, POR VACUNA, GRUPOS DE EDAD Y MUNICIPIO. SUBREGIÓN NORDESTE, 2018</t>
  </si>
  <si>
    <t>EVENTOS DE INTERÉS EN SALUD PÚBLICA. SUBREGIÓN NORDESTE, 2018</t>
  </si>
  <si>
    <t>INDICADORES MACROPROBLEMA DE MORTALIDAD, POR  MUNICIPIO. SUBREGIÓN NORDESTE, 2018</t>
  </si>
  <si>
    <t>MORTALIDAD GENERAL POR GRUPOS DE EDAD, SEGÚN  MUNICIPIO.  SUBREGIÓN NORDESTE, 2018</t>
  </si>
  <si>
    <t>10 PRIMERAS CAUSAS DE MORTALIDAD SEGÚN LISTADO 105. SUBREGIÓN NORDESTE, 2018</t>
  </si>
  <si>
    <t>MORTALIDAD GENERAL POR GRUPOS DE EDAD, SEGÚN  MUNICIPIO.  SUBREGIÓN OCCIDENTE, 2018</t>
  </si>
  <si>
    <t>INDICADORES MACROPROBLEMA DE MORTALIDAD, POR  MUNICIPIO. SUBREGIÓN OCCIDENTE, 2018</t>
  </si>
  <si>
    <t>10 PRIMERAS CAUSAS DE MORTALIDAD SEGÚN LISTADO 105. SUBREGIÓN OCCIDENTE, 2018</t>
  </si>
  <si>
    <t>Vigía del Fuerte</t>
  </si>
  <si>
    <t>TASAS DE FECUNDIDAD SEGÚN GRUPO DE EDAD Y MUNICIPIO DE RESIDENCIA HABITUAL DE LA MADRE.  SUBREGIÓN URABÁ, 2018</t>
  </si>
  <si>
    <t>NACIDOS VIVOS, SEGÚN NIVEL EDUCATIVO Y MUNICIPIO DE RESIDENCIA HABITUAL DE LA MADRE.  SUBREGIÓN URABÁ, 2018</t>
  </si>
  <si>
    <t>NACIDOS VIVOS SEGÚN RÉGIMEN DE SEGURIDAD SOCIAL Y MUNICIPIO RESIDENCIA HABITUAL DE LA MADRE  SUBREGIÓN URABÁ, 2018</t>
  </si>
  <si>
    <t>NACIDOS VIVOS, SEGÚN PESO AL NACER Y MUNICIPIO DE RESIDENCIA HABITUAL DE LA MADRE.  SUBREGIÓN URABÁ, 2018</t>
  </si>
  <si>
    <t>NACIDOS VIVOS, SEGÚN ZONA Y MUNICIPIO DE RESIDENCIA HABITUAL DE LA MADRE.  SUBREGIÓN URABÁ, 2018</t>
  </si>
  <si>
    <t>COBERTURAS DE VACUNACIÓN, POR VACUNA, GRUPOS DE EDAD Y MUNICIPIO. SUBREGIÓN URABÁ, 2018</t>
  </si>
  <si>
    <t>San Juan de U.</t>
  </si>
  <si>
    <t>San Pedro de U.</t>
  </si>
  <si>
    <t>EVENTOS DE INTERÉS EN SALUD PÚBLICA. SUBREGIÓN URABÁ, 2018</t>
  </si>
  <si>
    <t>INDICADORES MACROPROBLEMA DE MORTALIDAD, POR  MUNICIPIO. SUBREGIÓN URABÁ, 2018</t>
  </si>
  <si>
    <t>MORTALIDAD GENERAL POR GRUPOS DE EDAD, SEGÚN  MUNICIPIO.  SUBREGIÓN URABÁ, 2018</t>
  </si>
  <si>
    <t>10 PRIMERAS CAUSAS DE MORTALIDAD SEGÚN LISTADO 105. SUBREGIÓN URABÁ, 2018</t>
  </si>
  <si>
    <t>SUBREGION / MUNICIPIO</t>
  </si>
  <si>
    <t>NATALIDAD, SEGÚN GRUPO EDAD Y MUNICIPIO DE RESIDENCIA HABITUAL DE LA MADRE. SUBREGIÓN BAJO CAUCA, 2018</t>
  </si>
  <si>
    <t>TASAS DE FECUNDIDAD SEGÚN GRUPO DE EDAD Y MUNICIPIO DE RESIDENCIA HABITUAL DE LA MADRE.  SUBREGIÓN BAJO CAUCA, 2018</t>
  </si>
  <si>
    <t>NACIDOS VIVOS, SEGÚN NIVEL EDUCATIVO Y MUNICIPIO DE RESIDENCIA HABITUAL DE LA MADRE.  SUBREGIÓN BAJO CAUCA, 2018</t>
  </si>
  <si>
    <t>NACIDOS VIVOS SEGÚN RÉGIMEN DE SEGURIDAD SOCIAL Y MUNICIPIO RESIDENCIA HABITUAL DE LA MADRE.  SUBREGIÓN BAJO CAUCA, 2018</t>
  </si>
  <si>
    <t>NACIDOS VIVOS, SEGÚN PESO AL NACER Y MUNICIPIO DE RESIDENCIA HABITUAL DE LA MADRE.  SUBREGIÓN BAJO CAUCA, 2018</t>
  </si>
  <si>
    <t>NACIDOS VIVOS, SEGÚN ZONA Y MUNICIPIO DE RESIDENCIA HABITUAL DE LA MADRE.  SUBREGIÓN BAJO CAUCA, 2018</t>
  </si>
  <si>
    <t>COBERTURAS DE VACUNACIÓN, POR VACUNA, GRUPOS DE EDAD Y MUNICIPIO. SUBREGIÓN BAJO CAUCA, 2018</t>
  </si>
  <si>
    <t>EVENTOS DE INTERÉS EN SALUD PÚBLICA. SUBREGIÓN BAJO CAUCA, 2018</t>
  </si>
  <si>
    <t>Materna 
(muertes directas  causas relacionadas con embarazo, parto y puerperio)</t>
  </si>
  <si>
    <t>INDICADORES MACROPROBLEMA DE MORTALIDAD, POR  MUNICIPIO. SUBREGIÓN BAJO CAUCA, 2018</t>
  </si>
  <si>
    <t>MORTALIDAD GENERAL POR GRUPOS DE EDAD, SEGÚN  MUNICIPIO.  SUBREGIÓN BAJO CAUCA, 2018</t>
  </si>
  <si>
    <t>10 PRIMERAS CAUSAS DE MORTALIDAD SEGÚN LISTADO 105. SUBREGIÓN BAJO CAUCA, 2018</t>
  </si>
  <si>
    <t>NATALIDAD, SEGÚN GRUPO EDAD Y MUNICIPIO DE RESIDENCIA HABITUAL DE LA MADRE. SUBREGIÓN MAGDALENA MEDIO, 2018</t>
  </si>
  <si>
    <t>TASAS DE FECUNDIDAD SEGÚN GRUPO DE EDAD Y MUNICIPIO DE RESIDENCIA HABITUAL DE LA MADRE.  SUBREGIÓN MAGDALENA MEDIO, 2018</t>
  </si>
  <si>
    <t>NACIDOS VIVOS, SEGÚN NIVEL EDUCATIVO Y MUNICIPIO DE RESIDENCIA HABITUAL DE LA MADRE.  SUBREGIÓN MAGDALENA MEDIO, 2018</t>
  </si>
  <si>
    <t>NACIDOS VIVOS SEGÚN RÉGIMEN DE SEGURIDAD SOCIAL Y MUNICIPIO RESIDENCIA HABITUAL DE LA MADRE  SUBREGIÓN MAGDALENA MEDIO, 2018</t>
  </si>
  <si>
    <t>NACIDOS VIVOS, SEGÚN PESO AL NACER Y MUNICIPIO DE RESIDENCIA HABITUAL DE LA MADRE.  SUBREGIÓN MAGDALENA MEDIO, 2018</t>
  </si>
  <si>
    <t>NACIDOS VIVOS, SEGÚN ZONA Y MUNICIPIO DE RESIDENCIA HABITUAL DE LA MADRE.  SUBREGIÓN MAGDALENA MEDIO, 2018</t>
  </si>
  <si>
    <t>COBERTURAS DE VACUNACIÓN, POR VACUNA, GRUPOS DE EDAD Y MUNICIPIO. SUBREGIÓN MAGDALENA MEDIO, 2018</t>
  </si>
  <si>
    <t>INDICADORES MACROPROBLEMA DE MORTALIDAD, POR  MUNICIPIO. SUBREGIÓN MAGDALENA MEDIO, 2018</t>
  </si>
  <si>
    <t>MORTALIDAD GENERAL POR GRUPOS DE EDAD, SEGÚN  MUNICIPIO.  SUBREGIÓN MAGDALENA MEDIO, 2018</t>
  </si>
  <si>
    <t>10 PRIMERAS CAUSAS DE MORTALIDAD SEGÚN LISTADO 105. SUBREGIÓN MAGDALENA MEDIO, 2018</t>
  </si>
  <si>
    <t>DISCAPACIDAD</t>
  </si>
  <si>
    <t>PERSONAS CARACTERIZADAS EN EL REGISTRO DE DISCAPACIDAD, SEGÚN MUNICIPIO DE RESIDENCIA, EDAD Y SEXO. SUBREGIÓN VALLE DE ABURRÁ, CORTE NOVIEMBRE 2019</t>
  </si>
  <si>
    <t>&lt; 1 AÑO</t>
  </si>
  <si>
    <t>1-4</t>
  </si>
  <si>
    <t>65-69</t>
  </si>
  <si>
    <t>70-74</t>
  </si>
  <si>
    <t>75-79</t>
  </si>
  <si>
    <t>80 Y MAS</t>
  </si>
  <si>
    <t>No Definido</t>
  </si>
  <si>
    <t>NO REPORTADO</t>
  </si>
  <si>
    <t>TOTAL GENERAL</t>
  </si>
  <si>
    <t>MUJERES</t>
  </si>
  <si>
    <t>HOMBRES</t>
  </si>
  <si>
    <t>NO DEFINIDO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</si>
  <si>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Cubos Ministerio de Salud y Protección Social, RLCPD. Consulta diciembre 2019</t>
    </r>
  </si>
  <si>
    <t>PERSONAS CARACTERIZADAS EN EL REGISTRO DE DISCAPACIDAD, SEGÚN MUNICIPIO DE RESIDENCIA, EDAD Y SEXO. SUBREGIÓN SUROESTE, CORTE NOVIEMBRE 2019</t>
  </si>
  <si>
    <t>PERSONAS CARACTERIZADAS EN EL REGISTRO DE DISCAPACIDAD, SEGÚN MUNICIPIO DE RESIDENCIA, EDAD Y SEXO. SUBREGIÓN ORIENTE, CORTE NOVIEMBRE 2019</t>
  </si>
  <si>
    <t>PERSONAS CARACTERIZADAS EN EL REGISTRO DE DISCAPACIDAD, SEGÚN MUNICIPIO DE RESIDENCIA, EDAD Y SEXO. SUBREGIÓN NORTE, CORTE NOVIEMBRE 2019</t>
  </si>
  <si>
    <t>PERSONAS CARACTERIZADAS EN EL REGISTRO DE DISCAPACIDAD, SEGÚN MUNICIPIO DE RESIDENCIA, EDAD Y SEXO. SUBREGIÓN OCCIDENTE, CORTE NOVIEMBRE 2019</t>
  </si>
  <si>
    <t>PERSONAS CARACTERIZADAS EN EL REGISTRO DE DISCAPACIDAD, SEGÚN MUNICIPIO DE RESIDENCIA, EDAD Y SEXO. SUBREGIÓN NORDESTE, CORTE NOVIEMBRE 2019</t>
  </si>
  <si>
    <t>PERSONAS CARACTERIZADAS EN EL REGISTRO DE DISCAPACIDAD, SEGÚN MUNICIPIO DE RESIDENCIA, EDAD Y SEXO. SUBREGIÓN URABÁ, CORTE NOVIEMBRE 2019</t>
  </si>
  <si>
    <t>PERSONAS CARACTERIZADAS EN EL REGISTRO DE DISCAPACIDAD, SEGÚN MUNICIPIO DE RESIDENCIA, EDAD Y SEXO. SUBREGIÓN BAJO CAUCA, CORTE NOVIEMBRE 2019</t>
  </si>
  <si>
    <t>PERSONAS CARACTERIZADAS EN EL REGISTRO DE DISCAPACIDAD, SEGÚN MUNICIPIO DE RESIDENCIA, EDAD Y SEXO. SUBREGIÓN MAGDALENA MEDIO, CORTE NOVIEMBRE 2019</t>
  </si>
  <si>
    <t>INDICADORES SANITARIOS DE CALIDAD DEL AGUA PARA CONSUMO HUMANO, SEGÚN ÁREA.  SUBREGIÓN MAGDALENA MEDIO, 2018</t>
  </si>
  <si>
    <t xml:space="preserve"> Cobertura Acueductos con Agua Potable (%)</t>
  </si>
  <si>
    <t>Cobertura Viviendas con Agua Potable (%)</t>
  </si>
  <si>
    <t>Indice Riesgo Agua Potable 
-IRCA-</t>
  </si>
  <si>
    <t>Indice Riesgo Abastecimiento 
- IRABA-</t>
  </si>
  <si>
    <t>Buenas Practicas Sanitaria 
-BPS-</t>
  </si>
  <si>
    <t>Certificación Sanitaria Municipal en Agua Potable
-CSM-</t>
  </si>
  <si>
    <t xml:space="preserve"> Cobertura Acueductos con Agua Potable  (%)</t>
  </si>
  <si>
    <t>Cobertura Acueductos con Agua Potable  (%)</t>
  </si>
  <si>
    <t>IRCA (%)</t>
  </si>
  <si>
    <t>Riesgo</t>
  </si>
  <si>
    <t xml:space="preserve">IRABA </t>
  </si>
  <si>
    <t xml:space="preserve">BPS </t>
  </si>
  <si>
    <t>CSM</t>
  </si>
  <si>
    <t>Concepto</t>
  </si>
  <si>
    <t>0 - 5,0</t>
  </si>
  <si>
    <t>Sin Riesgo</t>
  </si>
  <si>
    <t>0 - 10</t>
  </si>
  <si>
    <t>Favorable</t>
  </si>
  <si>
    <t>5,1 - 14</t>
  </si>
  <si>
    <t>Bajo</t>
  </si>
  <si>
    <t>10,1 - 25</t>
  </si>
  <si>
    <t>10,1 - 24</t>
  </si>
  <si>
    <t>10,1 - 40</t>
  </si>
  <si>
    <t>Favorable con Requerimiento</t>
  </si>
  <si>
    <t>14,1 - 35</t>
  </si>
  <si>
    <t>Medio</t>
  </si>
  <si>
    <t>25,1 - 40</t>
  </si>
  <si>
    <t>24,1 - 40</t>
  </si>
  <si>
    <t>40,1 - 100</t>
  </si>
  <si>
    <t>Desfavorable</t>
  </si>
  <si>
    <t>35,1 - 80</t>
  </si>
  <si>
    <t>Alto</t>
  </si>
  <si>
    <t>40,1 - 70</t>
  </si>
  <si>
    <t xml:space="preserve">Alto </t>
  </si>
  <si>
    <t>80,1 - 100</t>
  </si>
  <si>
    <t xml:space="preserve">Inviable </t>
  </si>
  <si>
    <t>70,1 - 100</t>
  </si>
  <si>
    <t xml:space="preserve">Muy Alto </t>
  </si>
  <si>
    <t>Muy Alto</t>
  </si>
  <si>
    <t>(b): 0 -10 % Sin Riesgo; 10.1 - 25 % Bajo; 25.1-40 % Medio; 40.1 %-70 % Alto; 70.1 - 100 % Muy Alto.</t>
  </si>
  <si>
    <t>©: BPS: 0-10 / Sin Riesgo; 11 - 24 % Bajo; 25 - 40 % Medio: 41 - 70 % Alto; 71-100 % Muy Alto.</t>
  </si>
  <si>
    <t>(c): 0 - 10 % Favorable; 10.1 - 40 % Favorable con requerimientos; 40.1 -100 Desfavorable</t>
  </si>
  <si>
    <t>NA: NO APLICA; SD: SIN DATO</t>
  </si>
  <si>
    <t xml:space="preserve">Fuentes: </t>
  </si>
  <si>
    <t>Panorama de las Condiciones de Suministro de Agua para consumo humano en los sistemas de Acueductos Rurales en Antioquia 2018. Informe de Práctica (Convenio Inter administrativo Gobernación de Antioquia -  Secretaría Seccional de Salud y Protección Social -Universidad de Antioquia – Facultad Nacional de Salud Pública – Universidad de Antioquia).</t>
  </si>
  <si>
    <t>Anuario Estadistico de Antioquia 2018.</t>
  </si>
  <si>
    <t>Informes de Visitas y Conceptos Sanitarios Acueductos  Autoridades Sanitarias</t>
  </si>
  <si>
    <t>Planilla Consolidada Certificacion Sanitaria Municipal Agua Potable - Antioquia 2018 - SSSSA</t>
  </si>
  <si>
    <t>Planilla Consolidad Indice de Riesgo de Calidad de Agua Potable - Acueductos Urbanos - Antioquia 2018 - SSSA.</t>
  </si>
  <si>
    <t>INDICADORES SANITARIOS DE CALIDAD DEL AGUA PARA CONSUMO HUMANO, SEGÚN ÁREA.  SUBREGIÓN BAJO CAUCA, 2018</t>
  </si>
  <si>
    <t>SD</t>
  </si>
  <si>
    <t>INDICADORES SANITARIOS DE CALIDAD DEL AGUA PARA CONSUMO HUMANO, SEGÚN ÁREA.  SUBREGIÓN URABÁ, 2018</t>
  </si>
  <si>
    <t>INDICADORES SANITARIOS DE CALIDAD DEL AGUA PARA CONSUMO HUMANO, SEGÚN ÁREA.  SUBREGIÓN NORDESTE, 2018</t>
  </si>
  <si>
    <t>INDICADORES SANITARIOS DE CALIDAD DEL AGUA PARA CONSUMO HUMANO, SEGÚN ÁREA.  SUBREGIÓN OCCIDENTE, 2018</t>
  </si>
  <si>
    <t>Santafe de Antioquia</t>
  </si>
  <si>
    <t>INDICADORES SANITARIOS DE CALIDAD DEL AGUA PARA CONSUMO HUMANO, SEGÚN ÁREA.  SUBREGIÓN NORTE, 2018</t>
  </si>
  <si>
    <t>Carolina del Principe</t>
  </si>
  <si>
    <t>INDICADORES SANITARIOS DE CALIDAD DEL AGUA PARA CONSUMO HUMANO, SEGÚN ÁREA.  SUBREGIÓN ORIENTE, 2018</t>
  </si>
  <si>
    <t>INDICADORES SANITARIOS DE CALIDAD DEL AGUA PARA CONSUMO HUMANO, SEGÚN ÁREA.  SUBREGIÓN SUROESTE, 2018</t>
  </si>
  <si>
    <t>N/A</t>
  </si>
  <si>
    <t xml:space="preserve">SD </t>
  </si>
  <si>
    <t>INDICADORES SANITARIOS DE CALIDAD DEL AGUA PARA CONSUMO HUMANO, SEGÚN ÁREA.  SUBREGIÓN VALLE DE ABURRA, 2018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</si>
  <si>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Base de datos Programa Ampliado de inmunizaciones (Plantilla de Excel MSPS)</t>
    </r>
  </si>
  <si>
    <r>
      <t xml:space="preserve">Fuente: </t>
    </r>
    <r>
      <rPr>
        <sz val="9"/>
        <rFont val="Arial"/>
        <family val="2"/>
      </rPr>
      <t>SIVIGILA</t>
    </r>
  </si>
  <si>
    <r>
      <rPr>
        <b/>
        <sz val="9"/>
        <color indexed="8"/>
        <rFont val="Arial"/>
        <family val="2"/>
      </rPr>
      <t>Indice de Riesgo de Calidad del Agua Potable - IRCA- (Promedio Anual)</t>
    </r>
    <r>
      <rPr>
        <sz val="9"/>
        <color indexed="8"/>
        <rFont val="Arial"/>
        <family val="2"/>
      </rPr>
      <t xml:space="preserve">: Certifica la Calidad del Agua Suministrada. </t>
    </r>
  </si>
  <si>
    <r>
      <t xml:space="preserve">(a): 0 - 5 %: Sin Riesgo (Agua Potable); </t>
    </r>
    <r>
      <rPr>
        <b/>
        <sz val="9"/>
        <color indexed="8"/>
        <rFont val="Arial"/>
        <family val="2"/>
      </rPr>
      <t>No Aptas</t>
    </r>
    <r>
      <rPr>
        <sz val="9"/>
        <color indexed="8"/>
        <rFont val="Arial"/>
        <family val="2"/>
      </rPr>
      <t>: 5.1 - 14 % Bajo ; 14.1-35 Medio; 35.1 - 80 Alto; 80.1 - 100 Inviable Sanitariamente.</t>
    </r>
  </si>
  <si>
    <r>
      <rPr>
        <b/>
        <sz val="9"/>
        <color indexed="8"/>
        <rFont val="Arial"/>
        <family val="2"/>
      </rPr>
      <t>Indice de Riesgo de Abastecmiento - IRABA-</t>
    </r>
    <r>
      <rPr>
        <sz val="9"/>
        <color indexed="8"/>
        <rFont val="Arial"/>
        <family val="2"/>
      </rPr>
      <t xml:space="preserve"> : Cumplimiento Criterios: Tratamiento, Distribucion y Continuidad del Servicio.</t>
    </r>
  </si>
  <si>
    <r>
      <rPr>
        <b/>
        <sz val="9"/>
        <color indexed="8"/>
        <rFont val="Arial"/>
        <family val="2"/>
      </rPr>
      <t>Buenas Practicas Sanitas  (BPS):</t>
    </r>
    <r>
      <rPr>
        <sz val="9"/>
        <color indexed="8"/>
        <rFont val="Arial"/>
        <family val="2"/>
      </rPr>
      <t xml:space="preserve">  Acredita cumplimiento  Principios básicos y prácticas operativas generales de higiene para el suministro y distribución del agua para consumo humano.</t>
    </r>
  </si>
  <si>
    <r>
      <rPr>
        <b/>
        <sz val="9"/>
        <color indexed="8"/>
        <rFont val="Arial"/>
        <family val="2"/>
      </rPr>
      <t>La Certificación Sanitaria Municipal en Agua Potable (CSM)</t>
    </r>
    <r>
      <rPr>
        <sz val="9"/>
        <color indexed="8"/>
        <rFont val="Arial"/>
        <family val="2"/>
      </rPr>
      <t>: Acredita el umplimiento de las normas y criterios de la calidad del agua para consumo humano, soportado en el concepto sanitario de las personas prestadoras del servicio público de acueducto dentro de los límites del municipio</t>
    </r>
  </si>
  <si>
    <t>COBERTURA DE AFILIACIÓN AL SISTEMA GENERAL DE SEGURIDAD SOCIAL EN SALUD, POR MUNICIPIO Y RÉGIMEN,  SEGÚN POBLACIÓN DANE. SUBREGIÓN ORIENTE, 2018</t>
  </si>
  <si>
    <t>NACIDOS VIVOS, SEGÚN PESO AL NACER Y MUNICIPIO DE RESIDENCIA HABITUAL DE LA MADRE.  SUBREGIÓN OCCIDENTE, 2018</t>
  </si>
  <si>
    <t>NACIDOS VIVOS, SEGÚN ZONA Y MUNICIPIO DE RESIDENCIA HABITUAL DE LA MADRE.  SUBREGIÓN OCCIDENTE, 2018</t>
  </si>
  <si>
    <t>NACIDOS VIVOS SEGÚN REGIMEN DE SEGURIDAD SOCIAL Y MUNICIPIO RESIDENCIA HABITUAL DE LA MADRE.  SUBREGIÓN OCCIDENTE, 2018</t>
  </si>
  <si>
    <t>NACIDOS VIVOS, SEGÚN NIVEL EDUCATIVO Y MUNICIPIO DE RESIDENCIA HABITUAL DE LA MADRE.  SUBREGIÓN OCCIDENTE, 2018</t>
  </si>
  <si>
    <t>TASAS DE FECUNDIDAD SEGÚN GRUPO DE EDAD Y MUNICIPIO DE RESIDENCIA HABITUAL DE LA MADRE.  SUBREGIÓN OCCIDENTE, 2018</t>
  </si>
  <si>
    <t>NATALIDAD, SEGÚN GRUPO EDAD Y MUNICIPIO DE RESIDENCIA HABITUAL DE LA MADRE. SUBREGIÓN OCCIDENTE, 2018</t>
  </si>
  <si>
    <t>NACIDOS VIVOS, SEGÚN ZONA Y MUNICIPIO DE RESIDENCIA HABITUAL DE LA MADRE.  SUBREGIÓN NORDESTE, 2018</t>
  </si>
  <si>
    <t>NACIDOS VIVOS, SEGÚN PESO AL NACER Y MUNICIPIO DE RESIDENCIA HABITUAL DE LA MADRE.  SUBREGIÓN NORDESTE, 2018</t>
  </si>
  <si>
    <t>NACIDOS VIVOS SEGÚN REGIMEN DE SEGURIDAD SOCIAL Y MUNICIPIO RESIDENCIA HABITUAL DE LA MADRE  SUBREGIÓN NORDESTE, 2018</t>
  </si>
  <si>
    <t>NACIDOS VIVOS, SEGÚN NIVEL EDUCATIVO Y MUNICIPIO DE RESIDENCIA HABITUAL DE LA MADRE.  SUBREGIÓN NORDESTE, 2018</t>
  </si>
  <si>
    <t>TASAS DE FECUNDIDAD SEGÚN GRUPO EDAD Y MUNICIPIO DE RESIDENCIA HABITUAL DE LA MADRE.  SUBREGIÓN NORDESTE, 2018</t>
  </si>
  <si>
    <t>NATALIDAD, SEGÚN GRUPO DE EDAD Y MUNICIPIO DE RESIDENCIA HABITUAL DE LA MADRE. SUBREGIÓN NORDESTE, 2018</t>
  </si>
  <si>
    <t>NATALIDAD, SEGÚN GRUPO EDAD Y MUNICIPIO DE RESIDENCIA HABITUAL DE LA MADRE. SUBREGIÓN URABÁ, 2018</t>
  </si>
  <si>
    <t>COBERTURA DE AFILIACIÓN AL SISTEMA GENERAL DE SEGURIDAD SOCIAL EN SALUD POR MUNICIPIO Y RÉGIMEN.  SEGÚN POBLACIÓN DANE. SUBREGIÓN BAJO CAUCA, 2018</t>
  </si>
  <si>
    <t>INDICADORES DE MORBILIDAD</t>
  </si>
  <si>
    <t>DIEZ PRIMERAS CAUSAS DE MORBILIDAD POR CONSULTA, SEGÚN ZONA Y SEXO.  SUBREGIÓN VALLE DE ABURRÁ, 2018</t>
  </si>
  <si>
    <t>DIEZ PRIMERAS CAUSAS DE MORBILIDAD POR URGENCIAS, SEGÚN ZONA Y SEXO.  SUBREGIÓN VALLE DE ABURRÁ, 2018</t>
  </si>
  <si>
    <t>DIEZ PRIMERAS CAUSAS DE MORBILIDAD POR HOSPITALIZACIÓN, SEGÚN ZONA Y SEXO.  SUBREGIÓN VALLE DE ABURRÁ, 2018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</si>
  <si>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SisMasterRips</t>
    </r>
  </si>
  <si>
    <r>
      <t xml:space="preserve">Fecha Corte: </t>
    </r>
    <r>
      <rPr>
        <sz val="9"/>
        <color theme="1"/>
        <rFont val="Arial"/>
        <family val="2"/>
      </rPr>
      <t>31/12/2018</t>
    </r>
  </si>
  <si>
    <r>
      <t xml:space="preserve">Fecha Reporte: </t>
    </r>
    <r>
      <rPr>
        <sz val="9"/>
        <color theme="1"/>
        <rFont val="Arial"/>
        <family val="2"/>
      </rPr>
      <t>30/09/2019</t>
    </r>
  </si>
  <si>
    <t>DIEZ PRIMERAS CAUSAS DE MORBILIDAD POR CONSULTA, SEGÚN ZONA Y SEXO.  SUBREGIÓN SUROESTE, 2018</t>
  </si>
  <si>
    <t>DIEZ PRIMERAS CAUSAS DE MORBILIDAD POR URGENCIAS, SEGÚN ZONA Y SEXO.  SUBREGIÓN SUROESTE, 2018</t>
  </si>
  <si>
    <t>DIEZ PRIMERAS CAUSAS DE MORBILIDAD POR HOSPITALIZACIÓN, SEGÚN ZONA Y SEXO.  SUBREGIÓN SUROESTE, 2018</t>
  </si>
  <si>
    <t>DIEZ PRIMERAS CAUSAS DE MORBILIDAD POR CONSULTA, SEGÚN ZONA Y SEXO.  SUBREGIÓN ORIENTE, 2018</t>
  </si>
  <si>
    <t>DIEZ PRIMERAS CAUSAS DE MORBILIDAD POR URGENCIAS, SEGÚN ZONA Y SEXO.  SUBREGIÓN ORIENTE, 2018</t>
  </si>
  <si>
    <t>DIEZ PRIMERAS CAUSAS DE MORBILIDAD POR HOSPITALIZACIÓN, SEGÚN ZONA Y SEXO.  SUBREGIÓN ORIENTE, 2018</t>
  </si>
  <si>
    <t>DIEZ PRIMERAS CAUSAS DE MORBILIDAD POR CONSULTA, SEGÚN ZONA Y SEXO.  SUBREGIÓN NORTE, 2018</t>
  </si>
  <si>
    <t>DIEZ PRIMERAS CAUSAS DE MORBILIDAD POR URGENCIAS, SEGÚN ZONA Y SEXO.  SUBREGIÓN NORTE, 2018</t>
  </si>
  <si>
    <t>DIEZ PRIMERAS CAUSAS DE MORBILIDAD POR HOSPITALIZACIÓN, SEGÚN ZONA Y SEXO.  SUBREGIÓN NORTE, 2018</t>
  </si>
  <si>
    <t>DIEZ PRIMERAS CAUSAS DE MORBILIDAD POR CONSULTA, SEGÚN ZONA Y SEXO.  SUBREGIÓN OCCIDENTE, 2018</t>
  </si>
  <si>
    <t>DIEZ PRIMERAS CAUSAS DE MORBILIDAD POR URGENCIAS, SEGÚN ZONA Y SEXO.  SUBREGIÓN OCCIDENTE, 2018</t>
  </si>
  <si>
    <t>DIEZ PRIMERAS CAUSAS DE MORBILIDAD POR HOSPITALIZACIÓN, SEGÚN ZONA Y SEXO.  SUBREGIÓN OCCIDENTE, 2018</t>
  </si>
  <si>
    <t>DIEZ PRIMERAS CAUSAS DE MORBILIDAD POR CONSULTA, SEGÚN ZONA Y SEXO.  SUBREGIÓN NORDESTE, 2018</t>
  </si>
  <si>
    <t>DIEZ PRIMERAS CAUSAS DE MORBILIDAD POR URGENCIAS, SEGÚN ZONA Y SEXO.  SUBREGIÓN NORDESTE, 2018</t>
  </si>
  <si>
    <t>DIEZ PRIMERAS CAUSAS DE MORBILIDAD POR HOSPITALIZACIÓN, SEGÚN ZONA Y SEXO.  SUBREGIÓN NORDESTE, 2018</t>
  </si>
  <si>
    <t>DIEZ PRIMERAS CAUSAS DE MORBILIDAD POR CONSULTA, SEGÚN ZONA Y SEXO.  SUBREGIÓN URABÁ, 2018</t>
  </si>
  <si>
    <t>DIEZ PRIMERAS CAUSAS DE MORBILIDAD POR URGENCIAS, SEGÚN ZONA Y SEXO.  SUBREGIÓN URABÁ, 2018</t>
  </si>
  <si>
    <t>DIEZ PRIMERAS CAUSAS DE MORBILIDAD POR HOSPITALIZACIÓN, SEGÚN ZONA Y SEXO.  SUBREGIÓN URABÁ, 2018</t>
  </si>
  <si>
    <t>DIEZ PRIMERAS CAUSAS DE MORBILIDAD POR CONSULTA, SEGÚN ZONA Y SEXO.  SUBREGIÓN BAJO CAUCA, 2018</t>
  </si>
  <si>
    <t>DIEZ PRIMERAS CAUSAS DE MORBILIDAD POR URGENCIAS, SEGÚN ZONA Y SEXO.  SUBREGIÓN BAJO CAUCA, 2018</t>
  </si>
  <si>
    <t>DIEZ PRIMERAS CAUSAS DE MORBILIDAD POR HOSPITALIZACIÓN, SEGÚN ZONA Y SEXO.  SUBREGIÓN BAJO CAUCA, 2018</t>
  </si>
  <si>
    <t>DIEZ PRIMERAS CAUSAS DE MORBILIDAD POR CONSULTA, SEGÚN ZONA Y SEXO.  SUBREGIÓN MAGDALENA MEDIO, 2018</t>
  </si>
  <si>
    <t>DIEZ PRIMERAS CAUSAS DE MORBILIDAD POR URGENCIAS, SEGÚN ZONA Y SEXO.  SUBREGIÓN MAGDALENA MEDIO, 2018</t>
  </si>
  <si>
    <t>DIEZ PRIMERAS CAUSAS DE MORBILIDAD POR HOSPITALIZACIÓN, SEGÚN ZONA Y SEXO.  SUBREGIÓN MAGDALENA MEDIO, 2018</t>
  </si>
  <si>
    <t>INDICADORES DE MORTALIDAD. TOTAL DEPARTAMENTO DE ANTIOQUIA</t>
  </si>
  <si>
    <t>10 PRIMERAS CAUSAS DE MORTALIDAD SEGÚN LISTADO 105, POR GRUPOS DE EDAD 
ANTIOQUIA 2018</t>
  </si>
  <si>
    <t>MENOR DE 1 AÑO</t>
  </si>
  <si>
    <t>DX 105</t>
  </si>
  <si>
    <t>NOMBRE DEL DIAGNÓSTICO</t>
  </si>
  <si>
    <t>CASOS</t>
  </si>
  <si>
    <t>TASA*</t>
  </si>
  <si>
    <t>082</t>
  </si>
  <si>
    <t>TRASTORNOS RESPIRATORIOS ESPECIFICOS DEL PERIODO PERINATAL</t>
  </si>
  <si>
    <t>088</t>
  </si>
  <si>
    <t>LAS DEMAS MALFORMACIONES CONGENITAS, DEFORMIDADES Y ANOMALIAS CONGENITAS</t>
  </si>
  <si>
    <t>087</t>
  </si>
  <si>
    <t>MALFORMACIONES CONGENITAS DEL SISTEMA CIRCULATORIO</t>
  </si>
  <si>
    <t>084</t>
  </si>
  <si>
    <t>INFECCIONES ESPECIFICAS DEL PERIODO PERINATAL</t>
  </si>
  <si>
    <t>086</t>
  </si>
  <si>
    <t>TODAS LAS DEMAS AFECCIONES ORIGINADAS EN EL PERIODO PERINATAL</t>
  </si>
  <si>
    <t>083</t>
  </si>
  <si>
    <t>TRASTORNOS HEMORRAGICOS Y HEMATOLOGICOS DEL FETO Y DEL RECIEN NACIDO</t>
  </si>
  <si>
    <t>080</t>
  </si>
  <si>
    <t>FETO Y RECIEN NACIDO AFECTADOS POR COMPLICACIONES OBSTETRICAS Y TRAUMATISMOS DEL NACIMIENTO</t>
  </si>
  <si>
    <t>059</t>
  </si>
  <si>
    <t>NEUMONIA</t>
  </si>
  <si>
    <t>085</t>
  </si>
  <si>
    <t>ENTEROCOLITIS NECROTIZANTE DEL FETO Y DEL RECIEN NACIDO</t>
  </si>
  <si>
    <t>079</t>
  </si>
  <si>
    <t>FETO Y RECIEN NACIDO AFECTADOS POR CIERTAS AFECCIONES MATERNAS</t>
  </si>
  <si>
    <t>LAS DEMAS CAUSAS</t>
  </si>
  <si>
    <t>DE 1 a 4 AÑOS</t>
  </si>
  <si>
    <t>TASA**</t>
  </si>
  <si>
    <t>095</t>
  </si>
  <si>
    <t>AHOGAMIENTO Y SUMERSION ACCIDENTALES</t>
  </si>
  <si>
    <t>089</t>
  </si>
  <si>
    <t>SIGNOS, SINTOMAS Y AFECCIONES MAL DEFINIDAS</t>
  </si>
  <si>
    <t>047</t>
  </si>
  <si>
    <t>TODAS LAS DEMAS ENFERMEDADES DEL SISTEMA NERVIOSO</t>
  </si>
  <si>
    <t>037</t>
  </si>
  <si>
    <t>TUMORES: IN SITU, BENIGNOS Y DE COMPORTAMIENTO INCIERTO O DESCONOCIDO Y LOS NO ESPECIFICADOS</t>
  </si>
  <si>
    <t>090</t>
  </si>
  <si>
    <t>ACCIDENTES DE TRANSPORTE DE MOTOR Y SECUELAS</t>
  </si>
  <si>
    <t>042</t>
  </si>
  <si>
    <t>DEFICIENCIAS NUTRICIONALES</t>
  </si>
  <si>
    <t>010</t>
  </si>
  <si>
    <t>TODAS LAS DEMA ENFERMEDADES INFECCIOSAS Y PARASITARIAS</t>
  </si>
  <si>
    <t>DE 5 A 14 AÑOS</t>
  </si>
  <si>
    <t>035</t>
  </si>
  <si>
    <t>LEUCEMIA</t>
  </si>
  <si>
    <t>100</t>
  </si>
  <si>
    <t>LESIONES AUTOINFLIGIDAS INTENCIONALMENTE (SUICIDIOS) Y SECUELAS</t>
  </si>
  <si>
    <t>101</t>
  </si>
  <si>
    <t>AGRESIONES (HOMICIDIOS) Y SECUELAS</t>
  </si>
  <si>
    <t>046</t>
  </si>
  <si>
    <t>EPILEPSIA Y OTROS TRASTORNOS EPISODICOS Y PAROXISTICOS</t>
  </si>
  <si>
    <t>105</t>
  </si>
  <si>
    <t>OTROS ACCIDENTES Y SECUELAS</t>
  </si>
  <si>
    <t>DE 15 A 44 AÑOS</t>
  </si>
  <si>
    <t>009</t>
  </si>
  <si>
    <t>ENFERMEDAD POR EL VIH (SIDA)</t>
  </si>
  <si>
    <t>051</t>
  </si>
  <si>
    <t>ENFERMEDADES ISQUEMICAS DEL CORAZON</t>
  </si>
  <si>
    <t>055</t>
  </si>
  <si>
    <t>ENFERMEDADES CEREBROVASCULARES</t>
  </si>
  <si>
    <t>102</t>
  </si>
  <si>
    <t>EVENTOS DE INTENCION NO DETERMINADA Y SECUELAS</t>
  </si>
  <si>
    <t>DE 45 A 59 AÑOS</t>
  </si>
  <si>
    <t>013</t>
  </si>
  <si>
    <t>TUMOR MALIGNO DEL ESTOMAGO</t>
  </si>
  <si>
    <t>020</t>
  </si>
  <si>
    <t>TUMOR MALIGNO DE LA TRAQUEA, LOS BRONQUIOS Y EL PULMON</t>
  </si>
  <si>
    <t>024</t>
  </si>
  <si>
    <t>TUMOR MALIGNO DE LA MAMA DE LA MUJER</t>
  </si>
  <si>
    <t>014</t>
  </si>
  <si>
    <t>TUMOR MALIGNO DEL COLON, DE LA UNION RECTOSIGMOIDEA, RECTO Y ANO</t>
  </si>
  <si>
    <t>060</t>
  </si>
  <si>
    <t>ENFERMEDADES CRONICAS DE LAS VIAS RESPIRATORIAS INFERIORES</t>
  </si>
  <si>
    <t>DE 60 Y MAS AÑOS</t>
  </si>
  <si>
    <t>050</t>
  </si>
  <si>
    <t>ENFERMEDADES HIPERTENSIVAS</t>
  </si>
  <si>
    <t>041</t>
  </si>
  <si>
    <t>DIABETES MELLITUS</t>
  </si>
  <si>
    <t>* Tasa calculada por 1,000 nacidos vivos</t>
  </si>
  <si>
    <t>** Tasas calculadas por 100,000 habitantes en el grupo específico de edad</t>
  </si>
  <si>
    <t>Fuente: DANE. INFORMACIÓN PRELIMINAR</t>
  </si>
  <si>
    <t>Procesa: SSSA</t>
  </si>
  <si>
    <t xml:space="preserve">Notas: </t>
  </si>
  <si>
    <t>CAUSAS DE CONSULTA, DEPARTAMENTO DE ANTIOQUIA</t>
  </si>
  <si>
    <t>2. Total homicidios: incluye operaciones de guerra e intervencion legal</t>
  </si>
  <si>
    <t>3. Los datos de población se actualizaron de acuerdo a reporte del DANE (Fecha de actualización de la serie: jueves 12 de mayo de 2011)</t>
  </si>
  <si>
    <t>DIEZ PRIMERAS CAUSAS DE MORBILIDAD POR CONSULTA SEGÚN, ZONA Y SEXO.  ANTIOQUIA, 2018</t>
  </si>
  <si>
    <t>DIEZ PRIMERAS CAUSAS DE MORBILIDAD EN URGENCIAS, SEGÚN ZONA Y SEXO.  ANTIOQUIA, 2018</t>
  </si>
  <si>
    <t>DIEZ PRIMERAS CAUSAS DE MORBILIDAD EN HOSPITALIZACIÓN, SEGÚN ZONA Y SEXO.  ANTIOQUIA, 2018</t>
  </si>
  <si>
    <t>INDICADORES MACROPROBLEMA DE MORTALIDAD. ANTIOQUIA, 2018</t>
  </si>
  <si>
    <t>Fuente: Población Proyectada DANE 2018 y Reporte de Afiliados FOSYGA BDUA.</t>
  </si>
  <si>
    <t>POBLACIÓN AFILIADA AL RÉGIMEN SUBSIDIADO POR GRUPOS DE EDAD Y MUNICIPIO. SUBREGIÓN BAJO CAUCA, 2018</t>
  </si>
  <si>
    <t>RURAL</t>
  </si>
  <si>
    <t>URBANO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</si>
</sst>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  <numFmt numFmtId="166" formatCode="_-* #.##0.00_-;\-* #.##0.00_-;_-* &quot;-&quot;??_-;_-@_-"/>
    <numFmt numFmtId="167" formatCode="_ [$€-2]\ * #,##0.00_ ;_ [$€-2]\ * \-#,##0.00_ ;_ [$€-2]\ * &quot;-&quot;??_ "/>
    <numFmt numFmtId="168" formatCode="_-* #,##0.00\ &quot;€&quot;_-;\-* #,##0.00\ &quot;€&quot;_-;_-* &quot;-&quot;??\ &quot;€&quot;_-;_-@_-"/>
    <numFmt numFmtId="169" formatCode="_-* #,##0.0_-;\-* #,##0.0_-;_-* &quot;-&quot;??_-;_-@_-"/>
    <numFmt numFmtId="170" formatCode="0.000"/>
    <numFmt numFmtId="171" formatCode="0.0"/>
    <numFmt numFmtId="172" formatCode="0.0%"/>
    <numFmt numFmtId="173" formatCode="#,##0.0"/>
  </numFmts>
  <fonts count="7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 Narrow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9"/>
      <name val="Arial Narrow"/>
      <family val="2"/>
    </font>
    <font>
      <b/>
      <sz val="9"/>
      <color indexed="8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9"/>
      <color indexed="9"/>
      <name val="Arial"/>
      <family val="2"/>
    </font>
    <font>
      <b/>
      <sz val="10"/>
      <name val="Arial"/>
      <family val="2"/>
    </font>
    <font>
      <b/>
      <sz val="11"/>
      <color rgb="FFFFFFFF"/>
      <name val="Arial"/>
      <family val="2"/>
    </font>
    <font>
      <b/>
      <sz val="9"/>
      <color rgb="FFFFFFFF"/>
      <name val="Arial"/>
      <family val="2"/>
    </font>
    <font>
      <b/>
      <sz val="8"/>
      <color rgb="FFFFFFFF"/>
      <name val="Arial"/>
      <family val="2"/>
    </font>
    <font>
      <b/>
      <sz val="10"/>
      <color rgb="FFFFFFFF"/>
      <name val="Arial"/>
      <family val="2"/>
    </font>
    <font>
      <sz val="16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4"/>
      <name val="Arial"/>
      <family val="2"/>
    </font>
    <font>
      <sz val="10"/>
      <color theme="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</fills>
  <borders count="7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00">
    <xf numFmtId="0" fontId="0" fillId="0" borderId="0"/>
    <xf numFmtId="0" fontId="8" fillId="0" borderId="0"/>
    <xf numFmtId="0" fontId="4" fillId="0" borderId="0"/>
    <xf numFmtId="0" fontId="3" fillId="0" borderId="0"/>
    <xf numFmtId="3" fontId="7" fillId="0" borderId="14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8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5" borderId="0" applyNumberFormat="0" applyBorder="0" applyAlignment="0" applyProtection="0"/>
    <xf numFmtId="0" fontId="8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7" borderId="0" applyNumberFormat="0" applyBorder="0" applyAlignment="0" applyProtection="0"/>
    <xf numFmtId="0" fontId="8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0" applyNumberFormat="0" applyBorder="0" applyAlignment="0" applyProtection="0"/>
    <xf numFmtId="0" fontId="8" fillId="19" borderId="0" applyNumberFormat="0" applyBorder="0" applyAlignment="0" applyProtection="0"/>
    <xf numFmtId="0" fontId="3" fillId="11" borderId="0" applyNumberFormat="0" applyBorder="0" applyAlignment="0" applyProtection="0"/>
    <xf numFmtId="0" fontId="8" fillId="18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25" borderId="0" applyNumberFormat="0" applyBorder="0" applyAlignment="0" applyProtection="0"/>
    <xf numFmtId="0" fontId="8" fillId="21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8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4" borderId="0" applyNumberFormat="0" applyBorder="0" applyAlignment="0" applyProtection="0"/>
    <xf numFmtId="0" fontId="8" fillId="16" borderId="0" applyNumberFormat="0" applyBorder="0" applyAlignment="0" applyProtection="0"/>
    <xf numFmtId="0" fontId="3" fillId="6" borderId="0" applyNumberFormat="0" applyBorder="0" applyAlignment="0" applyProtection="0"/>
    <xf numFmtId="0" fontId="8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0" applyNumberFormat="0" applyBorder="0" applyAlignment="0" applyProtection="0"/>
    <xf numFmtId="0" fontId="8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8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8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28" borderId="0" applyNumberFormat="0" applyBorder="0" applyAlignment="0" applyProtection="0"/>
    <xf numFmtId="0" fontId="10" fillId="27" borderId="0" applyNumberFormat="0" applyBorder="0" applyAlignment="0" applyProtection="0"/>
    <xf numFmtId="0" fontId="10" fillId="21" borderId="0" applyNumberFormat="0" applyBorder="0" applyAlignment="0" applyProtection="0"/>
    <xf numFmtId="0" fontId="10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29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27" borderId="0" applyNumberFormat="0" applyBorder="0" applyAlignment="0" applyProtection="0"/>
    <xf numFmtId="0" fontId="10" fillId="34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1" fillId="23" borderId="0" applyNumberFormat="0" applyBorder="0" applyAlignment="0" applyProtection="0"/>
    <xf numFmtId="0" fontId="12" fillId="22" borderId="0" applyNumberFormat="0" applyBorder="0" applyAlignment="0" applyProtection="0"/>
    <xf numFmtId="0" fontId="13" fillId="36" borderId="15" applyNumberFormat="0" applyAlignment="0" applyProtection="0"/>
    <xf numFmtId="0" fontId="14" fillId="24" borderId="15" applyNumberFormat="0" applyAlignment="0" applyProtection="0"/>
    <xf numFmtId="0" fontId="15" fillId="37" borderId="16" applyNumberFormat="0" applyAlignment="0" applyProtection="0"/>
    <xf numFmtId="0" fontId="16" fillId="0" borderId="17" applyNumberFormat="0" applyFill="0" applyAlignment="0" applyProtection="0"/>
    <xf numFmtId="0" fontId="15" fillId="37" borderId="16" applyNumberFormat="0" applyAlignment="0" applyProtection="0"/>
    <xf numFmtId="0" fontId="17" fillId="0" borderId="0" applyNumberFormat="0" applyFill="0" applyBorder="0" applyAlignment="0" applyProtection="0"/>
    <xf numFmtId="0" fontId="10" fillId="38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28" borderId="0" applyNumberFormat="0" applyBorder="0" applyAlignment="0" applyProtection="0"/>
    <xf numFmtId="0" fontId="18" fillId="18" borderId="15" applyNumberFormat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20" fillId="0" borderId="18" applyNumberFormat="0" applyFill="0" applyAlignment="0" applyProtection="0"/>
    <xf numFmtId="0" fontId="21" fillId="0" borderId="19" applyNumberFormat="0" applyFill="0" applyAlignment="0" applyProtection="0"/>
    <xf numFmtId="0" fontId="22" fillId="0" borderId="20" applyNumberFormat="0" applyFill="0" applyAlignment="0" applyProtection="0"/>
    <xf numFmtId="0" fontId="22" fillId="0" borderId="0" applyNumberFormat="0" applyFill="0" applyBorder="0" applyAlignment="0" applyProtection="0"/>
    <xf numFmtId="0" fontId="11" fillId="21" borderId="0" applyNumberFormat="0" applyBorder="0" applyAlignment="0" applyProtection="0"/>
    <xf numFmtId="0" fontId="18" fillId="25" borderId="15" applyNumberFormat="0" applyAlignment="0" applyProtection="0"/>
    <xf numFmtId="0" fontId="23" fillId="0" borderId="21" applyNumberFormat="0" applyFill="0" applyAlignment="0" applyProtection="0"/>
    <xf numFmtId="16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4" fillId="0" borderId="0"/>
    <xf numFmtId="0" fontId="4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25" fillId="0" borderId="0"/>
    <xf numFmtId="0" fontId="2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4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4" fillId="17" borderId="22" applyNumberFormat="0" applyFont="0" applyAlignment="0" applyProtection="0"/>
    <xf numFmtId="0" fontId="27" fillId="36" borderId="2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7" fillId="24" borderId="23" applyNumberFormat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4" applyNumberFormat="0" applyFill="0" applyAlignment="0" applyProtection="0"/>
    <xf numFmtId="0" fontId="30" fillId="0" borderId="25" applyNumberFormat="0" applyFill="0" applyAlignment="0" applyProtection="0"/>
    <xf numFmtId="0" fontId="17" fillId="0" borderId="2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23" fillId="0" borderId="0" applyNumberForma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7" borderId="22" applyNumberFormat="0" applyFont="0" applyAlignment="0" applyProtection="0"/>
  </cellStyleXfs>
  <cellXfs count="1022">
    <xf numFmtId="0" fontId="0" fillId="0" borderId="0" xfId="0"/>
    <xf numFmtId="0" fontId="7" fillId="0" borderId="0" xfId="0" applyFont="1"/>
    <xf numFmtId="0" fontId="37" fillId="0" borderId="0" xfId="0" applyFont="1"/>
    <xf numFmtId="0" fontId="42" fillId="42" borderId="36" xfId="318" applyFont="1" applyFill="1" applyBorder="1" applyAlignment="1">
      <alignment horizontal="center"/>
    </xf>
    <xf numFmtId="0" fontId="45" fillId="0" borderId="0" xfId="571" applyNumberFormat="1" applyFont="1" applyFill="1" applyBorder="1" applyAlignment="1" applyProtection="1"/>
    <xf numFmtId="3" fontId="5" fillId="42" borderId="36" xfId="572" applyNumberFormat="1" applyFont="1" applyFill="1" applyBorder="1" applyAlignment="1">
      <alignment horizontal="center" vertical="center" wrapText="1"/>
    </xf>
    <xf numFmtId="0" fontId="5" fillId="42" borderId="8" xfId="318" applyFont="1" applyFill="1" applyBorder="1" applyAlignment="1">
      <alignment horizontal="left" vertical="center"/>
    </xf>
    <xf numFmtId="3" fontId="36" fillId="40" borderId="9" xfId="572" applyNumberFormat="1" applyFont="1" applyFill="1" applyBorder="1" applyAlignment="1">
      <alignment horizontal="center" vertical="center"/>
    </xf>
    <xf numFmtId="3" fontId="4" fillId="0" borderId="11" xfId="287" applyNumberFormat="1" applyBorder="1" applyAlignment="1">
      <alignment horizontal="center"/>
    </xf>
    <xf numFmtId="0" fontId="5" fillId="42" borderId="8" xfId="318" applyFont="1" applyFill="1" applyBorder="1" applyAlignment="1">
      <alignment vertical="center"/>
    </xf>
    <xf numFmtId="3" fontId="6" fillId="42" borderId="9" xfId="287" applyNumberFormat="1" applyFont="1" applyFill="1" applyBorder="1" applyAlignment="1">
      <alignment horizontal="center"/>
    </xf>
    <xf numFmtId="3" fontId="6" fillId="42" borderId="39" xfId="287" applyNumberFormat="1" applyFont="1" applyFill="1" applyBorder="1" applyAlignment="1">
      <alignment horizontal="center"/>
    </xf>
    <xf numFmtId="0" fontId="46" fillId="0" borderId="0" xfId="571" applyNumberFormat="1" applyFont="1" applyFill="1" applyBorder="1" applyAlignment="1" applyProtection="1"/>
    <xf numFmtId="0" fontId="4" fillId="0" borderId="0" xfId="287"/>
    <xf numFmtId="3" fontId="5" fillId="42" borderId="9" xfId="374" applyNumberFormat="1" applyFont="1" applyFill="1" applyBorder="1" applyAlignment="1">
      <alignment horizontal="center" vertical="center"/>
    </xf>
    <xf numFmtId="0" fontId="43" fillId="0" borderId="11" xfId="318" applyFont="1" applyBorder="1"/>
    <xf numFmtId="3" fontId="4" fillId="0" borderId="11" xfId="374" applyNumberFormat="1" applyBorder="1" applyAlignment="1">
      <alignment horizontal="right" vertical="center"/>
    </xf>
    <xf numFmtId="165" fontId="4" fillId="0" borderId="11" xfId="111" applyBorder="1" applyAlignment="1">
      <alignment horizontal="right" vertical="center"/>
    </xf>
    <xf numFmtId="3" fontId="4" fillId="0" borderId="11" xfId="111" applyNumberFormat="1" applyBorder="1" applyAlignment="1">
      <alignment horizontal="right" vertical="center"/>
    </xf>
    <xf numFmtId="165" fontId="4" fillId="0" borderId="11" xfId="111" applyBorder="1" applyAlignment="1">
      <alignment vertical="center"/>
    </xf>
    <xf numFmtId="2" fontId="4" fillId="0" borderId="11" xfId="374" applyNumberFormat="1" applyBorder="1" applyAlignment="1">
      <alignment horizontal="right" vertical="center"/>
    </xf>
    <xf numFmtId="3" fontId="4" fillId="41" borderId="11" xfId="374" applyNumberFormat="1" applyFont="1" applyFill="1" applyBorder="1" applyAlignment="1">
      <alignment horizontal="right" vertical="center"/>
    </xf>
    <xf numFmtId="0" fontId="43" fillId="0" borderId="6" xfId="318" applyFont="1" applyBorder="1"/>
    <xf numFmtId="3" fontId="4" fillId="0" borderId="6" xfId="374" applyNumberFormat="1" applyBorder="1" applyAlignment="1">
      <alignment horizontal="right" vertical="center"/>
    </xf>
    <xf numFmtId="165" fontId="4" fillId="0" borderId="6" xfId="111" applyBorder="1" applyAlignment="1">
      <alignment horizontal="right" vertical="center"/>
    </xf>
    <xf numFmtId="3" fontId="4" fillId="0" borderId="6" xfId="111" applyNumberFormat="1" applyBorder="1" applyAlignment="1">
      <alignment horizontal="right" vertical="center"/>
    </xf>
    <xf numFmtId="165" fontId="4" fillId="0" borderId="6" xfId="111" applyBorder="1" applyAlignment="1">
      <alignment vertical="center"/>
    </xf>
    <xf numFmtId="2" fontId="4" fillId="0" borderId="6" xfId="374" applyNumberFormat="1" applyBorder="1" applyAlignment="1">
      <alignment horizontal="right" vertical="center"/>
    </xf>
    <xf numFmtId="3" fontId="4" fillId="41" borderId="6" xfId="374" applyNumberFormat="1" applyFont="1" applyFill="1" applyBorder="1" applyAlignment="1">
      <alignment horizontal="right" vertical="center"/>
    </xf>
    <xf numFmtId="0" fontId="43" fillId="0" borderId="40" xfId="318" applyFont="1" applyBorder="1"/>
    <xf numFmtId="3" fontId="4" fillId="0" borderId="40" xfId="374" applyNumberFormat="1" applyBorder="1" applyAlignment="1">
      <alignment horizontal="right" vertical="center"/>
    </xf>
    <xf numFmtId="165" fontId="4" fillId="0" borderId="40" xfId="111" applyBorder="1" applyAlignment="1">
      <alignment horizontal="right" vertical="center"/>
    </xf>
    <xf numFmtId="3" fontId="4" fillId="0" borderId="40" xfId="111" applyNumberFormat="1" applyBorder="1" applyAlignment="1">
      <alignment horizontal="right" vertical="center"/>
    </xf>
    <xf numFmtId="165" fontId="4" fillId="0" borderId="40" xfId="111" applyBorder="1" applyAlignment="1">
      <alignment vertical="center"/>
    </xf>
    <xf numFmtId="2" fontId="4" fillId="0" borderId="40" xfId="374" applyNumberFormat="1" applyBorder="1" applyAlignment="1">
      <alignment horizontal="right" vertical="center"/>
    </xf>
    <xf numFmtId="3" fontId="4" fillId="41" borderId="40" xfId="374" applyNumberFormat="1" applyFont="1" applyFill="1" applyBorder="1" applyAlignment="1">
      <alignment horizontal="right" vertical="center"/>
    </xf>
    <xf numFmtId="1" fontId="6" fillId="42" borderId="8" xfId="378" applyNumberFormat="1" applyFont="1" applyFill="1" applyBorder="1" applyAlignment="1">
      <alignment vertical="center" wrapText="1" shrinkToFit="1"/>
    </xf>
    <xf numFmtId="3" fontId="6" fillId="42" borderId="9" xfId="378" applyNumberFormat="1" applyFont="1" applyFill="1" applyBorder="1" applyAlignment="1">
      <alignment horizontal="right" vertical="center"/>
    </xf>
    <xf numFmtId="0" fontId="47" fillId="0" borderId="0" xfId="0" applyFont="1"/>
    <xf numFmtId="0" fontId="1" fillId="0" borderId="0" xfId="0" applyFont="1"/>
    <xf numFmtId="0" fontId="39" fillId="0" borderId="0" xfId="0" applyFont="1"/>
    <xf numFmtId="1" fontId="6" fillId="42" borderId="8" xfId="378" applyNumberFormat="1" applyFont="1" applyFill="1" applyBorder="1" applyAlignment="1">
      <alignment horizontal="left" vertical="center" wrapText="1" shrinkToFit="1"/>
    </xf>
    <xf numFmtId="3" fontId="4" fillId="41" borderId="12" xfId="374" applyNumberFormat="1" applyFont="1" applyFill="1" applyBorder="1" applyAlignment="1">
      <alignment horizontal="right" vertical="center"/>
    </xf>
    <xf numFmtId="3" fontId="4" fillId="41" borderId="7" xfId="374" applyNumberFormat="1" applyFont="1" applyFill="1" applyBorder="1" applyAlignment="1">
      <alignment horizontal="right" vertical="center"/>
    </xf>
    <xf numFmtId="0" fontId="7" fillId="0" borderId="0" xfId="378" applyFont="1"/>
    <xf numFmtId="3" fontId="6" fillId="42" borderId="36" xfId="378" applyNumberFormat="1" applyFont="1" applyFill="1" applyBorder="1" applyAlignment="1">
      <alignment horizontal="center" vertical="center" wrapText="1"/>
    </xf>
    <xf numFmtId="3" fontId="6" fillId="42" borderId="9" xfId="318" applyNumberFormat="1" applyFont="1" applyFill="1" applyBorder="1" applyAlignment="1">
      <alignment horizontal="right"/>
    </xf>
    <xf numFmtId="3" fontId="6" fillId="42" borderId="39" xfId="318" applyNumberFormat="1" applyFont="1" applyFill="1" applyBorder="1" applyAlignment="1">
      <alignment horizontal="right"/>
    </xf>
    <xf numFmtId="3" fontId="8" fillId="0" borderId="11" xfId="318" applyNumberFormat="1" applyBorder="1" applyAlignment="1">
      <alignment horizontal="center"/>
    </xf>
    <xf numFmtId="3" fontId="8" fillId="0" borderId="0" xfId="318" applyNumberFormat="1" applyBorder="1" applyAlignment="1">
      <alignment horizontal="center"/>
    </xf>
    <xf numFmtId="0" fontId="0" fillId="0" borderId="0" xfId="0" applyBorder="1"/>
    <xf numFmtId="3" fontId="5" fillId="42" borderId="9" xfId="374" applyNumberFormat="1" applyFont="1" applyFill="1" applyBorder="1" applyAlignment="1">
      <alignment horizontal="right" vertical="center"/>
    </xf>
    <xf numFmtId="10" fontId="5" fillId="42" borderId="9" xfId="111" applyNumberFormat="1" applyFont="1" applyFill="1" applyBorder="1" applyAlignment="1">
      <alignment horizontal="right" vertical="center"/>
    </xf>
    <xf numFmtId="3" fontId="5" fillId="42" borderId="9" xfId="374" applyNumberFormat="1" applyFont="1" applyFill="1" applyBorder="1" applyAlignment="1">
      <alignment horizontal="right" vertical="center" wrapText="1" shrinkToFit="1"/>
    </xf>
    <xf numFmtId="10" fontId="5" fillId="42" borderId="9" xfId="374" applyNumberFormat="1" applyFont="1" applyFill="1" applyBorder="1" applyAlignment="1">
      <alignment horizontal="right" vertical="center" wrapText="1" shrinkToFit="1"/>
    </xf>
    <xf numFmtId="3" fontId="6" fillId="42" borderId="9" xfId="374" applyNumberFormat="1" applyFont="1" applyFill="1" applyBorder="1" applyAlignment="1">
      <alignment horizontal="right" vertical="center"/>
    </xf>
    <xf numFmtId="10" fontId="6" fillId="42" borderId="9" xfId="111" applyNumberFormat="1" applyFont="1" applyFill="1" applyBorder="1" applyAlignment="1">
      <alignment horizontal="right" vertical="center"/>
    </xf>
    <xf numFmtId="3" fontId="6" fillId="42" borderId="9" xfId="374" applyNumberFormat="1" applyFont="1" applyFill="1" applyBorder="1" applyAlignment="1">
      <alignment horizontal="right" vertical="center" wrapText="1" shrinkToFit="1"/>
    </xf>
    <xf numFmtId="10" fontId="6" fillId="42" borderId="9" xfId="374" applyNumberFormat="1" applyFont="1" applyFill="1" applyBorder="1" applyAlignment="1">
      <alignment horizontal="right" vertical="center" wrapText="1" shrinkToFit="1"/>
    </xf>
    <xf numFmtId="3" fontId="6" fillId="42" borderId="39" xfId="374" applyNumberFormat="1" applyFont="1" applyFill="1" applyBorder="1" applyAlignment="1">
      <alignment horizontal="right" vertical="center"/>
    </xf>
    <xf numFmtId="3" fontId="4" fillId="0" borderId="11" xfId="318" applyNumberFormat="1" applyFont="1" applyBorder="1"/>
    <xf numFmtId="3" fontId="4" fillId="0" borderId="11" xfId="318" applyNumberFormat="1" applyFont="1" applyBorder="1" applyAlignment="1">
      <alignment horizontal="right"/>
    </xf>
    <xf numFmtId="3" fontId="4" fillId="0" borderId="6" xfId="318" applyNumberFormat="1" applyFont="1" applyBorder="1"/>
    <xf numFmtId="3" fontId="4" fillId="0" borderId="6" xfId="318" applyNumberFormat="1" applyFont="1" applyBorder="1" applyAlignment="1">
      <alignment horizontal="right"/>
    </xf>
    <xf numFmtId="3" fontId="6" fillId="42" borderId="9" xfId="318" applyNumberFormat="1" applyFont="1" applyFill="1" applyBorder="1"/>
    <xf numFmtId="3" fontId="5" fillId="42" borderId="36" xfId="572" applyNumberFormat="1" applyFont="1" applyFill="1" applyBorder="1" applyAlignment="1">
      <alignment horizontal="right" vertical="center" wrapText="1"/>
    </xf>
    <xf numFmtId="3" fontId="4" fillId="0" borderId="11" xfId="374" applyNumberFormat="1" applyFont="1" applyBorder="1" applyAlignment="1">
      <alignment horizontal="right" vertical="center"/>
    </xf>
    <xf numFmtId="165" fontId="4" fillId="0" borderId="11" xfId="111" applyFont="1" applyBorder="1" applyAlignment="1">
      <alignment horizontal="right" vertical="center"/>
    </xf>
    <xf numFmtId="3" fontId="4" fillId="0" borderId="11" xfId="111" applyNumberFormat="1" applyFont="1" applyBorder="1" applyAlignment="1">
      <alignment horizontal="right" vertical="center"/>
    </xf>
    <xf numFmtId="165" fontId="4" fillId="0" borderId="11" xfId="111" applyFont="1" applyBorder="1" applyAlignment="1">
      <alignment vertical="center"/>
    </xf>
    <xf numFmtId="2" fontId="4" fillId="0" borderId="11" xfId="374" applyNumberFormat="1" applyFont="1" applyBorder="1" applyAlignment="1">
      <alignment horizontal="right" vertical="center"/>
    </xf>
    <xf numFmtId="3" fontId="4" fillId="0" borderId="6" xfId="374" applyNumberFormat="1" applyFont="1" applyBorder="1" applyAlignment="1">
      <alignment horizontal="right" vertical="center"/>
    </xf>
    <xf numFmtId="165" fontId="4" fillId="0" borderId="6" xfId="111" applyFont="1" applyBorder="1" applyAlignment="1">
      <alignment horizontal="right" vertical="center"/>
    </xf>
    <xf numFmtId="3" fontId="4" fillId="0" borderId="6" xfId="111" applyNumberFormat="1" applyFont="1" applyBorder="1" applyAlignment="1">
      <alignment horizontal="right" vertical="center"/>
    </xf>
    <xf numFmtId="165" fontId="4" fillId="0" borderId="6" xfId="111" applyFont="1" applyBorder="1" applyAlignment="1">
      <alignment vertical="center"/>
    </xf>
    <xf numFmtId="2" fontId="4" fillId="0" borderId="6" xfId="374" applyNumberFormat="1" applyFont="1" applyBorder="1" applyAlignment="1">
      <alignment horizontal="right" vertical="center"/>
    </xf>
    <xf numFmtId="3" fontId="4" fillId="0" borderId="40" xfId="374" applyNumberFormat="1" applyFont="1" applyBorder="1" applyAlignment="1">
      <alignment horizontal="right" vertical="center"/>
    </xf>
    <xf numFmtId="165" fontId="4" fillId="0" borderId="40" xfId="111" applyFont="1" applyBorder="1" applyAlignment="1">
      <alignment horizontal="right" vertical="center"/>
    </xf>
    <xf numFmtId="3" fontId="4" fillId="0" borderId="40" xfId="111" applyNumberFormat="1" applyFont="1" applyBorder="1" applyAlignment="1">
      <alignment horizontal="right" vertical="center"/>
    </xf>
    <xf numFmtId="165" fontId="4" fillId="0" borderId="40" xfId="111" applyFont="1" applyBorder="1" applyAlignment="1">
      <alignment vertical="center"/>
    </xf>
    <xf numFmtId="2" fontId="4" fillId="0" borderId="40" xfId="374" applyNumberFormat="1" applyFont="1" applyBorder="1" applyAlignment="1">
      <alignment horizontal="right" vertical="center"/>
    </xf>
    <xf numFmtId="3" fontId="4" fillId="41" borderId="41" xfId="374" applyNumberFormat="1" applyFont="1" applyFill="1" applyBorder="1" applyAlignment="1">
      <alignment horizontal="right" vertical="center"/>
    </xf>
    <xf numFmtId="3" fontId="6" fillId="42" borderId="51" xfId="318" applyNumberFormat="1" applyFont="1" applyFill="1" applyBorder="1"/>
    <xf numFmtId="3" fontId="6" fillId="42" borderId="51" xfId="318" applyNumberFormat="1" applyFont="1" applyFill="1" applyBorder="1" applyAlignment="1">
      <alignment horizontal="right"/>
    </xf>
    <xf numFmtId="0" fontId="5" fillId="42" borderId="34" xfId="318" applyFont="1" applyFill="1" applyBorder="1" applyAlignment="1">
      <alignment horizontal="left" vertical="center"/>
    </xf>
    <xf numFmtId="3" fontId="6" fillId="42" borderId="9" xfId="318" applyNumberFormat="1" applyFont="1" applyFill="1" applyBorder="1" applyAlignment="1">
      <alignment horizontal="center"/>
    </xf>
    <xf numFmtId="3" fontId="35" fillId="40" borderId="9" xfId="572" applyNumberFormat="1" applyFont="1" applyFill="1" applyBorder="1" applyAlignment="1">
      <alignment horizontal="center" vertical="center"/>
    </xf>
    <xf numFmtId="3" fontId="5" fillId="42" borderId="36" xfId="378" applyNumberFormat="1" applyFont="1" applyFill="1" applyBorder="1" applyAlignment="1">
      <alignment horizontal="center" vertical="center" wrapText="1"/>
    </xf>
    <xf numFmtId="0" fontId="6" fillId="42" borderId="36" xfId="318" applyFont="1" applyFill="1" applyBorder="1" applyAlignment="1">
      <alignment horizontal="right"/>
    </xf>
    <xf numFmtId="0" fontId="6" fillId="42" borderId="36" xfId="318" applyFont="1" applyFill="1" applyBorder="1" applyAlignment="1">
      <alignment horizontal="center"/>
    </xf>
    <xf numFmtId="3" fontId="6" fillId="42" borderId="28" xfId="318" applyNumberFormat="1" applyFont="1" applyFill="1" applyBorder="1" applyAlignment="1">
      <alignment horizontal="right"/>
    </xf>
    <xf numFmtId="0" fontId="4" fillId="0" borderId="10" xfId="318" applyFont="1" applyBorder="1"/>
    <xf numFmtId="0" fontId="4" fillId="0" borderId="5" xfId="318" applyFont="1" applyBorder="1"/>
    <xf numFmtId="0" fontId="4" fillId="0" borderId="13" xfId="318" applyFont="1" applyBorder="1"/>
    <xf numFmtId="3" fontId="50" fillId="0" borderId="11" xfId="318" applyNumberFormat="1" applyFont="1" applyBorder="1"/>
    <xf numFmtId="3" fontId="50" fillId="0" borderId="11" xfId="318" applyNumberFormat="1" applyFont="1" applyBorder="1" applyAlignment="1">
      <alignment horizontal="right"/>
    </xf>
    <xf numFmtId="3" fontId="50" fillId="0" borderId="12" xfId="318" applyNumberFormat="1" applyFont="1" applyBorder="1" applyAlignment="1">
      <alignment horizontal="center"/>
    </xf>
    <xf numFmtId="3" fontId="50" fillId="0" borderId="6" xfId="318" applyNumberFormat="1" applyFont="1" applyBorder="1"/>
    <xf numFmtId="3" fontId="50" fillId="0" borderId="6" xfId="318" applyNumberFormat="1" applyFont="1" applyBorder="1" applyAlignment="1">
      <alignment horizontal="right"/>
    </xf>
    <xf numFmtId="3" fontId="50" fillId="0" borderId="36" xfId="318" applyNumberFormat="1" applyFont="1" applyBorder="1" applyAlignment="1">
      <alignment horizontal="right"/>
    </xf>
    <xf numFmtId="0" fontId="51" fillId="0" borderId="0" xfId="0" applyFont="1"/>
    <xf numFmtId="0" fontId="49" fillId="0" borderId="0" xfId="571" applyNumberFormat="1" applyFont="1" applyFill="1" applyBorder="1" applyAlignment="1" applyProtection="1"/>
    <xf numFmtId="0" fontId="52" fillId="0" borderId="0" xfId="571" applyNumberFormat="1" applyFont="1" applyFill="1" applyBorder="1" applyAlignment="1" applyProtection="1"/>
    <xf numFmtId="0" fontId="7" fillId="0" borderId="0" xfId="287" applyFont="1"/>
    <xf numFmtId="3" fontId="6" fillId="42" borderId="46" xfId="318" applyNumberFormat="1" applyFont="1" applyFill="1" applyBorder="1" applyAlignment="1">
      <alignment horizontal="right"/>
    </xf>
    <xf numFmtId="3" fontId="4" fillId="0" borderId="11" xfId="287" applyNumberFormat="1" applyFont="1" applyBorder="1" applyAlignment="1">
      <alignment horizontal="center"/>
    </xf>
    <xf numFmtId="0" fontId="6" fillId="42" borderId="8" xfId="318" applyFont="1" applyFill="1" applyBorder="1" applyAlignment="1">
      <alignment vertical="center"/>
    </xf>
    <xf numFmtId="0" fontId="4" fillId="0" borderId="11" xfId="318" applyFont="1" applyBorder="1"/>
    <xf numFmtId="0" fontId="4" fillId="0" borderId="6" xfId="318" applyFont="1" applyBorder="1"/>
    <xf numFmtId="0" fontId="4" fillId="0" borderId="40" xfId="318" applyFont="1" applyBorder="1"/>
    <xf numFmtId="3" fontId="4" fillId="0" borderId="12" xfId="318" applyNumberFormat="1" applyFont="1" applyBorder="1" applyAlignment="1">
      <alignment horizontal="right"/>
    </xf>
    <xf numFmtId="3" fontId="5" fillId="43" borderId="39" xfId="293" applyNumberFormat="1" applyFont="1" applyFill="1" applyBorder="1" applyAlignment="1">
      <alignment horizontal="center" vertical="center"/>
    </xf>
    <xf numFmtId="0" fontId="5" fillId="42" borderId="36" xfId="318" applyFont="1" applyFill="1" applyBorder="1" applyAlignment="1">
      <alignment horizontal="right"/>
    </xf>
    <xf numFmtId="0" fontId="5" fillId="42" borderId="36" xfId="318" applyFont="1" applyFill="1" applyBorder="1" applyAlignment="1">
      <alignment horizontal="center"/>
    </xf>
    <xf numFmtId="0" fontId="5" fillId="42" borderId="34" xfId="318" applyFont="1" applyFill="1" applyBorder="1" applyAlignment="1">
      <alignment vertical="center"/>
    </xf>
    <xf numFmtId="3" fontId="5" fillId="42" borderId="28" xfId="318" applyNumberFormat="1" applyFont="1" applyFill="1" applyBorder="1" applyAlignment="1">
      <alignment horizontal="right"/>
    </xf>
    <xf numFmtId="3" fontId="5" fillId="43" borderId="55" xfId="293" applyNumberFormat="1" applyFont="1" applyFill="1" applyBorder="1" applyAlignment="1">
      <alignment horizontal="center"/>
    </xf>
    <xf numFmtId="3" fontId="5" fillId="42" borderId="9" xfId="287" applyNumberFormat="1" applyFont="1" applyFill="1" applyBorder="1" applyAlignment="1">
      <alignment horizontal="center"/>
    </xf>
    <xf numFmtId="1" fontId="5" fillId="42" borderId="38" xfId="0" applyNumberFormat="1" applyFont="1" applyFill="1" applyBorder="1" applyAlignment="1">
      <alignment horizontal="center" vertical="center" wrapText="1" shrinkToFit="1"/>
    </xf>
    <xf numFmtId="3" fontId="5" fillId="42" borderId="39" xfId="374" applyNumberFormat="1" applyFont="1" applyFill="1" applyBorder="1" applyAlignment="1">
      <alignment horizontal="right" vertical="center"/>
    </xf>
    <xf numFmtId="1" fontId="5" fillId="42" borderId="8" xfId="378" applyNumberFormat="1" applyFont="1" applyFill="1" applyBorder="1" applyAlignment="1">
      <alignment vertical="center" wrapText="1" shrinkToFit="1"/>
    </xf>
    <xf numFmtId="3" fontId="5" fillId="42" borderId="9" xfId="378" applyNumberFormat="1" applyFont="1" applyFill="1" applyBorder="1" applyAlignment="1">
      <alignment horizontal="right" vertical="center"/>
    </xf>
    <xf numFmtId="3" fontId="5" fillId="42" borderId="39" xfId="378" applyNumberFormat="1" applyFont="1" applyFill="1" applyBorder="1" applyAlignment="1">
      <alignment horizontal="right" vertical="center"/>
    </xf>
    <xf numFmtId="0" fontId="4" fillId="0" borderId="10" xfId="318" applyFont="1" applyBorder="1" applyAlignment="1">
      <alignment horizontal="left"/>
    </xf>
    <xf numFmtId="0" fontId="4" fillId="0" borderId="5" xfId="318" applyFont="1" applyBorder="1" applyAlignment="1">
      <alignment horizontal="left"/>
    </xf>
    <xf numFmtId="0" fontId="4" fillId="0" borderId="35" xfId="318" applyFont="1" applyBorder="1" applyAlignment="1">
      <alignment horizontal="left"/>
    </xf>
    <xf numFmtId="0" fontId="5" fillId="42" borderId="40" xfId="318" applyFont="1" applyFill="1" applyBorder="1" applyAlignment="1">
      <alignment horizontal="right"/>
    </xf>
    <xf numFmtId="3" fontId="5" fillId="42" borderId="9" xfId="318" applyNumberFormat="1" applyFont="1" applyFill="1" applyBorder="1" applyAlignment="1">
      <alignment horizontal="right"/>
    </xf>
    <xf numFmtId="3" fontId="5" fillId="42" borderId="39" xfId="318" applyNumberFormat="1" applyFont="1" applyFill="1" applyBorder="1" applyAlignment="1">
      <alignment horizontal="right"/>
    </xf>
    <xf numFmtId="3" fontId="50" fillId="0" borderId="12" xfId="318" applyNumberFormat="1" applyFont="1" applyBorder="1" applyAlignment="1">
      <alignment horizontal="right"/>
    </xf>
    <xf numFmtId="3" fontId="50" fillId="0" borderId="40" xfId="318" applyNumberFormat="1" applyFont="1" applyBorder="1" applyAlignment="1">
      <alignment horizontal="right"/>
    </xf>
    <xf numFmtId="3" fontId="50" fillId="0" borderId="11" xfId="318" applyNumberFormat="1" applyFont="1" applyBorder="1" applyAlignment="1">
      <alignment horizontal="center"/>
    </xf>
    <xf numFmtId="0" fontId="4" fillId="0" borderId="35" xfId="318" applyFont="1" applyBorder="1"/>
    <xf numFmtId="1" fontId="5" fillId="42" borderId="8" xfId="378" applyNumberFormat="1" applyFont="1" applyFill="1" applyBorder="1" applyAlignment="1">
      <alignment horizontal="left" vertical="center" wrapText="1" shrinkToFit="1"/>
    </xf>
    <xf numFmtId="3" fontId="50" fillId="0" borderId="40" xfId="318" applyNumberFormat="1" applyFont="1" applyBorder="1"/>
    <xf numFmtId="3" fontId="6" fillId="43" borderId="39" xfId="293" applyNumberFormat="1" applyFont="1" applyFill="1" applyBorder="1" applyAlignment="1">
      <alignment horizontal="right"/>
    </xf>
    <xf numFmtId="3" fontId="50" fillId="0" borderId="49" xfId="318" applyNumberFormat="1" applyFont="1" applyBorder="1"/>
    <xf numFmtId="3" fontId="50" fillId="0" borderId="3" xfId="318" applyNumberFormat="1" applyFont="1" applyBorder="1"/>
    <xf numFmtId="3" fontId="50" fillId="0" borderId="49" xfId="318" applyNumberFormat="1" applyFont="1" applyBorder="1" applyAlignment="1">
      <alignment horizontal="right"/>
    </xf>
    <xf numFmtId="3" fontId="50" fillId="0" borderId="3" xfId="318" applyNumberFormat="1" applyFont="1" applyBorder="1" applyAlignment="1">
      <alignment horizontal="right"/>
    </xf>
    <xf numFmtId="3" fontId="50" fillId="0" borderId="44" xfId="318" applyNumberFormat="1" applyFont="1" applyBorder="1" applyAlignment="1">
      <alignment horizontal="right"/>
    </xf>
    <xf numFmtId="3" fontId="50" fillId="0" borderId="47" xfId="318" applyNumberFormat="1" applyFont="1" applyBorder="1" applyAlignment="1">
      <alignment horizontal="right"/>
    </xf>
    <xf numFmtId="3" fontId="6" fillId="43" borderId="57" xfId="293" applyNumberFormat="1" applyFont="1" applyFill="1" applyBorder="1" applyAlignment="1">
      <alignment horizontal="right"/>
    </xf>
    <xf numFmtId="3" fontId="50" fillId="0" borderId="50" xfId="318" applyNumberFormat="1" applyFont="1" applyBorder="1" applyAlignment="1">
      <alignment horizontal="right"/>
    </xf>
    <xf numFmtId="3" fontId="35" fillId="40" borderId="28" xfId="572" applyNumberFormat="1" applyFont="1" applyFill="1" applyBorder="1" applyAlignment="1">
      <alignment horizontal="center" vertical="center"/>
    </xf>
    <xf numFmtId="4" fontId="5" fillId="42" borderId="9" xfId="378" applyNumberFormat="1" applyFont="1" applyFill="1" applyBorder="1" applyAlignment="1">
      <alignment horizontal="right" vertical="center"/>
    </xf>
    <xf numFmtId="3" fontId="5" fillId="42" borderId="9" xfId="318" applyNumberFormat="1" applyFont="1" applyFill="1" applyBorder="1" applyAlignment="1">
      <alignment horizontal="center"/>
    </xf>
    <xf numFmtId="3" fontId="5" fillId="42" borderId="39" xfId="318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5" xfId="318" applyFont="1" applyBorder="1"/>
    <xf numFmtId="0" fontId="0" fillId="0" borderId="35" xfId="318" applyFont="1" applyBorder="1"/>
    <xf numFmtId="0" fontId="0" fillId="0" borderId="10" xfId="318" applyFont="1" applyBorder="1"/>
    <xf numFmtId="3" fontId="5" fillId="42" borderId="36" xfId="378" applyNumberFormat="1" applyFont="1" applyFill="1" applyBorder="1" applyAlignment="1">
      <alignment horizontal="center" vertical="center" wrapText="1"/>
    </xf>
    <xf numFmtId="3" fontId="6" fillId="42" borderId="36" xfId="378" applyNumberFormat="1" applyFont="1" applyFill="1" applyBorder="1" applyAlignment="1">
      <alignment horizontal="center" vertical="center" wrapText="1"/>
    </xf>
    <xf numFmtId="3" fontId="50" fillId="0" borderId="33" xfId="318" applyNumberFormat="1" applyFont="1" applyBorder="1"/>
    <xf numFmtId="3" fontId="50" fillId="0" borderId="56" xfId="318" applyNumberFormat="1" applyFont="1" applyBorder="1" applyAlignment="1">
      <alignment horizontal="center"/>
    </xf>
    <xf numFmtId="3" fontId="6" fillId="42" borderId="39" xfId="318" applyNumberFormat="1" applyFont="1" applyFill="1" applyBorder="1"/>
    <xf numFmtId="3" fontId="4" fillId="0" borderId="6" xfId="287" applyNumberFormat="1" applyFont="1" applyBorder="1" applyAlignment="1">
      <alignment horizontal="center"/>
    </xf>
    <xf numFmtId="3" fontId="4" fillId="0" borderId="33" xfId="318" applyNumberFormat="1" applyFont="1" applyBorder="1"/>
    <xf numFmtId="3" fontId="4" fillId="0" borderId="40" xfId="318" applyNumberFormat="1" applyFont="1" applyBorder="1"/>
    <xf numFmtId="3" fontId="4" fillId="0" borderId="40" xfId="318" applyNumberFormat="1" applyFont="1" applyBorder="1" applyAlignment="1">
      <alignment horizontal="right"/>
    </xf>
    <xf numFmtId="3" fontId="4" fillId="0" borderId="56" xfId="318" applyNumberFormat="1" applyFont="1" applyBorder="1" applyAlignment="1">
      <alignment horizontal="right"/>
    </xf>
    <xf numFmtId="169" fontId="4" fillId="0" borderId="11" xfId="111" applyNumberFormat="1" applyFont="1" applyBorder="1" applyAlignment="1">
      <alignment horizontal="right" vertical="center"/>
    </xf>
    <xf numFmtId="169" fontId="4" fillId="0" borderId="6" xfId="111" applyNumberFormat="1" applyFont="1" applyBorder="1" applyAlignment="1">
      <alignment horizontal="right" vertical="center"/>
    </xf>
    <xf numFmtId="3" fontId="5" fillId="42" borderId="36" xfId="378" applyNumberFormat="1" applyFont="1" applyFill="1" applyBorder="1" applyAlignment="1">
      <alignment horizontal="center" vertical="center" wrapText="1"/>
    </xf>
    <xf numFmtId="3" fontId="4" fillId="0" borderId="33" xfId="374" applyNumberFormat="1" applyFont="1" applyBorder="1" applyAlignment="1">
      <alignment horizontal="right" vertical="center"/>
    </xf>
    <xf numFmtId="169" fontId="4" fillId="0" borderId="40" xfId="111" applyNumberFormat="1" applyFont="1" applyBorder="1" applyAlignment="1">
      <alignment horizontal="right" vertical="center"/>
    </xf>
    <xf numFmtId="4" fontId="6" fillId="42" borderId="9" xfId="378" applyNumberFormat="1" applyFont="1" applyFill="1" applyBorder="1" applyAlignment="1">
      <alignment horizontal="right" vertical="center"/>
    </xf>
    <xf numFmtId="3" fontId="6" fillId="42" borderId="39" xfId="378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5" fillId="42" borderId="40" xfId="318" applyFont="1" applyFill="1" applyBorder="1" applyAlignment="1">
      <alignment horizontal="center"/>
    </xf>
    <xf numFmtId="3" fontId="50" fillId="0" borderId="6" xfId="318" applyNumberFormat="1" applyFont="1" applyBorder="1" applyAlignment="1">
      <alignment horizontal="center"/>
    </xf>
    <xf numFmtId="3" fontId="50" fillId="0" borderId="40" xfId="318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3" fontId="4" fillId="0" borderId="40" xfId="287" applyNumberFormat="1" applyFont="1" applyBorder="1" applyAlignment="1">
      <alignment horizontal="center"/>
    </xf>
    <xf numFmtId="3" fontId="5" fillId="42" borderId="9" xfId="374" applyNumberFormat="1" applyFont="1" applyFill="1" applyBorder="1" applyAlignment="1">
      <alignment horizontal="center" vertical="center" wrapText="1" shrinkToFit="1"/>
    </xf>
    <xf numFmtId="10" fontId="5" fillId="42" borderId="9" xfId="374" applyNumberFormat="1" applyFont="1" applyFill="1" applyBorder="1" applyAlignment="1">
      <alignment horizontal="center" vertical="center" wrapText="1" shrinkToFit="1"/>
    </xf>
    <xf numFmtId="3" fontId="5" fillId="42" borderId="39" xfId="374" applyNumberFormat="1" applyFont="1" applyFill="1" applyBorder="1" applyAlignment="1">
      <alignment horizontal="center" vertical="center"/>
    </xf>
    <xf numFmtId="3" fontId="4" fillId="0" borderId="11" xfId="374" applyNumberFormat="1" applyFont="1" applyBorder="1" applyAlignment="1">
      <alignment horizontal="center" vertical="center"/>
    </xf>
    <xf numFmtId="165" fontId="4" fillId="0" borderId="11" xfId="111" applyFont="1" applyBorder="1" applyAlignment="1">
      <alignment horizontal="center" vertical="center"/>
    </xf>
    <xf numFmtId="3" fontId="4" fillId="0" borderId="11" xfId="111" applyNumberFormat="1" applyFont="1" applyBorder="1" applyAlignment="1">
      <alignment horizontal="center" vertical="center"/>
    </xf>
    <xf numFmtId="2" fontId="4" fillId="0" borderId="11" xfId="374" applyNumberFormat="1" applyFont="1" applyBorder="1" applyAlignment="1">
      <alignment horizontal="center" vertical="center"/>
    </xf>
    <xf numFmtId="3" fontId="4" fillId="41" borderId="12" xfId="374" applyNumberFormat="1" applyFont="1" applyFill="1" applyBorder="1" applyAlignment="1">
      <alignment horizontal="center" vertical="center"/>
    </xf>
    <xf numFmtId="3" fontId="4" fillId="0" borderId="6" xfId="374" applyNumberFormat="1" applyFont="1" applyBorder="1" applyAlignment="1">
      <alignment horizontal="center" vertical="center"/>
    </xf>
    <xf numFmtId="165" fontId="4" fillId="0" borderId="6" xfId="111" applyFont="1" applyBorder="1" applyAlignment="1">
      <alignment horizontal="center" vertical="center"/>
    </xf>
    <xf numFmtId="3" fontId="4" fillId="0" borderId="6" xfId="111" applyNumberFormat="1" applyFont="1" applyBorder="1" applyAlignment="1">
      <alignment horizontal="center" vertical="center"/>
    </xf>
    <xf numFmtId="2" fontId="4" fillId="0" borderId="6" xfId="374" applyNumberFormat="1" applyFont="1" applyBorder="1" applyAlignment="1">
      <alignment horizontal="center" vertical="center"/>
    </xf>
    <xf numFmtId="3" fontId="4" fillId="41" borderId="7" xfId="374" applyNumberFormat="1" applyFont="1" applyFill="1" applyBorder="1" applyAlignment="1">
      <alignment horizontal="center" vertical="center"/>
    </xf>
    <xf numFmtId="3" fontId="4" fillId="0" borderId="33" xfId="374" applyNumberFormat="1" applyFont="1" applyBorder="1" applyAlignment="1">
      <alignment horizontal="center" vertical="center"/>
    </xf>
    <xf numFmtId="3" fontId="4" fillId="0" borderId="40" xfId="374" applyNumberFormat="1" applyFont="1" applyBorder="1" applyAlignment="1">
      <alignment horizontal="center" vertical="center"/>
    </xf>
    <xf numFmtId="165" fontId="4" fillId="0" borderId="40" xfId="111" applyFont="1" applyBorder="1" applyAlignment="1">
      <alignment horizontal="center" vertical="center"/>
    </xf>
    <xf numFmtId="3" fontId="4" fillId="0" borderId="40" xfId="111" applyNumberFormat="1" applyFont="1" applyBorder="1" applyAlignment="1">
      <alignment horizontal="center" vertical="center"/>
    </xf>
    <xf numFmtId="2" fontId="4" fillId="0" borderId="40" xfId="374" applyNumberFormat="1" applyFont="1" applyBorder="1" applyAlignment="1">
      <alignment horizontal="center" vertical="center"/>
    </xf>
    <xf numFmtId="3" fontId="4" fillId="41" borderId="41" xfId="374" applyNumberFormat="1" applyFont="1" applyFill="1" applyBorder="1" applyAlignment="1">
      <alignment horizontal="center" vertical="center"/>
    </xf>
    <xf numFmtId="3" fontId="5" fillId="42" borderId="9" xfId="378" applyNumberFormat="1" applyFont="1" applyFill="1" applyBorder="1" applyAlignment="1">
      <alignment horizontal="center" vertical="center"/>
    </xf>
    <xf numFmtId="3" fontId="5" fillId="42" borderId="39" xfId="378" applyNumberFormat="1" applyFont="1" applyFill="1" applyBorder="1" applyAlignment="1">
      <alignment horizontal="center" vertical="center"/>
    </xf>
    <xf numFmtId="0" fontId="4" fillId="0" borderId="0" xfId="318" applyFont="1" applyBorder="1"/>
    <xf numFmtId="169" fontId="5" fillId="42" borderId="9" xfId="378" applyNumberFormat="1" applyFont="1" applyFill="1" applyBorder="1" applyAlignment="1">
      <alignment horizontal="right" vertical="center"/>
    </xf>
    <xf numFmtId="0" fontId="0" fillId="0" borderId="0" xfId="318" applyFont="1" applyBorder="1"/>
    <xf numFmtId="0" fontId="4" fillId="0" borderId="58" xfId="318" applyFont="1" applyBorder="1"/>
    <xf numFmtId="0" fontId="43" fillId="0" borderId="0" xfId="318" applyFont="1" applyBorder="1"/>
    <xf numFmtId="0" fontId="43" fillId="0" borderId="58" xfId="318" applyFont="1" applyBorder="1"/>
    <xf numFmtId="3" fontId="6" fillId="42" borderId="39" xfId="318" applyNumberFormat="1" applyFont="1" applyFill="1" applyBorder="1" applyAlignment="1">
      <alignment horizontal="center"/>
    </xf>
    <xf numFmtId="3" fontId="4" fillId="0" borderId="6" xfId="287" applyNumberFormat="1" applyBorder="1" applyAlignment="1">
      <alignment horizontal="center"/>
    </xf>
    <xf numFmtId="3" fontId="6" fillId="43" borderId="39" xfId="293" applyNumberFormat="1" applyFont="1" applyFill="1" applyBorder="1" applyAlignment="1">
      <alignment horizontal="center" vertical="center"/>
    </xf>
    <xf numFmtId="3" fontId="4" fillId="0" borderId="36" xfId="287" applyNumberFormat="1" applyFont="1" applyBorder="1" applyAlignment="1">
      <alignment horizontal="center"/>
    </xf>
    <xf numFmtId="3" fontId="6" fillId="42" borderId="36" xfId="572" applyNumberFormat="1" applyFont="1" applyFill="1" applyBorder="1" applyAlignment="1">
      <alignment horizontal="center" vertical="center" wrapText="1"/>
    </xf>
    <xf numFmtId="3" fontId="36" fillId="40" borderId="28" xfId="572" applyNumberFormat="1" applyFont="1" applyFill="1" applyBorder="1" applyAlignment="1">
      <alignment horizontal="center" vertical="center"/>
    </xf>
    <xf numFmtId="3" fontId="6" fillId="43" borderId="46" xfId="293" applyNumberFormat="1" applyFont="1" applyFill="1" applyBorder="1" applyAlignment="1">
      <alignment horizontal="center" vertical="center"/>
    </xf>
    <xf numFmtId="3" fontId="40" fillId="43" borderId="39" xfId="293" applyNumberFormat="1" applyFont="1" applyFill="1" applyBorder="1" applyAlignment="1">
      <alignment horizontal="right"/>
    </xf>
    <xf numFmtId="170" fontId="0" fillId="0" borderId="0" xfId="0" applyNumberFormat="1"/>
    <xf numFmtId="0" fontId="37" fillId="41" borderId="0" xfId="0" applyFont="1" applyFill="1"/>
    <xf numFmtId="0" fontId="36" fillId="40" borderId="44" xfId="364" applyFont="1" applyFill="1" applyBorder="1" applyAlignment="1">
      <alignment horizontal="center" vertical="center"/>
    </xf>
    <xf numFmtId="171" fontId="36" fillId="40" borderId="6" xfId="364" applyNumberFormat="1" applyFont="1" applyFill="1" applyBorder="1" applyAlignment="1">
      <alignment horizontal="center" vertical="center"/>
    </xf>
    <xf numFmtId="0" fontId="36" fillId="40" borderId="6" xfId="364" applyFont="1" applyFill="1" applyBorder="1" applyAlignment="1">
      <alignment horizontal="center" vertical="center"/>
    </xf>
    <xf numFmtId="171" fontId="36" fillId="40" borderId="7" xfId="364" applyNumberFormat="1" applyFont="1" applyFill="1" applyBorder="1" applyAlignment="1">
      <alignment horizontal="center" vertical="center"/>
    </xf>
    <xf numFmtId="0" fontId="36" fillId="40" borderId="34" xfId="0" applyFont="1" applyFill="1" applyBorder="1" applyAlignment="1" applyProtection="1">
      <alignment vertical="center"/>
    </xf>
    <xf numFmtId="1" fontId="36" fillId="40" borderId="6" xfId="573" applyNumberFormat="1" applyFont="1" applyFill="1" applyBorder="1" applyAlignment="1" applyProtection="1">
      <alignment horizontal="center" vertical="center"/>
    </xf>
    <xf numFmtId="171" fontId="36" fillId="40" borderId="6" xfId="573" applyNumberFormat="1" applyFont="1" applyFill="1" applyBorder="1" applyAlignment="1">
      <alignment horizontal="center" vertical="center"/>
    </xf>
    <xf numFmtId="1" fontId="36" fillId="40" borderId="6" xfId="573" applyNumberFormat="1" applyFont="1" applyFill="1" applyBorder="1" applyAlignment="1">
      <alignment horizontal="center" vertical="center"/>
    </xf>
    <xf numFmtId="1" fontId="4" fillId="0" borderId="10" xfId="364" applyNumberFormat="1" applyFont="1" applyFill="1" applyBorder="1" applyAlignment="1">
      <alignment vertical="center"/>
    </xf>
    <xf numFmtId="1" fontId="4" fillId="0" borderId="11" xfId="364" applyNumberFormat="1" applyFont="1" applyFill="1" applyBorder="1" applyAlignment="1">
      <alignment horizontal="center" vertical="center"/>
    </xf>
    <xf numFmtId="171" fontId="4" fillId="0" borderId="11" xfId="364" applyNumberFormat="1" applyFont="1" applyFill="1" applyBorder="1" applyAlignment="1">
      <alignment horizontal="center" vertical="center"/>
    </xf>
    <xf numFmtId="1" fontId="4" fillId="0" borderId="11" xfId="364" applyNumberFormat="1" applyFont="1" applyFill="1" applyBorder="1" applyAlignment="1" applyProtection="1">
      <alignment horizontal="center" vertical="center"/>
      <protection locked="0"/>
    </xf>
    <xf numFmtId="171" fontId="4" fillId="0" borderId="11" xfId="364" applyNumberFormat="1" applyFont="1" applyFill="1" applyBorder="1" applyAlignment="1" applyProtection="1">
      <alignment horizontal="center" vertical="center"/>
      <protection locked="0"/>
    </xf>
    <xf numFmtId="171" fontId="4" fillId="0" borderId="12" xfId="364" applyNumberFormat="1" applyFont="1" applyFill="1" applyBorder="1" applyAlignment="1" applyProtection="1">
      <alignment horizontal="center" vertical="center"/>
      <protection locked="0"/>
    </xf>
    <xf numFmtId="1" fontId="4" fillId="0" borderId="5" xfId="364" applyNumberFormat="1" applyFont="1" applyFill="1" applyBorder="1" applyAlignment="1" applyProtection="1">
      <alignment vertical="center"/>
      <protection locked="0"/>
    </xf>
    <xf numFmtId="1" fontId="4" fillId="0" borderId="6" xfId="364" applyNumberFormat="1" applyFont="1" applyFill="1" applyBorder="1" applyAlignment="1" applyProtection="1">
      <alignment horizontal="center" vertical="center"/>
      <protection locked="0"/>
    </xf>
    <xf numFmtId="171" fontId="4" fillId="0" borderId="6" xfId="364" applyNumberFormat="1" applyFont="1" applyFill="1" applyBorder="1" applyAlignment="1" applyProtection="1">
      <alignment horizontal="center" vertical="center"/>
      <protection locked="0"/>
    </xf>
    <xf numFmtId="1" fontId="4" fillId="0" borderId="40" xfId="364" applyNumberFormat="1" applyFont="1" applyFill="1" applyBorder="1" applyAlignment="1" applyProtection="1">
      <alignment horizontal="center" vertical="center"/>
      <protection locked="0"/>
    </xf>
    <xf numFmtId="171" fontId="4" fillId="0" borderId="7" xfId="364" applyNumberFormat="1" applyFont="1" applyFill="1" applyBorder="1" applyAlignment="1" applyProtection="1">
      <alignment horizontal="center" vertical="center"/>
      <protection locked="0"/>
    </xf>
    <xf numFmtId="171" fontId="4" fillId="0" borderId="6" xfId="364" applyNumberFormat="1" applyFont="1" applyFill="1" applyBorder="1" applyAlignment="1">
      <alignment horizontal="center" vertical="center"/>
    </xf>
    <xf numFmtId="0" fontId="36" fillId="40" borderId="8" xfId="364" applyFont="1" applyFill="1" applyBorder="1" applyAlignment="1">
      <alignment vertical="center"/>
    </xf>
    <xf numFmtId="1" fontId="36" fillId="40" borderId="6" xfId="574" applyNumberFormat="1" applyFont="1" applyFill="1" applyBorder="1" applyAlignment="1">
      <alignment horizontal="center" vertical="center"/>
    </xf>
    <xf numFmtId="171" fontId="36" fillId="40" borderId="6" xfId="574" applyNumberFormat="1" applyFont="1" applyFill="1" applyBorder="1" applyAlignment="1">
      <alignment horizontal="center" vertical="center"/>
    </xf>
    <xf numFmtId="1" fontId="36" fillId="40" borderId="6" xfId="574" applyNumberFormat="1" applyFont="1" applyFill="1" applyBorder="1" applyAlignment="1" applyProtection="1">
      <alignment horizontal="center" vertical="center"/>
    </xf>
    <xf numFmtId="171" fontId="36" fillId="40" borderId="6" xfId="574" applyNumberFormat="1" applyFont="1" applyFill="1" applyBorder="1" applyAlignment="1" applyProtection="1">
      <alignment horizontal="center" vertical="center"/>
    </xf>
    <xf numFmtId="0" fontId="36" fillId="40" borderId="6" xfId="574" applyFont="1" applyFill="1" applyBorder="1" applyAlignment="1">
      <alignment horizontal="center" vertical="center"/>
    </xf>
    <xf numFmtId="0" fontId="33" fillId="0" borderId="0" xfId="354" applyFont="1" applyAlignment="1">
      <alignment vertical="center"/>
    </xf>
    <xf numFmtId="0" fontId="36" fillId="40" borderId="7" xfId="364" applyFont="1" applyFill="1" applyBorder="1" applyAlignment="1">
      <alignment horizontal="center" vertical="center" wrapText="1"/>
    </xf>
    <xf numFmtId="0" fontId="54" fillId="40" borderId="36" xfId="364" applyFont="1" applyFill="1" applyBorder="1" applyAlignment="1">
      <alignment horizontal="center" vertical="center"/>
    </xf>
    <xf numFmtId="0" fontId="54" fillId="40" borderId="36" xfId="364" applyFont="1" applyFill="1" applyBorder="1" applyAlignment="1">
      <alignment horizontal="center" vertical="center" wrapText="1"/>
    </xf>
    <xf numFmtId="0" fontId="54" fillId="40" borderId="37" xfId="364" applyFont="1" applyFill="1" applyBorder="1" applyAlignment="1">
      <alignment horizontal="center" vertical="center"/>
    </xf>
    <xf numFmtId="0" fontId="36" fillId="40" borderId="6" xfId="0" applyFont="1" applyFill="1" applyBorder="1" applyAlignment="1" applyProtection="1">
      <alignment vertical="center"/>
    </xf>
    <xf numFmtId="171" fontId="36" fillId="40" borderId="6" xfId="0" applyNumberFormat="1" applyFont="1" applyFill="1" applyBorder="1" applyAlignment="1">
      <alignment horizontal="center" vertical="center"/>
    </xf>
    <xf numFmtId="1" fontId="36" fillId="40" borderId="6" xfId="0" applyNumberFormat="1" applyFont="1" applyFill="1" applyBorder="1" applyAlignment="1">
      <alignment horizontal="center" vertical="center"/>
    </xf>
    <xf numFmtId="0" fontId="36" fillId="40" borderId="6" xfId="0" applyFont="1" applyFill="1" applyBorder="1" applyAlignment="1" applyProtection="1">
      <alignment horizontal="center" vertical="center"/>
    </xf>
    <xf numFmtId="1" fontId="4" fillId="0" borderId="11" xfId="364" applyNumberFormat="1" applyFont="1" applyFill="1" applyBorder="1" applyAlignment="1">
      <alignment vertical="center"/>
    </xf>
    <xf numFmtId="1" fontId="4" fillId="0" borderId="6" xfId="364" applyNumberFormat="1" applyFont="1" applyFill="1" applyBorder="1" applyAlignment="1" applyProtection="1">
      <alignment vertical="center"/>
      <protection locked="0"/>
    </xf>
    <xf numFmtId="1" fontId="4" fillId="0" borderId="40" xfId="364" applyNumberFormat="1" applyFont="1" applyFill="1" applyBorder="1" applyAlignment="1" applyProtection="1">
      <alignment vertical="center"/>
      <protection locked="0"/>
    </xf>
    <xf numFmtId="171" fontId="4" fillId="0" borderId="40" xfId="364" applyNumberFormat="1" applyFont="1" applyFill="1" applyBorder="1" applyAlignment="1" applyProtection="1">
      <alignment horizontal="center" vertical="center"/>
      <protection locked="0"/>
    </xf>
    <xf numFmtId="171" fontId="36" fillId="40" borderId="9" xfId="364" applyNumberFormat="1" applyFont="1" applyFill="1" applyBorder="1" applyAlignment="1">
      <alignment horizontal="center" vertical="center"/>
    </xf>
    <xf numFmtId="1" fontId="36" fillId="40" borderId="9" xfId="364" applyNumberFormat="1" applyFont="1" applyFill="1" applyBorder="1" applyAlignment="1">
      <alignment horizontal="center" vertical="center"/>
    </xf>
    <xf numFmtId="171" fontId="36" fillId="40" borderId="9" xfId="364" applyNumberFormat="1" applyFont="1" applyFill="1" applyBorder="1" applyAlignment="1" applyProtection="1">
      <alignment horizontal="center" vertical="center"/>
    </xf>
    <xf numFmtId="1" fontId="36" fillId="40" borderId="39" xfId="364" applyNumberFormat="1" applyFont="1" applyFill="1" applyBorder="1" applyAlignment="1">
      <alignment horizontal="center" vertical="center"/>
    </xf>
    <xf numFmtId="0" fontId="3" fillId="0" borderId="0" xfId="354"/>
    <xf numFmtId="0" fontId="3" fillId="0" borderId="0" xfId="354" applyAlignment="1">
      <alignment horizontal="center"/>
    </xf>
    <xf numFmtId="0" fontId="7" fillId="0" borderId="0" xfId="354" applyFont="1"/>
    <xf numFmtId="0" fontId="6" fillId="45" borderId="36" xfId="362" applyFont="1" applyFill="1" applyBorder="1" applyAlignment="1">
      <alignment horizontal="center" vertical="center"/>
    </xf>
    <xf numFmtId="2" fontId="6" fillId="45" borderId="36" xfId="362" applyNumberFormat="1" applyFont="1" applyFill="1" applyBorder="1" applyAlignment="1">
      <alignment horizontal="center" vertical="center" wrapText="1"/>
    </xf>
    <xf numFmtId="3" fontId="6" fillId="45" borderId="36" xfId="362" applyNumberFormat="1" applyFont="1" applyFill="1" applyBorder="1" applyAlignment="1">
      <alignment horizontal="center" vertical="center"/>
    </xf>
    <xf numFmtId="1" fontId="6" fillId="45" borderId="36" xfId="362" applyNumberFormat="1" applyFont="1" applyFill="1" applyBorder="1" applyAlignment="1">
      <alignment horizontal="center" vertical="center"/>
    </xf>
    <xf numFmtId="2" fontId="6" fillId="45" borderId="37" xfId="362" applyNumberFormat="1" applyFont="1" applyFill="1" applyBorder="1" applyAlignment="1">
      <alignment horizontal="center" vertical="center" wrapText="1"/>
    </xf>
    <xf numFmtId="0" fontId="36" fillId="40" borderId="8" xfId="364" applyFont="1" applyFill="1" applyBorder="1" applyAlignment="1" applyProtection="1">
      <alignment vertical="center"/>
    </xf>
    <xf numFmtId="0" fontId="36" fillId="40" borderId="9" xfId="364" applyFont="1" applyFill="1" applyBorder="1" applyAlignment="1" applyProtection="1">
      <alignment horizontal="center" vertical="center"/>
    </xf>
    <xf numFmtId="171" fontId="36" fillId="40" borderId="39" xfId="364" applyNumberFormat="1" applyFont="1" applyFill="1" applyBorder="1" applyAlignment="1">
      <alignment horizontal="center" vertical="center"/>
    </xf>
    <xf numFmtId="1" fontId="7" fillId="0" borderId="10" xfId="364" applyNumberFormat="1" applyFont="1" applyFill="1" applyBorder="1" applyAlignment="1">
      <alignment vertical="center"/>
    </xf>
    <xf numFmtId="1" fontId="7" fillId="0" borderId="5" xfId="364" applyNumberFormat="1" applyFont="1" applyFill="1" applyBorder="1" applyAlignment="1" applyProtection="1">
      <alignment vertical="center"/>
      <protection locked="0"/>
    </xf>
    <xf numFmtId="1" fontId="7" fillId="0" borderId="6" xfId="364" applyNumberFormat="1" applyFont="1" applyFill="1" applyBorder="1" applyAlignment="1" applyProtection="1">
      <alignment vertical="center"/>
      <protection locked="0"/>
    </xf>
    <xf numFmtId="1" fontId="36" fillId="40" borderId="9" xfId="364" applyNumberFormat="1" applyFont="1" applyFill="1" applyBorder="1" applyAlignment="1" applyProtection="1">
      <alignment horizontal="center" vertical="center"/>
    </xf>
    <xf numFmtId="0" fontId="36" fillId="40" borderId="9" xfId="364" applyFont="1" applyFill="1" applyBorder="1" applyAlignment="1">
      <alignment horizontal="center" vertical="center"/>
    </xf>
    <xf numFmtId="1" fontId="36" fillId="40" borderId="28" xfId="364" applyNumberFormat="1" applyFont="1" applyFill="1" applyBorder="1" applyAlignment="1" applyProtection="1">
      <alignment horizontal="center" vertical="center"/>
    </xf>
    <xf numFmtId="0" fontId="34" fillId="41" borderId="0" xfId="2" applyFont="1" applyFill="1" applyBorder="1" applyAlignment="1">
      <alignment vertical="center" wrapText="1"/>
    </xf>
    <xf numFmtId="0" fontId="36" fillId="40" borderId="13" xfId="364" applyFont="1" applyFill="1" applyBorder="1" applyAlignment="1" applyProtection="1">
      <alignment vertical="center"/>
    </xf>
    <xf numFmtId="1" fontId="36" fillId="40" borderId="36" xfId="364" applyNumberFormat="1" applyFont="1" applyFill="1" applyBorder="1" applyAlignment="1">
      <alignment horizontal="center" vertical="center"/>
    </xf>
    <xf numFmtId="171" fontId="36" fillId="40" borderId="36" xfId="364" applyNumberFormat="1" applyFont="1" applyFill="1" applyBorder="1" applyAlignment="1">
      <alignment horizontal="center" vertical="center"/>
    </xf>
    <xf numFmtId="0" fontId="36" fillId="40" borderId="36" xfId="364" applyFont="1" applyFill="1" applyBorder="1" applyAlignment="1" applyProtection="1">
      <alignment horizontal="center" vertical="center"/>
    </xf>
    <xf numFmtId="171" fontId="36" fillId="40" borderId="37" xfId="364" applyNumberFormat="1" applyFont="1" applyFill="1" applyBorder="1" applyAlignment="1">
      <alignment horizontal="center" vertical="center"/>
    </xf>
    <xf numFmtId="1" fontId="7" fillId="0" borderId="11" xfId="364" applyNumberFormat="1" applyFont="1" applyFill="1" applyBorder="1" applyAlignment="1">
      <alignment horizontal="center" vertical="center"/>
    </xf>
    <xf numFmtId="1" fontId="7" fillId="0" borderId="6" xfId="364" applyNumberFormat="1" applyFont="1" applyFill="1" applyBorder="1" applyAlignment="1" applyProtection="1">
      <alignment horizontal="center" vertical="center"/>
      <protection locked="0"/>
    </xf>
    <xf numFmtId="171" fontId="36" fillId="40" borderId="39" xfId="364" applyNumberFormat="1" applyFont="1" applyFill="1" applyBorder="1" applyAlignment="1" applyProtection="1">
      <alignment horizontal="center" vertical="center"/>
    </xf>
    <xf numFmtId="0" fontId="55" fillId="0" borderId="0" xfId="0" applyFont="1"/>
    <xf numFmtId="0" fontId="56" fillId="0" borderId="0" xfId="354" applyFont="1" applyAlignment="1">
      <alignment vertical="center"/>
    </xf>
    <xf numFmtId="0" fontId="56" fillId="0" borderId="0" xfId="2" applyFont="1" applyFill="1" applyBorder="1" applyAlignment="1">
      <alignment vertical="center"/>
    </xf>
    <xf numFmtId="0" fontId="7" fillId="0" borderId="0" xfId="0" applyFont="1" applyBorder="1" applyAlignment="1">
      <alignment horizontal="center"/>
    </xf>
    <xf numFmtId="171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171" fontId="0" fillId="0" borderId="0" xfId="0" applyNumberFormat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71" fontId="7" fillId="0" borderId="0" xfId="0" applyNumberFormat="1" applyFont="1" applyFill="1" applyBorder="1" applyAlignment="1">
      <alignment horizontal="center"/>
    </xf>
    <xf numFmtId="0" fontId="4" fillId="0" borderId="0" xfId="2" applyBorder="1" applyAlignment="1">
      <alignment vertical="center"/>
    </xf>
    <xf numFmtId="0" fontId="5" fillId="42" borderId="36" xfId="364" applyFont="1" applyFill="1" applyBorder="1" applyAlignment="1">
      <alignment horizontal="center" vertical="center" wrapText="1"/>
    </xf>
    <xf numFmtId="1" fontId="5" fillId="42" borderId="36" xfId="364" applyNumberFormat="1" applyFont="1" applyFill="1" applyBorder="1" applyAlignment="1">
      <alignment horizontal="center" vertical="center" wrapText="1"/>
    </xf>
    <xf numFmtId="0" fontId="5" fillId="42" borderId="37" xfId="364" applyFont="1" applyFill="1" applyBorder="1" applyAlignment="1">
      <alignment horizontal="center" vertical="center" wrapText="1"/>
    </xf>
    <xf numFmtId="0" fontId="36" fillId="42" borderId="8" xfId="364" applyFont="1" applyFill="1" applyBorder="1" applyAlignment="1">
      <alignment vertical="center"/>
    </xf>
    <xf numFmtId="0" fontId="36" fillId="42" borderId="9" xfId="364" applyFont="1" applyFill="1" applyBorder="1" applyAlignment="1">
      <alignment horizontal="center" vertical="center"/>
    </xf>
    <xf numFmtId="171" fontId="36" fillId="42" borderId="9" xfId="364" applyNumberFormat="1" applyFont="1" applyFill="1" applyBorder="1" applyAlignment="1">
      <alignment horizontal="center" vertical="center"/>
    </xf>
    <xf numFmtId="171" fontId="36" fillId="42" borderId="39" xfId="364" applyNumberFormat="1" applyFont="1" applyFill="1" applyBorder="1" applyAlignment="1">
      <alignment horizontal="center" vertical="center"/>
    </xf>
    <xf numFmtId="0" fontId="4" fillId="0" borderId="5" xfId="364" applyFont="1" applyBorder="1" applyAlignment="1">
      <alignment vertical="center"/>
    </xf>
    <xf numFmtId="0" fontId="58" fillId="0" borderId="6" xfId="364" applyFont="1" applyBorder="1" applyAlignment="1">
      <alignment horizontal="center" vertical="center"/>
    </xf>
    <xf numFmtId="171" fontId="58" fillId="0" borderId="6" xfId="364" applyNumberFormat="1" applyFont="1" applyBorder="1" applyAlignment="1">
      <alignment horizontal="center" vertical="center"/>
    </xf>
    <xf numFmtId="171" fontId="58" fillId="0" borderId="7" xfId="364" applyNumberFormat="1" applyFont="1" applyBorder="1" applyAlignment="1">
      <alignment horizontal="center" vertical="center"/>
    </xf>
    <xf numFmtId="0" fontId="4" fillId="0" borderId="35" xfId="364" applyFont="1" applyBorder="1" applyAlignment="1">
      <alignment vertical="center"/>
    </xf>
    <xf numFmtId="0" fontId="58" fillId="0" borderId="40" xfId="364" applyFont="1" applyBorder="1" applyAlignment="1">
      <alignment horizontal="center" vertical="center"/>
    </xf>
    <xf numFmtId="171" fontId="58" fillId="0" borderId="40" xfId="364" applyNumberFormat="1" applyFont="1" applyBorder="1" applyAlignment="1">
      <alignment horizontal="center" vertical="center"/>
    </xf>
    <xf numFmtId="171" fontId="58" fillId="0" borderId="41" xfId="364" applyNumberFormat="1" applyFont="1" applyBorder="1" applyAlignment="1">
      <alignment horizontal="center" vertical="center"/>
    </xf>
    <xf numFmtId="171" fontId="57" fillId="0" borderId="0" xfId="576" quotePrefix="1" applyNumberFormat="1" applyFont="1" applyFill="1" applyAlignment="1">
      <alignment horizontal="center" vertical="center"/>
    </xf>
    <xf numFmtId="0" fontId="4" fillId="0" borderId="0" xfId="319"/>
    <xf numFmtId="0" fontId="59" fillId="42" borderId="36" xfId="0" applyFont="1" applyFill="1" applyBorder="1" applyAlignment="1">
      <alignment horizontal="center" vertical="center" wrapText="1"/>
    </xf>
    <xf numFmtId="0" fontId="59" fillId="42" borderId="67" xfId="0" applyFont="1" applyFill="1" applyBorder="1" applyAlignment="1">
      <alignment horizontal="center" vertical="center" wrapText="1"/>
    </xf>
    <xf numFmtId="0" fontId="0" fillId="0" borderId="0" xfId="319" applyFont="1"/>
    <xf numFmtId="0" fontId="57" fillId="0" borderId="0" xfId="364" applyFont="1" applyBorder="1" applyAlignment="1">
      <alignment vertical="center" wrapText="1"/>
    </xf>
    <xf numFmtId="0" fontId="36" fillId="42" borderId="8" xfId="319" applyFont="1" applyFill="1" applyBorder="1" applyAlignment="1" applyProtection="1">
      <alignment vertical="center"/>
    </xf>
    <xf numFmtId="1" fontId="36" fillId="42" borderId="9" xfId="319" applyNumberFormat="1" applyFont="1" applyFill="1" applyBorder="1" applyAlignment="1">
      <alignment horizontal="center" vertical="center"/>
    </xf>
    <xf numFmtId="171" fontId="36" fillId="42" borderId="9" xfId="319" applyNumberFormat="1" applyFont="1" applyFill="1" applyBorder="1" applyAlignment="1">
      <alignment horizontal="center" vertical="center"/>
    </xf>
    <xf numFmtId="0" fontId="36" fillId="42" borderId="9" xfId="319" applyFont="1" applyFill="1" applyBorder="1" applyAlignment="1" applyProtection="1">
      <alignment horizontal="center" vertical="center"/>
    </xf>
    <xf numFmtId="171" fontId="36" fillId="42" borderId="9" xfId="319" applyNumberFormat="1" applyFont="1" applyFill="1" applyBorder="1" applyAlignment="1" applyProtection="1">
      <alignment horizontal="center" vertical="center"/>
    </xf>
    <xf numFmtId="1" fontId="7" fillId="0" borderId="10" xfId="319" applyNumberFormat="1" applyFont="1" applyFill="1" applyBorder="1" applyAlignment="1">
      <alignment vertical="center"/>
    </xf>
    <xf numFmtId="1" fontId="4" fillId="0" borderId="11" xfId="319" applyNumberFormat="1" applyFont="1" applyFill="1" applyBorder="1" applyAlignment="1" applyProtection="1">
      <alignment horizontal="center" vertical="center"/>
      <protection locked="0"/>
    </xf>
    <xf numFmtId="171" fontId="4" fillId="0" borderId="11" xfId="319" applyNumberFormat="1" applyFont="1" applyFill="1" applyBorder="1" applyAlignment="1" applyProtection="1">
      <alignment horizontal="center" vertical="center"/>
      <protection locked="0"/>
    </xf>
    <xf numFmtId="1" fontId="4" fillId="0" borderId="11" xfId="319" applyNumberFormat="1" applyFont="1" applyFill="1" applyBorder="1" applyAlignment="1">
      <alignment horizontal="center" vertical="center"/>
    </xf>
    <xf numFmtId="171" fontId="4" fillId="0" borderId="11" xfId="319" applyNumberFormat="1" applyFont="1" applyFill="1" applyBorder="1" applyAlignment="1">
      <alignment horizontal="center" vertical="center"/>
    </xf>
    <xf numFmtId="1" fontId="7" fillId="0" borderId="5" xfId="319" applyNumberFormat="1" applyFont="1" applyFill="1" applyBorder="1" applyAlignment="1" applyProtection="1">
      <alignment vertical="center"/>
      <protection locked="0"/>
    </xf>
    <xf numFmtId="1" fontId="4" fillId="0" borderId="6" xfId="319" applyNumberFormat="1" applyFont="1" applyFill="1" applyBorder="1" applyAlignment="1" applyProtection="1">
      <alignment horizontal="center" vertical="center"/>
      <protection locked="0"/>
    </xf>
    <xf numFmtId="171" fontId="4" fillId="0" borderId="6" xfId="319" applyNumberFormat="1" applyFont="1" applyFill="1" applyBorder="1" applyAlignment="1" applyProtection="1">
      <alignment horizontal="center" vertical="center"/>
      <protection locked="0"/>
    </xf>
    <xf numFmtId="1" fontId="7" fillId="0" borderId="35" xfId="319" applyNumberFormat="1" applyFont="1" applyFill="1" applyBorder="1" applyAlignment="1" applyProtection="1">
      <alignment vertical="center"/>
      <protection locked="0"/>
    </xf>
    <xf numFmtId="1" fontId="4" fillId="0" borderId="40" xfId="319" applyNumberFormat="1" applyFont="1" applyFill="1" applyBorder="1" applyAlignment="1" applyProtection="1">
      <alignment horizontal="center" vertical="center"/>
      <protection locked="0"/>
    </xf>
    <xf numFmtId="171" fontId="4" fillId="0" borderId="40" xfId="319" applyNumberFormat="1" applyFont="1" applyFill="1" applyBorder="1" applyAlignment="1" applyProtection="1">
      <alignment horizontal="center" vertical="center"/>
      <protection locked="0"/>
    </xf>
    <xf numFmtId="0" fontId="36" fillId="40" borderId="8" xfId="319" applyFont="1" applyFill="1" applyBorder="1" applyAlignment="1">
      <alignment vertical="center"/>
    </xf>
    <xf numFmtId="1" fontId="36" fillId="40" borderId="9" xfId="319" applyNumberFormat="1" applyFont="1" applyFill="1" applyBorder="1" applyAlignment="1" applyProtection="1">
      <alignment horizontal="center" vertical="center"/>
    </xf>
    <xf numFmtId="171" fontId="36" fillId="40" borderId="9" xfId="319" applyNumberFormat="1" applyFont="1" applyFill="1" applyBorder="1" applyAlignment="1" applyProtection="1">
      <alignment horizontal="center" vertical="center"/>
    </xf>
    <xf numFmtId="0" fontId="36" fillId="40" borderId="9" xfId="319" applyFont="1" applyFill="1" applyBorder="1" applyAlignment="1">
      <alignment horizontal="center" vertical="center"/>
    </xf>
    <xf numFmtId="171" fontId="36" fillId="40" borderId="9" xfId="319" applyNumberFormat="1" applyFont="1" applyFill="1" applyBorder="1" applyAlignment="1">
      <alignment horizontal="center" vertical="center"/>
    </xf>
    <xf numFmtId="1" fontId="36" fillId="40" borderId="9" xfId="319" applyNumberFormat="1" applyFont="1" applyFill="1" applyBorder="1" applyAlignment="1">
      <alignment horizontal="center" vertical="center"/>
    </xf>
    <xf numFmtId="0" fontId="9" fillId="0" borderId="0" xfId="364" applyFont="1" applyFill="1" applyBorder="1"/>
    <xf numFmtId="0" fontId="7" fillId="0" borderId="0" xfId="364" applyFont="1" applyBorder="1" applyAlignment="1">
      <alignment horizontal="left" vertical="center" wrapText="1"/>
    </xf>
    <xf numFmtId="0" fontId="4" fillId="0" borderId="0" xfId="364" applyBorder="1" applyAlignment="1">
      <alignment horizontal="center"/>
    </xf>
    <xf numFmtId="0" fontId="4" fillId="0" borderId="0" xfId="364" applyBorder="1"/>
    <xf numFmtId="0" fontId="33" fillId="0" borderId="0" xfId="575" applyFont="1" applyFill="1" applyBorder="1" applyAlignment="1">
      <alignment horizontal="left" vertical="center" wrapText="1"/>
    </xf>
    <xf numFmtId="0" fontId="7" fillId="0" borderId="0" xfId="575" applyFont="1" applyFill="1" applyBorder="1"/>
    <xf numFmtId="0" fontId="56" fillId="0" borderId="0" xfId="364" applyFont="1" applyFill="1" applyBorder="1" applyAlignment="1">
      <alignment vertical="center" wrapText="1"/>
    </xf>
    <xf numFmtId="0" fontId="56" fillId="0" borderId="0" xfId="575" applyFont="1" applyFill="1" applyBorder="1" applyAlignment="1">
      <alignment horizontal="left" vertical="center" wrapText="1"/>
    </xf>
    <xf numFmtId="0" fontId="9" fillId="0" borderId="0" xfId="575" applyFont="1" applyFill="1" applyBorder="1"/>
    <xf numFmtId="0" fontId="7" fillId="0" borderId="0" xfId="575" applyFont="1" applyFill="1" applyBorder="1" applyAlignment="1">
      <alignment vertical="center"/>
    </xf>
    <xf numFmtId="0" fontId="9" fillId="0" borderId="0" xfId="575" applyFont="1" applyFill="1" applyBorder="1" applyAlignment="1">
      <alignment horizontal="left" vertical="center" wrapText="1"/>
    </xf>
    <xf numFmtId="0" fontId="7" fillId="0" borderId="0" xfId="364" applyFont="1" applyFill="1" applyBorder="1"/>
    <xf numFmtId="0" fontId="7" fillId="0" borderId="0" xfId="364" applyFont="1" applyBorder="1" applyAlignment="1">
      <alignment horizontal="center"/>
    </xf>
    <xf numFmtId="0" fontId="7" fillId="0" borderId="0" xfId="364" applyFont="1" applyBorder="1"/>
    <xf numFmtId="0" fontId="9" fillId="0" borderId="0" xfId="575" applyFont="1" applyFill="1" applyBorder="1" applyAlignment="1">
      <alignment vertical="center"/>
    </xf>
    <xf numFmtId="0" fontId="4" fillId="0" borderId="0" xfId="575" applyFont="1" applyFill="1" applyBorder="1"/>
    <xf numFmtId="0" fontId="33" fillId="0" borderId="0" xfId="364" applyFont="1" applyFill="1" applyBorder="1" applyAlignment="1">
      <alignment horizontal="left" vertical="center" wrapText="1"/>
    </xf>
    <xf numFmtId="0" fontId="36" fillId="40" borderId="69" xfId="364" applyFont="1" applyFill="1" applyBorder="1" applyAlignment="1" applyProtection="1">
      <alignment vertical="center"/>
    </xf>
    <xf numFmtId="1" fontId="7" fillId="0" borderId="6" xfId="573" applyNumberFormat="1" applyFont="1" applyFill="1" applyBorder="1" applyAlignment="1">
      <alignment vertical="center"/>
    </xf>
    <xf numFmtId="1" fontId="4" fillId="0" borderId="6" xfId="573" applyNumberFormat="1" applyFont="1" applyFill="1" applyBorder="1" applyAlignment="1">
      <alignment horizontal="center" vertical="center"/>
    </xf>
    <xf numFmtId="171" fontId="4" fillId="0" borderId="6" xfId="573" applyNumberFormat="1" applyFont="1" applyFill="1" applyBorder="1" applyAlignment="1">
      <alignment horizontal="center" vertical="center"/>
    </xf>
    <xf numFmtId="1" fontId="4" fillId="0" borderId="6" xfId="573" applyNumberFormat="1" applyFont="1" applyFill="1" applyBorder="1" applyAlignment="1" applyProtection="1">
      <alignment horizontal="center" vertical="center"/>
      <protection locked="0"/>
    </xf>
    <xf numFmtId="171" fontId="4" fillId="0" borderId="6" xfId="573" applyNumberFormat="1" applyFont="1" applyFill="1" applyBorder="1" applyAlignment="1" applyProtection="1">
      <alignment horizontal="center" vertical="center"/>
      <protection locked="0"/>
    </xf>
    <xf numFmtId="1" fontId="7" fillId="0" borderId="6" xfId="573" applyNumberFormat="1" applyFont="1" applyFill="1" applyBorder="1" applyAlignment="1">
      <alignment horizontal="center" vertical="center"/>
    </xf>
    <xf numFmtId="171" fontId="36" fillId="40" borderId="6" xfId="573" applyNumberFormat="1" applyFont="1" applyFill="1" applyBorder="1" applyAlignment="1" applyProtection="1">
      <alignment horizontal="center" vertical="center"/>
    </xf>
    <xf numFmtId="0" fontId="36" fillId="40" borderId="6" xfId="573" applyFont="1" applyFill="1" applyBorder="1" applyAlignment="1">
      <alignment horizontal="center" vertical="center"/>
    </xf>
    <xf numFmtId="1" fontId="4" fillId="0" borderId="12" xfId="364" applyNumberFormat="1" applyFont="1" applyFill="1" applyBorder="1" applyAlignment="1" applyProtection="1">
      <alignment horizontal="center" vertical="center"/>
      <protection locked="0"/>
    </xf>
    <xf numFmtId="1" fontId="4" fillId="0" borderId="5" xfId="364" applyNumberFormat="1" applyFont="1" applyFill="1" applyBorder="1" applyAlignment="1">
      <alignment vertical="center"/>
    </xf>
    <xf numFmtId="1" fontId="4" fillId="0" borderId="6" xfId="364" applyNumberFormat="1" applyFont="1" applyFill="1" applyBorder="1" applyAlignment="1">
      <alignment horizontal="center" vertical="center"/>
    </xf>
    <xf numFmtId="1" fontId="4" fillId="0" borderId="7" xfId="364" applyNumberFormat="1" applyFont="1" applyFill="1" applyBorder="1" applyAlignment="1" applyProtection="1">
      <alignment horizontal="center" vertical="center"/>
      <protection locked="0"/>
    </xf>
    <xf numFmtId="1" fontId="4" fillId="0" borderId="35" xfId="364" applyNumberFormat="1" applyFont="1" applyFill="1" applyBorder="1" applyAlignment="1">
      <alignment vertical="center"/>
    </xf>
    <xf numFmtId="1" fontId="4" fillId="0" borderId="40" xfId="364" applyNumberFormat="1" applyFont="1" applyFill="1" applyBorder="1" applyAlignment="1">
      <alignment horizontal="center" vertical="center"/>
    </xf>
    <xf numFmtId="171" fontId="4" fillId="0" borderId="40" xfId="364" applyNumberFormat="1" applyFont="1" applyFill="1" applyBorder="1" applyAlignment="1">
      <alignment horizontal="center" vertical="center"/>
    </xf>
    <xf numFmtId="1" fontId="4" fillId="0" borderId="41" xfId="364" applyNumberFormat="1" applyFont="1" applyFill="1" applyBorder="1" applyAlignment="1" applyProtection="1">
      <alignment horizontal="center" vertical="center"/>
      <protection locked="0"/>
    </xf>
    <xf numFmtId="1" fontId="36" fillId="40" borderId="39" xfId="364" applyNumberFormat="1" applyFont="1" applyFill="1" applyBorder="1" applyAlignment="1" applyProtection="1">
      <alignment horizontal="center" vertical="center"/>
    </xf>
    <xf numFmtId="1" fontId="7" fillId="0" borderId="5" xfId="364" applyNumberFormat="1" applyFont="1" applyFill="1" applyBorder="1" applyAlignment="1">
      <alignment vertical="center"/>
    </xf>
    <xf numFmtId="1" fontId="7" fillId="0" borderId="35" xfId="364" applyNumberFormat="1" applyFont="1" applyFill="1" applyBorder="1" applyAlignment="1">
      <alignment vertical="center"/>
    </xf>
    <xf numFmtId="171" fontId="4" fillId="0" borderId="41" xfId="364" applyNumberFormat="1" applyFont="1" applyFill="1" applyBorder="1" applyAlignment="1" applyProtection="1">
      <alignment horizontal="center" vertical="center"/>
      <protection locked="0"/>
    </xf>
    <xf numFmtId="0" fontId="34" fillId="0" borderId="0" xfId="2" applyFont="1" applyBorder="1" applyAlignment="1">
      <alignment horizontal="center" vertical="center" wrapText="1"/>
    </xf>
    <xf numFmtId="1" fontId="7" fillId="0" borderId="6" xfId="364" applyNumberFormat="1" applyFont="1" applyFill="1" applyBorder="1" applyAlignment="1">
      <alignment horizontal="center" vertical="center"/>
    </xf>
    <xf numFmtId="1" fontId="7" fillId="0" borderId="40" xfId="364" applyNumberFormat="1" applyFont="1" applyFill="1" applyBorder="1" applyAlignment="1">
      <alignment horizontal="center" vertical="center"/>
    </xf>
    <xf numFmtId="1" fontId="4" fillId="0" borderId="10" xfId="319" applyNumberFormat="1" applyFont="1" applyFill="1" applyBorder="1" applyAlignment="1">
      <alignment vertical="center"/>
    </xf>
    <xf numFmtId="1" fontId="4" fillId="0" borderId="5" xfId="319" applyNumberFormat="1" applyFont="1" applyFill="1" applyBorder="1" applyAlignment="1">
      <alignment vertical="center"/>
    </xf>
    <xf numFmtId="1" fontId="4" fillId="0" borderId="6" xfId="319" applyNumberFormat="1" applyFont="1" applyFill="1" applyBorder="1" applyAlignment="1">
      <alignment horizontal="center" vertical="center"/>
    </xf>
    <xf numFmtId="171" fontId="4" fillId="0" borderId="6" xfId="319" applyNumberFormat="1" applyFont="1" applyFill="1" applyBorder="1" applyAlignment="1">
      <alignment horizontal="center" vertical="center"/>
    </xf>
    <xf numFmtId="1" fontId="7" fillId="0" borderId="6" xfId="573" applyNumberFormat="1" applyFont="1" applyFill="1" applyBorder="1" applyAlignment="1" applyProtection="1">
      <alignment vertical="center"/>
      <protection locked="0"/>
    </xf>
    <xf numFmtId="1" fontId="7" fillId="0" borderId="6" xfId="573" applyNumberFormat="1" applyFont="1" applyFill="1" applyBorder="1" applyAlignment="1" applyProtection="1">
      <alignment horizontal="center" vertical="center"/>
      <protection locked="0"/>
    </xf>
    <xf numFmtId="1" fontId="4" fillId="0" borderId="10" xfId="364" applyNumberFormat="1" applyFont="1" applyFill="1" applyBorder="1" applyAlignment="1" applyProtection="1">
      <alignment vertical="center"/>
      <protection locked="0"/>
    </xf>
    <xf numFmtId="1" fontId="4" fillId="0" borderId="35" xfId="364" applyNumberFormat="1" applyFont="1" applyFill="1" applyBorder="1" applyAlignment="1" applyProtection="1">
      <alignment vertical="center"/>
      <protection locked="0"/>
    </xf>
    <xf numFmtId="1" fontId="7" fillId="0" borderId="10" xfId="364" applyNumberFormat="1" applyFont="1" applyFill="1" applyBorder="1" applyAlignment="1" applyProtection="1">
      <alignment vertical="center"/>
      <protection locked="0"/>
    </xf>
    <xf numFmtId="1" fontId="7" fillId="0" borderId="35" xfId="364" applyNumberFormat="1" applyFont="1" applyFill="1" applyBorder="1" applyAlignment="1" applyProtection="1">
      <alignment vertical="center"/>
      <protection locked="0"/>
    </xf>
    <xf numFmtId="1" fontId="4" fillId="0" borderId="33" xfId="364" applyNumberFormat="1" applyFont="1" applyFill="1" applyBorder="1" applyAlignment="1" applyProtection="1">
      <alignment horizontal="center" vertical="center"/>
      <protection locked="0"/>
    </xf>
    <xf numFmtId="1" fontId="7" fillId="0" borderId="11" xfId="364" applyNumberFormat="1" applyFont="1" applyFill="1" applyBorder="1" applyAlignment="1" applyProtection="1">
      <alignment horizontal="center" vertical="center"/>
      <protection locked="0"/>
    </xf>
    <xf numFmtId="1" fontId="7" fillId="0" borderId="40" xfId="364" applyNumberFormat="1" applyFont="1" applyFill="1" applyBorder="1" applyAlignment="1" applyProtection="1">
      <alignment horizontal="center" vertical="center"/>
      <protection locked="0"/>
    </xf>
    <xf numFmtId="0" fontId="4" fillId="0" borderId="6" xfId="364" applyFont="1" applyBorder="1" applyAlignment="1">
      <alignment vertical="center"/>
    </xf>
    <xf numFmtId="0" fontId="4" fillId="0" borderId="40" xfId="364" applyFont="1" applyBorder="1" applyAlignment="1">
      <alignment vertical="center"/>
    </xf>
    <xf numFmtId="1" fontId="0" fillId="0" borderId="10" xfId="319" applyNumberFormat="1" applyFont="1" applyFill="1" applyBorder="1" applyAlignment="1" applyProtection="1">
      <alignment vertical="center"/>
      <protection locked="0"/>
    </xf>
    <xf numFmtId="1" fontId="0" fillId="0" borderId="11" xfId="319" applyNumberFormat="1" applyFont="1" applyFill="1" applyBorder="1" applyAlignment="1" applyProtection="1">
      <alignment horizontal="center" vertical="center"/>
      <protection locked="0"/>
    </xf>
    <xf numFmtId="171" fontId="0" fillId="0" borderId="11" xfId="319" applyNumberFormat="1" applyFont="1" applyFill="1" applyBorder="1" applyAlignment="1" applyProtection="1">
      <alignment horizontal="center" vertical="center"/>
      <protection locked="0"/>
    </xf>
    <xf numFmtId="1" fontId="0" fillId="0" borderId="5" xfId="319" applyNumberFormat="1" applyFont="1" applyFill="1" applyBorder="1" applyAlignment="1" applyProtection="1">
      <alignment vertical="center"/>
      <protection locked="0"/>
    </xf>
    <xf numFmtId="1" fontId="0" fillId="0" borderId="6" xfId="319" applyNumberFormat="1" applyFont="1" applyFill="1" applyBorder="1" applyAlignment="1" applyProtection="1">
      <alignment horizontal="center" vertical="center"/>
      <protection locked="0"/>
    </xf>
    <xf numFmtId="171" fontId="0" fillId="0" borderId="6" xfId="319" applyNumberFormat="1" applyFont="1" applyFill="1" applyBorder="1" applyAlignment="1" applyProtection="1">
      <alignment horizontal="center" vertical="center"/>
      <protection locked="0"/>
    </xf>
    <xf numFmtId="171" fontId="4" fillId="0" borderId="33" xfId="364" applyNumberFormat="1" applyFont="1" applyFill="1" applyBorder="1" applyAlignment="1" applyProtection="1">
      <alignment horizontal="center" vertical="center"/>
      <protection locked="0"/>
    </xf>
    <xf numFmtId="1" fontId="6" fillId="40" borderId="9" xfId="364" applyNumberFormat="1" applyFont="1" applyFill="1" applyBorder="1" applyAlignment="1" applyProtection="1">
      <alignment horizontal="center" vertical="center"/>
    </xf>
    <xf numFmtId="171" fontId="6" fillId="40" borderId="9" xfId="364" applyNumberFormat="1" applyFont="1" applyFill="1" applyBorder="1" applyAlignment="1" applyProtection="1">
      <alignment horizontal="center" vertical="center"/>
    </xf>
    <xf numFmtId="1" fontId="7" fillId="0" borderId="10" xfId="0" applyNumberFormat="1" applyFont="1" applyFill="1" applyBorder="1" applyAlignment="1" applyProtection="1">
      <alignment vertical="center"/>
      <protection locked="0"/>
    </xf>
    <xf numFmtId="1" fontId="4" fillId="0" borderId="11" xfId="0" applyNumberFormat="1" applyFont="1" applyFill="1" applyBorder="1" applyAlignment="1" applyProtection="1">
      <alignment horizontal="center" vertical="center"/>
      <protection locked="0"/>
    </xf>
    <xf numFmtId="171" fontId="4" fillId="0" borderId="11" xfId="0" applyNumberFormat="1" applyFont="1" applyFill="1" applyBorder="1" applyAlignment="1" applyProtection="1">
      <alignment horizontal="center" vertical="center"/>
      <protection locked="0"/>
    </xf>
    <xf numFmtId="1" fontId="7" fillId="0" borderId="5" xfId="0" applyNumberFormat="1" applyFont="1" applyFill="1" applyBorder="1" applyAlignment="1" applyProtection="1">
      <alignment vertical="center"/>
      <protection locked="0"/>
    </xf>
    <xf numFmtId="1" fontId="4" fillId="0" borderId="6" xfId="0" applyNumberFormat="1" applyFont="1" applyFill="1" applyBorder="1" applyAlignment="1" applyProtection="1">
      <alignment horizontal="center" vertical="center"/>
      <protection locked="0"/>
    </xf>
    <xf numFmtId="171" fontId="4" fillId="0" borderId="6" xfId="0" applyNumberFormat="1" applyFont="1" applyFill="1" applyBorder="1" applyAlignment="1" applyProtection="1">
      <alignment horizontal="center" vertical="center"/>
      <protection locked="0"/>
    </xf>
    <xf numFmtId="1" fontId="7" fillId="0" borderId="35" xfId="0" applyNumberFormat="1" applyFont="1" applyFill="1" applyBorder="1" applyAlignment="1" applyProtection="1">
      <alignment vertical="center"/>
      <protection locked="0"/>
    </xf>
    <xf numFmtId="1" fontId="4" fillId="0" borderId="40" xfId="0" applyNumberFormat="1" applyFont="1" applyFill="1" applyBorder="1" applyAlignment="1" applyProtection="1">
      <alignment horizontal="center" vertical="center"/>
      <protection locked="0"/>
    </xf>
    <xf numFmtId="171" fontId="4" fillId="0" borderId="40" xfId="0" applyNumberFormat="1" applyFont="1" applyFill="1" applyBorder="1" applyAlignment="1" applyProtection="1">
      <alignment horizontal="center" vertical="center"/>
      <protection locked="0"/>
    </xf>
    <xf numFmtId="0" fontId="9" fillId="0" borderId="0" xfId="575" applyFont="1" applyFill="1" applyBorder="1" applyAlignment="1">
      <alignment vertical="center" wrapText="1"/>
    </xf>
    <xf numFmtId="0" fontId="36" fillId="40" borderId="8" xfId="0" applyFont="1" applyFill="1" applyBorder="1" applyAlignment="1">
      <alignment vertical="center"/>
    </xf>
    <xf numFmtId="1" fontId="36" fillId="40" borderId="9" xfId="0" applyNumberFormat="1" applyFont="1" applyFill="1" applyBorder="1" applyAlignment="1" applyProtection="1">
      <alignment horizontal="center" vertical="center"/>
    </xf>
    <xf numFmtId="171" fontId="36" fillId="40" borderId="9" xfId="0" applyNumberFormat="1" applyFont="1" applyFill="1" applyBorder="1" applyAlignment="1" applyProtection="1">
      <alignment horizontal="center" vertical="center"/>
    </xf>
    <xf numFmtId="0" fontId="36" fillId="40" borderId="9" xfId="0" applyFont="1" applyFill="1" applyBorder="1" applyAlignment="1">
      <alignment horizontal="center" vertical="center"/>
    </xf>
    <xf numFmtId="171" fontId="36" fillId="40" borderId="9" xfId="0" applyNumberFormat="1" applyFont="1" applyFill="1" applyBorder="1" applyAlignment="1">
      <alignment horizontal="center" vertical="center"/>
    </xf>
    <xf numFmtId="1" fontId="36" fillId="40" borderId="9" xfId="0" applyNumberFormat="1" applyFont="1" applyFill="1" applyBorder="1" applyAlignment="1">
      <alignment horizontal="center" vertical="center"/>
    </xf>
    <xf numFmtId="0" fontId="0" fillId="41" borderId="0" xfId="0" applyFill="1"/>
    <xf numFmtId="49" fontId="53" fillId="42" borderId="6" xfId="0" applyNumberFormat="1" applyFont="1" applyFill="1" applyBorder="1" applyAlignment="1">
      <alignment horizontal="center" vertical="center" textRotation="90" wrapText="1"/>
    </xf>
    <xf numFmtId="172" fontId="53" fillId="42" borderId="6" xfId="0" applyNumberFormat="1" applyFont="1" applyFill="1" applyBorder="1" applyAlignment="1">
      <alignment horizontal="center" vertical="center" wrapText="1"/>
    </xf>
    <xf numFmtId="0" fontId="53" fillId="42" borderId="6" xfId="0" applyFont="1" applyFill="1" applyBorder="1" applyAlignment="1">
      <alignment vertical="center" wrapText="1"/>
    </xf>
    <xf numFmtId="172" fontId="53" fillId="42" borderId="6" xfId="0" applyNumberFormat="1" applyFont="1" applyFill="1" applyBorder="1" applyAlignment="1">
      <alignment horizontal="right" vertical="center" wrapText="1"/>
    </xf>
    <xf numFmtId="0" fontId="0" fillId="41" borderId="0" xfId="0" applyFill="1" applyBorder="1"/>
    <xf numFmtId="0" fontId="0" fillId="42" borderId="0" xfId="0" applyFill="1"/>
    <xf numFmtId="0" fontId="4" fillId="0" borderId="6" xfId="2" applyFont="1" applyFill="1" applyBorder="1" applyAlignment="1">
      <alignment vertical="center"/>
    </xf>
    <xf numFmtId="3" fontId="56" fillId="41" borderId="6" xfId="0" applyNumberFormat="1" applyFont="1" applyFill="1" applyBorder="1" applyAlignment="1">
      <alignment vertical="center" wrapText="1"/>
    </xf>
    <xf numFmtId="3" fontId="9" fillId="41" borderId="6" xfId="0" applyNumberFormat="1" applyFont="1" applyFill="1" applyBorder="1" applyAlignment="1">
      <alignment horizontal="right" vertical="center" wrapText="1"/>
    </xf>
    <xf numFmtId="172" fontId="9" fillId="41" borderId="6" xfId="0" applyNumberFormat="1" applyFont="1" applyFill="1" applyBorder="1" applyAlignment="1">
      <alignment horizontal="right" vertical="center" wrapText="1"/>
    </xf>
    <xf numFmtId="0" fontId="53" fillId="42" borderId="6" xfId="0" applyFont="1" applyFill="1" applyBorder="1" applyAlignment="1">
      <alignment horizontal="left" vertical="center" wrapText="1"/>
    </xf>
    <xf numFmtId="0" fontId="53" fillId="42" borderId="6" xfId="0" applyFont="1" applyFill="1" applyBorder="1" applyAlignment="1">
      <alignment horizontal="center" vertical="center" wrapText="1"/>
    </xf>
    <xf numFmtId="172" fontId="60" fillId="46" borderId="0" xfId="0" applyNumberFormat="1" applyFont="1" applyFill="1" applyAlignment="1">
      <alignment wrapText="1"/>
    </xf>
    <xf numFmtId="0" fontId="4" fillId="46" borderId="0" xfId="0" applyFont="1" applyFill="1" applyAlignment="1">
      <alignment wrapText="1"/>
    </xf>
    <xf numFmtId="172" fontId="4" fillId="46" borderId="0" xfId="0" applyNumberFormat="1" applyFont="1" applyFill="1" applyAlignment="1">
      <alignment wrapText="1"/>
    </xf>
    <xf numFmtId="0" fontId="9" fillId="46" borderId="0" xfId="0" applyFont="1" applyFill="1" applyBorder="1" applyAlignment="1">
      <alignment horizontal="left"/>
    </xf>
    <xf numFmtId="0" fontId="56" fillId="46" borderId="0" xfId="0" applyFont="1" applyFill="1" applyBorder="1" applyAlignment="1">
      <alignment horizontal="left"/>
    </xf>
    <xf numFmtId="0" fontId="62" fillId="45" borderId="64" xfId="0" applyFont="1" applyFill="1" applyBorder="1" applyAlignment="1">
      <alignment vertical="center"/>
    </xf>
    <xf numFmtId="0" fontId="62" fillId="45" borderId="44" xfId="0" applyFont="1" applyFill="1" applyBorder="1" applyAlignment="1">
      <alignment vertical="center"/>
    </xf>
    <xf numFmtId="0" fontId="62" fillId="45" borderId="6" xfId="0" applyFont="1" applyFill="1" applyBorder="1" applyAlignment="1">
      <alignment horizontal="center" vertical="center" wrapText="1"/>
    </xf>
    <xf numFmtId="1" fontId="62" fillId="45" borderId="6" xfId="0" applyNumberFormat="1" applyFont="1" applyFill="1" applyBorder="1" applyAlignment="1">
      <alignment horizontal="center" vertical="center" wrapText="1"/>
    </xf>
    <xf numFmtId="0" fontId="63" fillId="45" borderId="6" xfId="0" applyFont="1" applyFill="1" applyBorder="1" applyAlignment="1">
      <alignment horizontal="center" vertical="center" wrapText="1"/>
    </xf>
    <xf numFmtId="173" fontId="62" fillId="45" borderId="6" xfId="0" applyNumberFormat="1" applyFont="1" applyFill="1" applyBorder="1" applyAlignment="1">
      <alignment horizontal="center" vertical="center" wrapText="1"/>
    </xf>
    <xf numFmtId="0" fontId="62" fillId="45" borderId="62" xfId="0" applyFont="1" applyFill="1" applyBorder="1" applyAlignment="1">
      <alignment horizontal="center" vertical="center" wrapText="1"/>
    </xf>
    <xf numFmtId="0" fontId="64" fillId="45" borderId="6" xfId="2" applyFont="1" applyFill="1" applyBorder="1" applyAlignment="1">
      <alignment vertical="center"/>
    </xf>
    <xf numFmtId="0" fontId="62" fillId="45" borderId="6" xfId="577" applyFont="1" applyFill="1" applyBorder="1" applyAlignment="1">
      <alignment horizontal="center"/>
    </xf>
    <xf numFmtId="171" fontId="62" fillId="45" borderId="6" xfId="577" applyNumberFormat="1" applyFont="1" applyFill="1" applyBorder="1" applyAlignment="1">
      <alignment horizontal="center"/>
    </xf>
    <xf numFmtId="171" fontId="62" fillId="0" borderId="0" xfId="577" applyNumberFormat="1" applyFont="1" applyFill="1" applyBorder="1" applyAlignment="1">
      <alignment horizontal="center"/>
    </xf>
    <xf numFmtId="0" fontId="64" fillId="0" borderId="0" xfId="0" applyFont="1" applyFill="1" applyBorder="1"/>
    <xf numFmtId="0" fontId="7" fillId="0" borderId="6" xfId="577" applyFont="1" applyFill="1" applyBorder="1" applyAlignment="1">
      <alignment horizontal="center"/>
    </xf>
    <xf numFmtId="171" fontId="7" fillId="0" borderId="6" xfId="577" applyNumberFormat="1" applyFont="1" applyFill="1" applyBorder="1" applyAlignment="1">
      <alignment horizontal="center"/>
    </xf>
    <xf numFmtId="171" fontId="7" fillId="0" borderId="0" xfId="577" applyNumberFormat="1" applyFont="1" applyFill="1" applyBorder="1" applyAlignment="1">
      <alignment horizontal="center"/>
    </xf>
    <xf numFmtId="0" fontId="4" fillId="0" borderId="0" xfId="0" applyFont="1" applyFill="1" applyBorder="1"/>
    <xf numFmtId="0" fontId="7" fillId="0" borderId="40" xfId="577" applyFont="1" applyFill="1" applyBorder="1" applyAlignment="1">
      <alignment horizontal="center"/>
    </xf>
    <xf numFmtId="171" fontId="7" fillId="0" borderId="40" xfId="577" applyNumberFormat="1" applyFont="1" applyFill="1" applyBorder="1" applyAlignment="1">
      <alignment horizontal="center"/>
    </xf>
    <xf numFmtId="0" fontId="62" fillId="45" borderId="6" xfId="0" applyFont="1" applyFill="1" applyBorder="1" applyAlignment="1">
      <alignment horizontal="center"/>
    </xf>
    <xf numFmtId="171" fontId="62" fillId="45" borderId="6" xfId="0" applyNumberFormat="1" applyFont="1" applyFill="1" applyBorder="1" applyAlignment="1">
      <alignment horizontal="center"/>
    </xf>
    <xf numFmtId="0" fontId="53" fillId="42" borderId="44" xfId="0" applyFont="1" applyFill="1" applyBorder="1" applyAlignment="1">
      <alignment horizontal="left" vertical="center" wrapText="1"/>
    </xf>
    <xf numFmtId="171" fontId="62" fillId="0" borderId="0" xfId="0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171" fontId="7" fillId="0" borderId="6" xfId="0" applyNumberFormat="1" applyFont="1" applyFill="1" applyBorder="1" applyAlignment="1">
      <alignment horizontal="center"/>
    </xf>
    <xf numFmtId="0" fontId="34" fillId="0" borderId="0" xfId="2" applyFont="1" applyBorder="1" applyAlignment="1">
      <alignment vertical="center" wrapText="1"/>
    </xf>
    <xf numFmtId="1" fontId="7" fillId="0" borderId="6" xfId="319" applyNumberFormat="1" applyFont="1" applyFill="1" applyBorder="1" applyAlignment="1" applyProtection="1">
      <alignment vertical="center"/>
      <protection locked="0"/>
    </xf>
    <xf numFmtId="1" fontId="7" fillId="0" borderId="6" xfId="319" applyNumberFormat="1" applyFont="1" applyFill="1" applyBorder="1" applyAlignment="1">
      <alignment vertical="center"/>
    </xf>
    <xf numFmtId="1" fontId="7" fillId="0" borderId="40" xfId="319" applyNumberFormat="1" applyFont="1" applyFill="1" applyBorder="1" applyAlignment="1" applyProtection="1">
      <alignment vertical="center"/>
      <protection locked="0"/>
    </xf>
    <xf numFmtId="0" fontId="4" fillId="0" borderId="6" xfId="573" applyFill="1" applyBorder="1" applyAlignment="1" applyProtection="1">
      <alignment vertical="center"/>
      <protection locked="0"/>
    </xf>
    <xf numFmtId="0" fontId="4" fillId="0" borderId="6" xfId="573" applyFont="1" applyFill="1" applyBorder="1" applyAlignment="1" applyProtection="1">
      <alignment horizontal="center" vertical="center"/>
      <protection locked="0"/>
    </xf>
    <xf numFmtId="0" fontId="4" fillId="0" borderId="6" xfId="573" applyFill="1" applyBorder="1" applyAlignment="1" applyProtection="1">
      <alignment horizontal="center" vertical="center"/>
      <protection locked="0"/>
    </xf>
    <xf numFmtId="1" fontId="4" fillId="0" borderId="11" xfId="364" applyNumberFormat="1" applyFont="1" applyFill="1" applyBorder="1" applyAlignment="1" applyProtection="1">
      <alignment vertical="center"/>
      <protection locked="0"/>
    </xf>
    <xf numFmtId="0" fontId="4" fillId="0" borderId="6" xfId="364" applyFont="1" applyFill="1" applyBorder="1" applyAlignment="1" applyProtection="1">
      <alignment vertical="center"/>
      <protection locked="0"/>
    </xf>
    <xf numFmtId="0" fontId="4" fillId="0" borderId="6" xfId="364" applyFont="1" applyFill="1" applyBorder="1" applyAlignment="1" applyProtection="1">
      <alignment horizontal="center" vertical="center"/>
      <protection locked="0"/>
    </xf>
    <xf numFmtId="0" fontId="4" fillId="0" borderId="5" xfId="364" applyFill="1" applyBorder="1" applyAlignment="1" applyProtection="1">
      <alignment vertical="center"/>
      <protection locked="0"/>
    </xf>
    <xf numFmtId="0" fontId="4" fillId="0" borderId="6" xfId="364" applyFill="1" applyBorder="1" applyAlignment="1" applyProtection="1">
      <alignment horizontal="center" vertical="center"/>
      <protection locked="0"/>
    </xf>
    <xf numFmtId="0" fontId="4" fillId="0" borderId="5" xfId="364" applyFont="1" applyFill="1" applyBorder="1" applyAlignment="1" applyProtection="1">
      <alignment vertical="center"/>
      <protection locked="0"/>
    </xf>
    <xf numFmtId="3" fontId="56" fillId="46" borderId="6" xfId="0" applyNumberFormat="1" applyFont="1" applyFill="1" applyBorder="1" applyAlignment="1">
      <alignment vertical="center" wrapText="1"/>
    </xf>
    <xf numFmtId="3" fontId="9" fillId="46" borderId="6" xfId="0" applyNumberFormat="1" applyFont="1" applyFill="1" applyBorder="1" applyAlignment="1">
      <alignment horizontal="right" vertical="center" wrapText="1"/>
    </xf>
    <xf numFmtId="172" fontId="9" fillId="46" borderId="6" xfId="0" applyNumberFormat="1" applyFont="1" applyFill="1" applyBorder="1" applyAlignment="1">
      <alignment horizontal="right" vertical="center" wrapText="1"/>
    </xf>
    <xf numFmtId="1" fontId="4" fillId="0" borderId="5" xfId="319" applyNumberFormat="1" applyFont="1" applyFill="1" applyBorder="1" applyAlignment="1" applyProtection="1">
      <alignment vertical="center"/>
      <protection locked="0"/>
    </xf>
    <xf numFmtId="0" fontId="4" fillId="0" borderId="5" xfId="319" applyFont="1" applyFill="1" applyBorder="1" applyAlignment="1" applyProtection="1">
      <alignment vertical="center"/>
      <protection locked="0"/>
    </xf>
    <xf numFmtId="0" fontId="4" fillId="0" borderId="6" xfId="319" applyFont="1" applyFill="1" applyBorder="1" applyAlignment="1" applyProtection="1">
      <alignment horizontal="center" vertical="center"/>
      <protection locked="0"/>
    </xf>
    <xf numFmtId="1" fontId="4" fillId="0" borderId="35" xfId="319" applyNumberFormat="1" applyFont="1" applyFill="1" applyBorder="1" applyAlignment="1" applyProtection="1">
      <alignment vertical="center"/>
      <protection locked="0"/>
    </xf>
    <xf numFmtId="1" fontId="7" fillId="0" borderId="6" xfId="573" applyNumberFormat="1" applyFont="1" applyFill="1" applyBorder="1" applyAlignment="1" applyProtection="1">
      <alignment horizontal="left" vertical="center"/>
      <protection locked="0"/>
    </xf>
    <xf numFmtId="1" fontId="4" fillId="0" borderId="5" xfId="364" applyNumberFormat="1" applyFont="1" applyFill="1" applyBorder="1" applyAlignment="1" applyProtection="1">
      <alignment horizontal="left" vertical="center"/>
      <protection locked="0"/>
    </xf>
    <xf numFmtId="1" fontId="7" fillId="0" borderId="5" xfId="364" applyNumberFormat="1" applyFont="1" applyFill="1" applyBorder="1" applyAlignment="1" applyProtection="1">
      <alignment horizontal="left" vertical="center"/>
      <protection locked="0"/>
    </xf>
    <xf numFmtId="0" fontId="36" fillId="47" borderId="8" xfId="364" applyFont="1" applyFill="1" applyBorder="1" applyAlignment="1">
      <alignment vertical="center"/>
    </xf>
    <xf numFmtId="1" fontId="36" fillId="47" borderId="9" xfId="364" applyNumberFormat="1" applyFont="1" applyFill="1" applyBorder="1" applyAlignment="1">
      <alignment horizontal="center" vertical="center"/>
    </xf>
    <xf numFmtId="1" fontId="36" fillId="47" borderId="9" xfId="364" applyNumberFormat="1" applyFont="1" applyFill="1" applyBorder="1" applyAlignment="1" applyProtection="1">
      <alignment horizontal="center" vertical="center"/>
    </xf>
    <xf numFmtId="171" fontId="36" fillId="47" borderId="9" xfId="364" applyNumberFormat="1" applyFont="1" applyFill="1" applyBorder="1" applyAlignment="1" applyProtection="1">
      <alignment horizontal="center" vertical="center"/>
    </xf>
    <xf numFmtId="171" fontId="36" fillId="47" borderId="39" xfId="364" applyNumberFormat="1" applyFont="1" applyFill="1" applyBorder="1" applyAlignment="1" applyProtection="1">
      <alignment horizontal="center" vertical="center"/>
    </xf>
    <xf numFmtId="0" fontId="0" fillId="41" borderId="44" xfId="0" applyFill="1" applyBorder="1"/>
    <xf numFmtId="0" fontId="0" fillId="41" borderId="6" xfId="0" applyFill="1" applyBorder="1"/>
    <xf numFmtId="0" fontId="0" fillId="0" borderId="6" xfId="2" applyFont="1" applyFill="1" applyBorder="1" applyAlignment="1">
      <alignment vertical="center"/>
    </xf>
    <xf numFmtId="0" fontId="4" fillId="0" borderId="0" xfId="575" applyFill="1"/>
    <xf numFmtId="0" fontId="65" fillId="0" borderId="0" xfId="575" applyFont="1" applyFill="1" applyAlignment="1">
      <alignment horizontal="center" vertical="center"/>
    </xf>
    <xf numFmtId="0" fontId="4" fillId="0" borderId="0" xfId="575" applyFill="1" applyAlignment="1">
      <alignment horizontal="center"/>
    </xf>
    <xf numFmtId="0" fontId="4" fillId="0" borderId="0" xfId="364" applyAlignment="1">
      <alignment vertical="center"/>
    </xf>
    <xf numFmtId="0" fontId="4" fillId="0" borderId="5" xfId="364" applyFont="1" applyFill="1" applyBorder="1" applyAlignment="1">
      <alignment vertical="center"/>
    </xf>
    <xf numFmtId="0" fontId="4" fillId="0" borderId="6" xfId="364" applyFont="1" applyFill="1" applyBorder="1" applyAlignment="1">
      <alignment horizontal="center" vertical="center"/>
    </xf>
    <xf numFmtId="171" fontId="4" fillId="0" borderId="7" xfId="364" applyNumberFormat="1" applyFont="1" applyFill="1" applyBorder="1" applyAlignment="1">
      <alignment horizontal="center" vertical="center"/>
    </xf>
    <xf numFmtId="1" fontId="4" fillId="0" borderId="6" xfId="319" applyNumberFormat="1" applyFont="1" applyFill="1" applyBorder="1" applyAlignment="1" applyProtection="1">
      <alignment vertical="center"/>
      <protection locked="0"/>
    </xf>
    <xf numFmtId="1" fontId="4" fillId="0" borderId="6" xfId="319" applyNumberFormat="1" applyFont="1" applyFill="1" applyBorder="1" applyAlignment="1" applyProtection="1">
      <alignment horizontal="left" vertical="center"/>
      <protection locked="0"/>
    </xf>
    <xf numFmtId="1" fontId="4" fillId="0" borderId="40" xfId="319" applyNumberFormat="1" applyFont="1" applyFill="1" applyBorder="1" applyAlignment="1" applyProtection="1">
      <alignment vertical="center"/>
      <protection locked="0"/>
    </xf>
    <xf numFmtId="0" fontId="33" fillId="0" borderId="0" xfId="364" applyFont="1" applyFill="1" applyBorder="1" applyAlignment="1">
      <alignment vertical="center" wrapText="1"/>
    </xf>
    <xf numFmtId="0" fontId="35" fillId="40" borderId="7" xfId="364" applyFont="1" applyFill="1" applyBorder="1" applyAlignment="1">
      <alignment horizontal="center" vertical="center" wrapText="1"/>
    </xf>
    <xf numFmtId="0" fontId="59" fillId="40" borderId="36" xfId="364" applyFont="1" applyFill="1" applyBorder="1" applyAlignment="1">
      <alignment horizontal="center" vertical="center"/>
    </xf>
    <xf numFmtId="0" fontId="59" fillId="40" borderId="36" xfId="364" applyFont="1" applyFill="1" applyBorder="1" applyAlignment="1">
      <alignment horizontal="center" vertical="center" wrapText="1"/>
    </xf>
    <xf numFmtId="0" fontId="59" fillId="40" borderId="37" xfId="364" applyFont="1" applyFill="1" applyBorder="1" applyAlignment="1">
      <alignment horizontal="center" vertical="center"/>
    </xf>
    <xf numFmtId="1" fontId="4" fillId="0" borderId="13" xfId="364" applyNumberFormat="1" applyFont="1" applyFill="1" applyBorder="1" applyAlignment="1" applyProtection="1">
      <alignment vertical="center"/>
      <protection locked="0"/>
    </xf>
    <xf numFmtId="1" fontId="4" fillId="0" borderId="36" xfId="364" applyNumberFormat="1" applyFont="1" applyFill="1" applyBorder="1" applyAlignment="1" applyProtection="1">
      <alignment horizontal="center" vertical="center"/>
      <protection locked="0"/>
    </xf>
    <xf numFmtId="171" fontId="4" fillId="0" borderId="36" xfId="364" applyNumberFormat="1" applyFont="1" applyFill="1" applyBorder="1" applyAlignment="1" applyProtection="1">
      <alignment horizontal="center" vertical="center"/>
      <protection locked="0"/>
    </xf>
    <xf numFmtId="171" fontId="4" fillId="0" borderId="37" xfId="364" applyNumberFormat="1" applyFont="1" applyFill="1" applyBorder="1" applyAlignment="1" applyProtection="1">
      <alignment horizontal="center" vertical="center"/>
      <protection locked="0"/>
    </xf>
    <xf numFmtId="1" fontId="7" fillId="0" borderId="40" xfId="573" applyNumberFormat="1" applyFont="1" applyFill="1" applyBorder="1" applyAlignment="1" applyProtection="1">
      <alignment vertical="center"/>
      <protection locked="0"/>
    </xf>
    <xf numFmtId="1" fontId="4" fillId="0" borderId="40" xfId="573" applyNumberFormat="1" applyFont="1" applyFill="1" applyBorder="1" applyAlignment="1" applyProtection="1">
      <alignment horizontal="center" vertical="center"/>
      <protection locked="0"/>
    </xf>
    <xf numFmtId="171" fontId="4" fillId="0" borderId="40" xfId="573" applyNumberFormat="1" applyFont="1" applyFill="1" applyBorder="1" applyAlignment="1" applyProtection="1">
      <alignment horizontal="center" vertical="center"/>
      <protection locked="0"/>
    </xf>
    <xf numFmtId="1" fontId="7" fillId="0" borderId="40" xfId="573" applyNumberFormat="1" applyFont="1" applyFill="1" applyBorder="1" applyAlignment="1" applyProtection="1">
      <alignment horizontal="center" vertical="center"/>
      <protection locked="0"/>
    </xf>
    <xf numFmtId="1" fontId="36" fillId="40" borderId="9" xfId="573" applyNumberFormat="1" applyFont="1" applyFill="1" applyBorder="1" applyAlignment="1">
      <alignment horizontal="center" vertical="center"/>
    </xf>
    <xf numFmtId="171" fontId="36" fillId="40" borderId="9" xfId="573" applyNumberFormat="1" applyFont="1" applyFill="1" applyBorder="1" applyAlignment="1">
      <alignment horizontal="center" vertical="center"/>
    </xf>
    <xf numFmtId="1" fontId="36" fillId="40" borderId="9" xfId="573" applyNumberFormat="1" applyFont="1" applyFill="1" applyBorder="1" applyAlignment="1" applyProtection="1">
      <alignment horizontal="center" vertical="center"/>
    </xf>
    <xf numFmtId="171" fontId="36" fillId="40" borderId="9" xfId="573" applyNumberFormat="1" applyFont="1" applyFill="1" applyBorder="1" applyAlignment="1" applyProtection="1">
      <alignment horizontal="center" vertical="center"/>
    </xf>
    <xf numFmtId="0" fontId="36" fillId="40" borderId="9" xfId="573" applyFont="1" applyFill="1" applyBorder="1" applyAlignment="1">
      <alignment horizontal="center" vertical="center"/>
    </xf>
    <xf numFmtId="171" fontId="36" fillId="40" borderId="39" xfId="573" applyNumberFormat="1" applyFont="1" applyFill="1" applyBorder="1" applyAlignment="1" applyProtection="1">
      <alignment horizontal="center" vertical="center"/>
    </xf>
    <xf numFmtId="3" fontId="53" fillId="42" borderId="6" xfId="0" applyNumberFormat="1" applyFont="1" applyFill="1" applyBorder="1" applyAlignment="1">
      <alignment vertical="center" wrapText="1"/>
    </xf>
    <xf numFmtId="0" fontId="36" fillId="47" borderId="9" xfId="364" applyFont="1" applyFill="1" applyBorder="1" applyAlignment="1">
      <alignment horizontal="center" vertical="center"/>
    </xf>
    <xf numFmtId="171" fontId="36" fillId="47" borderId="9" xfId="364" applyNumberFormat="1" applyFont="1" applyFill="1" applyBorder="1" applyAlignment="1">
      <alignment horizontal="center" vertical="center"/>
    </xf>
    <xf numFmtId="171" fontId="36" fillId="47" borderId="39" xfId="364" applyNumberFormat="1" applyFont="1" applyFill="1" applyBorder="1" applyAlignment="1">
      <alignment horizontal="center" vertical="center"/>
    </xf>
    <xf numFmtId="1" fontId="36" fillId="40" borderId="8" xfId="319" applyNumberFormat="1" applyFont="1" applyFill="1" applyBorder="1" applyAlignment="1" applyProtection="1">
      <alignment vertical="center"/>
    </xf>
    <xf numFmtId="1" fontId="36" fillId="40" borderId="8" xfId="364" applyNumberFormat="1" applyFont="1" applyFill="1" applyBorder="1" applyAlignment="1" applyProtection="1">
      <alignment vertical="center"/>
    </xf>
    <xf numFmtId="171" fontId="36" fillId="40" borderId="6" xfId="0" applyNumberFormat="1" applyFont="1" applyFill="1" applyBorder="1" applyAlignment="1" applyProtection="1">
      <alignment horizontal="center" vertical="center"/>
    </xf>
    <xf numFmtId="1" fontId="36" fillId="40" borderId="6" xfId="0" applyNumberFormat="1" applyFont="1" applyFill="1" applyBorder="1" applyAlignment="1" applyProtection="1">
      <alignment horizontal="center" vertical="center"/>
    </xf>
    <xf numFmtId="1" fontId="35" fillId="40" borderId="6" xfId="0" applyNumberFormat="1" applyFont="1" applyFill="1" applyBorder="1" applyAlignment="1" applyProtection="1">
      <alignment horizontal="center" vertical="center"/>
    </xf>
    <xf numFmtId="1" fontId="4" fillId="0" borderId="6" xfId="0" applyNumberFormat="1" applyFont="1" applyFill="1" applyBorder="1" applyAlignment="1" applyProtection="1">
      <alignment vertical="center"/>
      <protection locked="0"/>
    </xf>
    <xf numFmtId="1" fontId="36" fillId="40" borderId="34" xfId="364" applyNumberFormat="1" applyFont="1" applyFill="1" applyBorder="1" applyAlignment="1" applyProtection="1">
      <alignment vertical="center"/>
    </xf>
    <xf numFmtId="171" fontId="36" fillId="40" borderId="28" xfId="364" applyNumberFormat="1" applyFont="1" applyFill="1" applyBorder="1" applyAlignment="1" applyProtection="1">
      <alignment horizontal="center" vertical="center"/>
    </xf>
    <xf numFmtId="171" fontId="36" fillId="40" borderId="46" xfId="364" applyNumberFormat="1" applyFont="1" applyFill="1" applyBorder="1" applyAlignment="1" applyProtection="1">
      <alignment horizontal="center" vertical="center"/>
    </xf>
    <xf numFmtId="1" fontId="7" fillId="0" borderId="10" xfId="319" applyNumberFormat="1" applyFont="1" applyFill="1" applyBorder="1" applyAlignment="1" applyProtection="1">
      <alignment vertical="center"/>
      <protection locked="0"/>
    </xf>
    <xf numFmtId="0" fontId="66" fillId="0" borderId="0" xfId="0" applyFont="1"/>
    <xf numFmtId="0" fontId="5" fillId="40" borderId="40" xfId="0" applyFont="1" applyFill="1" applyBorder="1" applyAlignment="1">
      <alignment horizontal="center" vertical="center" wrapText="1"/>
    </xf>
    <xf numFmtId="0" fontId="36" fillId="40" borderId="39" xfId="0" applyFont="1" applyFill="1" applyBorder="1" applyAlignment="1">
      <alignment horizontal="center" vertical="center"/>
    </xf>
    <xf numFmtId="3" fontId="58" fillId="0" borderId="11" xfId="0" applyNumberFormat="1" applyFont="1" applyBorder="1" applyAlignment="1">
      <alignment horizontal="center" vertical="center"/>
    </xf>
    <xf numFmtId="3" fontId="58" fillId="0" borderId="12" xfId="0" applyNumberFormat="1" applyFont="1" applyBorder="1" applyAlignment="1">
      <alignment horizontal="center" vertical="center"/>
    </xf>
    <xf numFmtId="3" fontId="58" fillId="0" borderId="6" xfId="0" applyNumberFormat="1" applyFont="1" applyBorder="1" applyAlignment="1">
      <alignment horizontal="center" vertical="center"/>
    </xf>
    <xf numFmtId="3" fontId="58" fillId="0" borderId="7" xfId="0" applyNumberFormat="1" applyFont="1" applyBorder="1" applyAlignment="1">
      <alignment horizontal="center" vertical="center"/>
    </xf>
    <xf numFmtId="3" fontId="58" fillId="0" borderId="36" xfId="0" applyNumberFormat="1" applyFont="1" applyBorder="1" applyAlignment="1">
      <alignment horizontal="center" vertical="center"/>
    </xf>
    <xf numFmtId="3" fontId="58" fillId="0" borderId="37" xfId="0" applyNumberFormat="1" applyFont="1" applyBorder="1" applyAlignment="1">
      <alignment horizontal="center" vertical="center"/>
    </xf>
    <xf numFmtId="3" fontId="36" fillId="40" borderId="9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3" fontId="58" fillId="0" borderId="40" xfId="0" applyNumberFormat="1" applyFont="1" applyBorder="1" applyAlignment="1">
      <alignment horizontal="center" vertical="center"/>
    </xf>
    <xf numFmtId="3" fontId="58" fillId="0" borderId="41" xfId="0" applyNumberFormat="1" applyFont="1" applyBorder="1" applyAlignment="1">
      <alignment horizontal="center" vertical="center"/>
    </xf>
    <xf numFmtId="0" fontId="6" fillId="42" borderId="6" xfId="0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1" fontId="6" fillId="42" borderId="38" xfId="0" applyNumberFormat="1" applyFont="1" applyFill="1" applyBorder="1" applyAlignment="1" applyProtection="1">
      <alignment vertical="center"/>
    </xf>
    <xf numFmtId="171" fontId="6" fillId="42" borderId="9" xfId="0" applyNumberFormat="1" applyFont="1" applyFill="1" applyBorder="1" applyAlignment="1">
      <alignment horizontal="center" vertical="center"/>
    </xf>
    <xf numFmtId="171" fontId="6" fillId="42" borderId="39" xfId="0" applyNumberFormat="1" applyFont="1" applyFill="1" applyBorder="1" applyAlignment="1">
      <alignment horizontal="center" vertical="center"/>
    </xf>
    <xf numFmtId="0" fontId="26" fillId="41" borderId="0" xfId="0" applyFont="1" applyFill="1" applyAlignment="1">
      <alignment vertical="center"/>
    </xf>
    <xf numFmtId="2" fontId="4" fillId="41" borderId="59" xfId="0" applyNumberFormat="1" applyFont="1" applyFill="1" applyBorder="1" applyAlignment="1" applyProtection="1">
      <alignment vertical="center"/>
      <protection locked="0"/>
    </xf>
    <xf numFmtId="171" fontId="4" fillId="41" borderId="11" xfId="0" applyNumberFormat="1" applyFont="1" applyFill="1" applyBorder="1" applyAlignment="1" applyProtection="1">
      <alignment horizontal="center" vertical="center"/>
      <protection locked="0"/>
    </xf>
    <xf numFmtId="171" fontId="58" fillId="41" borderId="11" xfId="0" applyNumberFormat="1" applyFont="1" applyFill="1" applyBorder="1" applyAlignment="1">
      <alignment horizontal="center" vertical="center"/>
    </xf>
    <xf numFmtId="0" fontId="4" fillId="41" borderId="0" xfId="0" applyFont="1" applyFill="1" applyAlignment="1">
      <alignment vertical="center"/>
    </xf>
    <xf numFmtId="2" fontId="4" fillId="41" borderId="60" xfId="0" applyNumberFormat="1" applyFont="1" applyFill="1" applyBorder="1" applyAlignment="1" applyProtection="1">
      <alignment vertical="center"/>
      <protection locked="0"/>
    </xf>
    <xf numFmtId="171" fontId="4" fillId="41" borderId="6" xfId="0" applyNumberFormat="1" applyFont="1" applyFill="1" applyBorder="1" applyAlignment="1" applyProtection="1">
      <alignment horizontal="center" vertical="center"/>
      <protection locked="0"/>
    </xf>
    <xf numFmtId="171" fontId="58" fillId="41" borderId="6" xfId="0" applyNumberFormat="1" applyFont="1" applyFill="1" applyBorder="1" applyAlignment="1">
      <alignment horizontal="center" vertical="center"/>
    </xf>
    <xf numFmtId="2" fontId="4" fillId="41" borderId="71" xfId="0" applyNumberFormat="1" applyFont="1" applyFill="1" applyBorder="1" applyAlignment="1" applyProtection="1">
      <alignment vertical="center"/>
      <protection locked="0"/>
    </xf>
    <xf numFmtId="171" fontId="4" fillId="41" borderId="40" xfId="0" applyNumberFormat="1" applyFont="1" applyFill="1" applyBorder="1" applyAlignment="1" applyProtection="1">
      <alignment horizontal="center" vertical="center"/>
      <protection locked="0"/>
    </xf>
    <xf numFmtId="171" fontId="58" fillId="41" borderId="40" xfId="0" applyNumberFormat="1" applyFont="1" applyFill="1" applyBorder="1" applyAlignment="1">
      <alignment horizontal="center" vertical="center"/>
    </xf>
    <xf numFmtId="0" fontId="6" fillId="42" borderId="38" xfId="0" applyFont="1" applyFill="1" applyBorder="1" applyAlignment="1" applyProtection="1">
      <alignment vertical="center"/>
    </xf>
    <xf numFmtId="171" fontId="6" fillId="42" borderId="9" xfId="0" applyNumberFormat="1" applyFont="1" applyFill="1" applyBorder="1" applyAlignment="1" applyProtection="1">
      <alignment horizontal="center" vertical="center"/>
    </xf>
    <xf numFmtId="171" fontId="6" fillId="42" borderId="39" xfId="0" applyNumberFormat="1" applyFont="1" applyFill="1" applyBorder="1" applyAlignment="1" applyProtection="1">
      <alignment horizontal="center" vertical="center"/>
    </xf>
    <xf numFmtId="0" fontId="57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41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0" fontId="56" fillId="41" borderId="0" xfId="0" applyFont="1" applyFill="1" applyAlignment="1">
      <alignment vertical="center"/>
    </xf>
    <xf numFmtId="0" fontId="56" fillId="0" borderId="0" xfId="0" applyFont="1" applyBorder="1" applyAlignment="1">
      <alignment vertical="center"/>
    </xf>
    <xf numFmtId="17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34" fillId="0" borderId="6" xfId="0" applyFont="1" applyFill="1" applyBorder="1" applyAlignment="1">
      <alignment horizontal="center" vertical="center"/>
    </xf>
    <xf numFmtId="16" fontId="4" fillId="48" borderId="6" xfId="0" applyNumberFormat="1" applyFont="1" applyFill="1" applyBorder="1" applyAlignment="1">
      <alignment horizontal="center" vertical="center"/>
    </xf>
    <xf numFmtId="0" fontId="4" fillId="41" borderId="6" xfId="0" applyFont="1" applyFill="1" applyBorder="1" applyAlignment="1">
      <alignment horizontal="center" vertical="center"/>
    </xf>
    <xf numFmtId="0" fontId="4" fillId="48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49" borderId="6" xfId="0" applyFont="1" applyFill="1" applyBorder="1" applyAlignment="1">
      <alignment horizontal="center" vertical="center"/>
    </xf>
    <xf numFmtId="0" fontId="4" fillId="44" borderId="6" xfId="0" applyFont="1" applyFill="1" applyBorder="1" applyAlignment="1">
      <alignment horizontal="center" vertical="center"/>
    </xf>
    <xf numFmtId="0" fontId="4" fillId="50" borderId="6" xfId="0" applyFont="1" applyFill="1" applyBorder="1" applyAlignment="1">
      <alignment horizontal="center" vertical="center"/>
    </xf>
    <xf numFmtId="171" fontId="4" fillId="51" borderId="6" xfId="576" applyNumberFormat="1" applyFont="1" applyFill="1" applyBorder="1" applyAlignment="1">
      <alignment horizontal="center" vertical="center"/>
    </xf>
    <xf numFmtId="171" fontId="4" fillId="0" borderId="6" xfId="576" applyNumberFormat="1" applyFont="1" applyFill="1" applyBorder="1" applyAlignment="1">
      <alignment horizontal="center" vertical="center"/>
    </xf>
    <xf numFmtId="171" fontId="4" fillId="50" borderId="6" xfId="576" applyNumberFormat="1" applyFont="1" applyFill="1" applyBorder="1" applyAlignment="1">
      <alignment horizontal="center" vertical="center"/>
    </xf>
    <xf numFmtId="0" fontId="4" fillId="41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41" borderId="0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/>
    </xf>
    <xf numFmtId="0" fontId="6" fillId="42" borderId="38" xfId="0" applyFont="1" applyFill="1" applyBorder="1" applyAlignment="1">
      <alignment vertical="center"/>
    </xf>
    <xf numFmtId="173" fontId="6" fillId="42" borderId="9" xfId="0" applyNumberFormat="1" applyFont="1" applyFill="1" applyBorder="1" applyAlignment="1">
      <alignment horizontal="center" vertical="center"/>
    </xf>
    <xf numFmtId="0" fontId="71" fillId="41" borderId="0" xfId="0" applyFont="1" applyFill="1" applyAlignment="1">
      <alignment vertical="center"/>
    </xf>
    <xf numFmtId="1" fontId="4" fillId="41" borderId="59" xfId="0" applyNumberFormat="1" applyFont="1" applyFill="1" applyBorder="1" applyAlignment="1" applyProtection="1">
      <alignment vertical="center"/>
      <protection locked="0"/>
    </xf>
    <xf numFmtId="1" fontId="4" fillId="41" borderId="60" xfId="0" applyNumberFormat="1" applyFont="1" applyFill="1" applyBorder="1" applyAlignment="1" applyProtection="1">
      <alignment vertical="center"/>
      <protection locked="0"/>
    </xf>
    <xf numFmtId="0" fontId="6" fillId="42" borderId="72" xfId="0" applyFont="1" applyFill="1" applyBorder="1" applyAlignment="1">
      <alignment vertical="center"/>
    </xf>
    <xf numFmtId="1" fontId="4" fillId="41" borderId="48" xfId="0" applyNumberFormat="1" applyFont="1" applyFill="1" applyBorder="1" applyAlignment="1" applyProtection="1">
      <alignment vertical="center"/>
      <protection locked="0"/>
    </xf>
    <xf numFmtId="1" fontId="4" fillId="41" borderId="62" xfId="0" applyNumberFormat="1" applyFont="1" applyFill="1" applyBorder="1" applyAlignment="1" applyProtection="1">
      <alignment vertical="center"/>
      <protection locked="0"/>
    </xf>
    <xf numFmtId="1" fontId="4" fillId="41" borderId="62" xfId="0" applyNumberFormat="1" applyFont="1" applyFill="1" applyBorder="1" applyAlignment="1" applyProtection="1">
      <alignment horizontal="left" vertical="center"/>
      <protection locked="0"/>
    </xf>
    <xf numFmtId="0" fontId="4" fillId="52" borderId="0" xfId="0" applyFont="1" applyFill="1" applyAlignment="1">
      <alignment vertical="center"/>
    </xf>
    <xf numFmtId="2" fontId="4" fillId="41" borderId="63" xfId="0" applyNumberFormat="1" applyFont="1" applyFill="1" applyBorder="1" applyAlignment="1" applyProtection="1">
      <alignment vertical="center"/>
      <protection locked="0"/>
    </xf>
    <xf numFmtId="0" fontId="6" fillId="42" borderId="42" xfId="0" applyFont="1" applyFill="1" applyBorder="1" applyAlignment="1" applyProtection="1">
      <alignment vertical="center"/>
    </xf>
    <xf numFmtId="171" fontId="6" fillId="42" borderId="3" xfId="0" applyNumberFormat="1" applyFont="1" applyFill="1" applyBorder="1" applyAlignment="1">
      <alignment horizontal="center" vertical="center"/>
    </xf>
    <xf numFmtId="171" fontId="6" fillId="42" borderId="3" xfId="0" applyNumberFormat="1" applyFont="1" applyFill="1" applyBorder="1" applyAlignment="1" applyProtection="1">
      <alignment horizontal="center" vertical="center"/>
    </xf>
    <xf numFmtId="0" fontId="4" fillId="41" borderId="60" xfId="0" applyFont="1" applyFill="1" applyBorder="1" applyAlignment="1" applyProtection="1">
      <alignment vertical="center"/>
      <protection locked="0"/>
    </xf>
    <xf numFmtId="1" fontId="4" fillId="41" borderId="60" xfId="0" applyNumberFormat="1" applyFont="1" applyFill="1" applyBorder="1" applyAlignment="1">
      <alignment vertical="center"/>
    </xf>
    <xf numFmtId="171" fontId="4" fillId="41" borderId="6" xfId="0" applyNumberFormat="1" applyFont="1" applyFill="1" applyBorder="1" applyAlignment="1">
      <alignment horizontal="center" vertical="center"/>
    </xf>
    <xf numFmtId="0" fontId="72" fillId="41" borderId="0" xfId="0" applyFont="1" applyFill="1" applyAlignment="1">
      <alignment vertical="center"/>
    </xf>
    <xf numFmtId="0" fontId="60" fillId="41" borderId="0" xfId="0" applyFont="1" applyFill="1" applyAlignment="1">
      <alignment vertical="center"/>
    </xf>
    <xf numFmtId="1" fontId="4" fillId="41" borderId="71" xfId="0" applyNumberFormat="1" applyFont="1" applyFill="1" applyBorder="1" applyAlignment="1" applyProtection="1">
      <alignment vertical="center"/>
      <protection locked="0"/>
    </xf>
    <xf numFmtId="171" fontId="4" fillId="41" borderId="40" xfId="0" applyNumberFormat="1" applyFont="1" applyFill="1" applyBorder="1" applyAlignment="1">
      <alignment horizontal="center"/>
    </xf>
    <xf numFmtId="0" fontId="5" fillId="40" borderId="40" xfId="0" applyFont="1" applyFill="1" applyBorder="1" applyAlignment="1">
      <alignment horizontal="center" vertical="center" wrapText="1"/>
    </xf>
    <xf numFmtId="0" fontId="36" fillId="40" borderId="6" xfId="364" applyFont="1" applyFill="1" applyBorder="1" applyAlignment="1">
      <alignment horizontal="center" vertical="center"/>
    </xf>
    <xf numFmtId="0" fontId="9" fillId="0" borderId="0" xfId="575" applyFont="1" applyFill="1" applyBorder="1" applyAlignment="1">
      <alignment horizontal="left" vertical="center" wrapText="1"/>
    </xf>
    <xf numFmtId="0" fontId="33" fillId="0" borderId="0" xfId="364" applyFont="1" applyFill="1" applyBorder="1" applyAlignment="1">
      <alignment horizontal="left" vertical="center" wrapText="1"/>
    </xf>
    <xf numFmtId="0" fontId="56" fillId="0" borderId="0" xfId="364" applyFont="1" applyFill="1" applyBorder="1" applyAlignment="1">
      <alignment horizontal="left" vertical="center" wrapText="1"/>
    </xf>
    <xf numFmtId="0" fontId="0" fillId="0" borderId="0" xfId="0" applyFont="1"/>
    <xf numFmtId="0" fontId="7" fillId="46" borderId="0" xfId="0" applyFont="1" applyFill="1" applyBorder="1" applyAlignment="1">
      <alignment horizontal="left"/>
    </xf>
    <xf numFmtId="0" fontId="33" fillId="46" borderId="0" xfId="0" applyFont="1" applyFill="1" applyBorder="1" applyAlignment="1">
      <alignment horizontal="left"/>
    </xf>
    <xf numFmtId="0" fontId="33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7" fillId="0" borderId="0" xfId="0" applyNumberFormat="1" applyFont="1" applyFill="1" applyBorder="1"/>
    <xf numFmtId="1" fontId="7" fillId="0" borderId="11" xfId="573" applyNumberFormat="1" applyFont="1" applyFill="1" applyBorder="1" applyAlignment="1">
      <alignment vertical="center"/>
    </xf>
    <xf numFmtId="1" fontId="4" fillId="0" borderId="11" xfId="573" applyNumberFormat="1" applyFont="1" applyFill="1" applyBorder="1" applyAlignment="1">
      <alignment horizontal="center" vertical="center"/>
    </xf>
    <xf numFmtId="171" fontId="4" fillId="0" borderId="11" xfId="573" applyNumberFormat="1" applyFont="1" applyFill="1" applyBorder="1" applyAlignment="1">
      <alignment horizontal="center" vertical="center"/>
    </xf>
    <xf numFmtId="1" fontId="4" fillId="0" borderId="11" xfId="573" applyNumberFormat="1" applyFont="1" applyFill="1" applyBorder="1" applyAlignment="1" applyProtection="1">
      <alignment horizontal="center" vertical="center"/>
      <protection locked="0"/>
    </xf>
    <xf numFmtId="171" fontId="4" fillId="0" borderId="11" xfId="573" applyNumberFormat="1" applyFont="1" applyFill="1" applyBorder="1" applyAlignment="1" applyProtection="1">
      <alignment horizontal="center" vertical="center"/>
      <protection locked="0"/>
    </xf>
    <xf numFmtId="1" fontId="7" fillId="0" borderId="11" xfId="573" applyNumberFormat="1" applyFont="1" applyFill="1" applyBorder="1" applyAlignment="1">
      <alignment horizontal="center" vertical="center"/>
    </xf>
    <xf numFmtId="0" fontId="36" fillId="40" borderId="6" xfId="364" applyFont="1" applyFill="1" applyBorder="1" applyAlignment="1" applyProtection="1">
      <alignment vertical="center"/>
    </xf>
    <xf numFmtId="1" fontId="4" fillId="0" borderId="0" xfId="319" applyNumberFormat="1" applyFont="1" applyFill="1" applyBorder="1" applyAlignment="1">
      <alignment vertical="center"/>
    </xf>
    <xf numFmtId="3" fontId="36" fillId="40" borderId="39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41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1" fontId="0" fillId="0" borderId="0" xfId="319" applyNumberFormat="1" applyFont="1" applyFill="1" applyBorder="1" applyAlignment="1" applyProtection="1">
      <alignment vertical="center"/>
      <protection locked="0"/>
    </xf>
    <xf numFmtId="171" fontId="4" fillId="41" borderId="12" xfId="0" applyNumberFormat="1" applyFont="1" applyFill="1" applyBorder="1" applyAlignment="1" applyProtection="1">
      <alignment horizontal="center" vertical="center"/>
      <protection locked="0"/>
    </xf>
    <xf numFmtId="171" fontId="4" fillId="41" borderId="7" xfId="0" applyNumberFormat="1" applyFont="1" applyFill="1" applyBorder="1" applyAlignment="1" applyProtection="1">
      <alignment horizontal="center" vertical="center"/>
      <protection locked="0"/>
    </xf>
    <xf numFmtId="171" fontId="4" fillId="41" borderId="41" xfId="0" applyNumberFormat="1" applyFont="1" applyFill="1" applyBorder="1" applyAlignment="1" applyProtection="1">
      <alignment horizontal="center" vertical="center"/>
      <protection locked="0"/>
    </xf>
    <xf numFmtId="1" fontId="7" fillId="0" borderId="0" xfId="0" applyNumberFormat="1" applyFont="1" applyFill="1" applyBorder="1" applyAlignment="1" applyProtection="1">
      <alignment vertical="center"/>
      <protection locked="0"/>
    </xf>
    <xf numFmtId="1" fontId="7" fillId="41" borderId="0" xfId="319" applyNumberFormat="1" applyFont="1" applyFill="1" applyBorder="1" applyAlignment="1" applyProtection="1">
      <alignment vertical="center"/>
      <protection locked="0"/>
    </xf>
    <xf numFmtId="1" fontId="7" fillId="41" borderId="0" xfId="319" applyNumberFormat="1" applyFont="1" applyFill="1" applyBorder="1" applyAlignment="1">
      <alignment vertical="center"/>
    </xf>
    <xf numFmtId="1" fontId="7" fillId="0" borderId="5" xfId="319" applyNumberFormat="1" applyFont="1" applyFill="1" applyBorder="1" applyAlignment="1">
      <alignment vertical="center"/>
    </xf>
    <xf numFmtId="0" fontId="57" fillId="41" borderId="0" xfId="0" applyFont="1" applyFill="1" applyAlignment="1">
      <alignment vertical="center"/>
    </xf>
    <xf numFmtId="0" fontId="6" fillId="41" borderId="0" xfId="0" applyFont="1" applyFill="1" applyBorder="1" applyAlignment="1" applyProtection="1">
      <alignment vertical="center"/>
    </xf>
    <xf numFmtId="171" fontId="6" fillId="41" borderId="0" xfId="0" applyNumberFormat="1" applyFont="1" applyFill="1" applyBorder="1" applyAlignment="1">
      <alignment horizontal="center" vertical="center"/>
    </xf>
    <xf numFmtId="171" fontId="6" fillId="41" borderId="0" xfId="0" applyNumberFormat="1" applyFont="1" applyFill="1" applyBorder="1" applyAlignment="1" applyProtection="1">
      <alignment horizontal="center" vertical="center"/>
    </xf>
    <xf numFmtId="0" fontId="36" fillId="40" borderId="6" xfId="364" applyFont="1" applyFill="1" applyBorder="1" applyAlignment="1">
      <alignment vertical="center"/>
    </xf>
    <xf numFmtId="3" fontId="5" fillId="42" borderId="6" xfId="572" applyNumberFormat="1" applyFont="1" applyFill="1" applyBorder="1" applyAlignment="1">
      <alignment horizontal="center" vertical="center" wrapText="1"/>
    </xf>
    <xf numFmtId="0" fontId="5" fillId="42" borderId="6" xfId="318" applyFont="1" applyFill="1" applyBorder="1" applyAlignment="1">
      <alignment horizontal="left" vertical="center"/>
    </xf>
    <xf numFmtId="3" fontId="36" fillId="40" borderId="6" xfId="572" applyNumberFormat="1" applyFont="1" applyFill="1" applyBorder="1" applyAlignment="1">
      <alignment horizontal="center" vertical="center"/>
    </xf>
    <xf numFmtId="3" fontId="40" fillId="43" borderId="6" xfId="293" applyNumberFormat="1" applyFont="1" applyFill="1" applyBorder="1" applyAlignment="1">
      <alignment horizontal="center" vertical="center"/>
    </xf>
    <xf numFmtId="3" fontId="8" fillId="0" borderId="6" xfId="318" applyNumberFormat="1" applyBorder="1" applyAlignment="1">
      <alignment horizontal="center"/>
    </xf>
    <xf numFmtId="171" fontId="6" fillId="42" borderId="6" xfId="0" applyNumberFormat="1" applyFont="1" applyFill="1" applyBorder="1" applyAlignment="1" applyProtection="1">
      <alignment horizontal="center" vertical="center"/>
    </xf>
    <xf numFmtId="171" fontId="6" fillId="42" borderId="6" xfId="0" applyNumberFormat="1" applyFont="1" applyFill="1" applyBorder="1" applyAlignment="1">
      <alignment horizontal="center" vertical="center"/>
    </xf>
    <xf numFmtId="173" fontId="6" fillId="42" borderId="6" xfId="0" applyNumberFormat="1" applyFont="1" applyFill="1" applyBorder="1" applyAlignment="1">
      <alignment horizontal="center" vertical="center"/>
    </xf>
    <xf numFmtId="1" fontId="4" fillId="41" borderId="6" xfId="0" applyNumberFormat="1" applyFont="1" applyFill="1" applyBorder="1" applyAlignment="1" applyProtection="1">
      <alignment vertical="center"/>
      <protection locked="0"/>
    </xf>
    <xf numFmtId="2" fontId="4" fillId="41" borderId="6" xfId="0" applyNumberFormat="1" applyFont="1" applyFill="1" applyBorder="1" applyAlignment="1" applyProtection="1">
      <alignment vertical="center"/>
      <protection locked="0"/>
    </xf>
    <xf numFmtId="0" fontId="6" fillId="42" borderId="6" xfId="0" applyFont="1" applyFill="1" applyBorder="1" applyAlignment="1" applyProtection="1">
      <alignment vertical="center"/>
    </xf>
    <xf numFmtId="0" fontId="47" fillId="0" borderId="0" xfId="2" applyFont="1"/>
    <xf numFmtId="0" fontId="48" fillId="0" borderId="0" xfId="2" applyFont="1"/>
    <xf numFmtId="0" fontId="37" fillId="0" borderId="0" xfId="364" applyFont="1" applyBorder="1"/>
    <xf numFmtId="0" fontId="36" fillId="40" borderId="73" xfId="364" applyFont="1" applyFill="1" applyBorder="1" applyAlignment="1">
      <alignment horizontal="center" vertical="center" wrapText="1"/>
    </xf>
    <xf numFmtId="0" fontId="35" fillId="40" borderId="73" xfId="364" applyFont="1" applyFill="1" applyBorder="1" applyAlignment="1">
      <alignment horizontal="center" vertical="center" wrapText="1"/>
    </xf>
    <xf numFmtId="0" fontId="7" fillId="0" borderId="0" xfId="364" applyFont="1" applyBorder="1" applyAlignment="1">
      <alignment horizontal="center" vertical="center" wrapText="1"/>
    </xf>
    <xf numFmtId="0" fontId="9" fillId="0" borderId="0" xfId="364" applyFont="1" applyFill="1" applyBorder="1" applyAlignment="1">
      <alignment horizontal="left" vertical="center" wrapText="1"/>
    </xf>
    <xf numFmtId="0" fontId="7" fillId="0" borderId="0" xfId="364" applyNumberFormat="1" applyFont="1" applyBorder="1" applyAlignment="1">
      <alignment horizontal="center" vertical="center" wrapText="1"/>
    </xf>
    <xf numFmtId="171" fontId="7" fillId="0" borderId="0" xfId="364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29" xfId="364" applyFont="1" applyBorder="1" applyAlignment="1">
      <alignment horizontal="center" vertical="center" wrapText="1"/>
    </xf>
    <xf numFmtId="0" fontId="9" fillId="0" borderId="29" xfId="364" applyFont="1" applyFill="1" applyBorder="1" applyAlignment="1">
      <alignment horizontal="left" vertical="center" wrapText="1"/>
    </xf>
    <xf numFmtId="0" fontId="7" fillId="0" borderId="29" xfId="364" applyNumberFormat="1" applyFont="1" applyBorder="1" applyAlignment="1">
      <alignment horizontal="center" vertical="center" wrapText="1"/>
    </xf>
    <xf numFmtId="171" fontId="7" fillId="0" borderId="29" xfId="364" applyNumberFormat="1" applyFont="1" applyBorder="1" applyAlignment="1">
      <alignment horizontal="center" vertical="center"/>
    </xf>
    <xf numFmtId="0" fontId="36" fillId="40" borderId="29" xfId="364" applyFont="1" applyFill="1" applyBorder="1" applyAlignment="1">
      <alignment horizontal="center" vertical="center" wrapText="1"/>
    </xf>
    <xf numFmtId="0" fontId="36" fillId="40" borderId="29" xfId="364" applyFont="1" applyFill="1" applyBorder="1" applyAlignment="1">
      <alignment horizontal="left" vertical="center" wrapText="1"/>
    </xf>
    <xf numFmtId="0" fontId="36" fillId="40" borderId="29" xfId="364" applyNumberFormat="1" applyFont="1" applyFill="1" applyBorder="1" applyAlignment="1">
      <alignment horizontal="center" vertical="center" wrapText="1"/>
    </xf>
    <xf numFmtId="171" fontId="36" fillId="40" borderId="29" xfId="364" applyNumberFormat="1" applyFont="1" applyFill="1" applyBorder="1" applyAlignment="1">
      <alignment horizontal="center" vertical="center" wrapText="1"/>
    </xf>
    <xf numFmtId="0" fontId="4" fillId="0" borderId="0" xfId="364" applyBorder="1" applyAlignment="1">
      <alignment horizontal="center" vertical="center" wrapText="1"/>
    </xf>
    <xf numFmtId="0" fontId="4" fillId="0" borderId="29" xfId="364" applyBorder="1" applyAlignment="1">
      <alignment horizontal="center" vertical="center" wrapText="1"/>
    </xf>
    <xf numFmtId="0" fontId="7" fillId="0" borderId="29" xfId="364" applyFont="1" applyBorder="1" applyAlignment="1">
      <alignment horizontal="left" vertical="center" wrapText="1"/>
    </xf>
    <xf numFmtId="0" fontId="4" fillId="0" borderId="29" xfId="364" applyBorder="1" applyAlignment="1">
      <alignment horizontal="center"/>
    </xf>
    <xf numFmtId="0" fontId="36" fillId="40" borderId="73" xfId="364" applyFont="1" applyFill="1" applyBorder="1" applyAlignment="1">
      <alignment horizontal="center"/>
    </xf>
    <xf numFmtId="0" fontId="7" fillId="0" borderId="0" xfId="364" quotePrefix="1" applyFont="1" applyBorder="1" applyAlignment="1">
      <alignment horizontal="center" vertical="center" wrapText="1"/>
    </xf>
    <xf numFmtId="0" fontId="9" fillId="0" borderId="29" xfId="364" applyFont="1" applyBorder="1" applyAlignment="1">
      <alignment horizontal="left" vertical="center" wrapText="1"/>
    </xf>
    <xf numFmtId="0" fontId="35" fillId="40" borderId="73" xfId="364" applyFont="1" applyFill="1" applyBorder="1" applyAlignment="1">
      <alignment horizontal="left" vertical="center" wrapText="1"/>
    </xf>
    <xf numFmtId="0" fontId="7" fillId="41" borderId="0" xfId="364" applyNumberFormat="1" applyFont="1" applyFill="1" applyBorder="1" applyAlignment="1">
      <alignment horizontal="center" vertical="center" wrapText="1"/>
    </xf>
    <xf numFmtId="0" fontId="35" fillId="40" borderId="29" xfId="364" applyFont="1" applyFill="1" applyBorder="1" applyAlignment="1">
      <alignment horizontal="left" vertical="center" wrapText="1"/>
    </xf>
    <xf numFmtId="0" fontId="60" fillId="0" borderId="0" xfId="364" applyFont="1" applyBorder="1"/>
    <xf numFmtId="0" fontId="60" fillId="0" borderId="0" xfId="364" applyFont="1" applyBorder="1" applyAlignment="1">
      <alignment horizontal="center"/>
    </xf>
    <xf numFmtId="0" fontId="4" fillId="0" borderId="0" xfId="364" applyFont="1" applyFill="1" applyBorder="1"/>
    <xf numFmtId="0" fontId="56" fillId="0" borderId="0" xfId="364" applyFont="1" applyFill="1" applyBorder="1" applyAlignment="1">
      <alignment horizontal="left" vertical="center"/>
    </xf>
    <xf numFmtId="0" fontId="9" fillId="0" borderId="0" xfId="575" applyFont="1" applyFill="1" applyBorder="1" applyAlignment="1">
      <alignment horizontal="left" vertical="center"/>
    </xf>
    <xf numFmtId="0" fontId="9" fillId="0" borderId="0" xfId="575" applyFont="1" applyFill="1" applyBorder="1" applyAlignment="1">
      <alignment horizontal="left" vertical="center" wrapText="1"/>
    </xf>
    <xf numFmtId="0" fontId="36" fillId="40" borderId="6" xfId="364" applyFont="1" applyFill="1" applyBorder="1" applyAlignment="1">
      <alignment horizontal="center" vertical="center"/>
    </xf>
    <xf numFmtId="3" fontId="6" fillId="42" borderId="36" xfId="378" applyNumberFormat="1" applyFont="1" applyFill="1" applyBorder="1" applyAlignment="1">
      <alignment horizontal="center" vertical="center" wrapText="1"/>
    </xf>
    <xf numFmtId="1" fontId="6" fillId="42" borderId="34" xfId="378" applyNumberFormat="1" applyFont="1" applyFill="1" applyBorder="1" applyAlignment="1">
      <alignment vertical="center" wrapText="1" shrinkToFit="1"/>
    </xf>
    <xf numFmtId="0" fontId="43" fillId="0" borderId="36" xfId="318" applyFont="1" applyBorder="1"/>
    <xf numFmtId="3" fontId="4" fillId="0" borderId="36" xfId="374" applyNumberFormat="1" applyBorder="1" applyAlignment="1">
      <alignment horizontal="right" vertical="center"/>
    </xf>
    <xf numFmtId="3" fontId="4" fillId="0" borderId="36" xfId="111" applyNumberFormat="1" applyBorder="1" applyAlignment="1">
      <alignment horizontal="right" vertical="center"/>
    </xf>
    <xf numFmtId="165" fontId="4" fillId="0" borderId="36" xfId="111" applyBorder="1" applyAlignment="1">
      <alignment vertical="center"/>
    </xf>
    <xf numFmtId="2" fontId="4" fillId="0" borderId="36" xfId="374" applyNumberFormat="1" applyBorder="1" applyAlignment="1">
      <alignment horizontal="right" vertical="center"/>
    </xf>
    <xf numFmtId="3" fontId="4" fillId="41" borderId="36" xfId="374" applyNumberFormat="1" applyFont="1" applyFill="1" applyBorder="1" applyAlignment="1">
      <alignment horizontal="right" vertical="center"/>
    </xf>
    <xf numFmtId="1" fontId="6" fillId="42" borderId="28" xfId="378" applyNumberFormat="1" applyFont="1" applyFill="1" applyBorder="1" applyAlignment="1">
      <alignment horizontal="right" vertical="center" wrapText="1" shrinkToFit="1"/>
    </xf>
    <xf numFmtId="3" fontId="6" fillId="41" borderId="0" xfId="378" applyNumberFormat="1" applyFont="1" applyFill="1" applyBorder="1" applyAlignment="1">
      <alignment horizontal="center" vertical="center" wrapText="1"/>
    </xf>
    <xf numFmtId="1" fontId="6" fillId="41" borderId="0" xfId="378" applyNumberFormat="1" applyFont="1" applyFill="1" applyBorder="1" applyAlignment="1">
      <alignment horizontal="left" vertical="center" wrapText="1" shrinkToFit="1"/>
    </xf>
    <xf numFmtId="0" fontId="43" fillId="41" borderId="0" xfId="318" applyFont="1" applyFill="1" applyBorder="1"/>
    <xf numFmtId="1" fontId="6" fillId="41" borderId="0" xfId="378" applyNumberFormat="1" applyFont="1" applyFill="1" applyBorder="1" applyAlignment="1">
      <alignment vertical="center" wrapText="1" shrinkToFit="1"/>
    </xf>
    <xf numFmtId="165" fontId="4" fillId="0" borderId="36" xfId="111" applyBorder="1" applyAlignment="1">
      <alignment horizontal="right" vertical="center"/>
    </xf>
    <xf numFmtId="3" fontId="6" fillId="41" borderId="0" xfId="374" applyNumberFormat="1" applyFont="1" applyFill="1" applyBorder="1" applyAlignment="1">
      <alignment horizontal="center" vertical="center"/>
    </xf>
    <xf numFmtId="10" fontId="6" fillId="41" borderId="0" xfId="111" applyNumberFormat="1" applyFont="1" applyFill="1" applyBorder="1" applyAlignment="1">
      <alignment horizontal="right" vertical="center"/>
    </xf>
    <xf numFmtId="3" fontId="6" fillId="41" borderId="0" xfId="374" applyNumberFormat="1" applyFont="1" applyFill="1" applyBorder="1" applyAlignment="1">
      <alignment horizontal="right" vertical="center" wrapText="1" shrinkToFit="1"/>
    </xf>
    <xf numFmtId="10" fontId="6" fillId="41" borderId="0" xfId="374" applyNumberFormat="1" applyFont="1" applyFill="1" applyBorder="1" applyAlignment="1">
      <alignment horizontal="right" vertical="center" wrapText="1" shrinkToFit="1"/>
    </xf>
    <xf numFmtId="3" fontId="6" fillId="41" borderId="0" xfId="374" applyNumberFormat="1" applyFont="1" applyFill="1" applyBorder="1" applyAlignment="1">
      <alignment horizontal="right" vertical="center"/>
    </xf>
    <xf numFmtId="3" fontId="4" fillId="41" borderId="0" xfId="374" applyNumberFormat="1" applyFont="1" applyFill="1" applyBorder="1" applyAlignment="1">
      <alignment horizontal="right" vertical="center"/>
    </xf>
    <xf numFmtId="165" fontId="4" fillId="41" borderId="0" xfId="111" applyFont="1" applyFill="1" applyBorder="1" applyAlignment="1">
      <alignment horizontal="right" vertical="center"/>
    </xf>
    <xf numFmtId="3" fontId="4" fillId="41" borderId="0" xfId="111" applyNumberFormat="1" applyFont="1" applyFill="1" applyBorder="1" applyAlignment="1">
      <alignment horizontal="right" vertical="center"/>
    </xf>
    <xf numFmtId="165" fontId="4" fillId="41" borderId="0" xfId="111" applyFont="1" applyFill="1" applyBorder="1" applyAlignment="1">
      <alignment vertical="center"/>
    </xf>
    <xf numFmtId="1" fontId="4" fillId="41" borderId="0" xfId="374" applyNumberFormat="1" applyFont="1" applyFill="1" applyBorder="1" applyAlignment="1">
      <alignment horizontal="right" vertical="center"/>
    </xf>
    <xf numFmtId="1" fontId="6" fillId="41" borderId="0" xfId="378" applyNumberFormat="1" applyFont="1" applyFill="1" applyBorder="1" applyAlignment="1">
      <alignment horizontal="center" vertical="center" wrapText="1" shrinkToFit="1"/>
    </xf>
    <xf numFmtId="3" fontId="6" fillId="41" borderId="0" xfId="111" applyNumberFormat="1" applyFont="1" applyFill="1" applyBorder="1" applyAlignment="1">
      <alignment horizontal="right" vertical="center"/>
    </xf>
    <xf numFmtId="2" fontId="6" fillId="41" borderId="0" xfId="378" applyNumberFormat="1" applyFont="1" applyFill="1" applyBorder="1" applyAlignment="1">
      <alignment horizontal="right" vertical="center" wrapText="1" shrinkToFit="1"/>
    </xf>
    <xf numFmtId="2" fontId="6" fillId="41" borderId="0" xfId="378" applyNumberFormat="1" applyFont="1" applyFill="1" applyBorder="1" applyAlignment="1">
      <alignment horizontal="center" vertical="center" wrapText="1" shrinkToFit="1"/>
    </xf>
    <xf numFmtId="0" fontId="47" fillId="41" borderId="0" xfId="0" applyFont="1" applyFill="1" applyBorder="1"/>
    <xf numFmtId="171" fontId="6" fillId="42" borderId="28" xfId="378" applyNumberFormat="1" applyFont="1" applyFill="1" applyBorder="1" applyAlignment="1">
      <alignment horizontal="right" vertical="center" wrapText="1" shrinkToFit="1"/>
    </xf>
    <xf numFmtId="173" fontId="5" fillId="42" borderId="9" xfId="378" applyNumberFormat="1" applyFont="1" applyFill="1" applyBorder="1" applyAlignment="1">
      <alignment horizontal="right" vertical="center"/>
    </xf>
    <xf numFmtId="173" fontId="6" fillId="42" borderId="9" xfId="378" applyNumberFormat="1" applyFont="1" applyFill="1" applyBorder="1" applyAlignment="1">
      <alignment horizontal="right" vertical="center"/>
    </xf>
    <xf numFmtId="0" fontId="6" fillId="42" borderId="36" xfId="0" applyFont="1" applyFill="1" applyBorder="1" applyAlignment="1">
      <alignment horizontal="center" vertical="center" wrapText="1"/>
    </xf>
    <xf numFmtId="0" fontId="6" fillId="42" borderId="37" xfId="0" applyFont="1" applyFill="1" applyBorder="1" applyAlignment="1">
      <alignment horizontal="center" vertical="center" wrapText="1"/>
    </xf>
    <xf numFmtId="0" fontId="37" fillId="41" borderId="0" xfId="0" applyFont="1" applyFill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/>
    </xf>
    <xf numFmtId="0" fontId="47" fillId="41" borderId="0" xfId="0" applyFont="1" applyFill="1" applyBorder="1" applyAlignment="1">
      <alignment horizontal="left" wrapText="1"/>
    </xf>
    <xf numFmtId="0" fontId="47" fillId="41" borderId="0" xfId="0" applyFont="1" applyFill="1" applyBorder="1" applyAlignment="1">
      <alignment horizontal="left"/>
    </xf>
    <xf numFmtId="0" fontId="49" fillId="41" borderId="0" xfId="0" applyFont="1" applyFill="1" applyBorder="1" applyAlignment="1">
      <alignment horizontal="left" wrapText="1"/>
    </xf>
    <xf numFmtId="2" fontId="47" fillId="41" borderId="0" xfId="0" applyNumberFormat="1" applyFont="1" applyFill="1" applyBorder="1" applyAlignment="1">
      <alignment horizontal="justify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/>
    </xf>
    <xf numFmtId="0" fontId="34" fillId="0" borderId="62" xfId="0" applyFont="1" applyFill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/>
    </xf>
    <xf numFmtId="0" fontId="4" fillId="0" borderId="63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49" fillId="41" borderId="0" xfId="0" applyFont="1" applyFill="1" applyBorder="1" applyAlignment="1">
      <alignment horizontal="left"/>
    </xf>
    <xf numFmtId="0" fontId="75" fillId="42" borderId="30" xfId="0" applyFont="1" applyFill="1" applyBorder="1" applyAlignment="1">
      <alignment horizontal="center" vertical="center" wrapText="1"/>
    </xf>
    <xf numFmtId="0" fontId="72" fillId="42" borderId="34" xfId="0" applyFont="1" applyFill="1" applyBorder="1" applyAlignment="1">
      <alignment horizontal="center" vertical="center" wrapText="1"/>
    </xf>
    <xf numFmtId="49" fontId="36" fillId="42" borderId="62" xfId="0" applyNumberFormat="1" applyFont="1" applyFill="1" applyBorder="1" applyAlignment="1">
      <alignment horizontal="center" vertical="center"/>
    </xf>
    <xf numFmtId="49" fontId="36" fillId="42" borderId="64" xfId="0" applyNumberFormat="1" applyFont="1" applyFill="1" applyBorder="1" applyAlignment="1">
      <alignment horizontal="center" vertical="center"/>
    </xf>
    <xf numFmtId="0" fontId="7" fillId="0" borderId="0" xfId="575" applyFont="1" applyFill="1" applyBorder="1" applyAlignment="1">
      <alignment horizontal="left" vertical="center" wrapText="1"/>
    </xf>
    <xf numFmtId="0" fontId="9" fillId="0" borderId="0" xfId="575" applyFont="1" applyFill="1" applyBorder="1" applyAlignment="1">
      <alignment horizontal="left" vertical="center" wrapText="1"/>
    </xf>
    <xf numFmtId="0" fontId="33" fillId="0" borderId="0" xfId="364" applyFont="1" applyFill="1" applyBorder="1" applyAlignment="1">
      <alignment horizontal="left" vertical="center" wrapText="1"/>
    </xf>
    <xf numFmtId="0" fontId="36" fillId="42" borderId="30" xfId="0" applyFont="1" applyFill="1" applyBorder="1" applyAlignment="1">
      <alignment horizontal="center" vertical="center" wrapText="1"/>
    </xf>
    <xf numFmtId="0" fontId="36" fillId="42" borderId="32" xfId="0" applyFont="1" applyFill="1" applyBorder="1" applyAlignment="1">
      <alignment horizontal="center" vertical="center"/>
    </xf>
    <xf numFmtId="0" fontId="36" fillId="42" borderId="34" xfId="0" applyFont="1" applyFill="1" applyBorder="1" applyAlignment="1">
      <alignment horizontal="center" vertical="center"/>
    </xf>
    <xf numFmtId="0" fontId="36" fillId="42" borderId="52" xfId="0" applyFont="1" applyFill="1" applyBorder="1" applyAlignment="1">
      <alignment horizontal="center" vertical="center"/>
    </xf>
    <xf numFmtId="0" fontId="36" fillId="42" borderId="66" xfId="0" applyFont="1" applyFill="1" applyBorder="1" applyAlignment="1">
      <alignment horizontal="center" vertical="center"/>
    </xf>
    <xf numFmtId="0" fontId="36" fillId="42" borderId="48" xfId="0" applyFont="1" applyFill="1" applyBorder="1" applyAlignment="1">
      <alignment horizontal="center" vertical="center"/>
    </xf>
    <xf numFmtId="0" fontId="36" fillId="42" borderId="49" xfId="0" applyFont="1" applyFill="1" applyBorder="1" applyAlignment="1">
      <alignment horizontal="center" vertical="center"/>
    </xf>
    <xf numFmtId="0" fontId="36" fillId="42" borderId="42" xfId="0" applyFont="1" applyFill="1" applyBorder="1" applyAlignment="1">
      <alignment horizontal="center" vertical="center"/>
    </xf>
    <xf numFmtId="0" fontId="36" fillId="42" borderId="43" xfId="0" applyFont="1" applyFill="1" applyBorder="1" applyAlignment="1">
      <alignment horizontal="center" vertical="center"/>
    </xf>
    <xf numFmtId="49" fontId="36" fillId="42" borderId="44" xfId="0" applyNumberFormat="1" applyFont="1" applyFill="1" applyBorder="1" applyAlignment="1">
      <alignment horizontal="center" vertical="center"/>
    </xf>
    <xf numFmtId="171" fontId="34" fillId="41" borderId="29" xfId="576" quotePrefix="1" applyNumberFormat="1" applyFont="1" applyFill="1" applyBorder="1" applyAlignment="1">
      <alignment horizontal="center" vertical="center" wrapText="1"/>
    </xf>
    <xf numFmtId="0" fontId="39" fillId="41" borderId="29" xfId="0" applyFont="1" applyFill="1" applyBorder="1" applyAlignment="1">
      <alignment horizontal="center" vertical="center" wrapText="1"/>
    </xf>
    <xf numFmtId="0" fontId="57" fillId="0" borderId="0" xfId="364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5" fillId="42" borderId="42" xfId="364" quotePrefix="1" applyFont="1" applyFill="1" applyBorder="1" applyAlignment="1">
      <alignment horizontal="center" vertical="center" wrapText="1"/>
    </xf>
    <xf numFmtId="0" fontId="0" fillId="42" borderId="45" xfId="0" applyFill="1" applyBorder="1" applyAlignment="1">
      <alignment horizontal="center" vertical="center" wrapText="1"/>
    </xf>
    <xf numFmtId="0" fontId="5" fillId="42" borderId="45" xfId="364" quotePrefix="1" applyFont="1" applyFill="1" applyBorder="1" applyAlignment="1">
      <alignment horizontal="center" vertical="center" wrapText="1"/>
    </xf>
    <xf numFmtId="0" fontId="0" fillId="42" borderId="61" xfId="0" applyFill="1" applyBorder="1" applyAlignment="1">
      <alignment horizontal="center" vertical="center" wrapText="1"/>
    </xf>
    <xf numFmtId="0" fontId="57" fillId="0" borderId="0" xfId="364" applyFont="1" applyBorder="1" applyAlignment="1">
      <alignment horizontal="center" vertical="center" wrapText="1"/>
    </xf>
    <xf numFmtId="0" fontId="36" fillId="40" borderId="30" xfId="364" applyFont="1" applyFill="1" applyBorder="1" applyAlignment="1">
      <alignment horizontal="center" vertical="center" wrapText="1"/>
    </xf>
    <xf numFmtId="0" fontId="36" fillId="40" borderId="10" xfId="364" applyFont="1" applyFill="1" applyBorder="1" applyAlignment="1">
      <alignment horizontal="center" vertical="center"/>
    </xf>
    <xf numFmtId="0" fontId="36" fillId="40" borderId="3" xfId="364" applyFont="1" applyFill="1" applyBorder="1" applyAlignment="1">
      <alignment horizontal="center" vertical="center"/>
    </xf>
    <xf numFmtId="0" fontId="36" fillId="40" borderId="6" xfId="364" applyFont="1" applyFill="1" applyBorder="1" applyAlignment="1">
      <alignment horizontal="center" vertical="center"/>
    </xf>
    <xf numFmtId="0" fontId="36" fillId="40" borderId="42" xfId="364" applyFont="1" applyFill="1" applyBorder="1" applyAlignment="1">
      <alignment horizontal="center" vertical="center"/>
    </xf>
    <xf numFmtId="0" fontId="36" fillId="40" borderId="45" xfId="364" applyFont="1" applyFill="1" applyBorder="1" applyAlignment="1">
      <alignment horizontal="center" vertical="center"/>
    </xf>
    <xf numFmtId="171" fontId="36" fillId="40" borderId="42" xfId="364" applyNumberFormat="1" applyFont="1" applyFill="1" applyBorder="1" applyAlignment="1">
      <alignment horizontal="center" vertical="center"/>
    </xf>
    <xf numFmtId="171" fontId="36" fillId="40" borderId="61" xfId="364" applyNumberFormat="1" applyFont="1" applyFill="1" applyBorder="1" applyAlignment="1">
      <alignment horizontal="center" vertical="center"/>
    </xf>
    <xf numFmtId="0" fontId="34" fillId="41" borderId="0" xfId="2" applyFont="1" applyFill="1" applyAlignment="1">
      <alignment horizontal="center" vertical="center" wrapText="1"/>
    </xf>
    <xf numFmtId="171" fontId="36" fillId="40" borderId="45" xfId="364" applyNumberFormat="1" applyFont="1" applyFill="1" applyBorder="1" applyAlignment="1">
      <alignment horizontal="center" vertical="center"/>
    </xf>
    <xf numFmtId="0" fontId="36" fillId="40" borderId="61" xfId="364" applyFont="1" applyFill="1" applyBorder="1" applyAlignment="1">
      <alignment horizontal="center" vertical="center"/>
    </xf>
    <xf numFmtId="0" fontId="34" fillId="41" borderId="29" xfId="2" applyFont="1" applyFill="1" applyBorder="1" applyAlignment="1">
      <alignment horizontal="center" vertical="center" wrapText="1"/>
    </xf>
    <xf numFmtId="0" fontId="6" fillId="45" borderId="30" xfId="362" applyFont="1" applyFill="1" applyBorder="1" applyAlignment="1">
      <alignment horizontal="center" vertical="center" wrapText="1"/>
    </xf>
    <xf numFmtId="0" fontId="6" fillId="45" borderId="32" xfId="362" applyFont="1" applyFill="1" applyBorder="1" applyAlignment="1">
      <alignment horizontal="center" vertical="center" wrapText="1"/>
    </xf>
    <xf numFmtId="0" fontId="6" fillId="45" borderId="34" xfId="362" applyFont="1" applyFill="1" applyBorder="1" applyAlignment="1">
      <alignment horizontal="center" vertical="center" wrapText="1"/>
    </xf>
    <xf numFmtId="3" fontId="6" fillId="45" borderId="31" xfId="362" applyNumberFormat="1" applyFont="1" applyFill="1" applyBorder="1" applyAlignment="1">
      <alignment horizontal="center" vertical="center" wrapText="1"/>
    </xf>
    <xf numFmtId="3" fontId="6" fillId="45" borderId="33" xfId="362" applyNumberFormat="1" applyFont="1" applyFill="1" applyBorder="1" applyAlignment="1">
      <alignment horizontal="center" vertical="center" wrapText="1"/>
    </xf>
    <xf numFmtId="3" fontId="6" fillId="45" borderId="28" xfId="362" applyNumberFormat="1" applyFont="1" applyFill="1" applyBorder="1" applyAlignment="1">
      <alignment horizontal="center" vertical="center" wrapText="1"/>
    </xf>
    <xf numFmtId="0" fontId="6" fillId="45" borderId="42" xfId="362" applyFont="1" applyFill="1" applyBorder="1" applyAlignment="1">
      <alignment horizontal="center" vertical="center"/>
    </xf>
    <xf numFmtId="0" fontId="6" fillId="45" borderId="43" xfId="362" applyFont="1" applyFill="1" applyBorder="1" applyAlignment="1">
      <alignment horizontal="center" vertical="center"/>
    </xf>
    <xf numFmtId="0" fontId="6" fillId="45" borderId="61" xfId="362" applyFont="1" applyFill="1" applyBorder="1" applyAlignment="1">
      <alignment horizontal="center" vertical="center"/>
    </xf>
    <xf numFmtId="0" fontId="6" fillId="45" borderId="63" xfId="362" applyFont="1" applyFill="1" applyBorder="1" applyAlignment="1">
      <alignment horizontal="center" vertical="center" wrapText="1"/>
    </xf>
    <xf numFmtId="0" fontId="6" fillId="45" borderId="47" xfId="362" applyFont="1" applyFill="1" applyBorder="1" applyAlignment="1">
      <alignment horizontal="center" vertical="center" wrapText="1"/>
    </xf>
    <xf numFmtId="0" fontId="6" fillId="45" borderId="48" xfId="362" applyFont="1" applyFill="1" applyBorder="1" applyAlignment="1">
      <alignment horizontal="center" vertical="center" wrapText="1"/>
    </xf>
    <xf numFmtId="0" fontId="6" fillId="45" borderId="49" xfId="362" applyFont="1" applyFill="1" applyBorder="1" applyAlignment="1">
      <alignment horizontal="center" vertical="center" wrapText="1"/>
    </xf>
    <xf numFmtId="0" fontId="6" fillId="45" borderId="62" xfId="362" applyFont="1" applyFill="1" applyBorder="1" applyAlignment="1">
      <alignment horizontal="center"/>
    </xf>
    <xf numFmtId="0" fontId="6" fillId="45" borderId="64" xfId="362" applyFont="1" applyFill="1" applyBorder="1" applyAlignment="1">
      <alignment horizontal="center"/>
    </xf>
    <xf numFmtId="0" fontId="6" fillId="45" borderId="44" xfId="362" applyFont="1" applyFill="1" applyBorder="1" applyAlignment="1">
      <alignment horizontal="center"/>
    </xf>
    <xf numFmtId="0" fontId="6" fillId="45" borderId="65" xfId="362" applyFont="1" applyFill="1" applyBorder="1" applyAlignment="1">
      <alignment horizontal="center" vertical="center" wrapText="1"/>
    </xf>
    <xf numFmtId="0" fontId="6" fillId="45" borderId="50" xfId="362" applyFont="1" applyFill="1" applyBorder="1" applyAlignment="1">
      <alignment horizontal="center" vertical="center" wrapText="1"/>
    </xf>
    <xf numFmtId="0" fontId="6" fillId="45" borderId="62" xfId="362" applyFont="1" applyFill="1" applyBorder="1" applyAlignment="1">
      <alignment horizontal="center" vertical="center" wrapText="1"/>
    </xf>
    <xf numFmtId="0" fontId="6" fillId="45" borderId="44" xfId="362" applyFont="1" applyFill="1" applyBorder="1" applyAlignment="1">
      <alignment horizontal="center" vertical="center" wrapText="1"/>
    </xf>
    <xf numFmtId="0" fontId="34" fillId="41" borderId="0" xfId="354" applyFont="1" applyFill="1" applyBorder="1" applyAlignment="1">
      <alignment horizontal="center" vertical="center"/>
    </xf>
    <xf numFmtId="0" fontId="35" fillId="40" borderId="30" xfId="364" applyFont="1" applyFill="1" applyBorder="1" applyAlignment="1">
      <alignment horizontal="center" vertical="center" wrapText="1"/>
    </xf>
    <xf numFmtId="0" fontId="35" fillId="40" borderId="32" xfId="364" applyFont="1" applyFill="1" applyBorder="1" applyAlignment="1">
      <alignment horizontal="center" vertical="center" wrapText="1"/>
    </xf>
    <xf numFmtId="0" fontId="35" fillId="40" borderId="34" xfId="364" applyFont="1" applyFill="1" applyBorder="1" applyAlignment="1">
      <alignment horizontal="center" vertical="center" wrapText="1"/>
    </xf>
    <xf numFmtId="0" fontId="53" fillId="40" borderId="31" xfId="364" applyFont="1" applyFill="1" applyBorder="1" applyAlignment="1">
      <alignment horizontal="center" vertical="center" wrapText="1"/>
    </xf>
    <xf numFmtId="0" fontId="53" fillId="40" borderId="33" xfId="364" applyFont="1" applyFill="1" applyBorder="1" applyAlignment="1">
      <alignment horizontal="center" vertical="center" wrapText="1"/>
    </xf>
    <xf numFmtId="0" fontId="53" fillId="40" borderId="28" xfId="364" applyFont="1" applyFill="1" applyBorder="1" applyAlignment="1">
      <alignment horizontal="center" vertical="center" wrapText="1"/>
    </xf>
    <xf numFmtId="0" fontId="36" fillId="40" borderId="31" xfId="364" applyFont="1" applyFill="1" applyBorder="1" applyAlignment="1">
      <alignment horizontal="center" vertical="center"/>
    </xf>
    <xf numFmtId="0" fontId="36" fillId="40" borderId="33" xfId="364" applyFont="1" applyFill="1" applyBorder="1" applyAlignment="1">
      <alignment horizontal="center" vertical="center"/>
    </xf>
    <xf numFmtId="0" fontId="36" fillId="40" borderId="28" xfId="364" applyFont="1" applyFill="1" applyBorder="1" applyAlignment="1">
      <alignment horizontal="center" vertical="center"/>
    </xf>
    <xf numFmtId="0" fontId="36" fillId="40" borderId="42" xfId="364" applyFont="1" applyFill="1" applyBorder="1" applyAlignment="1">
      <alignment horizontal="center" vertical="center" wrapText="1"/>
    </xf>
    <xf numFmtId="0" fontId="36" fillId="40" borderId="43" xfId="364" applyFont="1" applyFill="1" applyBorder="1" applyAlignment="1">
      <alignment horizontal="center" vertical="center" wrapText="1"/>
    </xf>
    <xf numFmtId="0" fontId="36" fillId="40" borderId="61" xfId="364" applyFont="1" applyFill="1" applyBorder="1" applyAlignment="1">
      <alignment horizontal="center" vertical="center" wrapText="1"/>
    </xf>
    <xf numFmtId="0" fontId="36" fillId="40" borderId="62" xfId="364" applyFont="1" applyFill="1" applyBorder="1" applyAlignment="1">
      <alignment horizontal="center" vertical="center"/>
    </xf>
    <xf numFmtId="0" fontId="36" fillId="40" borderId="44" xfId="364" applyFont="1" applyFill="1" applyBorder="1" applyAlignment="1">
      <alignment horizontal="center" vertical="center"/>
    </xf>
    <xf numFmtId="0" fontId="34" fillId="41" borderId="29" xfId="354" applyFont="1" applyFill="1" applyBorder="1" applyAlignment="1">
      <alignment horizontal="center" vertical="center" wrapText="1"/>
    </xf>
    <xf numFmtId="0" fontId="36" fillId="40" borderId="59" xfId="364" applyFont="1" applyFill="1" applyBorder="1" applyAlignment="1">
      <alignment horizontal="center" vertical="center"/>
    </xf>
    <xf numFmtId="0" fontId="36" fillId="40" borderId="60" xfId="364" applyFont="1" applyFill="1" applyBorder="1" applyAlignment="1">
      <alignment horizontal="center" vertical="center"/>
    </xf>
    <xf numFmtId="0" fontId="36" fillId="40" borderId="53" xfId="364" applyFont="1" applyFill="1" applyBorder="1" applyAlignment="1">
      <alignment horizontal="center" vertical="center"/>
    </xf>
    <xf numFmtId="0" fontId="36" fillId="40" borderId="0" xfId="364" applyFont="1" applyFill="1" applyBorder="1" applyAlignment="1">
      <alignment horizontal="center" vertical="center"/>
    </xf>
    <xf numFmtId="0" fontId="36" fillId="40" borderId="14" xfId="364" applyFont="1" applyFill="1" applyBorder="1" applyAlignment="1">
      <alignment horizontal="center" vertical="center"/>
    </xf>
    <xf numFmtId="0" fontId="36" fillId="40" borderId="53" xfId="364" applyFont="1" applyFill="1" applyBorder="1" applyAlignment="1">
      <alignment horizontal="center" vertical="center" wrapText="1"/>
    </xf>
    <xf numFmtId="0" fontId="36" fillId="40" borderId="0" xfId="364" applyFont="1" applyFill="1" applyBorder="1" applyAlignment="1">
      <alignment horizontal="center" vertical="center" wrapText="1"/>
    </xf>
    <xf numFmtId="0" fontId="36" fillId="40" borderId="14" xfId="364" applyFont="1" applyFill="1" applyBorder="1" applyAlignment="1">
      <alignment horizontal="center" vertical="center" wrapText="1"/>
    </xf>
    <xf numFmtId="0" fontId="36" fillId="40" borderId="49" xfId="364" applyFont="1" applyFill="1" applyBorder="1" applyAlignment="1">
      <alignment horizontal="center" vertical="center"/>
    </xf>
    <xf numFmtId="0" fontId="36" fillId="40" borderId="11" xfId="364" applyFont="1" applyFill="1" applyBorder="1" applyAlignment="1">
      <alignment horizontal="center" vertical="center"/>
    </xf>
    <xf numFmtId="0" fontId="36" fillId="40" borderId="12" xfId="364" applyFont="1" applyFill="1" applyBorder="1" applyAlignment="1">
      <alignment horizontal="center" vertical="center"/>
    </xf>
    <xf numFmtId="0" fontId="36" fillId="40" borderId="7" xfId="364" applyFont="1" applyFill="1" applyBorder="1" applyAlignment="1">
      <alignment horizontal="center" vertical="center"/>
    </xf>
    <xf numFmtId="0" fontId="34" fillId="41" borderId="29" xfId="378" applyFont="1" applyFill="1" applyBorder="1" applyAlignment="1">
      <alignment horizontal="center" vertical="center" wrapText="1"/>
    </xf>
    <xf numFmtId="3" fontId="5" fillId="42" borderId="2" xfId="378" applyNumberFormat="1" applyFont="1" applyFill="1" applyBorder="1" applyAlignment="1">
      <alignment horizontal="center" vertical="center" wrapText="1"/>
    </xf>
    <xf numFmtId="3" fontId="5" fillId="42" borderId="13" xfId="378" applyNumberFormat="1" applyFont="1" applyFill="1" applyBorder="1" applyAlignment="1">
      <alignment horizontal="center" vertical="center" wrapText="1"/>
    </xf>
    <xf numFmtId="3" fontId="5" fillId="42" borderId="3" xfId="378" applyNumberFormat="1" applyFont="1" applyFill="1" applyBorder="1" applyAlignment="1">
      <alignment horizontal="center" vertical="center" wrapText="1"/>
    </xf>
    <xf numFmtId="3" fontId="5" fillId="42" borderId="36" xfId="378" applyNumberFormat="1" applyFont="1" applyFill="1" applyBorder="1" applyAlignment="1">
      <alignment horizontal="center" vertical="center" wrapText="1"/>
    </xf>
    <xf numFmtId="3" fontId="5" fillId="42" borderId="42" xfId="378" applyNumberFormat="1" applyFont="1" applyFill="1" applyBorder="1" applyAlignment="1">
      <alignment horizontal="center" vertical="center" wrapText="1"/>
    </xf>
    <xf numFmtId="3" fontId="5" fillId="42" borderId="45" xfId="378" applyNumberFormat="1" applyFont="1" applyFill="1" applyBorder="1" applyAlignment="1">
      <alignment horizontal="center" vertical="center" wrapText="1"/>
    </xf>
    <xf numFmtId="3" fontId="5" fillId="42" borderId="4" xfId="378" applyNumberFormat="1" applyFont="1" applyFill="1" applyBorder="1" applyAlignment="1">
      <alignment horizontal="center" vertical="center" wrapText="1"/>
    </xf>
    <xf numFmtId="3" fontId="5" fillId="42" borderId="37" xfId="378" applyNumberFormat="1" applyFont="1" applyFill="1" applyBorder="1" applyAlignment="1">
      <alignment horizontal="center" vertical="center" wrapText="1"/>
    </xf>
    <xf numFmtId="0" fontId="34" fillId="0" borderId="0" xfId="31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" fillId="42" borderId="2" xfId="318" applyFont="1" applyFill="1" applyBorder="1" applyAlignment="1">
      <alignment horizontal="center" vertical="center" wrapText="1"/>
    </xf>
    <xf numFmtId="0" fontId="5" fillId="42" borderId="13" xfId="318" applyFont="1" applyFill="1" applyBorder="1" applyAlignment="1">
      <alignment horizontal="center" vertical="center" wrapText="1"/>
    </xf>
    <xf numFmtId="0" fontId="5" fillId="42" borderId="42" xfId="318" applyFont="1" applyFill="1" applyBorder="1" applyAlignment="1">
      <alignment horizontal="center" vertical="center" wrapText="1"/>
    </xf>
    <xf numFmtId="0" fontId="5" fillId="42" borderId="43" xfId="318" applyFont="1" applyFill="1" applyBorder="1" applyAlignment="1">
      <alignment horizontal="center" vertical="center" wrapText="1"/>
    </xf>
    <xf numFmtId="0" fontId="5" fillId="42" borderId="45" xfId="318" applyFont="1" applyFill="1" applyBorder="1" applyAlignment="1">
      <alignment horizontal="center" vertical="center" wrapText="1"/>
    </xf>
    <xf numFmtId="0" fontId="5" fillId="42" borderId="54" xfId="318" applyFont="1" applyFill="1" applyBorder="1" applyAlignment="1">
      <alignment horizontal="center" vertical="center" wrapText="1"/>
    </xf>
    <xf numFmtId="0" fontId="5" fillId="42" borderId="46" xfId="318" applyFont="1" applyFill="1" applyBorder="1" applyAlignment="1">
      <alignment horizontal="center" vertical="center" wrapText="1"/>
    </xf>
    <xf numFmtId="0" fontId="34" fillId="0" borderId="29" xfId="287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/>
    </xf>
    <xf numFmtId="0" fontId="5" fillId="42" borderId="5" xfId="318" applyFont="1" applyFill="1" applyBorder="1" applyAlignment="1">
      <alignment horizontal="center" vertical="center" wrapText="1"/>
    </xf>
    <xf numFmtId="0" fontId="5" fillId="42" borderId="31" xfId="572" applyFont="1" applyFill="1" applyBorder="1" applyAlignment="1">
      <alignment horizontal="center" vertical="center"/>
    </xf>
    <xf numFmtId="0" fontId="5" fillId="42" borderId="33" xfId="572" applyFont="1" applyFill="1" applyBorder="1" applyAlignment="1">
      <alignment horizontal="center" vertical="center"/>
    </xf>
    <xf numFmtId="0" fontId="5" fillId="42" borderId="28" xfId="572" applyFont="1" applyFill="1" applyBorder="1" applyAlignment="1">
      <alignment horizontal="center" vertical="center"/>
    </xf>
    <xf numFmtId="3" fontId="5" fillId="42" borderId="52" xfId="572" applyNumberFormat="1" applyFont="1" applyFill="1" applyBorder="1" applyAlignment="1" applyProtection="1">
      <alignment horizontal="center" vertical="center"/>
    </xf>
    <xf numFmtId="3" fontId="5" fillId="42" borderId="53" xfId="572" applyNumberFormat="1" applyFont="1" applyFill="1" applyBorder="1" applyAlignment="1" applyProtection="1">
      <alignment horizontal="center" vertical="center"/>
    </xf>
    <xf numFmtId="3" fontId="5" fillId="42" borderId="48" xfId="572" applyNumberFormat="1" applyFont="1" applyFill="1" applyBorder="1" applyAlignment="1" applyProtection="1">
      <alignment horizontal="center" vertical="center"/>
    </xf>
    <xf numFmtId="3" fontId="5" fillId="42" borderId="14" xfId="572" applyNumberFormat="1" applyFont="1" applyFill="1" applyBorder="1" applyAlignment="1" applyProtection="1">
      <alignment horizontal="center" vertical="center"/>
    </xf>
    <xf numFmtId="0" fontId="5" fillId="42" borderId="56" xfId="318" applyFont="1" applyFill="1" applyBorder="1" applyAlignment="1">
      <alignment horizontal="center" vertical="center" wrapText="1"/>
    </xf>
    <xf numFmtId="0" fontId="62" fillId="45" borderId="62" xfId="0" applyFont="1" applyFill="1" applyBorder="1" applyAlignment="1">
      <alignment horizontal="center" vertical="center" wrapText="1"/>
    </xf>
    <xf numFmtId="0" fontId="62" fillId="45" borderId="64" xfId="0" applyFont="1" applyFill="1" applyBorder="1" applyAlignment="1">
      <alignment horizontal="center" vertical="center" wrapText="1"/>
    </xf>
    <xf numFmtId="0" fontId="62" fillId="45" borderId="44" xfId="0" applyFont="1" applyFill="1" applyBorder="1" applyAlignment="1">
      <alignment horizontal="center" vertical="center" wrapText="1"/>
    </xf>
    <xf numFmtId="0" fontId="62" fillId="45" borderId="6" xfId="0" applyFont="1" applyFill="1" applyBorder="1" applyAlignment="1">
      <alignment horizontal="center" vertical="center" wrapText="1"/>
    </xf>
    <xf numFmtId="0" fontId="62" fillId="45" borderId="6" xfId="0" applyFont="1" applyFill="1" applyBorder="1" applyAlignment="1">
      <alignment horizontal="center" vertical="center"/>
    </xf>
    <xf numFmtId="0" fontId="62" fillId="45" borderId="63" xfId="0" applyFont="1" applyFill="1" applyBorder="1" applyAlignment="1">
      <alignment horizontal="center" vertical="center" wrapText="1"/>
    </xf>
    <xf numFmtId="0" fontId="62" fillId="45" borderId="70" xfId="0" applyFont="1" applyFill="1" applyBorder="1" applyAlignment="1">
      <alignment horizontal="center" vertical="center" wrapText="1"/>
    </xf>
    <xf numFmtId="0" fontId="62" fillId="45" borderId="47" xfId="0" applyFont="1" applyFill="1" applyBorder="1" applyAlignment="1">
      <alignment horizontal="center" vertical="center" wrapText="1"/>
    </xf>
    <xf numFmtId="0" fontId="62" fillId="45" borderId="48" xfId="0" applyFont="1" applyFill="1" applyBorder="1" applyAlignment="1">
      <alignment horizontal="center" vertical="center" wrapText="1"/>
    </xf>
    <xf numFmtId="0" fontId="62" fillId="45" borderId="14" xfId="0" applyFont="1" applyFill="1" applyBorder="1" applyAlignment="1">
      <alignment horizontal="center" vertical="center" wrapText="1"/>
    </xf>
    <xf numFmtId="0" fontId="62" fillId="45" borderId="49" xfId="0" applyFont="1" applyFill="1" applyBorder="1" applyAlignment="1">
      <alignment horizontal="center" vertical="center" wrapText="1"/>
    </xf>
    <xf numFmtId="0" fontId="62" fillId="45" borderId="6" xfId="2" applyFont="1" applyFill="1" applyBorder="1" applyAlignment="1">
      <alignment horizontal="center" vertical="center" wrapText="1"/>
    </xf>
    <xf numFmtId="0" fontId="62" fillId="45" borderId="6" xfId="2" applyFont="1" applyFill="1" applyBorder="1" applyAlignment="1">
      <alignment horizontal="center" vertical="center"/>
    </xf>
    <xf numFmtId="0" fontId="63" fillId="45" borderId="62" xfId="0" applyFont="1" applyFill="1" applyBorder="1" applyAlignment="1">
      <alignment horizontal="center" vertical="center" wrapText="1"/>
    </xf>
    <xf numFmtId="0" fontId="63" fillId="45" borderId="44" xfId="0" applyFont="1" applyFill="1" applyBorder="1" applyAlignment="1">
      <alignment horizontal="center" vertical="center" wrapText="1"/>
    </xf>
    <xf numFmtId="0" fontId="34" fillId="0" borderId="0" xfId="0" applyNumberFormat="1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61" fillId="45" borderId="62" xfId="0" applyNumberFormat="1" applyFont="1" applyFill="1" applyBorder="1" applyAlignment="1">
      <alignment horizontal="center" vertical="center"/>
    </xf>
    <xf numFmtId="0" fontId="62" fillId="45" borderId="62" xfId="0" applyFont="1" applyFill="1" applyBorder="1" applyAlignment="1">
      <alignment horizontal="center" vertical="center"/>
    </xf>
    <xf numFmtId="0" fontId="62" fillId="45" borderId="64" xfId="0" applyFont="1" applyFill="1" applyBorder="1" applyAlignment="1">
      <alignment horizontal="center" vertical="center"/>
    </xf>
    <xf numFmtId="0" fontId="62" fillId="45" borderId="44" xfId="0" applyFont="1" applyFill="1" applyBorder="1" applyAlignment="1">
      <alignment horizontal="center" vertical="center"/>
    </xf>
    <xf numFmtId="0" fontId="63" fillId="45" borderId="6" xfId="0" applyFont="1" applyFill="1" applyBorder="1" applyAlignment="1">
      <alignment horizontal="center" vertical="center" wrapText="1"/>
    </xf>
    <xf numFmtId="49" fontId="62" fillId="45" borderId="63" xfId="0" applyNumberFormat="1" applyFont="1" applyFill="1" applyBorder="1" applyAlignment="1">
      <alignment horizontal="center" vertical="center"/>
    </xf>
    <xf numFmtId="49" fontId="62" fillId="45" borderId="70" xfId="0" applyNumberFormat="1" applyFont="1" applyFill="1" applyBorder="1" applyAlignment="1">
      <alignment horizontal="center" vertical="center"/>
    </xf>
    <xf numFmtId="49" fontId="62" fillId="45" borderId="47" xfId="0" applyNumberFormat="1" applyFont="1" applyFill="1" applyBorder="1" applyAlignment="1">
      <alignment horizontal="center" vertical="center"/>
    </xf>
    <xf numFmtId="49" fontId="62" fillId="45" borderId="48" xfId="0" applyNumberFormat="1" applyFont="1" applyFill="1" applyBorder="1" applyAlignment="1">
      <alignment horizontal="center" vertical="center"/>
    </xf>
    <xf numFmtId="49" fontId="62" fillId="45" borderId="14" xfId="0" applyNumberFormat="1" applyFont="1" applyFill="1" applyBorder="1" applyAlignment="1">
      <alignment horizontal="center" vertical="center"/>
    </xf>
    <xf numFmtId="49" fontId="62" fillId="45" borderId="49" xfId="0" applyNumberFormat="1" applyFont="1" applyFill="1" applyBorder="1" applyAlignment="1">
      <alignment horizontal="center" vertical="center"/>
    </xf>
    <xf numFmtId="0" fontId="5" fillId="40" borderId="3" xfId="0" applyFont="1" applyFill="1" applyBorder="1" applyAlignment="1">
      <alignment horizontal="center" vertical="center" wrapText="1"/>
    </xf>
    <xf numFmtId="0" fontId="34" fillId="0" borderId="14" xfId="354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53" fillId="42" borderId="6" xfId="0" applyFont="1" applyFill="1" applyBorder="1" applyAlignment="1">
      <alignment vertical="center" wrapText="1"/>
    </xf>
    <xf numFmtId="0" fontId="34" fillId="41" borderId="0" xfId="575" applyFont="1" applyFill="1" applyBorder="1" applyAlignment="1">
      <alignment horizontal="center" vertical="center" wrapText="1"/>
    </xf>
    <xf numFmtId="0" fontId="39" fillId="41" borderId="0" xfId="0" applyFont="1" applyFill="1" applyBorder="1" applyAlignment="1">
      <alignment horizontal="center" vertical="center" wrapText="1"/>
    </xf>
    <xf numFmtId="0" fontId="5" fillId="42" borderId="2" xfId="364" applyFont="1" applyFill="1" applyBorder="1" applyAlignment="1">
      <alignment horizontal="center" vertical="center" wrapText="1"/>
    </xf>
    <xf numFmtId="0" fontId="5" fillId="42" borderId="13" xfId="364" applyFont="1" applyFill="1" applyBorder="1" applyAlignment="1">
      <alignment horizontal="center" vertical="center"/>
    </xf>
    <xf numFmtId="0" fontId="6" fillId="4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40" borderId="40" xfId="0" applyFont="1" applyFill="1" applyBorder="1" applyAlignment="1">
      <alignment horizontal="center" vertical="center" wrapText="1"/>
    </xf>
    <xf numFmtId="0" fontId="5" fillId="40" borderId="4" xfId="0" applyFont="1" applyFill="1" applyBorder="1" applyAlignment="1">
      <alignment horizontal="center" vertical="center" wrapText="1"/>
    </xf>
    <xf numFmtId="0" fontId="5" fillId="40" borderId="41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36" fillId="40" borderId="2" xfId="0" applyFont="1" applyFill="1" applyBorder="1" applyAlignment="1">
      <alignment horizontal="center" vertical="center"/>
    </xf>
    <xf numFmtId="0" fontId="36" fillId="40" borderId="35" xfId="0" applyFont="1" applyFill="1" applyBorder="1" applyAlignment="1">
      <alignment horizontal="center" vertical="center"/>
    </xf>
    <xf numFmtId="0" fontId="56" fillId="0" borderId="0" xfId="364" applyFont="1" applyFill="1" applyBorder="1" applyAlignment="1">
      <alignment horizontal="left" vertical="center" wrapText="1"/>
    </xf>
    <xf numFmtId="171" fontId="34" fillId="0" borderId="0" xfId="576" quotePrefix="1" applyNumberFormat="1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4" fillId="0" borderId="0" xfId="575" applyFont="1" applyFill="1" applyBorder="1" applyAlignment="1">
      <alignment horizontal="center" vertical="center" wrapText="1"/>
    </xf>
    <xf numFmtId="0" fontId="34" fillId="0" borderId="0" xfId="2" applyFont="1" applyAlignment="1">
      <alignment horizontal="center" vertical="center" wrapText="1"/>
    </xf>
    <xf numFmtId="0" fontId="34" fillId="0" borderId="29" xfId="2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4" fillId="0" borderId="0" xfId="354" applyFont="1" applyBorder="1" applyAlignment="1">
      <alignment horizontal="center" vertical="center"/>
    </xf>
    <xf numFmtId="0" fontId="35" fillId="40" borderId="2" xfId="364" applyFont="1" applyFill="1" applyBorder="1" applyAlignment="1">
      <alignment horizontal="center" vertical="center" wrapText="1"/>
    </xf>
    <xf numFmtId="0" fontId="35" fillId="40" borderId="5" xfId="364" applyFont="1" applyFill="1" applyBorder="1" applyAlignment="1">
      <alignment horizontal="center" vertical="center"/>
    </xf>
    <xf numFmtId="0" fontId="53" fillId="40" borderId="3" xfId="364" applyFont="1" applyFill="1" applyBorder="1" applyAlignment="1">
      <alignment horizontal="center" vertical="center" wrapText="1"/>
    </xf>
    <xf numFmtId="0" fontId="53" fillId="40" borderId="6" xfId="364" applyFont="1" applyFill="1" applyBorder="1" applyAlignment="1">
      <alignment horizontal="center" vertical="center" wrapText="1"/>
    </xf>
    <xf numFmtId="0" fontId="53" fillId="40" borderId="36" xfId="364" applyFont="1" applyFill="1" applyBorder="1" applyAlignment="1">
      <alignment horizontal="center" vertical="center" wrapText="1"/>
    </xf>
    <xf numFmtId="0" fontId="36" fillId="40" borderId="36" xfId="364" applyFont="1" applyFill="1" applyBorder="1" applyAlignment="1">
      <alignment horizontal="center" vertical="center"/>
    </xf>
    <xf numFmtId="0" fontId="34" fillId="0" borderId="0" xfId="354" applyFont="1" applyAlignment="1">
      <alignment horizontal="center" vertical="center" wrapText="1"/>
    </xf>
    <xf numFmtId="0" fontId="36" fillId="40" borderId="6" xfId="364" applyFont="1" applyFill="1" applyBorder="1" applyAlignment="1">
      <alignment horizontal="center" vertical="center" wrapText="1"/>
    </xf>
    <xf numFmtId="3" fontId="6" fillId="42" borderId="2" xfId="378" applyNumberFormat="1" applyFont="1" applyFill="1" applyBorder="1" applyAlignment="1">
      <alignment horizontal="center" vertical="center" wrapText="1"/>
    </xf>
    <xf numFmtId="3" fontId="6" fillId="42" borderId="13" xfId="378" applyNumberFormat="1" applyFont="1" applyFill="1" applyBorder="1" applyAlignment="1">
      <alignment horizontal="center" vertical="center" wrapText="1"/>
    </xf>
    <xf numFmtId="3" fontId="6" fillId="42" borderId="3" xfId="378" applyNumberFormat="1" applyFont="1" applyFill="1" applyBorder="1" applyAlignment="1">
      <alignment horizontal="center" vertical="center" wrapText="1"/>
    </xf>
    <xf numFmtId="3" fontId="6" fillId="42" borderId="36" xfId="378" applyNumberFormat="1" applyFont="1" applyFill="1" applyBorder="1" applyAlignment="1">
      <alignment horizontal="center" vertical="center" wrapText="1"/>
    </xf>
    <xf numFmtId="3" fontId="6" fillId="42" borderId="42" xfId="378" applyNumberFormat="1" applyFont="1" applyFill="1" applyBorder="1" applyAlignment="1">
      <alignment horizontal="center" vertical="center" wrapText="1"/>
    </xf>
    <xf numFmtId="3" fontId="6" fillId="42" borderId="45" xfId="378" applyNumberFormat="1" applyFont="1" applyFill="1" applyBorder="1" applyAlignment="1">
      <alignment horizontal="center" vertical="center" wrapText="1"/>
    </xf>
    <xf numFmtId="3" fontId="6" fillId="42" borderId="4" xfId="378" applyNumberFormat="1" applyFont="1" applyFill="1" applyBorder="1" applyAlignment="1">
      <alignment horizontal="center" vertical="center" wrapText="1"/>
    </xf>
    <xf numFmtId="3" fontId="6" fillId="42" borderId="37" xfId="378" applyNumberFormat="1" applyFont="1" applyFill="1" applyBorder="1" applyAlignment="1">
      <alignment horizontal="center" vertical="center" wrapText="1"/>
    </xf>
    <xf numFmtId="0" fontId="6" fillId="42" borderId="2" xfId="318" applyFont="1" applyFill="1" applyBorder="1" applyAlignment="1">
      <alignment horizontal="center" vertical="center" wrapText="1"/>
    </xf>
    <xf numFmtId="0" fontId="6" fillId="42" borderId="13" xfId="318" applyFont="1" applyFill="1" applyBorder="1" applyAlignment="1">
      <alignment horizontal="center" vertical="center" wrapText="1"/>
    </xf>
    <xf numFmtId="0" fontId="6" fillId="42" borderId="3" xfId="318" applyFont="1" applyFill="1" applyBorder="1" applyAlignment="1">
      <alignment horizontal="center" vertical="center" wrapText="1"/>
    </xf>
    <xf numFmtId="0" fontId="6" fillId="42" borderId="4" xfId="318" applyFont="1" applyFill="1" applyBorder="1" applyAlignment="1">
      <alignment horizontal="right" vertical="center" wrapText="1"/>
    </xf>
    <xf numFmtId="0" fontId="6" fillId="42" borderId="37" xfId="318" applyFont="1" applyFill="1" applyBorder="1" applyAlignment="1">
      <alignment horizontal="right" vertical="center" wrapText="1"/>
    </xf>
    <xf numFmtId="0" fontId="53" fillId="42" borderId="6" xfId="0" applyFont="1" applyFill="1" applyBorder="1" applyAlignment="1">
      <alignment horizontal="center" vertical="center" wrapText="1"/>
    </xf>
    <xf numFmtId="0" fontId="5" fillId="42" borderId="35" xfId="318" applyFont="1" applyFill="1" applyBorder="1" applyAlignment="1">
      <alignment horizontal="center" vertical="center" wrapText="1"/>
    </xf>
    <xf numFmtId="0" fontId="5" fillId="42" borderId="3" xfId="318" applyFont="1" applyFill="1" applyBorder="1" applyAlignment="1">
      <alignment horizontal="center" vertical="center" wrapText="1"/>
    </xf>
    <xf numFmtId="0" fontId="5" fillId="42" borderId="4" xfId="318" applyFont="1" applyFill="1" applyBorder="1" applyAlignment="1">
      <alignment horizontal="center" vertical="center" wrapText="1"/>
    </xf>
    <xf numFmtId="0" fontId="5" fillId="42" borderId="41" xfId="318" applyFont="1" applyFill="1" applyBorder="1" applyAlignment="1">
      <alignment horizontal="center" vertical="center" wrapText="1"/>
    </xf>
    <xf numFmtId="0" fontId="34" fillId="0" borderId="0" xfId="287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5" fillId="42" borderId="3" xfId="572" applyFont="1" applyFill="1" applyBorder="1" applyAlignment="1">
      <alignment horizontal="center" vertical="center"/>
    </xf>
    <xf numFmtId="0" fontId="5" fillId="42" borderId="6" xfId="572" applyFont="1" applyFill="1" applyBorder="1" applyAlignment="1">
      <alignment horizontal="center" vertical="center"/>
    </xf>
    <xf numFmtId="0" fontId="5" fillId="42" borderId="36" xfId="572" applyFont="1" applyFill="1" applyBorder="1" applyAlignment="1">
      <alignment horizontal="center" vertical="center"/>
    </xf>
    <xf numFmtId="3" fontId="5" fillId="42" borderId="3" xfId="572" applyNumberFormat="1" applyFont="1" applyFill="1" applyBorder="1" applyAlignment="1" applyProtection="1">
      <alignment horizontal="center" vertical="center"/>
    </xf>
    <xf numFmtId="3" fontId="5" fillId="42" borderId="6" xfId="572" applyNumberFormat="1" applyFont="1" applyFill="1" applyBorder="1" applyAlignment="1" applyProtection="1">
      <alignment horizontal="center" vertical="center"/>
    </xf>
    <xf numFmtId="0" fontId="5" fillId="42" borderId="7" xfId="318" applyFont="1" applyFill="1" applyBorder="1" applyAlignment="1">
      <alignment horizontal="center" vertical="center" wrapText="1"/>
    </xf>
    <xf numFmtId="0" fontId="5" fillId="42" borderId="37" xfId="318" applyFont="1" applyFill="1" applyBorder="1" applyAlignment="1">
      <alignment horizontal="center" vertical="center" wrapText="1"/>
    </xf>
    <xf numFmtId="3" fontId="5" fillId="42" borderId="30" xfId="378" applyNumberFormat="1" applyFont="1" applyFill="1" applyBorder="1" applyAlignment="1">
      <alignment horizontal="center" vertical="center" wrapText="1"/>
    </xf>
    <xf numFmtId="3" fontId="5" fillId="42" borderId="32" xfId="378" applyNumberFormat="1" applyFont="1" applyFill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171" fontId="34" fillId="0" borderId="29" xfId="576" quotePrefix="1" applyNumberFormat="1" applyFont="1" applyFill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6" fillId="40" borderId="68" xfId="364" applyFont="1" applyFill="1" applyBorder="1" applyAlignment="1">
      <alignment horizontal="center" vertical="center"/>
    </xf>
    <xf numFmtId="0" fontId="36" fillId="40" borderId="2" xfId="364" applyFont="1" applyFill="1" applyBorder="1" applyAlignment="1">
      <alignment horizontal="center" vertical="center" wrapText="1"/>
    </xf>
    <xf numFmtId="0" fontId="36" fillId="40" borderId="5" xfId="364" applyFont="1" applyFill="1" applyBorder="1" applyAlignment="1">
      <alignment horizontal="center" vertical="center" wrapText="1"/>
    </xf>
    <xf numFmtId="0" fontId="36" fillId="40" borderId="4" xfId="364" applyFont="1" applyFill="1" applyBorder="1" applyAlignment="1">
      <alignment horizontal="center" vertical="center"/>
    </xf>
    <xf numFmtId="0" fontId="34" fillId="0" borderId="29" xfId="318" applyFont="1" applyBorder="1" applyAlignment="1">
      <alignment horizontal="center" vertical="center" wrapText="1"/>
    </xf>
    <xf numFmtId="0" fontId="6" fillId="42" borderId="2" xfId="318" applyFont="1" applyFill="1" applyBorder="1" applyAlignment="1">
      <alignment horizontal="left" vertical="center" wrapText="1"/>
    </xf>
    <xf numFmtId="0" fontId="6" fillId="42" borderId="13" xfId="318" applyFont="1" applyFill="1" applyBorder="1" applyAlignment="1">
      <alignment horizontal="left" vertical="center" wrapText="1"/>
    </xf>
    <xf numFmtId="0" fontId="6" fillId="42" borderId="3" xfId="318" applyFont="1" applyFill="1" applyBorder="1" applyAlignment="1">
      <alignment horizontal="right" vertical="center" wrapText="1"/>
    </xf>
    <xf numFmtId="0" fontId="34" fillId="41" borderId="0" xfId="378" applyFont="1" applyFill="1" applyBorder="1" applyAlignment="1">
      <alignment horizontal="center" vertical="center" wrapText="1"/>
    </xf>
    <xf numFmtId="0" fontId="42" fillId="42" borderId="2" xfId="318" applyFont="1" applyFill="1" applyBorder="1" applyAlignment="1">
      <alignment horizontal="center" vertical="center" wrapText="1"/>
    </xf>
    <xf numFmtId="0" fontId="42" fillId="42" borderId="5" xfId="318" applyFont="1" applyFill="1" applyBorder="1" applyAlignment="1">
      <alignment horizontal="center" vertical="center" wrapText="1"/>
    </xf>
    <xf numFmtId="0" fontId="42" fillId="42" borderId="13" xfId="318" applyFont="1" applyFill="1" applyBorder="1" applyAlignment="1">
      <alignment horizontal="center" vertical="center" wrapText="1"/>
    </xf>
    <xf numFmtId="0" fontId="6" fillId="42" borderId="54" xfId="318" applyFont="1" applyFill="1" applyBorder="1" applyAlignment="1">
      <alignment horizontal="center" vertical="center" wrapText="1"/>
    </xf>
    <xf numFmtId="0" fontId="6" fillId="42" borderId="56" xfId="318" applyFont="1" applyFill="1" applyBorder="1" applyAlignment="1">
      <alignment horizontal="center" vertical="center" wrapText="1"/>
    </xf>
    <xf numFmtId="0" fontId="6" fillId="42" borderId="46" xfId="318" applyFont="1" applyFill="1" applyBorder="1" applyAlignment="1">
      <alignment horizontal="center" vertical="center" wrapText="1"/>
    </xf>
    <xf numFmtId="0" fontId="6" fillId="42" borderId="4" xfId="318" applyFont="1" applyFill="1" applyBorder="1" applyAlignment="1">
      <alignment horizontal="center" vertical="center" wrapText="1"/>
    </xf>
    <xf numFmtId="0" fontId="6" fillId="42" borderId="37" xfId="318" applyFont="1" applyFill="1" applyBorder="1" applyAlignment="1">
      <alignment horizontal="center" vertical="center" wrapText="1"/>
    </xf>
    <xf numFmtId="0" fontId="6" fillId="42" borderId="5" xfId="318" applyFont="1" applyFill="1" applyBorder="1" applyAlignment="1">
      <alignment horizontal="center" vertical="center" wrapText="1"/>
    </xf>
    <xf numFmtId="0" fontId="6" fillId="42" borderId="42" xfId="318" applyFont="1" applyFill="1" applyBorder="1" applyAlignment="1">
      <alignment horizontal="center" vertical="center" wrapText="1"/>
    </xf>
    <xf numFmtId="0" fontId="6" fillId="42" borderId="43" xfId="318" applyFont="1" applyFill="1" applyBorder="1" applyAlignment="1">
      <alignment horizontal="center" vertical="center" wrapText="1"/>
    </xf>
    <xf numFmtId="0" fontId="6" fillId="42" borderId="45" xfId="318" applyFont="1" applyFill="1" applyBorder="1" applyAlignment="1">
      <alignment horizontal="center" vertical="center" wrapText="1"/>
    </xf>
    <xf numFmtId="0" fontId="36" fillId="40" borderId="10" xfId="364" applyFont="1" applyFill="1" applyBorder="1" applyAlignment="1">
      <alignment horizontal="center" vertical="center" wrapText="1"/>
    </xf>
    <xf numFmtId="0" fontId="34" fillId="0" borderId="0" xfId="364" applyFont="1" applyBorder="1" applyAlignment="1">
      <alignment horizontal="center" vertical="center" wrapText="1"/>
    </xf>
    <xf numFmtId="3" fontId="6" fillId="42" borderId="3" xfId="572" applyNumberFormat="1" applyFont="1" applyFill="1" applyBorder="1" applyAlignment="1" applyProtection="1">
      <alignment horizontal="center" vertical="center"/>
    </xf>
    <xf numFmtId="3" fontId="6" fillId="42" borderId="6" xfId="572" applyNumberFormat="1" applyFont="1" applyFill="1" applyBorder="1" applyAlignment="1" applyProtection="1">
      <alignment horizontal="center" vertical="center"/>
    </xf>
    <xf numFmtId="0" fontId="6" fillId="42" borderId="7" xfId="318" applyFont="1" applyFill="1" applyBorder="1" applyAlignment="1">
      <alignment horizontal="center" vertical="center" wrapText="1"/>
    </xf>
    <xf numFmtId="0" fontId="53" fillId="42" borderId="44" xfId="0" applyFont="1" applyFill="1" applyBorder="1" applyAlignment="1">
      <alignment vertical="center" wrapText="1"/>
    </xf>
    <xf numFmtId="0" fontId="57" fillId="0" borderId="0" xfId="0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42" fillId="42" borderId="3" xfId="318" applyFont="1" applyFill="1" applyBorder="1" applyAlignment="1">
      <alignment horizontal="center" vertical="center" wrapText="1"/>
    </xf>
    <xf numFmtId="0" fontId="42" fillId="42" borderId="4" xfId="318" applyFont="1" applyFill="1" applyBorder="1" applyAlignment="1">
      <alignment horizontal="right" vertical="center" wrapText="1"/>
    </xf>
    <xf numFmtId="0" fontId="42" fillId="42" borderId="37" xfId="318" applyFont="1" applyFill="1" applyBorder="1" applyAlignment="1">
      <alignment horizontal="right" vertical="center" wrapText="1"/>
    </xf>
    <xf numFmtId="0" fontId="42" fillId="42" borderId="6" xfId="318" applyFont="1" applyFill="1" applyBorder="1" applyAlignment="1">
      <alignment horizontal="center" vertical="center" wrapText="1"/>
    </xf>
    <xf numFmtId="0" fontId="36" fillId="40" borderId="45" xfId="364" applyFont="1" applyFill="1" applyBorder="1" applyAlignment="1">
      <alignment horizontal="center" vertical="center" wrapText="1"/>
    </xf>
    <xf numFmtId="0" fontId="36" fillId="40" borderId="44" xfId="364" applyFont="1" applyFill="1" applyBorder="1" applyAlignment="1">
      <alignment horizontal="center" vertical="center" wrapText="1"/>
    </xf>
    <xf numFmtId="0" fontId="35" fillId="40" borderId="31" xfId="364" applyFont="1" applyFill="1" applyBorder="1" applyAlignment="1">
      <alignment horizontal="center" vertical="center" wrapText="1"/>
    </xf>
    <xf numFmtId="0" fontId="35" fillId="40" borderId="33" xfId="364" applyFont="1" applyFill="1" applyBorder="1" applyAlignment="1">
      <alignment horizontal="center" vertical="center" wrapText="1"/>
    </xf>
    <xf numFmtId="0" fontId="35" fillId="40" borderId="28" xfId="364" applyFont="1" applyFill="1" applyBorder="1" applyAlignment="1">
      <alignment horizontal="center" vertical="center" wrapText="1"/>
    </xf>
    <xf numFmtId="0" fontId="35" fillId="40" borderId="31" xfId="364" applyFont="1" applyFill="1" applyBorder="1" applyAlignment="1">
      <alignment horizontal="center" vertical="center"/>
    </xf>
    <xf numFmtId="0" fontId="35" fillId="40" borderId="33" xfId="364" applyFont="1" applyFill="1" applyBorder="1" applyAlignment="1">
      <alignment horizontal="center" vertical="center"/>
    </xf>
    <xf numFmtId="0" fontId="35" fillId="40" borderId="28" xfId="364" applyFont="1" applyFill="1" applyBorder="1" applyAlignment="1">
      <alignment horizontal="center" vertical="center"/>
    </xf>
    <xf numFmtId="0" fontId="35" fillId="40" borderId="42" xfId="364" applyFont="1" applyFill="1" applyBorder="1" applyAlignment="1">
      <alignment horizontal="center" vertical="center" wrapText="1"/>
    </xf>
    <xf numFmtId="0" fontId="35" fillId="40" borderId="43" xfId="364" applyFont="1" applyFill="1" applyBorder="1" applyAlignment="1">
      <alignment horizontal="center" vertical="center" wrapText="1"/>
    </xf>
    <xf numFmtId="0" fontId="35" fillId="40" borderId="61" xfId="364" applyFont="1" applyFill="1" applyBorder="1" applyAlignment="1">
      <alignment horizontal="center" vertical="center" wrapText="1"/>
    </xf>
    <xf numFmtId="0" fontId="35" fillId="40" borderId="62" xfId="364" applyFont="1" applyFill="1" applyBorder="1" applyAlignment="1">
      <alignment horizontal="center" vertical="center"/>
    </xf>
    <xf numFmtId="0" fontId="35" fillId="40" borderId="44" xfId="364" applyFont="1" applyFill="1" applyBorder="1" applyAlignment="1">
      <alignment horizontal="center" vertical="center"/>
    </xf>
    <xf numFmtId="0" fontId="7" fillId="42" borderId="45" xfId="0" applyFont="1" applyFill="1" applyBorder="1" applyAlignment="1">
      <alignment horizontal="center" vertical="center" wrapText="1"/>
    </xf>
    <xf numFmtId="0" fontId="7" fillId="42" borderId="61" xfId="0" applyFont="1" applyFill="1" applyBorder="1" applyAlignment="1">
      <alignment horizontal="center" vertical="center" wrapText="1"/>
    </xf>
    <xf numFmtId="0" fontId="69" fillId="41" borderId="0" xfId="0" applyFont="1" applyFill="1" applyBorder="1" applyAlignment="1">
      <alignment horizontal="left"/>
    </xf>
    <xf numFmtId="0" fontId="70" fillId="41" borderId="0" xfId="0" applyFont="1" applyFill="1" applyBorder="1" applyAlignment="1">
      <alignment horizontal="left"/>
    </xf>
    <xf numFmtId="0" fontId="35" fillId="40" borderId="3" xfId="364" applyFont="1" applyFill="1" applyBorder="1" applyAlignment="1">
      <alignment horizontal="center" vertical="center" wrapText="1"/>
    </xf>
    <xf numFmtId="0" fontId="35" fillId="40" borderId="6" xfId="364" applyFont="1" applyFill="1" applyBorder="1" applyAlignment="1">
      <alignment horizontal="center" vertical="center" wrapText="1"/>
    </xf>
    <xf numFmtId="0" fontId="35" fillId="40" borderId="36" xfId="364" applyFont="1" applyFill="1" applyBorder="1" applyAlignment="1">
      <alignment horizontal="center" vertical="center" wrapText="1"/>
    </xf>
    <xf numFmtId="0" fontId="35" fillId="40" borderId="3" xfId="364" applyFont="1" applyFill="1" applyBorder="1" applyAlignment="1">
      <alignment horizontal="center" vertical="center"/>
    </xf>
    <xf numFmtId="0" fontId="35" fillId="40" borderId="6" xfId="364" applyFont="1" applyFill="1" applyBorder="1" applyAlignment="1">
      <alignment horizontal="center" vertical="center"/>
    </xf>
    <xf numFmtId="0" fontId="35" fillId="40" borderId="36" xfId="364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left" vertical="top"/>
    </xf>
    <xf numFmtId="3" fontId="6" fillId="41" borderId="0" xfId="378" applyNumberFormat="1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36" fillId="40" borderId="73" xfId="364" applyFont="1" applyFill="1" applyBorder="1" applyAlignment="1">
      <alignment horizontal="center" vertical="center" wrapText="1"/>
    </xf>
    <xf numFmtId="0" fontId="60" fillId="0" borderId="0" xfId="364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</cellXfs>
  <cellStyles count="600">
    <cellStyle name="#.##0,00" xfId="4"/>
    <cellStyle name="_CONTRATACION_ANTIOQUIA_14122009" xfId="5"/>
    <cellStyle name="_Estadistica_28042010" xfId="6"/>
    <cellStyle name="_ESTADISTICAS DE AGOSTO DE 2009" xfId="7"/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1 3" xfId="15"/>
    <cellStyle name="20% - Énfasis1 4" xfId="16"/>
    <cellStyle name="20% - Énfasis2 2" xfId="17"/>
    <cellStyle name="20% - Énfasis2 3" xfId="18"/>
    <cellStyle name="20% - Énfasis2 4" xfId="19"/>
    <cellStyle name="20% - Énfasis3 2" xfId="20"/>
    <cellStyle name="20% - Énfasis3 3" xfId="21"/>
    <cellStyle name="20% - Énfasis3 4" xfId="22"/>
    <cellStyle name="20% - Énfasis4 2" xfId="23"/>
    <cellStyle name="20% - Énfasis4 3" xfId="24"/>
    <cellStyle name="20% - Énfasis4 4" xfId="25"/>
    <cellStyle name="20% - Énfasis5 2" xfId="26"/>
    <cellStyle name="20% - Énfasis5 3" xfId="27"/>
    <cellStyle name="20% - Énfasis6 2" xfId="28"/>
    <cellStyle name="20% - Énfasis6 3" xfId="29"/>
    <cellStyle name="20% - Énfasis6 4" xfId="30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0% - Énfasis1 2" xfId="37"/>
    <cellStyle name="40% - Énfasis1 3" xfId="38"/>
    <cellStyle name="40% - Énfasis1 4" xfId="39"/>
    <cellStyle name="40% - Énfasis2 2" xfId="40"/>
    <cellStyle name="40% - Énfasis2 3" xfId="41"/>
    <cellStyle name="40% - Énfasis3 2" xfId="42"/>
    <cellStyle name="40% - Énfasis3 3" xfId="43"/>
    <cellStyle name="40% - Énfasis3 4" xfId="44"/>
    <cellStyle name="40% - Énfasis4 2" xfId="45"/>
    <cellStyle name="40% - Énfasis4 3" xfId="46"/>
    <cellStyle name="40% - Énfasis4 4" xfId="47"/>
    <cellStyle name="40% - Énfasis5 2" xfId="48"/>
    <cellStyle name="40% - Énfasis5 3" xfId="49"/>
    <cellStyle name="40% - Énfasis5 4" xfId="50"/>
    <cellStyle name="40% - Énfasis6 2" xfId="51"/>
    <cellStyle name="40% - Énfasis6 3" xfId="52"/>
    <cellStyle name="40% - Énfasis6 4" xfId="53"/>
    <cellStyle name="60% - Accent1" xfId="54"/>
    <cellStyle name="60% - Accent2" xfId="55"/>
    <cellStyle name="60% - Accent3" xfId="56"/>
    <cellStyle name="60% - Accent4" xfId="57"/>
    <cellStyle name="60% - Accent5" xfId="58"/>
    <cellStyle name="60% - Accent6" xfId="59"/>
    <cellStyle name="60% - Énfasis1 2" xfId="60"/>
    <cellStyle name="60% - Énfasis2 2" xfId="61"/>
    <cellStyle name="60% - Énfasis3 2" xfId="62"/>
    <cellStyle name="60% - Énfasis4 2" xfId="63"/>
    <cellStyle name="60% - Énfasis5 2" xfId="64"/>
    <cellStyle name="60% - Énfasis6 2" xfId="65"/>
    <cellStyle name="Accent1" xfId="66"/>
    <cellStyle name="Accent2" xfId="67"/>
    <cellStyle name="Accent3" xfId="68"/>
    <cellStyle name="Accent4" xfId="69"/>
    <cellStyle name="Accent5" xfId="70"/>
    <cellStyle name="Accent6" xfId="71"/>
    <cellStyle name="Bad" xfId="72"/>
    <cellStyle name="Buena 2" xfId="73"/>
    <cellStyle name="Calculation" xfId="74"/>
    <cellStyle name="Cálculo 2" xfId="75"/>
    <cellStyle name="Celda de comprobación 2" xfId="76"/>
    <cellStyle name="Celda vinculada 2" xfId="77"/>
    <cellStyle name="Check Cell" xfId="78"/>
    <cellStyle name="Encabezado 4 2" xfId="79"/>
    <cellStyle name="Énfasis1 2" xfId="80"/>
    <cellStyle name="Énfasis2 2" xfId="81"/>
    <cellStyle name="Énfasis3 2" xfId="82"/>
    <cellStyle name="Énfasis4 2" xfId="83"/>
    <cellStyle name="Énfasis5 2" xfId="84"/>
    <cellStyle name="Énfasis6 2" xfId="85"/>
    <cellStyle name="Entrada 2" xfId="86"/>
    <cellStyle name="Estilo 1" xfId="87"/>
    <cellStyle name="Estilo 1 2" xfId="88"/>
    <cellStyle name="Euro" xfId="89"/>
    <cellStyle name="Euro 2" xfId="90"/>
    <cellStyle name="Euro 3" xfId="578"/>
    <cellStyle name="Explanatory Text" xfId="91"/>
    <cellStyle name="Good" xfId="92"/>
    <cellStyle name="Heading 1" xfId="93"/>
    <cellStyle name="Heading 2" xfId="94"/>
    <cellStyle name="Heading 3" xfId="95"/>
    <cellStyle name="Heading 4" xfId="96"/>
    <cellStyle name="Hipervínculo_ENTREGA INDICADORES MACROPROBLEMA ENERO A DICIEMBRE DEFINITIVO SSSA" xfId="569"/>
    <cellStyle name="Incorrecto 2" xfId="97"/>
    <cellStyle name="Input" xfId="98"/>
    <cellStyle name="Linked Cell" xfId="99"/>
    <cellStyle name="Millares 2" xfId="100"/>
    <cellStyle name="Millares 2 10" xfId="101"/>
    <cellStyle name="Millares 2 11" xfId="102"/>
    <cellStyle name="Millares 2 12" xfId="103"/>
    <cellStyle name="Millares 2 13" xfId="104"/>
    <cellStyle name="Millares 2 14" xfId="105"/>
    <cellStyle name="Millares 2 15" xfId="106"/>
    <cellStyle name="Millares 2 16" xfId="107"/>
    <cellStyle name="Millares 2 17" xfId="108"/>
    <cellStyle name="Millares 2 18" xfId="109"/>
    <cellStyle name="Millares 2 19" xfId="110"/>
    <cellStyle name="Millares 2 2" xfId="111"/>
    <cellStyle name="Millares 2 20" xfId="112"/>
    <cellStyle name="Millares 2 21" xfId="113"/>
    <cellStyle name="Millares 2 22" xfId="114"/>
    <cellStyle name="Millares 2 23" xfId="115"/>
    <cellStyle name="Millares 2 24" xfId="116"/>
    <cellStyle name="Millares 2 25" xfId="117"/>
    <cellStyle name="Millares 2 26" xfId="118"/>
    <cellStyle name="Millares 2 3" xfId="119"/>
    <cellStyle name="Millares 2 4" xfId="120"/>
    <cellStyle name="Millares 2 5" xfId="121"/>
    <cellStyle name="Millares 2 6" xfId="122"/>
    <cellStyle name="Millares 2 7" xfId="123"/>
    <cellStyle name="Millares 2 8" xfId="124"/>
    <cellStyle name="Millares 2 9" xfId="125"/>
    <cellStyle name="Millares 2_COMPARATIVO FACTURACION 2011 CORREGIDO" xfId="126"/>
    <cellStyle name="Millares 3" xfId="127"/>
    <cellStyle name="Millares 3 10" xfId="128"/>
    <cellStyle name="Millares 3 11" xfId="129"/>
    <cellStyle name="Millares 3 12" xfId="130"/>
    <cellStyle name="Millares 3 13" xfId="131"/>
    <cellStyle name="Millares 3 14" xfId="132"/>
    <cellStyle name="Millares 3 15" xfId="133"/>
    <cellStyle name="Millares 3 16" xfId="134"/>
    <cellStyle name="Millares 3 17" xfId="135"/>
    <cellStyle name="Millares 3 18" xfId="136"/>
    <cellStyle name="Millares 3 19" xfId="137"/>
    <cellStyle name="Millares 3 2" xfId="138"/>
    <cellStyle name="Millares 3 20" xfId="139"/>
    <cellStyle name="Millares 3 21" xfId="140"/>
    <cellStyle name="Millares 3 22" xfId="141"/>
    <cellStyle name="Millares 3 23" xfId="142"/>
    <cellStyle name="Millares 3 24" xfId="143"/>
    <cellStyle name="Millares 3 25" xfId="144"/>
    <cellStyle name="Millares 3 26" xfId="145"/>
    <cellStyle name="Millares 3 3" xfId="146"/>
    <cellStyle name="Millares 3 4" xfId="147"/>
    <cellStyle name="Millares 3 5" xfId="148"/>
    <cellStyle name="Millares 3 6" xfId="149"/>
    <cellStyle name="Millares 3 7" xfId="150"/>
    <cellStyle name="Millares 3 8" xfId="151"/>
    <cellStyle name="Millares 3 9" xfId="152"/>
    <cellStyle name="Millares 4" xfId="153"/>
    <cellStyle name="Millares 4 10" xfId="154"/>
    <cellStyle name="Millares 4 11" xfId="155"/>
    <cellStyle name="Millares 4 12" xfId="156"/>
    <cellStyle name="Millares 4 13" xfId="157"/>
    <cellStyle name="Millares 4 14" xfId="158"/>
    <cellStyle name="Millares 4 15" xfId="159"/>
    <cellStyle name="Millares 4 16" xfId="160"/>
    <cellStyle name="Millares 4 17" xfId="161"/>
    <cellStyle name="Millares 4 18" xfId="162"/>
    <cellStyle name="Millares 4 19" xfId="163"/>
    <cellStyle name="Millares 4 2" xfId="164"/>
    <cellStyle name="Millares 4 20" xfId="165"/>
    <cellStyle name="Millares 4 21" xfId="166"/>
    <cellStyle name="Millares 4 22" xfId="167"/>
    <cellStyle name="Millares 4 23" xfId="168"/>
    <cellStyle name="Millares 4 24" xfId="169"/>
    <cellStyle name="Millares 4 25" xfId="170"/>
    <cellStyle name="Millares 4 26" xfId="171"/>
    <cellStyle name="Millares 4 3" xfId="172"/>
    <cellStyle name="Millares 4 4" xfId="173"/>
    <cellStyle name="Millares 4 5" xfId="174"/>
    <cellStyle name="Millares 4 6" xfId="175"/>
    <cellStyle name="Millares 4 7" xfId="176"/>
    <cellStyle name="Millares 4 8" xfId="177"/>
    <cellStyle name="Millares 4 9" xfId="178"/>
    <cellStyle name="Millares 5" xfId="179"/>
    <cellStyle name="Millares 5 10" xfId="180"/>
    <cellStyle name="Millares 5 11" xfId="181"/>
    <cellStyle name="Millares 5 12" xfId="182"/>
    <cellStyle name="Millares 5 13" xfId="183"/>
    <cellStyle name="Millares 5 14" xfId="184"/>
    <cellStyle name="Millares 5 15" xfId="185"/>
    <cellStyle name="Millares 5 16" xfId="186"/>
    <cellStyle name="Millares 5 17" xfId="187"/>
    <cellStyle name="Millares 5 18" xfId="188"/>
    <cellStyle name="Millares 5 19" xfId="189"/>
    <cellStyle name="Millares 5 2" xfId="190"/>
    <cellStyle name="Millares 5 20" xfId="191"/>
    <cellStyle name="Millares 5 21" xfId="192"/>
    <cellStyle name="Millares 5 22" xfId="193"/>
    <cellStyle name="Millares 5 23" xfId="194"/>
    <cellStyle name="Millares 5 24" xfId="195"/>
    <cellStyle name="Millares 5 25" xfId="196"/>
    <cellStyle name="Millares 5 26" xfId="197"/>
    <cellStyle name="Millares 5 3" xfId="198"/>
    <cellStyle name="Millares 5 4" xfId="199"/>
    <cellStyle name="Millares 5 5" xfId="200"/>
    <cellStyle name="Millares 5 6" xfId="201"/>
    <cellStyle name="Millares 5 7" xfId="202"/>
    <cellStyle name="Millares 5 8" xfId="203"/>
    <cellStyle name="Millares 5 9" xfId="204"/>
    <cellStyle name="Millares 6" xfId="205"/>
    <cellStyle name="Millares 6 10" xfId="206"/>
    <cellStyle name="Millares 6 11" xfId="207"/>
    <cellStyle name="Millares 6 12" xfId="208"/>
    <cellStyle name="Millares 6 13" xfId="209"/>
    <cellStyle name="Millares 6 14" xfId="210"/>
    <cellStyle name="Millares 6 15" xfId="211"/>
    <cellStyle name="Millares 6 16" xfId="212"/>
    <cellStyle name="Millares 6 17" xfId="213"/>
    <cellStyle name="Millares 6 18" xfId="214"/>
    <cellStyle name="Millares 6 19" xfId="215"/>
    <cellStyle name="Millares 6 2" xfId="216"/>
    <cellStyle name="Millares 6 20" xfId="217"/>
    <cellStyle name="Millares 6 21" xfId="218"/>
    <cellStyle name="Millares 6 22" xfId="219"/>
    <cellStyle name="Millares 6 23" xfId="220"/>
    <cellStyle name="Millares 6 24" xfId="221"/>
    <cellStyle name="Millares 6 25" xfId="222"/>
    <cellStyle name="Millares 6 26" xfId="223"/>
    <cellStyle name="Millares 6 3" xfId="224"/>
    <cellStyle name="Millares 6 4" xfId="225"/>
    <cellStyle name="Millares 6 5" xfId="226"/>
    <cellStyle name="Millares 6 6" xfId="227"/>
    <cellStyle name="Millares 6 7" xfId="228"/>
    <cellStyle name="Millares 6 8" xfId="229"/>
    <cellStyle name="Millares 6 9" xfId="230"/>
    <cellStyle name="Millares 8" xfId="231"/>
    <cellStyle name="Millares 8 10" xfId="232"/>
    <cellStyle name="Millares 8 11" xfId="233"/>
    <cellStyle name="Millares 8 12" xfId="234"/>
    <cellStyle name="Millares 8 13" xfId="235"/>
    <cellStyle name="Millares 8 14" xfId="236"/>
    <cellStyle name="Millares 8 15" xfId="237"/>
    <cellStyle name="Millares 8 16" xfId="238"/>
    <cellStyle name="Millares 8 17" xfId="239"/>
    <cellStyle name="Millares 8 18" xfId="240"/>
    <cellStyle name="Millares 8 19" xfId="241"/>
    <cellStyle name="Millares 8 2" xfId="242"/>
    <cellStyle name="Millares 8 20" xfId="243"/>
    <cellStyle name="Millares 8 21" xfId="244"/>
    <cellStyle name="Millares 8 22" xfId="245"/>
    <cellStyle name="Millares 8 23" xfId="246"/>
    <cellStyle name="Millares 8 24" xfId="247"/>
    <cellStyle name="Millares 8 25" xfId="248"/>
    <cellStyle name="Millares 8 26" xfId="249"/>
    <cellStyle name="Millares 8 3" xfId="250"/>
    <cellStyle name="Millares 8 4" xfId="251"/>
    <cellStyle name="Millares 8 5" xfId="252"/>
    <cellStyle name="Millares 8 6" xfId="253"/>
    <cellStyle name="Millares 8 7" xfId="254"/>
    <cellStyle name="Millares 8 8" xfId="255"/>
    <cellStyle name="Millares 8 9" xfId="256"/>
    <cellStyle name="Moneda 10" xfId="257"/>
    <cellStyle name="Moneda 11" xfId="258"/>
    <cellStyle name="Moneda 12" xfId="259"/>
    <cellStyle name="Moneda 13" xfId="260"/>
    <cellStyle name="Moneda 14" xfId="261"/>
    <cellStyle name="Moneda 15" xfId="262"/>
    <cellStyle name="Moneda 16" xfId="263"/>
    <cellStyle name="Moneda 17" xfId="264"/>
    <cellStyle name="Moneda 18" xfId="265"/>
    <cellStyle name="Moneda 19" xfId="266"/>
    <cellStyle name="Moneda 2" xfId="267"/>
    <cellStyle name="Moneda 20" xfId="268"/>
    <cellStyle name="Moneda 21" xfId="269"/>
    <cellStyle name="Moneda 22" xfId="270"/>
    <cellStyle name="Moneda 23" xfId="271"/>
    <cellStyle name="Moneda 24" xfId="272"/>
    <cellStyle name="Moneda 25" xfId="273"/>
    <cellStyle name="Moneda 26" xfId="274"/>
    <cellStyle name="Moneda 27" xfId="275"/>
    <cellStyle name="Moneda 28" xfId="276"/>
    <cellStyle name="Moneda 29" xfId="277"/>
    <cellStyle name="Moneda 3" xfId="278"/>
    <cellStyle name="Moneda 4" xfId="279"/>
    <cellStyle name="Moneda 5" xfId="280"/>
    <cellStyle name="Moneda 6" xfId="281"/>
    <cellStyle name="Moneda 7" xfId="282"/>
    <cellStyle name="Moneda 8" xfId="283"/>
    <cellStyle name="Moneda 9" xfId="284"/>
    <cellStyle name="Neutral 2" xfId="285"/>
    <cellStyle name="Normal" xfId="0" builtinId="0"/>
    <cellStyle name="Normal 10" xfId="286"/>
    <cellStyle name="Normal 10 2" xfId="287"/>
    <cellStyle name="Normal 10 3" xfId="288"/>
    <cellStyle name="Normal 10 4" xfId="573"/>
    <cellStyle name="Normal 10_ABRIL 2011 DEFUNCIONES (15-06-2011)" xfId="289"/>
    <cellStyle name="Normal 11" xfId="290"/>
    <cellStyle name="Normal 11 2" xfId="291"/>
    <cellStyle name="Normal 11 3" xfId="579"/>
    <cellStyle name="Normal 11_defunciones 2011(13-04-2011)" xfId="292"/>
    <cellStyle name="Normal 12" xfId="293"/>
    <cellStyle name="Normal 12 2" xfId="294"/>
    <cellStyle name="Normal 12 3" xfId="580"/>
    <cellStyle name="Normal 12_defunciones 2011(13-04-2011)" xfId="295"/>
    <cellStyle name="Normal 13" xfId="296"/>
    <cellStyle name="Normal 13 2" xfId="297"/>
    <cellStyle name="Normal 13 3" xfId="581"/>
    <cellStyle name="Normal 13_ABRIL 2011 DEFUNCIONES (15-06-2011)" xfId="298"/>
    <cellStyle name="Normal 14" xfId="299"/>
    <cellStyle name="Normal 14 2" xfId="300"/>
    <cellStyle name="Normal 14 3" xfId="582"/>
    <cellStyle name="Normal 14_defunciones 2011(13-04-2011)" xfId="301"/>
    <cellStyle name="Normal 15" xfId="302"/>
    <cellStyle name="Normal 15 2" xfId="303"/>
    <cellStyle name="Normal 15 3" xfId="583"/>
    <cellStyle name="Normal 15_defunciones 2011(13-04-2011)" xfId="304"/>
    <cellStyle name="Normal 16" xfId="305"/>
    <cellStyle name="Normal 16 2" xfId="306"/>
    <cellStyle name="Normal 16 3" xfId="584"/>
    <cellStyle name="Normal 16_defunciones 2011(13-04-2011)" xfId="307"/>
    <cellStyle name="Normal 17" xfId="308"/>
    <cellStyle name="Normal 17 2" xfId="309"/>
    <cellStyle name="Normal 17 3" xfId="585"/>
    <cellStyle name="Normal 17_defunciones 2011(13-04-2011)" xfId="310"/>
    <cellStyle name="Normal 18" xfId="311"/>
    <cellStyle name="Normal 18 2" xfId="312"/>
    <cellStyle name="Normal 18 3" xfId="586"/>
    <cellStyle name="Normal 18_defunciones 2011(13-04-2011)" xfId="313"/>
    <cellStyle name="Normal 19" xfId="314"/>
    <cellStyle name="Normal 19 2" xfId="315"/>
    <cellStyle name="Normal 19 3" xfId="587"/>
    <cellStyle name="Normal 19_defunciones 2011(13-04-2011)" xfId="316"/>
    <cellStyle name="Normal 2" xfId="317"/>
    <cellStyle name="Normal 2 2" xfId="1"/>
    <cellStyle name="Normal 2 2 2" xfId="318"/>
    <cellStyle name="Normal 2 2 3" xfId="2"/>
    <cellStyle name="Normal 2 3" xfId="319"/>
    <cellStyle name="Normal 2 4" xfId="320"/>
    <cellStyle name="Normal 2 4 2" xfId="321"/>
    <cellStyle name="Normal 2 4 3" xfId="322"/>
    <cellStyle name="Normal 2 5" xfId="323"/>
    <cellStyle name="Normal 2_ABRIL 2011 DEFUNCIONES (15-06-2011)" xfId="324"/>
    <cellStyle name="Normal 2_COMPARATIVO FACTURACION 2011 CORREGIDO" xfId="575"/>
    <cellStyle name="Normal 20" xfId="325"/>
    <cellStyle name="Normal 20 2" xfId="326"/>
    <cellStyle name="Normal 20 3" xfId="588"/>
    <cellStyle name="Normal 20_defunciones 2011(13-04-2011)" xfId="327"/>
    <cellStyle name="Normal 21" xfId="328"/>
    <cellStyle name="Normal 21 2" xfId="329"/>
    <cellStyle name="Normal 21 3" xfId="589"/>
    <cellStyle name="Normal 21_defunciones 2011(13-04-2011)" xfId="330"/>
    <cellStyle name="Normal 22" xfId="331"/>
    <cellStyle name="Normal 22 2" xfId="332"/>
    <cellStyle name="Normal 22 3" xfId="590"/>
    <cellStyle name="Normal 22_defunciones 2011(13-04-2011)" xfId="333"/>
    <cellStyle name="Normal 23" xfId="334"/>
    <cellStyle name="Normal 23 2" xfId="335"/>
    <cellStyle name="Normal 23 3" xfId="591"/>
    <cellStyle name="Normal 23_defunciones 2011(13-04-2011)" xfId="336"/>
    <cellStyle name="Normal 24" xfId="337"/>
    <cellStyle name="Normal 24 2" xfId="338"/>
    <cellStyle name="Normal 24 3" xfId="339"/>
    <cellStyle name="Normal 24 4" xfId="340"/>
    <cellStyle name="Normal 24 4 2" xfId="341"/>
    <cellStyle name="Normal 24 4 3" xfId="568"/>
    <cellStyle name="Normal 25" xfId="342"/>
    <cellStyle name="Normal 25 2" xfId="343"/>
    <cellStyle name="Normal 26" xfId="344"/>
    <cellStyle name="Normal 26 2" xfId="345"/>
    <cellStyle name="Normal 27" xfId="346"/>
    <cellStyle name="Normal 27 2" xfId="347"/>
    <cellStyle name="Normal 28" xfId="348"/>
    <cellStyle name="Normal 28 2" xfId="349"/>
    <cellStyle name="Normal 29" xfId="350"/>
    <cellStyle name="Normal 29 2" xfId="351"/>
    <cellStyle name="Normal 3" xfId="352"/>
    <cellStyle name="Normal 3 2" xfId="353"/>
    <cellStyle name="Normal 3 3" xfId="354"/>
    <cellStyle name="Normal 30" xfId="355"/>
    <cellStyle name="Normal 31" xfId="356"/>
    <cellStyle name="Normal 32" xfId="357"/>
    <cellStyle name="Normal 33" xfId="358"/>
    <cellStyle name="Normal 34" xfId="359"/>
    <cellStyle name="Normal 35" xfId="360"/>
    <cellStyle name="Normal 36" xfId="361"/>
    <cellStyle name="Normal 37" xfId="362"/>
    <cellStyle name="Normal 38" xfId="363"/>
    <cellStyle name="Normal 39" xfId="364"/>
    <cellStyle name="Normal 39 2" xfId="365"/>
    <cellStyle name="Normal 4" xfId="366"/>
    <cellStyle name="Normal 4 2" xfId="367"/>
    <cellStyle name="Normal 4 2 2" xfId="368"/>
    <cellStyle name="Normal 4 3" xfId="369"/>
    <cellStyle name="Normal 4 4" xfId="3"/>
    <cellStyle name="Normal 4 5" xfId="370"/>
    <cellStyle name="Normal 4 6" xfId="371"/>
    <cellStyle name="Normal 4 6 2" xfId="372"/>
    <cellStyle name="Normal 4 7" xfId="570"/>
    <cellStyle name="Normal 4 8" xfId="592"/>
    <cellStyle name="Normal 4_defunciones 2011(13-04-2011)" xfId="373"/>
    <cellStyle name="Normal 40" xfId="374"/>
    <cellStyle name="Normal 41" xfId="593"/>
    <cellStyle name="Normal 42" xfId="574"/>
    <cellStyle name="Normal 5" xfId="375"/>
    <cellStyle name="Normal 5 2" xfId="376"/>
    <cellStyle name="Normal 5 3" xfId="594"/>
    <cellStyle name="Normal 5_defunciones 2011(13-04-2011)" xfId="377"/>
    <cellStyle name="Normal 6" xfId="378"/>
    <cellStyle name="Normal 6 2" xfId="379"/>
    <cellStyle name="Normal 6 3" xfId="595"/>
    <cellStyle name="Normal 6 5" xfId="577"/>
    <cellStyle name="Normal 6_defunciones 2011(13-04-2011)" xfId="380"/>
    <cellStyle name="Normal 7" xfId="381"/>
    <cellStyle name="Normal 7 2" xfId="382"/>
    <cellStyle name="Normal 7 3" xfId="383"/>
    <cellStyle name="Normal 7 4" xfId="384"/>
    <cellStyle name="Normal 7 4 2" xfId="385"/>
    <cellStyle name="Normal 7 5" xfId="596"/>
    <cellStyle name="Normal 7_defunciones 2011(13-04-2011)" xfId="386"/>
    <cellStyle name="Normal 8" xfId="387"/>
    <cellStyle name="Normal 8 2" xfId="388"/>
    <cellStyle name="Normal 8 3" xfId="597"/>
    <cellStyle name="Normal 8_defunciones 2011(13-04-2011)" xfId="389"/>
    <cellStyle name="Normal 9" xfId="390"/>
    <cellStyle name="Normal 9 2" xfId="391"/>
    <cellStyle name="Normal 9 3" xfId="598"/>
    <cellStyle name="Normal 9_defunciones 2011(13-04-2011)" xfId="392"/>
    <cellStyle name="Normal_Hoja1 2" xfId="572"/>
    <cellStyle name="Normal_PROST 95-2006" xfId="576"/>
    <cellStyle name="Normal_rpt_listadosubedadmunicipio 31 12 2010" xfId="571"/>
    <cellStyle name="Notas 10" xfId="393"/>
    <cellStyle name="Notas 100" xfId="394"/>
    <cellStyle name="Notas 101" xfId="395"/>
    <cellStyle name="Notas 102" xfId="396"/>
    <cellStyle name="Notas 103" xfId="397"/>
    <cellStyle name="Notas 104" xfId="398"/>
    <cellStyle name="Notas 105" xfId="399"/>
    <cellStyle name="Notas 106" xfId="400"/>
    <cellStyle name="Notas 107" xfId="401"/>
    <cellStyle name="Notas 108" xfId="402"/>
    <cellStyle name="Notas 109" xfId="403"/>
    <cellStyle name="Notas 11" xfId="404"/>
    <cellStyle name="Notas 110" xfId="405"/>
    <cellStyle name="Notas 111" xfId="406"/>
    <cellStyle name="Notas 112" xfId="407"/>
    <cellStyle name="Notas 113" xfId="408"/>
    <cellStyle name="Notas 114" xfId="409"/>
    <cellStyle name="Notas 115" xfId="410"/>
    <cellStyle name="Notas 116" xfId="411"/>
    <cellStyle name="Notas 117" xfId="412"/>
    <cellStyle name="Notas 118" xfId="413"/>
    <cellStyle name="Notas 119" xfId="414"/>
    <cellStyle name="Notas 12" xfId="415"/>
    <cellStyle name="Notas 120" xfId="416"/>
    <cellStyle name="Notas 121" xfId="417"/>
    <cellStyle name="Notas 122" xfId="418"/>
    <cellStyle name="Notas 123" xfId="419"/>
    <cellStyle name="Notas 124" xfId="420"/>
    <cellStyle name="Notas 125" xfId="421"/>
    <cellStyle name="Notas 126" xfId="422"/>
    <cellStyle name="Notas 127" xfId="423"/>
    <cellStyle name="Notas 128" xfId="424"/>
    <cellStyle name="Notas 129" xfId="425"/>
    <cellStyle name="Notas 13" xfId="426"/>
    <cellStyle name="Notas 130" xfId="427"/>
    <cellStyle name="Notas 131" xfId="428"/>
    <cellStyle name="Notas 132" xfId="429"/>
    <cellStyle name="Notas 133" xfId="430"/>
    <cellStyle name="Notas 134" xfId="431"/>
    <cellStyle name="Notas 135" xfId="432"/>
    <cellStyle name="Notas 136" xfId="433"/>
    <cellStyle name="Notas 137" xfId="434"/>
    <cellStyle name="Notas 138" xfId="435"/>
    <cellStyle name="Notas 139" xfId="436"/>
    <cellStyle name="Notas 14" xfId="437"/>
    <cellStyle name="Notas 140" xfId="438"/>
    <cellStyle name="Notas 141" xfId="439"/>
    <cellStyle name="Notas 142" xfId="440"/>
    <cellStyle name="Notas 143" xfId="441"/>
    <cellStyle name="Notas 144" xfId="442"/>
    <cellStyle name="Notas 145" xfId="443"/>
    <cellStyle name="Notas 146" xfId="444"/>
    <cellStyle name="Notas 147" xfId="445"/>
    <cellStyle name="Notas 148" xfId="446"/>
    <cellStyle name="Notas 149" xfId="447"/>
    <cellStyle name="Notas 15" xfId="448"/>
    <cellStyle name="Notas 150" xfId="449"/>
    <cellStyle name="Notas 151" xfId="450"/>
    <cellStyle name="Notas 152" xfId="451"/>
    <cellStyle name="Notas 153" xfId="452"/>
    <cellStyle name="Notas 154" xfId="453"/>
    <cellStyle name="Notas 155" xfId="454"/>
    <cellStyle name="Notas 156" xfId="455"/>
    <cellStyle name="Notas 157" xfId="456"/>
    <cellStyle name="Notas 158" xfId="457"/>
    <cellStyle name="Notas 159" xfId="599"/>
    <cellStyle name="Notas 16" xfId="458"/>
    <cellStyle name="Notas 17" xfId="459"/>
    <cellStyle name="Notas 18" xfId="460"/>
    <cellStyle name="Notas 19" xfId="461"/>
    <cellStyle name="Notas 2" xfId="462"/>
    <cellStyle name="Notas 2 2" xfId="463"/>
    <cellStyle name="Notas 2 3" xfId="464"/>
    <cellStyle name="Notas 2_ENTREGA 10 primeras Antioquia a 105" xfId="465"/>
    <cellStyle name="Notas 20" xfId="466"/>
    <cellStyle name="Notas 21" xfId="467"/>
    <cellStyle name="Notas 22" xfId="468"/>
    <cellStyle name="Notas 23" xfId="469"/>
    <cellStyle name="Notas 24" xfId="470"/>
    <cellStyle name="Notas 25" xfId="471"/>
    <cellStyle name="Notas 26" xfId="472"/>
    <cellStyle name="Notas 27" xfId="473"/>
    <cellStyle name="Notas 28" xfId="474"/>
    <cellStyle name="Notas 29" xfId="475"/>
    <cellStyle name="Notas 3" xfId="476"/>
    <cellStyle name="Notas 3 2" xfId="477"/>
    <cellStyle name="Notas 30" xfId="478"/>
    <cellStyle name="Notas 31" xfId="479"/>
    <cellStyle name="Notas 32" xfId="480"/>
    <cellStyle name="Notas 33" xfId="481"/>
    <cellStyle name="Notas 34" xfId="482"/>
    <cellStyle name="Notas 35" xfId="483"/>
    <cellStyle name="Notas 36" xfId="484"/>
    <cellStyle name="Notas 37" xfId="485"/>
    <cellStyle name="Notas 38" xfId="486"/>
    <cellStyle name="Notas 39" xfId="487"/>
    <cellStyle name="Notas 4" xfId="488"/>
    <cellStyle name="Notas 40" xfId="489"/>
    <cellStyle name="Notas 41" xfId="490"/>
    <cellStyle name="Notas 42" xfId="491"/>
    <cellStyle name="Notas 43" xfId="492"/>
    <cellStyle name="Notas 44" xfId="493"/>
    <cellStyle name="Notas 45" xfId="494"/>
    <cellStyle name="Notas 46" xfId="495"/>
    <cellStyle name="Notas 47" xfId="496"/>
    <cellStyle name="Notas 48" xfId="497"/>
    <cellStyle name="Notas 49" xfId="498"/>
    <cellStyle name="Notas 5" xfId="499"/>
    <cellStyle name="Notas 50" xfId="500"/>
    <cellStyle name="Notas 51" xfId="501"/>
    <cellStyle name="Notas 52" xfId="502"/>
    <cellStyle name="Notas 53" xfId="503"/>
    <cellStyle name="Notas 54" xfId="504"/>
    <cellStyle name="Notas 55" xfId="505"/>
    <cellStyle name="Notas 56" xfId="506"/>
    <cellStyle name="Notas 57" xfId="507"/>
    <cellStyle name="Notas 58" xfId="508"/>
    <cellStyle name="Notas 59" xfId="509"/>
    <cellStyle name="Notas 6" xfId="510"/>
    <cellStyle name="Notas 60" xfId="511"/>
    <cellStyle name="Notas 61" xfId="512"/>
    <cellStyle name="Notas 62" xfId="513"/>
    <cellStyle name="Notas 63" xfId="514"/>
    <cellStyle name="Notas 64" xfId="515"/>
    <cellStyle name="Notas 65" xfId="516"/>
    <cellStyle name="Notas 66" xfId="517"/>
    <cellStyle name="Notas 67" xfId="518"/>
    <cellStyle name="Notas 68" xfId="519"/>
    <cellStyle name="Notas 69" xfId="520"/>
    <cellStyle name="Notas 7" xfId="521"/>
    <cellStyle name="Notas 70" xfId="522"/>
    <cellStyle name="Notas 71" xfId="523"/>
    <cellStyle name="Notas 72" xfId="524"/>
    <cellStyle name="Notas 73" xfId="525"/>
    <cellStyle name="Notas 74" xfId="526"/>
    <cellStyle name="Notas 75" xfId="527"/>
    <cellStyle name="Notas 76" xfId="528"/>
    <cellStyle name="Notas 77" xfId="529"/>
    <cellStyle name="Notas 78" xfId="530"/>
    <cellStyle name="Notas 79" xfId="531"/>
    <cellStyle name="Notas 8" xfId="532"/>
    <cellStyle name="Notas 80" xfId="533"/>
    <cellStyle name="Notas 81" xfId="534"/>
    <cellStyle name="Notas 82" xfId="535"/>
    <cellStyle name="Notas 83" xfId="536"/>
    <cellStyle name="Notas 84" xfId="537"/>
    <cellStyle name="Notas 85" xfId="538"/>
    <cellStyle name="Notas 86" xfId="539"/>
    <cellStyle name="Notas 87" xfId="540"/>
    <cellStyle name="Notas 88" xfId="541"/>
    <cellStyle name="Notas 89" xfId="542"/>
    <cellStyle name="Notas 9" xfId="543"/>
    <cellStyle name="Notas 90" xfId="544"/>
    <cellStyle name="Notas 91" xfId="545"/>
    <cellStyle name="Notas 92" xfId="546"/>
    <cellStyle name="Notas 93" xfId="547"/>
    <cellStyle name="Notas 94" xfId="548"/>
    <cellStyle name="Notas 95" xfId="549"/>
    <cellStyle name="Notas 96" xfId="550"/>
    <cellStyle name="Notas 97" xfId="551"/>
    <cellStyle name="Notas 98" xfId="552"/>
    <cellStyle name="Notas 99" xfId="553"/>
    <cellStyle name="Note" xfId="554"/>
    <cellStyle name="Output" xfId="555"/>
    <cellStyle name="Porcentual 2" xfId="556"/>
    <cellStyle name="Porcentual 3" xfId="557"/>
    <cellStyle name="Salida 2" xfId="558"/>
    <cellStyle name="Texto de advertencia 2" xfId="559"/>
    <cellStyle name="Texto explicativo 2" xfId="560"/>
    <cellStyle name="Title" xfId="561"/>
    <cellStyle name="Título 1 2" xfId="562"/>
    <cellStyle name="Título 2 2" xfId="563"/>
    <cellStyle name="Título 3 2" xfId="564"/>
    <cellStyle name="Título 4" xfId="565"/>
    <cellStyle name="Total 2" xfId="566"/>
    <cellStyle name="Warning Text" xfId="567"/>
  </cellStyles>
  <dxfs count="8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66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emf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5" Type="http://schemas.openxmlformats.org/officeDocument/2006/relationships/image" Target="../media/image51.png"/><Relationship Id="rId4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emf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emf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emf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emf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emf"/><Relationship Id="rId1" Type="http://schemas.openxmlformats.org/officeDocument/2006/relationships/image" Target="../media/image26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emf"/><Relationship Id="rId1" Type="http://schemas.openxmlformats.org/officeDocument/2006/relationships/image" Target="../media/image31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emf"/><Relationship Id="rId1" Type="http://schemas.openxmlformats.org/officeDocument/2006/relationships/image" Target="../media/image42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152400</xdr:colOff>
      <xdr:row>34</xdr:row>
      <xdr:rowOff>128082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" y="161925"/>
          <a:ext cx="7210425" cy="5471607"/>
        </a:xfrm>
        <a:prstGeom prst="rect">
          <a:avLst/>
        </a:prstGeom>
      </xdr:spPr>
    </xdr:pic>
    <xdr:clientData/>
  </xdr:twoCellAnchor>
  <xdr:twoCellAnchor editAs="oneCell">
    <xdr:from>
      <xdr:col>34</xdr:col>
      <xdr:colOff>47625</xdr:colOff>
      <xdr:row>328</xdr:row>
      <xdr:rowOff>381000</xdr:rowOff>
    </xdr:from>
    <xdr:to>
      <xdr:col>41</xdr:col>
      <xdr:colOff>723900</xdr:colOff>
      <xdr:row>344</xdr:row>
      <xdr:rowOff>114300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0925" y="48415575"/>
          <a:ext cx="667702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354</xdr:row>
      <xdr:rowOff>380999</xdr:rowOff>
    </xdr:from>
    <xdr:to>
      <xdr:col>7</xdr:col>
      <xdr:colOff>19050</xdr:colOff>
      <xdr:row>367</xdr:row>
      <xdr:rowOff>66674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" y="65846324"/>
          <a:ext cx="6172200" cy="20097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355</xdr:row>
      <xdr:rowOff>0</xdr:rowOff>
    </xdr:from>
    <xdr:to>
      <xdr:col>15</xdr:col>
      <xdr:colOff>838200</xdr:colOff>
      <xdr:row>367</xdr:row>
      <xdr:rowOff>9525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5800" y="65846325"/>
          <a:ext cx="5981700" cy="1952625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857249</xdr:colOff>
      <xdr:row>355</xdr:row>
      <xdr:rowOff>0</xdr:rowOff>
    </xdr:from>
    <xdr:to>
      <xdr:col>24</xdr:col>
      <xdr:colOff>676274</xdr:colOff>
      <xdr:row>367</xdr:row>
      <xdr:rowOff>19050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21049" y="65846325"/>
          <a:ext cx="5819775" cy="1962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5</xdr:col>
      <xdr:colOff>275450</xdr:colOff>
      <xdr:row>32</xdr:row>
      <xdr:rowOff>113679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23850"/>
          <a:ext cx="6200000" cy="4971429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714375</xdr:colOff>
      <xdr:row>100</xdr:row>
      <xdr:rowOff>85725</xdr:rowOff>
    </xdr:from>
    <xdr:to>
      <xdr:col>16</xdr:col>
      <xdr:colOff>619125</xdr:colOff>
      <xdr:row>108</xdr:row>
      <xdr:rowOff>66675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3675" y="19173825"/>
          <a:ext cx="6000750" cy="18097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16</xdr:col>
      <xdr:colOff>628650</xdr:colOff>
      <xdr:row>123</xdr:row>
      <xdr:rowOff>133350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22450425"/>
          <a:ext cx="5962650" cy="1733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38099</xdr:colOff>
      <xdr:row>132</xdr:row>
      <xdr:rowOff>219075</xdr:rowOff>
    </xdr:from>
    <xdr:to>
      <xdr:col>16</xdr:col>
      <xdr:colOff>752474</xdr:colOff>
      <xdr:row>141</xdr:row>
      <xdr:rowOff>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39399" y="26031825"/>
          <a:ext cx="6048375" cy="183832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48</xdr:row>
      <xdr:rowOff>381000</xdr:rowOff>
    </xdr:from>
    <xdr:to>
      <xdr:col>14</xdr:col>
      <xdr:colOff>440690</xdr:colOff>
      <xdr:row>87</xdr:row>
      <xdr:rowOff>133985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53700" y="8220075"/>
          <a:ext cx="4098290" cy="82588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0</xdr:rowOff>
    </xdr:from>
    <xdr:to>
      <xdr:col>8</xdr:col>
      <xdr:colOff>114300</xdr:colOff>
      <xdr:row>33</xdr:row>
      <xdr:rowOff>142875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61925"/>
          <a:ext cx="6848475" cy="5324475"/>
        </a:xfrm>
        <a:prstGeom prst="rect">
          <a:avLst/>
        </a:prstGeom>
      </xdr:spPr>
    </xdr:pic>
    <xdr:clientData/>
  </xdr:twoCellAnchor>
  <xdr:twoCellAnchor editAs="oneCell">
    <xdr:from>
      <xdr:col>33</xdr:col>
      <xdr:colOff>28575</xdr:colOff>
      <xdr:row>489</xdr:row>
      <xdr:rowOff>9525</xdr:rowOff>
    </xdr:from>
    <xdr:to>
      <xdr:col>40</xdr:col>
      <xdr:colOff>438150</xdr:colOff>
      <xdr:row>509</xdr:row>
      <xdr:rowOff>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8450" y="43719750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527</xdr:row>
      <xdr:rowOff>28574</xdr:rowOff>
    </xdr:from>
    <xdr:to>
      <xdr:col>6</xdr:col>
      <xdr:colOff>723900</xdr:colOff>
      <xdr:row>538</xdr:row>
      <xdr:rowOff>161924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5" y="92868749"/>
          <a:ext cx="5867400" cy="1914525"/>
        </a:xfrm>
        <a:prstGeom prst="rect">
          <a:avLst/>
        </a:prstGeom>
      </xdr:spPr>
    </xdr:pic>
    <xdr:clientData/>
  </xdr:twoCellAnchor>
  <xdr:twoCellAnchor editAs="oneCell">
    <xdr:from>
      <xdr:col>7</xdr:col>
      <xdr:colOff>800100</xdr:colOff>
      <xdr:row>527</xdr:row>
      <xdr:rowOff>57150</xdr:rowOff>
    </xdr:from>
    <xdr:to>
      <xdr:col>14</xdr:col>
      <xdr:colOff>733425</xdr:colOff>
      <xdr:row>539</xdr:row>
      <xdr:rowOff>66675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96175" y="92897325"/>
          <a:ext cx="6096000" cy="19526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527</xdr:row>
      <xdr:rowOff>57150</xdr:rowOff>
    </xdr:from>
    <xdr:to>
      <xdr:col>23</xdr:col>
      <xdr:colOff>590550</xdr:colOff>
      <xdr:row>539</xdr:row>
      <xdr:rowOff>66675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01900" y="92897325"/>
          <a:ext cx="5905500" cy="1952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272330</xdr:colOff>
      <xdr:row>2</xdr:row>
      <xdr:rowOff>0</xdr:rowOff>
    </xdr:from>
    <xdr:to>
      <xdr:col>8</xdr:col>
      <xdr:colOff>589649</xdr:colOff>
      <xdr:row>34</xdr:row>
      <xdr:rowOff>95250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255" y="323850"/>
          <a:ext cx="6899094" cy="5276850"/>
        </a:xfrm>
        <a:prstGeom prst="rect">
          <a:avLst/>
        </a:prstGeom>
      </xdr:spPr>
    </xdr:pic>
    <xdr:clientData/>
  </xdr:twoCellAnchor>
  <xdr:twoCellAnchor editAs="oneCell">
    <xdr:from>
      <xdr:col>32</xdr:col>
      <xdr:colOff>619125</xdr:colOff>
      <xdr:row>486</xdr:row>
      <xdr:rowOff>47625</xdr:rowOff>
    </xdr:from>
    <xdr:to>
      <xdr:col>40</xdr:col>
      <xdr:colOff>590550</xdr:colOff>
      <xdr:row>506</xdr:row>
      <xdr:rowOff>38100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4400" y="43853100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525</xdr:row>
      <xdr:rowOff>333374</xdr:rowOff>
    </xdr:from>
    <xdr:to>
      <xdr:col>6</xdr:col>
      <xdr:colOff>752475</xdr:colOff>
      <xdr:row>537</xdr:row>
      <xdr:rowOff>114299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925" y="93325949"/>
          <a:ext cx="5581650" cy="18954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526</xdr:row>
      <xdr:rowOff>0</xdr:rowOff>
    </xdr:from>
    <xdr:to>
      <xdr:col>14</xdr:col>
      <xdr:colOff>571500</xdr:colOff>
      <xdr:row>537</xdr:row>
      <xdr:rowOff>142875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24700" y="93325950"/>
          <a:ext cx="5600700" cy="192405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526</xdr:row>
      <xdr:rowOff>0</xdr:rowOff>
    </xdr:from>
    <xdr:to>
      <xdr:col>22</xdr:col>
      <xdr:colOff>582930</xdr:colOff>
      <xdr:row>537</xdr:row>
      <xdr:rowOff>158750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830300" y="93325950"/>
          <a:ext cx="5612130" cy="193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814945</xdr:colOff>
      <xdr:row>0</xdr:row>
      <xdr:rowOff>152400</xdr:rowOff>
    </xdr:from>
    <xdr:to>
      <xdr:col>8</xdr:col>
      <xdr:colOff>657225</xdr:colOff>
      <xdr:row>33</xdr:row>
      <xdr:rowOff>129226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945" y="152400"/>
          <a:ext cx="7090805" cy="5320351"/>
        </a:xfrm>
        <a:prstGeom prst="rect">
          <a:avLst/>
        </a:prstGeom>
      </xdr:spPr>
    </xdr:pic>
    <xdr:clientData/>
  </xdr:twoCellAnchor>
  <xdr:twoCellAnchor editAs="oneCell">
    <xdr:from>
      <xdr:col>32</xdr:col>
      <xdr:colOff>552450</xdr:colOff>
      <xdr:row>417</xdr:row>
      <xdr:rowOff>381000</xdr:rowOff>
    </xdr:from>
    <xdr:to>
      <xdr:col>41</xdr:col>
      <xdr:colOff>400050</xdr:colOff>
      <xdr:row>436</xdr:row>
      <xdr:rowOff>133350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0" y="38995350"/>
          <a:ext cx="6705600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504824</xdr:colOff>
      <xdr:row>452</xdr:row>
      <xdr:rowOff>142874</xdr:rowOff>
    </xdr:from>
    <xdr:to>
      <xdr:col>7</xdr:col>
      <xdr:colOff>466725</xdr:colOff>
      <xdr:row>465</xdr:row>
      <xdr:rowOff>57149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4" y="81676874"/>
          <a:ext cx="6153151" cy="2181225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685801</xdr:colOff>
      <xdr:row>452</xdr:row>
      <xdr:rowOff>295275</xdr:rowOff>
    </xdr:from>
    <xdr:to>
      <xdr:col>16</xdr:col>
      <xdr:colOff>600076</xdr:colOff>
      <xdr:row>465</xdr:row>
      <xdr:rowOff>95250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81951" y="81829275"/>
          <a:ext cx="5924550" cy="2066925"/>
        </a:xfrm>
        <a:prstGeom prst="rect">
          <a:avLst/>
        </a:prstGeom>
      </xdr:spPr>
    </xdr:pic>
    <xdr:clientData/>
  </xdr:twoCellAnchor>
  <xdr:twoCellAnchor editAs="oneCell">
    <xdr:from>
      <xdr:col>19</xdr:col>
      <xdr:colOff>885824</xdr:colOff>
      <xdr:row>453</xdr:row>
      <xdr:rowOff>66675</xdr:rowOff>
    </xdr:from>
    <xdr:to>
      <xdr:col>28</xdr:col>
      <xdr:colOff>581024</xdr:colOff>
      <xdr:row>465</xdr:row>
      <xdr:rowOff>114300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92424" y="81924525"/>
          <a:ext cx="5972175" cy="1990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7</xdr:col>
      <xdr:colOff>694405</xdr:colOff>
      <xdr:row>31</xdr:row>
      <xdr:rowOff>62394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38100"/>
          <a:ext cx="6599905" cy="50439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828675</xdr:colOff>
      <xdr:row>430</xdr:row>
      <xdr:rowOff>238125</xdr:rowOff>
    </xdr:from>
    <xdr:to>
      <xdr:col>40</xdr:col>
      <xdr:colOff>114300</xdr:colOff>
      <xdr:row>451</xdr:row>
      <xdr:rowOff>152400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0" y="76638150"/>
          <a:ext cx="6677025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466</xdr:row>
      <xdr:rowOff>85724</xdr:rowOff>
    </xdr:from>
    <xdr:to>
      <xdr:col>6</xdr:col>
      <xdr:colOff>790575</xdr:colOff>
      <xdr:row>478</xdr:row>
      <xdr:rowOff>114299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83000849"/>
          <a:ext cx="5943600" cy="19716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</xdr:colOff>
      <xdr:row>467</xdr:row>
      <xdr:rowOff>19050</xdr:rowOff>
    </xdr:from>
    <xdr:to>
      <xdr:col>14</xdr:col>
      <xdr:colOff>533400</xdr:colOff>
      <xdr:row>479</xdr:row>
      <xdr:rowOff>38100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0024" y="82772250"/>
          <a:ext cx="6019801" cy="1962150"/>
        </a:xfrm>
        <a:prstGeom prst="rect">
          <a:avLst/>
        </a:prstGeom>
      </xdr:spPr>
    </xdr:pic>
    <xdr:clientData/>
  </xdr:twoCellAnchor>
  <xdr:twoCellAnchor editAs="oneCell">
    <xdr:from>
      <xdr:col>15</xdr:col>
      <xdr:colOff>885825</xdr:colOff>
      <xdr:row>467</xdr:row>
      <xdr:rowOff>85725</xdr:rowOff>
    </xdr:from>
    <xdr:to>
      <xdr:col>22</xdr:col>
      <xdr:colOff>30480</xdr:colOff>
      <xdr:row>479</xdr:row>
      <xdr:rowOff>82550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16150" y="82838925"/>
          <a:ext cx="5612130" cy="193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47626</xdr:rowOff>
    </xdr:from>
    <xdr:to>
      <xdr:col>7</xdr:col>
      <xdr:colOff>418165</xdr:colOff>
      <xdr:row>31</xdr:row>
      <xdr:rowOff>24826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47626"/>
          <a:ext cx="6409390" cy="4996875"/>
        </a:xfrm>
        <a:prstGeom prst="rect">
          <a:avLst/>
        </a:prstGeom>
      </xdr:spPr>
    </xdr:pic>
    <xdr:clientData/>
  </xdr:twoCellAnchor>
  <xdr:twoCellAnchor editAs="oneCell">
    <xdr:from>
      <xdr:col>34</xdr:col>
      <xdr:colOff>561975</xdr:colOff>
      <xdr:row>327</xdr:row>
      <xdr:rowOff>285750</xdr:rowOff>
    </xdr:from>
    <xdr:to>
      <xdr:col>42</xdr:col>
      <xdr:colOff>152400</xdr:colOff>
      <xdr:row>346</xdr:row>
      <xdr:rowOff>104775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32425" y="29946600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358</xdr:row>
      <xdr:rowOff>57150</xdr:rowOff>
    </xdr:from>
    <xdr:to>
      <xdr:col>6</xdr:col>
      <xdr:colOff>573405</xdr:colOff>
      <xdr:row>370</xdr:row>
      <xdr:rowOff>22225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25" y="64865250"/>
          <a:ext cx="5612130" cy="19081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357</xdr:row>
      <xdr:rowOff>104775</xdr:rowOff>
    </xdr:from>
    <xdr:to>
      <xdr:col>15</xdr:col>
      <xdr:colOff>66674</xdr:colOff>
      <xdr:row>369</xdr:row>
      <xdr:rowOff>133350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48525" y="64750950"/>
          <a:ext cx="6076949" cy="197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9524</xdr:colOff>
      <xdr:row>357</xdr:row>
      <xdr:rowOff>76200</xdr:rowOff>
    </xdr:from>
    <xdr:to>
      <xdr:col>23</xdr:col>
      <xdr:colOff>647699</xdr:colOff>
      <xdr:row>369</xdr:row>
      <xdr:rowOff>152400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39974" y="64722375"/>
          <a:ext cx="5953125" cy="2019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1</xdr:row>
      <xdr:rowOff>0</xdr:rowOff>
    </xdr:from>
    <xdr:to>
      <xdr:col>8</xdr:col>
      <xdr:colOff>494409</xdr:colOff>
      <xdr:row>32</xdr:row>
      <xdr:rowOff>43408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161925"/>
          <a:ext cx="6418959" cy="5063083"/>
        </a:xfrm>
        <a:prstGeom prst="rect">
          <a:avLst/>
        </a:prstGeom>
      </xdr:spPr>
    </xdr:pic>
    <xdr:clientData/>
  </xdr:twoCellAnchor>
  <xdr:twoCellAnchor editAs="oneCell">
    <xdr:from>
      <xdr:col>32</xdr:col>
      <xdr:colOff>476250</xdr:colOff>
      <xdr:row>337</xdr:row>
      <xdr:rowOff>257175</xdr:rowOff>
    </xdr:from>
    <xdr:to>
      <xdr:col>41</xdr:col>
      <xdr:colOff>295275</xdr:colOff>
      <xdr:row>356</xdr:row>
      <xdr:rowOff>114300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8225" y="61883925"/>
          <a:ext cx="6677025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365</xdr:row>
      <xdr:rowOff>85725</xdr:rowOff>
    </xdr:from>
    <xdr:to>
      <xdr:col>7</xdr:col>
      <xdr:colOff>20955</xdr:colOff>
      <xdr:row>377</xdr:row>
      <xdr:rowOff>5080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66951225"/>
          <a:ext cx="5612130" cy="1862455"/>
        </a:xfrm>
        <a:prstGeom prst="rect">
          <a:avLst/>
        </a:prstGeom>
      </xdr:spPr>
    </xdr:pic>
    <xdr:clientData/>
  </xdr:twoCellAnchor>
  <xdr:twoCellAnchor editAs="oneCell">
    <xdr:from>
      <xdr:col>8</xdr:col>
      <xdr:colOff>752474</xdr:colOff>
      <xdr:row>365</xdr:row>
      <xdr:rowOff>85725</xdr:rowOff>
    </xdr:from>
    <xdr:to>
      <xdr:col>15</xdr:col>
      <xdr:colOff>571499</xdr:colOff>
      <xdr:row>377</xdr:row>
      <xdr:rowOff>66675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299" y="66951225"/>
          <a:ext cx="5648325" cy="19240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365</xdr:row>
      <xdr:rowOff>0</xdr:rowOff>
    </xdr:from>
    <xdr:to>
      <xdr:col>28</xdr:col>
      <xdr:colOff>514350</xdr:colOff>
      <xdr:row>377</xdr:row>
      <xdr:rowOff>114300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25675" y="66865500"/>
          <a:ext cx="5886450" cy="2057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9524</xdr:colOff>
      <xdr:row>96</xdr:row>
      <xdr:rowOff>0</xdr:rowOff>
    </xdr:from>
    <xdr:to>
      <xdr:col>43</xdr:col>
      <xdr:colOff>66674</xdr:colOff>
      <xdr:row>111</xdr:row>
      <xdr:rowOff>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49" y="51015900"/>
          <a:ext cx="5991225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76203</xdr:rowOff>
    </xdr:from>
    <xdr:to>
      <xdr:col>7</xdr:col>
      <xdr:colOff>303879</xdr:colOff>
      <xdr:row>30</xdr:row>
      <xdr:rowOff>112783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" y="76203"/>
          <a:ext cx="6161754" cy="4894330"/>
        </a:xfrm>
        <a:prstGeom prst="rect">
          <a:avLst/>
        </a:prstGeom>
      </xdr:spPr>
    </xdr:pic>
    <xdr:clientData/>
  </xdr:twoCellAnchor>
  <xdr:twoCellAnchor editAs="oneCell">
    <xdr:from>
      <xdr:col>42</xdr:col>
      <xdr:colOff>609600</xdr:colOff>
      <xdr:row>278</xdr:row>
      <xdr:rowOff>266700</xdr:rowOff>
    </xdr:from>
    <xdr:to>
      <xdr:col>50</xdr:col>
      <xdr:colOff>504825</xdr:colOff>
      <xdr:row>298</xdr:row>
      <xdr:rowOff>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2650" y="23307675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305</xdr:row>
      <xdr:rowOff>28575</xdr:rowOff>
    </xdr:from>
    <xdr:to>
      <xdr:col>6</xdr:col>
      <xdr:colOff>781049</xdr:colOff>
      <xdr:row>317</xdr:row>
      <xdr:rowOff>104775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049" y="57188100"/>
          <a:ext cx="5705475" cy="20193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305</xdr:row>
      <xdr:rowOff>85725</xdr:rowOff>
    </xdr:from>
    <xdr:to>
      <xdr:col>14</xdr:col>
      <xdr:colOff>678180</xdr:colOff>
      <xdr:row>318</xdr:row>
      <xdr:rowOff>18415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2325" y="57245250"/>
          <a:ext cx="5612130" cy="2037715"/>
        </a:xfrm>
        <a:prstGeom prst="rect">
          <a:avLst/>
        </a:prstGeom>
      </xdr:spPr>
    </xdr:pic>
    <xdr:clientData/>
  </xdr:twoCellAnchor>
  <xdr:twoCellAnchor editAs="oneCell">
    <xdr:from>
      <xdr:col>16</xdr:col>
      <xdr:colOff>847724</xdr:colOff>
      <xdr:row>306</xdr:row>
      <xdr:rowOff>28575</xdr:rowOff>
    </xdr:from>
    <xdr:to>
      <xdr:col>23</xdr:col>
      <xdr:colOff>781049</xdr:colOff>
      <xdr:row>318</xdr:row>
      <xdr:rowOff>57150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9449" y="57350025"/>
          <a:ext cx="5800725" cy="1971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38100</xdr:rowOff>
    </xdr:from>
    <xdr:to>
      <xdr:col>7</xdr:col>
      <xdr:colOff>218174</xdr:colOff>
      <xdr:row>31</xdr:row>
      <xdr:rowOff>33390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38100"/>
          <a:ext cx="6085574" cy="5014965"/>
        </a:xfrm>
        <a:prstGeom prst="rect">
          <a:avLst/>
        </a:prstGeom>
      </xdr:spPr>
    </xdr:pic>
    <xdr:clientData/>
  </xdr:twoCellAnchor>
  <xdr:twoCellAnchor editAs="oneCell">
    <xdr:from>
      <xdr:col>43</xdr:col>
      <xdr:colOff>133350</xdr:colOff>
      <xdr:row>273</xdr:row>
      <xdr:rowOff>247650</xdr:rowOff>
    </xdr:from>
    <xdr:to>
      <xdr:col>50</xdr:col>
      <xdr:colOff>838200</xdr:colOff>
      <xdr:row>294</xdr:row>
      <xdr:rowOff>38100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23725" y="51396900"/>
          <a:ext cx="670560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301</xdr:row>
      <xdr:rowOff>38100</xdr:rowOff>
    </xdr:from>
    <xdr:to>
      <xdr:col>6</xdr:col>
      <xdr:colOff>704850</xdr:colOff>
      <xdr:row>312</xdr:row>
      <xdr:rowOff>133350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975" y="56426100"/>
          <a:ext cx="5715000" cy="198120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723901</xdr:colOff>
      <xdr:row>302</xdr:row>
      <xdr:rowOff>38100</xdr:rowOff>
    </xdr:from>
    <xdr:to>
      <xdr:col>15</xdr:col>
      <xdr:colOff>542925</xdr:colOff>
      <xdr:row>313</xdr:row>
      <xdr:rowOff>38100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10526" y="56597550"/>
          <a:ext cx="5819774" cy="188595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302</xdr:row>
      <xdr:rowOff>0</xdr:rowOff>
    </xdr:from>
    <xdr:to>
      <xdr:col>23</xdr:col>
      <xdr:colOff>714374</xdr:colOff>
      <xdr:row>313</xdr:row>
      <xdr:rowOff>66675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01874" y="56559450"/>
          <a:ext cx="5857875" cy="1952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paldo%20diana%20milena\ESTADISTICAS2018\ESTADISTICAS%20DICIEMBRE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ssa.media.vcb.com.co/WINDOWS/TEMP/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RTALIDAD\WINDOWS\TEMP\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COBERTURA  DANE"/>
      <sheetName val="2.TOTAL EPS"/>
      <sheetName val="Hoja2"/>
      <sheetName val="3A. Afiliados_ Mpio_RS"/>
      <sheetName val="3B. Afiliados_ Mpio_RC "/>
      <sheetName val="3C. Afiliados_ Suspendidos_RC"/>
      <sheetName val="4. Tendencia RS"/>
      <sheetName val="5A. Tendencia RC"/>
      <sheetName val="5B. Tendencia REX"/>
      <sheetName val="5C. Tendencia RC+REX"/>
      <sheetName val="6. Tendencia_Subregiones"/>
      <sheetName val="7. Tendencia_Valores_Años"/>
      <sheetName val="8. %Cobertura_años "/>
      <sheetName val="9. Cobertura_Meses"/>
      <sheetName val="10. GENERO-ZONA"/>
      <sheetName val="11. RS_GRUPOS_EDAD"/>
      <sheetName val="11a. RC_GRUPOS_EDAD"/>
      <sheetName val="TD"/>
      <sheetName val="DATOS TD"/>
      <sheetName val="12. TIPO_POBLACION_RS"/>
      <sheetName val="13. Cobertura Nacional"/>
      <sheetName val="A. Codigos_Municipio"/>
      <sheetName val="B. NUEVOS CODIGO EPS"/>
    </sheetNames>
    <sheetDataSet>
      <sheetData sheetId="0"/>
      <sheetData sheetId="1">
        <row r="5">
          <cell r="C5">
            <v>6691030</v>
          </cell>
          <cell r="D5">
            <v>2338345</v>
          </cell>
          <cell r="E5">
            <v>0.34947459509223544</v>
          </cell>
          <cell r="F5">
            <v>3978503</v>
          </cell>
          <cell r="G5">
            <v>0.59460247525418353</v>
          </cell>
          <cell r="O5">
            <v>0.94407707034641897</v>
          </cell>
          <cell r="P5">
            <v>374182</v>
          </cell>
        </row>
        <row r="7">
          <cell r="B7" t="str">
            <v>CARACOLI</v>
          </cell>
          <cell r="C7">
            <v>4519</v>
          </cell>
          <cell r="D7">
            <v>3027</v>
          </cell>
          <cell r="E7">
            <v>66.98384598362469</v>
          </cell>
          <cell r="F7">
            <v>1006</v>
          </cell>
          <cell r="G7">
            <v>19.566939588404516</v>
          </cell>
          <cell r="H7">
            <v>883</v>
          </cell>
          <cell r="I7">
            <v>19.539721177251604</v>
          </cell>
          <cell r="J7">
            <v>79</v>
          </cell>
          <cell r="K7">
            <v>1.7481743748616951E-2</v>
          </cell>
          <cell r="L7">
            <v>44</v>
          </cell>
          <cell r="M7">
            <v>9.7366674042929854E-3</v>
          </cell>
          <cell r="N7">
            <v>4033</v>
          </cell>
          <cell r="O7">
            <v>89.245408276167296</v>
          </cell>
          <cell r="P7">
            <v>486</v>
          </cell>
          <cell r="Q7">
            <v>14</v>
          </cell>
          <cell r="R7">
            <v>135</v>
          </cell>
        </row>
        <row r="8">
          <cell r="B8" t="str">
            <v>MACEO</v>
          </cell>
          <cell r="C8">
            <v>6611</v>
          </cell>
          <cell r="D8">
            <v>6117</v>
          </cell>
          <cell r="E8">
            <v>92.52760550597489</v>
          </cell>
          <cell r="F8">
            <v>2008</v>
          </cell>
          <cell r="G8">
            <v>27.258811072455</v>
          </cell>
          <cell r="H8">
            <v>1800</v>
          </cell>
          <cell r="I8">
            <v>27.227348358795943</v>
          </cell>
          <cell r="J8">
            <v>170</v>
          </cell>
          <cell r="K8">
            <v>2.5714717894418395E-2</v>
          </cell>
          <cell r="L8">
            <v>38</v>
          </cell>
          <cell r="M8">
            <v>5.7479957646346998E-3</v>
          </cell>
          <cell r="N8">
            <v>8125</v>
          </cell>
          <cell r="O8">
            <v>100</v>
          </cell>
          <cell r="P8">
            <v>-1514</v>
          </cell>
          <cell r="Q8">
            <v>36</v>
          </cell>
          <cell r="R8">
            <v>290</v>
          </cell>
        </row>
        <row r="9">
          <cell r="B9" t="str">
            <v>PUERTO BERRIO</v>
          </cell>
          <cell r="C9">
            <v>49392</v>
          </cell>
          <cell r="D9">
            <v>27241</v>
          </cell>
          <cell r="E9">
            <v>55.15265630061549</v>
          </cell>
          <cell r="F9">
            <v>19168</v>
          </cell>
          <cell r="G9">
            <v>33.74485746679624</v>
          </cell>
          <cell r="H9">
            <v>16642</v>
          </cell>
          <cell r="I9">
            <v>33.693715581470684</v>
          </cell>
          <cell r="J9">
            <v>911</v>
          </cell>
          <cell r="K9">
            <v>1.844428247489472E-2</v>
          </cell>
          <cell r="L9">
            <v>1615</v>
          </cell>
          <cell r="M9">
            <v>3.2697602850664073E-2</v>
          </cell>
          <cell r="N9">
            <v>46409</v>
          </cell>
          <cell r="O9">
            <v>93.960560414642046</v>
          </cell>
          <cell r="P9">
            <v>2983</v>
          </cell>
          <cell r="Q9">
            <v>305</v>
          </cell>
          <cell r="R9">
            <v>2389</v>
          </cell>
        </row>
        <row r="10">
          <cell r="B10" t="str">
            <v>PUERTO NARE</v>
          </cell>
          <cell r="C10">
            <v>19209</v>
          </cell>
          <cell r="D10">
            <v>7413</v>
          </cell>
          <cell r="E10">
            <v>38.59128533499922</v>
          </cell>
          <cell r="F10">
            <v>3359</v>
          </cell>
          <cell r="G10">
            <v>15.49721484720704</v>
          </cell>
          <cell r="H10">
            <v>2973</v>
          </cell>
          <cell r="I10">
            <v>15.477120099953149</v>
          </cell>
          <cell r="J10">
            <v>288</v>
          </cell>
          <cell r="K10">
            <v>1.499297204435421E-2</v>
          </cell>
          <cell r="L10">
            <v>98</v>
          </cell>
          <cell r="M10">
            <v>5.101775209537196E-3</v>
          </cell>
          <cell r="N10">
            <v>10772</v>
          </cell>
          <cell r="O10">
            <v>56.077880160341508</v>
          </cell>
          <cell r="P10">
            <v>8437</v>
          </cell>
          <cell r="Q10">
            <v>63</v>
          </cell>
          <cell r="R10">
            <v>718</v>
          </cell>
        </row>
        <row r="11">
          <cell r="B11" t="str">
            <v>PUERTO TRIUNFO</v>
          </cell>
          <cell r="C11">
            <v>21317</v>
          </cell>
          <cell r="D11">
            <v>8907</v>
          </cell>
          <cell r="E11">
            <v>41.783553032790735</v>
          </cell>
          <cell r="F11">
            <v>3575</v>
          </cell>
          <cell r="G11">
            <v>15.247361260965427</v>
          </cell>
          <cell r="H11">
            <v>3247</v>
          </cell>
          <cell r="I11">
            <v>15.231974480461604</v>
          </cell>
          <cell r="J11">
            <v>258</v>
          </cell>
          <cell r="K11">
            <v>1.2103016371909744E-2</v>
          </cell>
          <cell r="L11">
            <v>70</v>
          </cell>
          <cell r="M11">
            <v>3.2837641319134964E-3</v>
          </cell>
          <cell r="N11">
            <v>12482</v>
          </cell>
          <cell r="O11">
            <v>58.55420556363466</v>
          </cell>
          <cell r="P11">
            <v>8835</v>
          </cell>
          <cell r="Q11">
            <v>91</v>
          </cell>
          <cell r="R11">
            <v>852</v>
          </cell>
        </row>
        <row r="12">
          <cell r="B12" t="str">
            <v>YONDO</v>
          </cell>
          <cell r="C12">
            <v>19757</v>
          </cell>
          <cell r="D12">
            <v>10599</v>
          </cell>
          <cell r="E12">
            <v>53.646808726021156</v>
          </cell>
          <cell r="F12">
            <v>1164</v>
          </cell>
          <cell r="G12">
            <v>4.0475780735941687</v>
          </cell>
          <cell r="H12">
            <v>796</v>
          </cell>
          <cell r="I12">
            <v>4.0289517639317705</v>
          </cell>
          <cell r="J12">
            <v>215</v>
          </cell>
          <cell r="K12">
            <v>1.0882218960368477E-2</v>
          </cell>
          <cell r="L12">
            <v>153</v>
          </cell>
          <cell r="M12">
            <v>7.7440907020296604E-3</v>
          </cell>
          <cell r="N12">
            <v>11763</v>
          </cell>
          <cell r="O12">
            <v>59.538391456192741</v>
          </cell>
          <cell r="P12">
            <v>7994</v>
          </cell>
          <cell r="Q12">
            <v>176</v>
          </cell>
          <cell r="R12">
            <v>1300</v>
          </cell>
        </row>
        <row r="13">
          <cell r="B13" t="str">
            <v>TOTAL BAJO CAUCA</v>
          </cell>
          <cell r="C13">
            <v>318860</v>
          </cell>
          <cell r="D13">
            <v>219378</v>
          </cell>
          <cell r="E13">
            <v>68.800727592046655</v>
          </cell>
          <cell r="F13">
            <v>51016</v>
          </cell>
          <cell r="G13">
            <v>15.999498212381608</v>
          </cell>
          <cell r="H13">
            <v>42536</v>
          </cell>
          <cell r="I13">
            <v>13.340023834911873</v>
          </cell>
          <cell r="J13">
            <v>4076</v>
          </cell>
          <cell r="K13">
            <v>1.2783039578498401</v>
          </cell>
          <cell r="L13">
            <v>4404</v>
          </cell>
          <cell r="M13">
            <v>1.381170419619896</v>
          </cell>
          <cell r="N13">
            <v>270394</v>
          </cell>
          <cell r="O13">
            <v>84.80022580442828</v>
          </cell>
          <cell r="P13">
            <v>48466</v>
          </cell>
          <cell r="Q13">
            <v>4701</v>
          </cell>
          <cell r="R13">
            <v>12531</v>
          </cell>
        </row>
        <row r="14">
          <cell r="B14" t="str">
            <v>CACERES</v>
          </cell>
          <cell r="C14">
            <v>41012</v>
          </cell>
          <cell r="D14">
            <v>23728</v>
          </cell>
          <cell r="E14">
            <v>57.856237198868619</v>
          </cell>
          <cell r="F14">
            <v>4138</v>
          </cell>
          <cell r="G14">
            <v>2.8865697844533309</v>
          </cell>
          <cell r="H14">
            <v>1154</v>
          </cell>
          <cell r="I14">
            <v>2.8138105920218472</v>
          </cell>
          <cell r="J14">
            <v>346</v>
          </cell>
          <cell r="K14">
            <v>8.4365551545889008E-3</v>
          </cell>
          <cell r="L14">
            <v>2638</v>
          </cell>
          <cell r="M14">
            <v>6.4322637276894565E-2</v>
          </cell>
          <cell r="N14">
            <v>27866</v>
          </cell>
          <cell r="O14">
            <v>67.945967034038816</v>
          </cell>
          <cell r="P14">
            <v>13146</v>
          </cell>
          <cell r="Q14">
            <v>543</v>
          </cell>
          <cell r="R14">
            <v>1378</v>
          </cell>
        </row>
        <row r="15">
          <cell r="B15" t="str">
            <v>CAUCASIA</v>
          </cell>
          <cell r="C15">
            <v>120479</v>
          </cell>
          <cell r="D15">
            <v>73698</v>
          </cell>
          <cell r="E15">
            <v>61.17082645108276</v>
          </cell>
          <cell r="F15">
            <v>29542</v>
          </cell>
          <cell r="G15">
            <v>21.767693954963104</v>
          </cell>
          <cell r="H15">
            <v>26192</v>
          </cell>
          <cell r="I15">
            <v>21.739888279285186</v>
          </cell>
          <cell r="J15">
            <v>1794</v>
          </cell>
          <cell r="K15">
            <v>1.4890561840652728E-2</v>
          </cell>
          <cell r="L15">
            <v>1556</v>
          </cell>
          <cell r="M15">
            <v>1.2915113837266245E-2</v>
          </cell>
          <cell r="N15">
            <v>103240</v>
          </cell>
          <cell r="O15">
            <v>85.691282298159848</v>
          </cell>
          <cell r="P15">
            <v>17239</v>
          </cell>
          <cell r="Q15">
            <v>1042</v>
          </cell>
          <cell r="R15">
            <v>4608</v>
          </cell>
        </row>
        <row r="16">
          <cell r="B16" t="str">
            <v>EL BAGRE</v>
          </cell>
          <cell r="C16">
            <v>50557</v>
          </cell>
          <cell r="D16">
            <v>46431</v>
          </cell>
          <cell r="E16">
            <v>91.838914492552959</v>
          </cell>
          <cell r="F16">
            <v>10146</v>
          </cell>
          <cell r="G16">
            <v>18.474474355677749</v>
          </cell>
          <cell r="H16">
            <v>9332</v>
          </cell>
          <cell r="I16">
            <v>18.458373716794902</v>
          </cell>
          <cell r="J16">
            <v>719</v>
          </cell>
          <cell r="K16">
            <v>1.4221571691358268E-2</v>
          </cell>
          <cell r="L16">
            <v>95</v>
          </cell>
          <cell r="M16">
            <v>1.8790671914868367E-3</v>
          </cell>
          <cell r="N16">
            <v>56577</v>
          </cell>
          <cell r="O16">
            <v>100</v>
          </cell>
          <cell r="P16">
            <v>-6020</v>
          </cell>
          <cell r="Q16">
            <v>1717</v>
          </cell>
          <cell r="R16">
            <v>2851</v>
          </cell>
        </row>
        <row r="17">
          <cell r="B17" t="str">
            <v>NECHI</v>
          </cell>
          <cell r="C17">
            <v>28585</v>
          </cell>
          <cell r="D17">
            <v>23586</v>
          </cell>
          <cell r="E17">
            <v>82.511806891726422</v>
          </cell>
          <cell r="F17">
            <v>1725</v>
          </cell>
          <cell r="G17">
            <v>4.5280741647717333</v>
          </cell>
          <cell r="H17">
            <v>1290</v>
          </cell>
          <cell r="I17">
            <v>4.512856393213224</v>
          </cell>
          <cell r="J17">
            <v>391</v>
          </cell>
          <cell r="K17">
            <v>1.3678502711212175E-2</v>
          </cell>
          <cell r="L17">
            <v>44</v>
          </cell>
          <cell r="M17">
            <v>1.5392688472975337E-3</v>
          </cell>
          <cell r="N17">
            <v>25311</v>
          </cell>
          <cell r="O17">
            <v>88.546440440790619</v>
          </cell>
          <cell r="P17">
            <v>3274</v>
          </cell>
          <cell r="Q17">
            <v>454</v>
          </cell>
          <cell r="R17">
            <v>1194</v>
          </cell>
        </row>
        <row r="18">
          <cell r="B18" t="str">
            <v>TARAZA</v>
          </cell>
          <cell r="C18">
            <v>46343</v>
          </cell>
          <cell r="D18">
            <v>29023</v>
          </cell>
          <cell r="E18">
            <v>62.62650238439462</v>
          </cell>
          <cell r="F18">
            <v>3043</v>
          </cell>
          <cell r="G18">
            <v>5.5899920160542047</v>
          </cell>
          <cell r="H18">
            <v>2586</v>
          </cell>
          <cell r="I18">
            <v>5.5801307640851912</v>
          </cell>
          <cell r="J18">
            <v>412</v>
          </cell>
          <cell r="K18">
            <v>8.8902315344280697E-3</v>
          </cell>
          <cell r="L18">
            <v>45</v>
          </cell>
          <cell r="M18">
            <v>9.7102043458559002E-4</v>
          </cell>
          <cell r="N18">
            <v>32066</v>
          </cell>
          <cell r="O18">
            <v>69.192758345381179</v>
          </cell>
          <cell r="P18">
            <v>14277</v>
          </cell>
          <cell r="Q18">
            <v>455</v>
          </cell>
          <cell r="R18">
            <v>1423</v>
          </cell>
        </row>
        <row r="19">
          <cell r="B19" t="str">
            <v>ZARAGOZA</v>
          </cell>
          <cell r="C19">
            <v>31884</v>
          </cell>
          <cell r="D19">
            <v>22912</v>
          </cell>
          <cell r="E19">
            <v>71.860494291807811</v>
          </cell>
          <cell r="F19">
            <v>2422</v>
          </cell>
          <cell r="G19">
            <v>6.2300840546982812</v>
          </cell>
          <cell r="H19">
            <v>1982</v>
          </cell>
          <cell r="I19">
            <v>6.2162840296073263</v>
          </cell>
          <cell r="J19">
            <v>414</v>
          </cell>
          <cell r="K19">
            <v>1.2984569062852842E-2</v>
          </cell>
          <cell r="L19">
            <v>26</v>
          </cell>
          <cell r="M19">
            <v>8.1545602810186924E-4</v>
          </cell>
          <cell r="N19">
            <v>25334</v>
          </cell>
          <cell r="O19">
            <v>79.456780830510596</v>
          </cell>
          <cell r="P19">
            <v>6550</v>
          </cell>
          <cell r="Q19">
            <v>490</v>
          </cell>
          <cell r="R19">
            <v>1077</v>
          </cell>
        </row>
        <row r="20">
          <cell r="B20" t="str">
            <v>TOTAL URABA</v>
          </cell>
          <cell r="C20">
            <v>711687</v>
          </cell>
          <cell r="D20">
            <v>362545</v>
          </cell>
          <cell r="E20">
            <v>50.941635859584345</v>
          </cell>
          <cell r="F20">
            <v>208334</v>
          </cell>
          <cell r="G20">
            <v>29.273261981741975</v>
          </cell>
          <cell r="H20">
            <v>191308</v>
          </cell>
          <cell r="I20">
            <v>26.880918156436749</v>
          </cell>
          <cell r="J20">
            <v>9443</v>
          </cell>
          <cell r="K20">
            <v>1.3268473359777542</v>
          </cell>
          <cell r="L20">
            <v>7583</v>
          </cell>
          <cell r="M20">
            <v>1.0654964893274712</v>
          </cell>
          <cell r="N20">
            <v>570879</v>
          </cell>
          <cell r="O20">
            <v>80.214897841326319</v>
          </cell>
          <cell r="P20">
            <v>140808</v>
          </cell>
          <cell r="Q20">
            <v>5965</v>
          </cell>
          <cell r="R20">
            <v>24264</v>
          </cell>
        </row>
        <row r="21">
          <cell r="B21" t="str">
            <v>APARTADO</v>
          </cell>
          <cell r="C21">
            <v>195068</v>
          </cell>
          <cell r="D21">
            <v>51576</v>
          </cell>
          <cell r="E21">
            <v>26.440010662948303</v>
          </cell>
          <cell r="F21">
            <v>90579</v>
          </cell>
          <cell r="G21">
            <v>44.143144954579938</v>
          </cell>
          <cell r="H21">
            <v>86064</v>
          </cell>
          <cell r="I21">
            <v>44.119999179773203</v>
          </cell>
          <cell r="J21">
            <v>2012</v>
          </cell>
          <cell r="K21">
            <v>1.0314351918305412E-2</v>
          </cell>
          <cell r="L21">
            <v>2503</v>
          </cell>
          <cell r="M21">
            <v>1.283142288842865E-2</v>
          </cell>
          <cell r="N21">
            <v>142155</v>
          </cell>
          <cell r="O21">
            <v>72.87458732339492</v>
          </cell>
          <cell r="P21">
            <v>52913</v>
          </cell>
          <cell r="Q21">
            <v>645</v>
          </cell>
          <cell r="R21">
            <v>4868</v>
          </cell>
        </row>
        <row r="22">
          <cell r="B22" t="str">
            <v>ARBOLETES</v>
          </cell>
          <cell r="C22">
            <v>43416</v>
          </cell>
          <cell r="D22">
            <v>26805</v>
          </cell>
          <cell r="E22">
            <v>61.739911553344385</v>
          </cell>
          <cell r="F22">
            <v>4292</v>
          </cell>
          <cell r="G22">
            <v>8.2006403169338498</v>
          </cell>
          <cell r="H22">
            <v>3553</v>
          </cell>
          <cell r="I22">
            <v>8.1836189423254098</v>
          </cell>
          <cell r="J22">
            <v>641</v>
          </cell>
          <cell r="K22">
            <v>1.4764142251704441E-2</v>
          </cell>
          <cell r="L22">
            <v>98</v>
          </cell>
          <cell r="M22">
            <v>2.2572323567348444E-3</v>
          </cell>
          <cell r="N22">
            <v>31097</v>
          </cell>
          <cell r="O22">
            <v>71.625667956513723</v>
          </cell>
          <cell r="P22">
            <v>12319</v>
          </cell>
          <cell r="Q22">
            <v>562</v>
          </cell>
          <cell r="R22">
            <v>1348</v>
          </cell>
        </row>
        <row r="23">
          <cell r="B23" t="str">
            <v>CAREPA</v>
          </cell>
          <cell r="C23">
            <v>60141</v>
          </cell>
          <cell r="D23">
            <v>26793</v>
          </cell>
          <cell r="E23">
            <v>44.550306779069189</v>
          </cell>
          <cell r="F23">
            <v>27992</v>
          </cell>
          <cell r="G23">
            <v>42.37924211436458</v>
          </cell>
          <cell r="H23">
            <v>25462</v>
          </cell>
          <cell r="I23">
            <v>42.33717430704511</v>
          </cell>
          <cell r="J23">
            <v>501</v>
          </cell>
          <cell r="K23">
            <v>8.3304235047638054E-3</v>
          </cell>
          <cell r="L23">
            <v>2029</v>
          </cell>
          <cell r="M23">
            <v>3.3737383814702114E-2</v>
          </cell>
          <cell r="N23">
            <v>54785</v>
          </cell>
          <cell r="O23">
            <v>91.094261818060886</v>
          </cell>
          <cell r="P23">
            <v>5356</v>
          </cell>
          <cell r="Q23">
            <v>468</v>
          </cell>
          <cell r="R23">
            <v>2275</v>
          </cell>
        </row>
        <row r="24">
          <cell r="B24" t="str">
            <v>CHIGORODO</v>
          </cell>
          <cell r="C24">
            <v>82151</v>
          </cell>
          <cell r="D24">
            <v>34951</v>
          </cell>
          <cell r="E24">
            <v>42.544825991162618</v>
          </cell>
          <cell r="F24">
            <v>31170</v>
          </cell>
          <cell r="G24">
            <v>35.82858394906939</v>
          </cell>
          <cell r="H24">
            <v>29416</v>
          </cell>
          <cell r="I24">
            <v>35.807233022117806</v>
          </cell>
          <cell r="J24">
            <v>768</v>
          </cell>
          <cell r="K24">
            <v>9.3486384827938789E-3</v>
          </cell>
          <cell r="L24">
            <v>986</v>
          </cell>
          <cell r="M24">
            <v>1.2002288468795268E-2</v>
          </cell>
          <cell r="N24">
            <v>66121</v>
          </cell>
          <cell r="O24">
            <v>80.487151708439342</v>
          </cell>
          <cell r="P24">
            <v>16030</v>
          </cell>
          <cell r="Q24">
            <v>180</v>
          </cell>
          <cell r="R24">
            <v>2520</v>
          </cell>
        </row>
        <row r="25">
          <cell r="B25" t="str">
            <v>MURINDO</v>
          </cell>
          <cell r="C25">
            <v>4891</v>
          </cell>
          <cell r="D25">
            <v>4412</v>
          </cell>
          <cell r="E25">
            <v>90.206501737885915</v>
          </cell>
          <cell r="F25">
            <v>296</v>
          </cell>
          <cell r="G25">
            <v>4.3719075853608667</v>
          </cell>
          <cell r="H25">
            <v>213</v>
          </cell>
          <cell r="I25">
            <v>4.3549376405643017</v>
          </cell>
          <cell r="J25">
            <v>83</v>
          </cell>
          <cell r="K25">
            <v>1.696994479656512E-2</v>
          </cell>
          <cell r="L25">
            <v>0</v>
          </cell>
          <cell r="M25">
            <v>0</v>
          </cell>
          <cell r="N25">
            <v>4708</v>
          </cell>
          <cell r="O25">
            <v>96.258433858106727</v>
          </cell>
          <cell r="P25">
            <v>183</v>
          </cell>
          <cell r="Q25">
            <v>89</v>
          </cell>
          <cell r="R25">
            <v>155</v>
          </cell>
        </row>
        <row r="26">
          <cell r="B26" t="str">
            <v>MUTATA</v>
          </cell>
          <cell r="C26">
            <v>22028</v>
          </cell>
          <cell r="D26">
            <v>18988</v>
          </cell>
          <cell r="E26">
            <v>86.199382603958597</v>
          </cell>
          <cell r="F26">
            <v>2497</v>
          </cell>
          <cell r="G26">
            <v>9.4479753041583425</v>
          </cell>
          <cell r="H26">
            <v>2077</v>
          </cell>
          <cell r="I26">
            <v>9.4289086617032858</v>
          </cell>
          <cell r="J26">
            <v>287</v>
          </cell>
          <cell r="K26">
            <v>1.3028872344289087E-2</v>
          </cell>
          <cell r="L26">
            <v>133</v>
          </cell>
          <cell r="M26">
            <v>6.037770110768113E-3</v>
          </cell>
          <cell r="N26">
            <v>21485</v>
          </cell>
          <cell r="O26">
            <v>97.53495551116761</v>
          </cell>
          <cell r="P26">
            <v>543</v>
          </cell>
          <cell r="Q26">
            <v>348</v>
          </cell>
          <cell r="R26">
            <v>1076</v>
          </cell>
        </row>
        <row r="27">
          <cell r="B27" t="str">
            <v>NECOCLI</v>
          </cell>
          <cell r="C27">
            <v>67359</v>
          </cell>
          <cell r="D27">
            <v>47493</v>
          </cell>
          <cell r="E27">
            <v>70.507281877700095</v>
          </cell>
          <cell r="F27">
            <v>5465</v>
          </cell>
          <cell r="G27">
            <v>6.4156979765139033</v>
          </cell>
          <cell r="H27">
            <v>4310</v>
          </cell>
          <cell r="I27">
            <v>6.3985510473730312</v>
          </cell>
          <cell r="J27">
            <v>940</v>
          </cell>
          <cell r="K27">
            <v>1.3955076530233524E-2</v>
          </cell>
          <cell r="L27">
            <v>215</v>
          </cell>
          <cell r="M27">
            <v>3.1918526106385191E-3</v>
          </cell>
          <cell r="N27">
            <v>52958</v>
          </cell>
          <cell r="O27">
            <v>78.620525839160322</v>
          </cell>
          <cell r="P27">
            <v>14401</v>
          </cell>
          <cell r="Q27">
            <v>1318</v>
          </cell>
          <cell r="R27">
            <v>3027</v>
          </cell>
        </row>
        <row r="28">
          <cell r="B28" t="str">
            <v>SAN JUAN DE URABA</v>
          </cell>
          <cell r="C28">
            <v>26646</v>
          </cell>
          <cell r="D28">
            <v>20932</v>
          </cell>
          <cell r="E28">
            <v>78.555880807625911</v>
          </cell>
          <cell r="F28">
            <v>1394</v>
          </cell>
          <cell r="G28">
            <v>3.589356751482399</v>
          </cell>
          <cell r="H28">
            <v>952</v>
          </cell>
          <cell r="I28">
            <v>3.5727688958943182</v>
          </cell>
          <cell r="J28">
            <v>404</v>
          </cell>
          <cell r="K28">
            <v>1.5161750356526308E-2</v>
          </cell>
          <cell r="L28">
            <v>38</v>
          </cell>
          <cell r="M28">
            <v>1.4261052315544546E-3</v>
          </cell>
          <cell r="N28">
            <v>22326</v>
          </cell>
          <cell r="O28">
            <v>83.787435262328302</v>
          </cell>
          <cell r="P28">
            <v>4320</v>
          </cell>
          <cell r="Q28">
            <v>234</v>
          </cell>
          <cell r="R28">
            <v>805</v>
          </cell>
        </row>
        <row r="29">
          <cell r="B29" t="str">
            <v>SAN PEDRO DE URABA</v>
          </cell>
          <cell r="C29">
            <v>32063</v>
          </cell>
          <cell r="D29">
            <v>30933</v>
          </cell>
          <cell r="E29">
            <v>96.475688488288682</v>
          </cell>
          <cell r="F29">
            <v>3197</v>
          </cell>
          <cell r="G29">
            <v>7.2908960484047025</v>
          </cell>
          <cell r="H29">
            <v>2329</v>
          </cell>
          <cell r="I29">
            <v>7.2638243458191685</v>
          </cell>
          <cell r="J29">
            <v>570</v>
          </cell>
          <cell r="K29">
            <v>1.7777500545800455E-2</v>
          </cell>
          <cell r="L29">
            <v>298</v>
          </cell>
          <cell r="M29">
            <v>9.2942020397342728E-3</v>
          </cell>
          <cell r="N29">
            <v>34130</v>
          </cell>
          <cell r="O29">
            <v>100</v>
          </cell>
          <cell r="P29">
            <v>-2067</v>
          </cell>
          <cell r="Q29">
            <v>279</v>
          </cell>
          <cell r="R29">
            <v>897</v>
          </cell>
        </row>
        <row r="30">
          <cell r="B30" t="str">
            <v>TURBO</v>
          </cell>
          <cell r="C30">
            <v>172314</v>
          </cell>
          <cell r="D30">
            <v>92699</v>
          </cell>
          <cell r="E30">
            <v>53.796557447450589</v>
          </cell>
          <cell r="F30">
            <v>41083</v>
          </cell>
          <cell r="G30">
            <v>21.368577132444258</v>
          </cell>
          <cell r="H30">
            <v>36778</v>
          </cell>
          <cell r="I30">
            <v>21.343593672017363</v>
          </cell>
          <cell r="J30">
            <v>3034</v>
          </cell>
          <cell r="K30">
            <v>1.760739115800225E-2</v>
          </cell>
          <cell r="L30">
            <v>1271</v>
          </cell>
          <cell r="M30">
            <v>7.3760692688928349E-3</v>
          </cell>
          <cell r="N30">
            <v>133782</v>
          </cell>
          <cell r="O30">
            <v>77.638497162157464</v>
          </cell>
          <cell r="P30">
            <v>38532</v>
          </cell>
          <cell r="Q30">
            <v>1637</v>
          </cell>
          <cell r="R30">
            <v>6902</v>
          </cell>
        </row>
        <row r="31">
          <cell r="B31" t="str">
            <v>VIGIA DEL FUERTE</v>
          </cell>
          <cell r="C31">
            <v>5610</v>
          </cell>
          <cell r="D31">
            <v>6963</v>
          </cell>
          <cell r="E31">
            <v>124.11764705882354</v>
          </cell>
          <cell r="F31">
            <v>369</v>
          </cell>
          <cell r="G31">
            <v>2.7834224598930479</v>
          </cell>
          <cell r="H31">
            <v>154</v>
          </cell>
          <cell r="I31">
            <v>2.7450980392156863</v>
          </cell>
          <cell r="J31">
            <v>203</v>
          </cell>
          <cell r="K31">
            <v>3.6185383244206774E-2</v>
          </cell>
          <cell r="L31">
            <v>12</v>
          </cell>
          <cell r="M31">
            <v>2.1390374331550803E-3</v>
          </cell>
          <cell r="N31">
            <v>7332</v>
          </cell>
          <cell r="O31">
            <v>100</v>
          </cell>
          <cell r="P31">
            <v>-1722</v>
          </cell>
          <cell r="Q31">
            <v>205</v>
          </cell>
          <cell r="R31">
            <v>391</v>
          </cell>
        </row>
        <row r="32">
          <cell r="B32" t="str">
            <v>TOTAL  NORDESTE</v>
          </cell>
          <cell r="C32">
            <v>191389</v>
          </cell>
          <cell r="D32">
            <v>130104</v>
          </cell>
          <cell r="E32">
            <v>67.978828459315849</v>
          </cell>
          <cell r="F32">
            <v>42698</v>
          </cell>
          <cell r="G32">
            <v>22.309537120733165</v>
          </cell>
          <cell r="H32">
            <v>38411</v>
          </cell>
          <cell r="I32">
            <v>20.069596476286517</v>
          </cell>
          <cell r="J32">
            <v>3177</v>
          </cell>
          <cell r="K32">
            <v>1.6599700087256843</v>
          </cell>
          <cell r="L32">
            <v>1110</v>
          </cell>
          <cell r="M32">
            <v>0.57997063572096619</v>
          </cell>
          <cell r="N32">
            <v>172802</v>
          </cell>
          <cell r="O32">
            <v>90.288365580049003</v>
          </cell>
          <cell r="P32">
            <v>18587</v>
          </cell>
          <cell r="Q32">
            <v>1091</v>
          </cell>
          <cell r="R32">
            <v>6955</v>
          </cell>
        </row>
        <row r="33">
          <cell r="B33" t="str">
            <v>AMALFI</v>
          </cell>
          <cell r="C33">
            <v>22567</v>
          </cell>
          <cell r="D33">
            <v>16860</v>
          </cell>
          <cell r="E33">
            <v>74.710860991713574</v>
          </cell>
          <cell r="F33">
            <v>4927</v>
          </cell>
          <cell r="G33">
            <v>19.04705986617628</v>
          </cell>
          <cell r="H33">
            <v>4292</v>
          </cell>
          <cell r="I33">
            <v>19.018921433952233</v>
          </cell>
          <cell r="J33">
            <v>438</v>
          </cell>
          <cell r="K33">
            <v>1.9408871360836619E-2</v>
          </cell>
          <cell r="L33">
            <v>197</v>
          </cell>
          <cell r="M33">
            <v>8.729560863207338E-3</v>
          </cell>
          <cell r="N33">
            <v>21787</v>
          </cell>
          <cell r="O33">
            <v>96.54362564807019</v>
          </cell>
          <cell r="P33">
            <v>780</v>
          </cell>
          <cell r="Q33">
            <v>99</v>
          </cell>
          <cell r="R33">
            <v>716</v>
          </cell>
        </row>
        <row r="34">
          <cell r="B34" t="str">
            <v>ANORI</v>
          </cell>
          <cell r="C34">
            <v>17737</v>
          </cell>
          <cell r="D34">
            <v>13923</v>
          </cell>
          <cell r="E34">
            <v>78.496927327056426</v>
          </cell>
          <cell r="F34">
            <v>1971</v>
          </cell>
          <cell r="G34">
            <v>9.5886001014827773</v>
          </cell>
          <cell r="H34">
            <v>1698</v>
          </cell>
          <cell r="I34">
            <v>9.5732085471049224</v>
          </cell>
          <cell r="J34">
            <v>233</v>
          </cell>
          <cell r="K34">
            <v>1.3136381575238203E-2</v>
          </cell>
          <cell r="L34">
            <v>40</v>
          </cell>
          <cell r="M34">
            <v>2.2551728026160003E-3</v>
          </cell>
          <cell r="N34">
            <v>15894</v>
          </cell>
          <cell r="O34">
            <v>89.609291311946777</v>
          </cell>
          <cell r="P34">
            <v>1843</v>
          </cell>
          <cell r="Q34">
            <v>70</v>
          </cell>
          <cell r="R34">
            <v>372</v>
          </cell>
        </row>
        <row r="35">
          <cell r="B35" t="str">
            <v>CISNEROS</v>
          </cell>
          <cell r="C35">
            <v>8869</v>
          </cell>
          <cell r="D35">
            <v>6446</v>
          </cell>
          <cell r="E35">
            <v>72.680121772465895</v>
          </cell>
          <cell r="F35">
            <v>3413</v>
          </cell>
          <cell r="G35">
            <v>32.856466343443458</v>
          </cell>
          <cell r="H35">
            <v>2909</v>
          </cell>
          <cell r="I35">
            <v>32.799639192693654</v>
          </cell>
          <cell r="J35">
            <v>240</v>
          </cell>
          <cell r="K35">
            <v>2.7060547976096517E-2</v>
          </cell>
          <cell r="L35">
            <v>264</v>
          </cell>
          <cell r="M35">
            <v>2.9766602773706168E-2</v>
          </cell>
          <cell r="N35">
            <v>9859</v>
          </cell>
          <cell r="O35">
            <v>100</v>
          </cell>
          <cell r="P35">
            <v>-990</v>
          </cell>
          <cell r="Q35">
            <v>55</v>
          </cell>
          <cell r="R35">
            <v>479</v>
          </cell>
        </row>
        <row r="36">
          <cell r="B36" t="str">
            <v>REMEDIOS</v>
          </cell>
          <cell r="C36">
            <v>31333</v>
          </cell>
          <cell r="D36">
            <v>19731</v>
          </cell>
          <cell r="E36">
            <v>62.971946510069252</v>
          </cell>
          <cell r="F36">
            <v>5035</v>
          </cell>
          <cell r="G36">
            <v>14.641177033798233</v>
          </cell>
          <cell r="H36">
            <v>4583</v>
          </cell>
          <cell r="I36">
            <v>14.626751348418601</v>
          </cell>
          <cell r="J36">
            <v>415</v>
          </cell>
          <cell r="K36">
            <v>1.324482175342291E-2</v>
          </cell>
          <cell r="L36">
            <v>37</v>
          </cell>
          <cell r="M36">
            <v>1.1808636262087896E-3</v>
          </cell>
          <cell r="N36">
            <v>24766</v>
          </cell>
          <cell r="O36">
            <v>79.041266396451022</v>
          </cell>
          <cell r="P36">
            <v>6567</v>
          </cell>
          <cell r="Q36">
            <v>257</v>
          </cell>
          <cell r="R36">
            <v>936</v>
          </cell>
        </row>
        <row r="37">
          <cell r="B37" t="str">
            <v>SAN ROQUE</v>
          </cell>
          <cell r="C37">
            <v>16366</v>
          </cell>
          <cell r="D37">
            <v>13557</v>
          </cell>
          <cell r="E37">
            <v>82.836368080166196</v>
          </cell>
          <cell r="F37">
            <v>3774</v>
          </cell>
          <cell r="G37">
            <v>19.932604179396311</v>
          </cell>
          <cell r="H37">
            <v>3257</v>
          </cell>
          <cell r="I37">
            <v>19.901014297934744</v>
          </cell>
          <cell r="J37">
            <v>428</v>
          </cell>
          <cell r="K37">
            <v>2.615177807650006E-2</v>
          </cell>
          <cell r="L37">
            <v>89</v>
          </cell>
          <cell r="M37">
            <v>5.4381033850666016E-3</v>
          </cell>
          <cell r="N37">
            <v>17331</v>
          </cell>
          <cell r="O37">
            <v>100</v>
          </cell>
          <cell r="P37">
            <v>-965</v>
          </cell>
          <cell r="Q37">
            <v>70</v>
          </cell>
          <cell r="R37">
            <v>639</v>
          </cell>
        </row>
        <row r="38">
          <cell r="B38" t="str">
            <v>SANTO DOMINGO</v>
          </cell>
          <cell r="C38">
            <v>10049</v>
          </cell>
          <cell r="D38">
            <v>6459</v>
          </cell>
          <cell r="E38">
            <v>64.275052244004385</v>
          </cell>
          <cell r="F38">
            <v>1601</v>
          </cell>
          <cell r="G38">
            <v>13.853219225793611</v>
          </cell>
          <cell r="H38">
            <v>1390</v>
          </cell>
          <cell r="I38">
            <v>13.8322221116529</v>
          </cell>
          <cell r="J38">
            <v>184</v>
          </cell>
          <cell r="K38">
            <v>1.8310279629813912E-2</v>
          </cell>
          <cell r="L38">
            <v>27</v>
          </cell>
          <cell r="M38">
            <v>2.6868345108966066E-3</v>
          </cell>
          <cell r="N38">
            <v>8060</v>
          </cell>
          <cell r="O38">
            <v>80.206985769728334</v>
          </cell>
          <cell r="P38">
            <v>1989</v>
          </cell>
          <cell r="Q38">
            <v>19</v>
          </cell>
          <cell r="R38">
            <v>202</v>
          </cell>
        </row>
        <row r="39">
          <cell r="B39" t="str">
            <v>SEGOVIA</v>
          </cell>
          <cell r="C39">
            <v>41711</v>
          </cell>
          <cell r="D39">
            <v>23511</v>
          </cell>
          <cell r="E39">
            <v>56.366426122605553</v>
          </cell>
          <cell r="F39">
            <v>14552</v>
          </cell>
          <cell r="G39">
            <v>33.145549135719598</v>
          </cell>
          <cell r="H39">
            <v>13818</v>
          </cell>
          <cell r="I39">
            <v>33.127951859221788</v>
          </cell>
          <cell r="J39">
            <v>507</v>
          </cell>
          <cell r="K39">
            <v>1.215506700870274E-2</v>
          </cell>
          <cell r="L39">
            <v>227</v>
          </cell>
          <cell r="M39">
            <v>5.4422094891035935E-3</v>
          </cell>
          <cell r="N39">
            <v>38063</v>
          </cell>
          <cell r="O39">
            <v>91.25410563160797</v>
          </cell>
          <cell r="P39">
            <v>3648</v>
          </cell>
          <cell r="Q39">
            <v>388</v>
          </cell>
          <cell r="R39">
            <v>2477</v>
          </cell>
        </row>
        <row r="40">
          <cell r="B40" t="str">
            <v>VEGACHI</v>
          </cell>
          <cell r="C40">
            <v>8949</v>
          </cell>
          <cell r="D40">
            <v>9967</v>
          </cell>
          <cell r="E40">
            <v>111.37557268968601</v>
          </cell>
          <cell r="F40">
            <v>2814</v>
          </cell>
          <cell r="G40">
            <v>28.612805900100572</v>
          </cell>
          <cell r="H40">
            <v>2558</v>
          </cell>
          <cell r="I40">
            <v>28.584199351882894</v>
          </cell>
          <cell r="J40">
            <v>201</v>
          </cell>
          <cell r="K40">
            <v>2.2460610124036204E-2</v>
          </cell>
          <cell r="L40">
            <v>55</v>
          </cell>
          <cell r="M40">
            <v>6.1459380936417481E-3</v>
          </cell>
          <cell r="N40">
            <v>12781</v>
          </cell>
          <cell r="O40">
            <v>100</v>
          </cell>
          <cell r="P40">
            <v>-3832</v>
          </cell>
          <cell r="Q40">
            <v>45</v>
          </cell>
          <cell r="R40">
            <v>359</v>
          </cell>
        </row>
        <row r="41">
          <cell r="B41" t="str">
            <v>YALI</v>
          </cell>
          <cell r="C41">
            <v>8577</v>
          </cell>
          <cell r="D41">
            <v>5253</v>
          </cell>
          <cell r="E41">
            <v>61.245190626093034</v>
          </cell>
          <cell r="F41">
            <v>1088</v>
          </cell>
          <cell r="G41">
            <v>10.157281100617933</v>
          </cell>
          <cell r="H41">
            <v>869</v>
          </cell>
          <cell r="I41">
            <v>10.13174769733007</v>
          </cell>
          <cell r="J41">
            <v>117</v>
          </cell>
          <cell r="K41">
            <v>1.3641133263378805E-2</v>
          </cell>
          <cell r="L41">
            <v>102</v>
          </cell>
          <cell r="M41">
            <v>1.1892270024484085E-2</v>
          </cell>
          <cell r="N41">
            <v>6341</v>
          </cell>
          <cell r="O41">
            <v>73.930278652209395</v>
          </cell>
          <cell r="P41">
            <v>2236</v>
          </cell>
          <cell r="Q41">
            <v>13</v>
          </cell>
          <cell r="R41">
            <v>143</v>
          </cell>
        </row>
        <row r="42">
          <cell r="B42" t="str">
            <v>YOLOMBO</v>
          </cell>
          <cell r="C42">
            <v>25231</v>
          </cell>
          <cell r="D42">
            <v>14397</v>
          </cell>
          <cell r="E42">
            <v>57.060758590622655</v>
          </cell>
          <cell r="F42">
            <v>3523</v>
          </cell>
          <cell r="G42">
            <v>12.056042170346002</v>
          </cell>
          <cell r="H42">
            <v>3037</v>
          </cell>
          <cell r="I42">
            <v>12.036780151401054</v>
          </cell>
          <cell r="J42">
            <v>414</v>
          </cell>
          <cell r="K42">
            <v>1.6408386508659983E-2</v>
          </cell>
          <cell r="L42">
            <v>72</v>
          </cell>
          <cell r="M42">
            <v>2.8536324362886923E-3</v>
          </cell>
          <cell r="N42">
            <v>17920</v>
          </cell>
          <cell r="O42">
            <v>71.023740636518568</v>
          </cell>
          <cell r="P42">
            <v>7311</v>
          </cell>
          <cell r="Q42">
            <v>75</v>
          </cell>
          <cell r="R42">
            <v>632</v>
          </cell>
        </row>
        <row r="43">
          <cell r="B43" t="str">
            <v>TOTAL  OCCIDENTE</v>
          </cell>
          <cell r="C43">
            <v>199723</v>
          </cell>
          <cell r="D43">
            <v>145325</v>
          </cell>
          <cell r="E43">
            <v>72.763277138837296</v>
          </cell>
          <cell r="F43">
            <v>39910</v>
          </cell>
          <cell r="G43">
            <v>19.982676006268683</v>
          </cell>
          <cell r="H43">
            <v>34315</v>
          </cell>
          <cell r="I43">
            <v>17.181296095091703</v>
          </cell>
          <cell r="J43">
            <v>4298</v>
          </cell>
          <cell r="K43">
            <v>2.1519804929827813</v>
          </cell>
          <cell r="L43">
            <v>1297</v>
          </cell>
          <cell r="M43">
            <v>0.649399418194199</v>
          </cell>
          <cell r="N43">
            <v>185235</v>
          </cell>
          <cell r="O43">
            <v>92.745953145105972</v>
          </cell>
          <cell r="P43">
            <v>14488</v>
          </cell>
          <cell r="Q43">
            <v>822</v>
          </cell>
          <cell r="R43">
            <v>5817</v>
          </cell>
        </row>
        <row r="44">
          <cell r="B44" t="str">
            <v>ABRIAQUI</v>
          </cell>
          <cell r="C44">
            <v>1971</v>
          </cell>
          <cell r="D44">
            <v>1392</v>
          </cell>
          <cell r="E44">
            <v>70.624048706240487</v>
          </cell>
          <cell r="F44">
            <v>353</v>
          </cell>
          <cell r="G44">
            <v>15.699644850329779</v>
          </cell>
          <cell r="H44">
            <v>309</v>
          </cell>
          <cell r="I44">
            <v>15.67732115677321</v>
          </cell>
          <cell r="J44">
            <v>41</v>
          </cell>
          <cell r="K44">
            <v>2.0801623541349568E-2</v>
          </cell>
          <cell r="L44">
            <v>3</v>
          </cell>
          <cell r="M44">
            <v>1.5220700152207001E-3</v>
          </cell>
          <cell r="N44">
            <v>1745</v>
          </cell>
          <cell r="O44">
            <v>88.533739218670732</v>
          </cell>
          <cell r="P44">
            <v>226</v>
          </cell>
          <cell r="Q44">
            <v>5</v>
          </cell>
          <cell r="R44">
            <v>41</v>
          </cell>
        </row>
        <row r="45">
          <cell r="B45" t="str">
            <v>Santa Fe de Antioquia</v>
          </cell>
          <cell r="C45">
            <v>25067</v>
          </cell>
          <cell r="D45">
            <v>16852</v>
          </cell>
          <cell r="E45">
            <v>67.227829417162013</v>
          </cell>
          <cell r="F45">
            <v>9791</v>
          </cell>
          <cell r="G45">
            <v>35.54829058124227</v>
          </cell>
          <cell r="H45">
            <v>8902</v>
          </cell>
          <cell r="I45">
            <v>35.512825627318783</v>
          </cell>
          <cell r="J45">
            <v>496</v>
          </cell>
          <cell r="K45">
            <v>1.9786970917939919E-2</v>
          </cell>
          <cell r="L45">
            <v>393</v>
          </cell>
          <cell r="M45">
            <v>1.567798300554514E-2</v>
          </cell>
          <cell r="N45">
            <v>26643</v>
          </cell>
          <cell r="O45">
            <v>100</v>
          </cell>
          <cell r="P45">
            <v>-1576</v>
          </cell>
          <cell r="Q45">
            <v>112</v>
          </cell>
          <cell r="R45">
            <v>856</v>
          </cell>
        </row>
        <row r="46">
          <cell r="B46" t="str">
            <v>ANZA</v>
          </cell>
          <cell r="C46">
            <v>7601</v>
          </cell>
          <cell r="D46">
            <v>5505</v>
          </cell>
          <cell r="E46">
            <v>72.424680963031179</v>
          </cell>
          <cell r="F46">
            <v>1272</v>
          </cell>
          <cell r="G46">
            <v>15.275884752006313</v>
          </cell>
          <cell r="H46">
            <v>1160</v>
          </cell>
          <cell r="I46">
            <v>15.261149848704116</v>
          </cell>
          <cell r="J46">
            <v>94</v>
          </cell>
          <cell r="K46">
            <v>1.2366793842915405E-2</v>
          </cell>
          <cell r="L46">
            <v>18</v>
          </cell>
          <cell r="M46">
            <v>2.3681094592816736E-3</v>
          </cell>
          <cell r="N46">
            <v>6777</v>
          </cell>
          <cell r="O46">
            <v>89.159321141955004</v>
          </cell>
          <cell r="P46">
            <v>824</v>
          </cell>
          <cell r="Q46">
            <v>30</v>
          </cell>
          <cell r="R46">
            <v>204</v>
          </cell>
        </row>
        <row r="47">
          <cell r="B47" t="str">
            <v>ARMENIA</v>
          </cell>
          <cell r="C47">
            <v>3945</v>
          </cell>
          <cell r="D47">
            <v>2770</v>
          </cell>
          <cell r="E47">
            <v>70.215462610899877</v>
          </cell>
          <cell r="F47">
            <v>1287</v>
          </cell>
          <cell r="G47">
            <v>29.963498098859318</v>
          </cell>
          <cell r="H47">
            <v>1181</v>
          </cell>
          <cell r="I47">
            <v>29.936628643852981</v>
          </cell>
          <cell r="J47">
            <v>85</v>
          </cell>
          <cell r="K47">
            <v>2.1546261089987327E-2</v>
          </cell>
          <cell r="L47">
            <v>21</v>
          </cell>
          <cell r="M47">
            <v>5.3231939163498098E-3</v>
          </cell>
          <cell r="N47">
            <v>4057</v>
          </cell>
          <cell r="O47">
            <v>100</v>
          </cell>
          <cell r="P47">
            <v>-112</v>
          </cell>
          <cell r="Q47">
            <v>6</v>
          </cell>
          <cell r="R47">
            <v>100</v>
          </cell>
        </row>
        <row r="48">
          <cell r="B48" t="str">
            <v>BURITICA</v>
          </cell>
          <cell r="C48">
            <v>6495</v>
          </cell>
          <cell r="D48">
            <v>5433</v>
          </cell>
          <cell r="E48">
            <v>83.648960739030016</v>
          </cell>
          <cell r="F48">
            <v>2093</v>
          </cell>
          <cell r="G48">
            <v>30.197536566589687</v>
          </cell>
          <cell r="H48">
            <v>1960</v>
          </cell>
          <cell r="I48">
            <v>30.177059276366435</v>
          </cell>
          <cell r="J48">
            <v>108</v>
          </cell>
          <cell r="K48">
            <v>1.6628175519630486E-2</v>
          </cell>
          <cell r="L48">
            <v>25</v>
          </cell>
          <cell r="M48">
            <v>3.8491147036181679E-3</v>
          </cell>
          <cell r="N48">
            <v>7526</v>
          </cell>
          <cell r="O48">
            <v>100</v>
          </cell>
          <cell r="P48">
            <v>-1031</v>
          </cell>
          <cell r="Q48">
            <v>21</v>
          </cell>
          <cell r="R48">
            <v>251</v>
          </cell>
        </row>
        <row r="49">
          <cell r="B49" t="str">
            <v>CAICEDO</v>
          </cell>
          <cell r="C49">
            <v>8396</v>
          </cell>
          <cell r="D49">
            <v>6558</v>
          </cell>
          <cell r="E49">
            <v>78.108623153882803</v>
          </cell>
          <cell r="F49">
            <v>725</v>
          </cell>
          <cell r="G49">
            <v>6.7484516436398287</v>
          </cell>
          <cell r="H49">
            <v>565</v>
          </cell>
          <cell r="I49">
            <v>6.7293949499761796</v>
          </cell>
          <cell r="J49">
            <v>138</v>
          </cell>
          <cell r="K49">
            <v>1.6436398284897569E-2</v>
          </cell>
          <cell r="L49">
            <v>22</v>
          </cell>
          <cell r="M49">
            <v>2.6202953787517864E-3</v>
          </cell>
          <cell r="N49">
            <v>7283</v>
          </cell>
          <cell r="O49">
            <v>86.743687470223918</v>
          </cell>
          <cell r="P49">
            <v>1113</v>
          </cell>
          <cell r="Q49">
            <v>10</v>
          </cell>
          <cell r="R49">
            <v>141</v>
          </cell>
        </row>
        <row r="50">
          <cell r="B50" t="str">
            <v>CAÑASGORDAS</v>
          </cell>
          <cell r="C50">
            <v>16737</v>
          </cell>
          <cell r="D50">
            <v>11361</v>
          </cell>
          <cell r="E50">
            <v>67.879548306148052</v>
          </cell>
          <cell r="F50">
            <v>2340</v>
          </cell>
          <cell r="G50">
            <v>11.514429109159348</v>
          </cell>
          <cell r="H50">
            <v>1923</v>
          </cell>
          <cell r="I50">
            <v>11.489514249865568</v>
          </cell>
          <cell r="J50">
            <v>344</v>
          </cell>
          <cell r="K50">
            <v>2.0553265220768356E-2</v>
          </cell>
          <cell r="L50">
            <v>73</v>
          </cell>
          <cell r="M50">
            <v>4.3615940730118898E-3</v>
          </cell>
          <cell r="N50">
            <v>13701</v>
          </cell>
          <cell r="O50">
            <v>81.860548485391647</v>
          </cell>
          <cell r="P50">
            <v>3036</v>
          </cell>
          <cell r="Q50">
            <v>22</v>
          </cell>
          <cell r="R50">
            <v>303</v>
          </cell>
        </row>
        <row r="51">
          <cell r="B51" t="str">
            <v>DABEIBA</v>
          </cell>
          <cell r="C51">
            <v>23068</v>
          </cell>
          <cell r="D51">
            <v>20148</v>
          </cell>
          <cell r="E51">
            <v>87.341772151898738</v>
          </cell>
          <cell r="F51">
            <v>2303</v>
          </cell>
          <cell r="G51">
            <v>8.000780301716663</v>
          </cell>
          <cell r="H51">
            <v>1841</v>
          </cell>
          <cell r="I51">
            <v>7.9807525576556264</v>
          </cell>
          <cell r="J51">
            <v>392</v>
          </cell>
          <cell r="K51">
            <v>1.6993237385122248E-2</v>
          </cell>
          <cell r="L51">
            <v>70</v>
          </cell>
          <cell r="M51">
            <v>3.0345066759146868E-3</v>
          </cell>
          <cell r="N51">
            <v>22451</v>
          </cell>
          <cell r="O51">
            <v>97.325299115658055</v>
          </cell>
          <cell r="P51">
            <v>617</v>
          </cell>
          <cell r="Q51">
            <v>186</v>
          </cell>
          <cell r="R51">
            <v>699</v>
          </cell>
        </row>
        <row r="52">
          <cell r="B52" t="str">
            <v>EBEJICO</v>
          </cell>
          <cell r="C52">
            <v>12489</v>
          </cell>
          <cell r="D52">
            <v>7013</v>
          </cell>
          <cell r="E52">
            <v>56.153415005204579</v>
          </cell>
          <cell r="F52">
            <v>2103</v>
          </cell>
          <cell r="G52">
            <v>14.349747778044678</v>
          </cell>
          <cell r="H52">
            <v>1789</v>
          </cell>
          <cell r="I52">
            <v>14.324605652974617</v>
          </cell>
          <cell r="J52">
            <v>256</v>
          </cell>
          <cell r="K52">
            <v>2.0498038273680838E-2</v>
          </cell>
          <cell r="L52">
            <v>58</v>
          </cell>
          <cell r="M52">
            <v>4.644086796380815E-3</v>
          </cell>
          <cell r="N52">
            <v>9116</v>
          </cell>
          <cell r="O52">
            <v>72.992233165185368</v>
          </cell>
          <cell r="P52">
            <v>3373</v>
          </cell>
          <cell r="Q52">
            <v>63</v>
          </cell>
          <cell r="R52">
            <v>349</v>
          </cell>
        </row>
        <row r="53">
          <cell r="B53" t="str">
            <v>FRONTINO</v>
          </cell>
          <cell r="C53">
            <v>15703</v>
          </cell>
          <cell r="D53">
            <v>18565</v>
          </cell>
          <cell r="E53">
            <v>118.22581672291919</v>
          </cell>
          <cell r="F53">
            <v>3599</v>
          </cell>
          <cell r="G53">
            <v>17.257721454499141</v>
          </cell>
          <cell r="H53">
            <v>2701</v>
          </cell>
          <cell r="I53">
            <v>17.200534929631281</v>
          </cell>
          <cell r="J53">
            <v>643</v>
          </cell>
          <cell r="K53">
            <v>4.0947589632554286E-2</v>
          </cell>
          <cell r="L53">
            <v>255</v>
          </cell>
          <cell r="M53">
            <v>1.6238935235305355E-2</v>
          </cell>
          <cell r="N53">
            <v>22164</v>
          </cell>
          <cell r="O53">
            <v>100</v>
          </cell>
          <cell r="P53">
            <v>-6461</v>
          </cell>
          <cell r="Q53">
            <v>102</v>
          </cell>
          <cell r="R53">
            <v>547</v>
          </cell>
        </row>
        <row r="54">
          <cell r="B54" t="str">
            <v>GIRALDO</v>
          </cell>
          <cell r="C54">
            <v>3977</v>
          </cell>
          <cell r="D54">
            <v>3445</v>
          </cell>
          <cell r="E54">
            <v>86.623082725672617</v>
          </cell>
          <cell r="F54">
            <v>962</v>
          </cell>
          <cell r="G54">
            <v>20.828513955242645</v>
          </cell>
          <cell r="H54">
            <v>827</v>
          </cell>
          <cell r="I54">
            <v>20.794568770429972</v>
          </cell>
          <cell r="J54">
            <v>107</v>
          </cell>
          <cell r="K54">
            <v>2.6904702036711088E-2</v>
          </cell>
          <cell r="L54">
            <v>28</v>
          </cell>
          <cell r="M54">
            <v>7.0404827759617799E-3</v>
          </cell>
          <cell r="N54">
            <v>4407</v>
          </cell>
          <cell r="O54">
            <v>100</v>
          </cell>
          <cell r="P54">
            <v>-430</v>
          </cell>
          <cell r="Q54">
            <v>3</v>
          </cell>
          <cell r="R54">
            <v>114</v>
          </cell>
        </row>
        <row r="55">
          <cell r="B55" t="str">
            <v>HELICONIA</v>
          </cell>
          <cell r="C55">
            <v>5690</v>
          </cell>
          <cell r="D55">
            <v>3448</v>
          </cell>
          <cell r="E55">
            <v>60.597539543057998</v>
          </cell>
          <cell r="F55">
            <v>990</v>
          </cell>
          <cell r="G55">
            <v>15.276274165202107</v>
          </cell>
          <cell r="H55">
            <v>868</v>
          </cell>
          <cell r="I55">
            <v>15.254833040421792</v>
          </cell>
          <cell r="J55">
            <v>100</v>
          </cell>
          <cell r="K55">
            <v>1.7574692442882251E-2</v>
          </cell>
          <cell r="L55">
            <v>22</v>
          </cell>
          <cell r="M55">
            <v>3.8664323374340949E-3</v>
          </cell>
          <cell r="N55">
            <v>4438</v>
          </cell>
          <cell r="O55">
            <v>77.996485061511422</v>
          </cell>
          <cell r="P55">
            <v>1252</v>
          </cell>
          <cell r="Q55">
            <v>7</v>
          </cell>
          <cell r="R55">
            <v>201</v>
          </cell>
        </row>
        <row r="56">
          <cell r="B56" t="str">
            <v>LIBORINA</v>
          </cell>
          <cell r="C56">
            <v>9572</v>
          </cell>
          <cell r="D56">
            <v>7547</v>
          </cell>
          <cell r="E56">
            <v>78.844546594233179</v>
          </cell>
          <cell r="F56">
            <v>1335</v>
          </cell>
          <cell r="G56">
            <v>11.185436690346844</v>
          </cell>
          <cell r="H56">
            <v>1068</v>
          </cell>
          <cell r="I56">
            <v>11.157542833263685</v>
          </cell>
          <cell r="J56">
            <v>214</v>
          </cell>
          <cell r="K56">
            <v>2.2356874216464689E-2</v>
          </cell>
          <cell r="L56">
            <v>53</v>
          </cell>
          <cell r="M56">
            <v>5.5369828666945254E-3</v>
          </cell>
          <cell r="N56">
            <v>8882</v>
          </cell>
          <cell r="O56">
            <v>92.791475135812789</v>
          </cell>
          <cell r="P56">
            <v>690</v>
          </cell>
          <cell r="Q56">
            <v>15</v>
          </cell>
          <cell r="R56">
            <v>289</v>
          </cell>
        </row>
        <row r="57">
          <cell r="B57" t="str">
            <v>OLAYA</v>
          </cell>
          <cell r="C57">
            <v>3341</v>
          </cell>
          <cell r="D57">
            <v>1756</v>
          </cell>
          <cell r="E57">
            <v>52.559114037713265</v>
          </cell>
          <cell r="F57">
            <v>261</v>
          </cell>
          <cell r="G57">
            <v>5.7081712062256811</v>
          </cell>
          <cell r="H57">
            <v>190</v>
          </cell>
          <cell r="I57">
            <v>5.6869200838072436</v>
          </cell>
          <cell r="J57">
            <v>56</v>
          </cell>
          <cell r="K57">
            <v>1.6761448668063453E-2</v>
          </cell>
          <cell r="L57">
            <v>15</v>
          </cell>
          <cell r="M57">
            <v>4.4896737503741391E-3</v>
          </cell>
          <cell r="N57">
            <v>2017</v>
          </cell>
          <cell r="O57">
            <v>60.371146363364261</v>
          </cell>
          <cell r="P57">
            <v>1324</v>
          </cell>
          <cell r="Q57">
            <v>10</v>
          </cell>
          <cell r="R57">
            <v>92</v>
          </cell>
        </row>
        <row r="58">
          <cell r="B58" t="str">
            <v>PEQUE</v>
          </cell>
          <cell r="C58">
            <v>11321</v>
          </cell>
          <cell r="D58">
            <v>6592</v>
          </cell>
          <cell r="E58">
            <v>58.228071725112621</v>
          </cell>
          <cell r="F58">
            <v>735</v>
          </cell>
          <cell r="G58">
            <v>4.8308453316844799</v>
          </cell>
          <cell r="H58">
            <v>545</v>
          </cell>
          <cell r="I58">
            <v>4.814062361982157</v>
          </cell>
          <cell r="J58">
            <v>177</v>
          </cell>
          <cell r="K58">
            <v>1.5634661249006272E-2</v>
          </cell>
          <cell r="L58">
            <v>13</v>
          </cell>
          <cell r="M58">
            <v>1.1483084533168448E-3</v>
          </cell>
          <cell r="N58">
            <v>7327</v>
          </cell>
          <cell r="O58">
            <v>64.72043105732709</v>
          </cell>
          <cell r="P58">
            <v>3994</v>
          </cell>
          <cell r="Q58">
            <v>23</v>
          </cell>
          <cell r="R58">
            <v>181</v>
          </cell>
        </row>
        <row r="59">
          <cell r="B59" t="str">
            <v>SABANALARGA</v>
          </cell>
          <cell r="C59">
            <v>8191</v>
          </cell>
          <cell r="D59">
            <v>7230</v>
          </cell>
          <cell r="E59">
            <v>88.267610792333045</v>
          </cell>
          <cell r="F59">
            <v>941</v>
          </cell>
          <cell r="G59">
            <v>8.744597729214993</v>
          </cell>
          <cell r="H59">
            <v>714</v>
          </cell>
          <cell r="I59">
            <v>8.7168843853009399</v>
          </cell>
          <cell r="J59">
            <v>198</v>
          </cell>
          <cell r="K59">
            <v>2.4172872665120256E-2</v>
          </cell>
          <cell r="L59">
            <v>29</v>
          </cell>
          <cell r="M59">
            <v>3.5404712489317544E-3</v>
          </cell>
          <cell r="N59">
            <v>8171</v>
          </cell>
          <cell r="O59">
            <v>99.755829569039193</v>
          </cell>
          <cell r="P59">
            <v>20</v>
          </cell>
          <cell r="Q59">
            <v>7</v>
          </cell>
          <cell r="R59">
            <v>244</v>
          </cell>
        </row>
        <row r="60">
          <cell r="B60" t="str">
            <v>SAN JERONIMO</v>
          </cell>
          <cell r="C60">
            <v>12890</v>
          </cell>
          <cell r="D60">
            <v>6495</v>
          </cell>
          <cell r="E60">
            <v>50.387897595034914</v>
          </cell>
          <cell r="F60">
            <v>4794</v>
          </cell>
          <cell r="G60">
            <v>34.611016291698995</v>
          </cell>
          <cell r="H60">
            <v>4458</v>
          </cell>
          <cell r="I60">
            <v>34.584949573312649</v>
          </cell>
          <cell r="J60">
            <v>266</v>
          </cell>
          <cell r="K60">
            <v>2.0636152055857254E-2</v>
          </cell>
          <cell r="L60">
            <v>70</v>
          </cell>
          <cell r="M60">
            <v>5.4305663304887513E-3</v>
          </cell>
          <cell r="N60">
            <v>11289</v>
          </cell>
          <cell r="O60">
            <v>87.579519006982153</v>
          </cell>
          <cell r="P60">
            <v>1601</v>
          </cell>
          <cell r="Q60">
            <v>10</v>
          </cell>
          <cell r="R60">
            <v>319</v>
          </cell>
        </row>
        <row r="61">
          <cell r="B61" t="str">
            <v>SOPETRAN</v>
          </cell>
          <cell r="C61">
            <v>15057</v>
          </cell>
          <cell r="D61">
            <v>7686</v>
          </cell>
          <cell r="E61">
            <v>51.046025104602514</v>
          </cell>
          <cell r="F61">
            <v>3245</v>
          </cell>
          <cell r="G61">
            <v>17.797104336853291</v>
          </cell>
          <cell r="H61">
            <v>2674</v>
          </cell>
          <cell r="I61">
            <v>17.759181775918179</v>
          </cell>
          <cell r="J61">
            <v>483</v>
          </cell>
          <cell r="K61">
            <v>3.2078103207810321E-2</v>
          </cell>
          <cell r="L61">
            <v>88</v>
          </cell>
          <cell r="M61">
            <v>5.8444577273029158E-3</v>
          </cell>
          <cell r="N61">
            <v>10931</v>
          </cell>
          <cell r="O61">
            <v>72.597462974032013</v>
          </cell>
          <cell r="P61">
            <v>4126</v>
          </cell>
          <cell r="Q61">
            <v>153</v>
          </cell>
          <cell r="R61">
            <v>693</v>
          </cell>
        </row>
        <row r="62">
          <cell r="B62" t="str">
            <v>URAMITA</v>
          </cell>
          <cell r="C62">
            <v>8212</v>
          </cell>
          <cell r="D62">
            <v>5529</v>
          </cell>
          <cell r="E62">
            <v>67.32830004870921</v>
          </cell>
          <cell r="F62">
            <v>781</v>
          </cell>
          <cell r="G62">
            <v>7.8106429615197275</v>
          </cell>
          <cell r="H62">
            <v>640</v>
          </cell>
          <cell r="I62">
            <v>7.7934729663906479</v>
          </cell>
          <cell r="J62">
            <v>100</v>
          </cell>
          <cell r="K62">
            <v>1.2177301509985387E-2</v>
          </cell>
          <cell r="L62">
            <v>41</v>
          </cell>
          <cell r="M62">
            <v>4.992693619094009E-3</v>
          </cell>
          <cell r="N62">
            <v>6310</v>
          </cell>
          <cell r="O62">
            <v>76.838772528007794</v>
          </cell>
          <cell r="P62">
            <v>1902</v>
          </cell>
          <cell r="Q62">
            <v>37</v>
          </cell>
          <cell r="R62">
            <v>193</v>
          </cell>
        </row>
        <row r="63">
          <cell r="B63" t="str">
            <v>TOTAL NORTE</v>
          </cell>
          <cell r="C63">
            <v>266146</v>
          </cell>
          <cell r="D63">
            <v>138105</v>
          </cell>
          <cell r="E63">
            <v>51.890691575300771</v>
          </cell>
          <cell r="F63">
            <v>87920</v>
          </cell>
          <cell r="G63">
            <v>33.034499860978556</v>
          </cell>
          <cell r="H63">
            <v>81992</v>
          </cell>
          <cell r="I63">
            <v>30.8071509622538</v>
          </cell>
          <cell r="J63">
            <v>4317</v>
          </cell>
          <cell r="K63">
            <v>1.6220420370773936</v>
          </cell>
          <cell r="L63">
            <v>1611</v>
          </cell>
          <cell r="M63">
            <v>0.60530686164736647</v>
          </cell>
          <cell r="N63">
            <v>226025</v>
          </cell>
          <cell r="O63">
            <v>84.925191436279334</v>
          </cell>
          <cell r="P63">
            <v>40121</v>
          </cell>
          <cell r="Q63">
            <v>1197</v>
          </cell>
          <cell r="R63">
            <v>7564</v>
          </cell>
        </row>
        <row r="64">
          <cell r="B64" t="str">
            <v>ANGOSTURA</v>
          </cell>
          <cell r="C64">
            <v>11040</v>
          </cell>
          <cell r="D64">
            <v>8669</v>
          </cell>
          <cell r="E64">
            <v>78.523550724637687</v>
          </cell>
          <cell r="F64">
            <v>1206</v>
          </cell>
          <cell r="G64">
            <v>9.3097826086956523</v>
          </cell>
          <cell r="H64">
            <v>1026</v>
          </cell>
          <cell r="I64">
            <v>9.2934782608695663</v>
          </cell>
          <cell r="J64">
            <v>149</v>
          </cell>
          <cell r="K64">
            <v>1.3496376811594202E-2</v>
          </cell>
          <cell r="L64">
            <v>31</v>
          </cell>
          <cell r="M64">
            <v>2.8079710144927536E-3</v>
          </cell>
          <cell r="N64">
            <v>9875</v>
          </cell>
          <cell r="O64">
            <v>89.447463768115938</v>
          </cell>
          <cell r="P64">
            <v>1165</v>
          </cell>
          <cell r="Q64">
            <v>15</v>
          </cell>
          <cell r="R64">
            <v>320</v>
          </cell>
        </row>
        <row r="65">
          <cell r="B65" t="str">
            <v>BELMIRA</v>
          </cell>
          <cell r="C65">
            <v>6930</v>
          </cell>
          <cell r="D65">
            <v>2874</v>
          </cell>
          <cell r="E65">
            <v>41.471861471861473</v>
          </cell>
          <cell r="F65">
            <v>1203</v>
          </cell>
          <cell r="G65">
            <v>15.645021645021643</v>
          </cell>
          <cell r="H65">
            <v>1083</v>
          </cell>
          <cell r="I65">
            <v>15.627705627705627</v>
          </cell>
          <cell r="J65">
            <v>93</v>
          </cell>
          <cell r="K65">
            <v>1.341991341991342E-2</v>
          </cell>
          <cell r="L65">
            <v>27</v>
          </cell>
          <cell r="M65">
            <v>3.8961038961038961E-3</v>
          </cell>
          <cell r="N65">
            <v>4077</v>
          </cell>
          <cell r="O65">
            <v>58.831168831168831</v>
          </cell>
          <cell r="P65">
            <v>2853</v>
          </cell>
          <cell r="Q65">
            <v>17</v>
          </cell>
          <cell r="R65">
            <v>180</v>
          </cell>
        </row>
        <row r="66">
          <cell r="B66" t="str">
            <v xml:space="preserve">Briceño </v>
          </cell>
          <cell r="C66">
            <v>8673</v>
          </cell>
          <cell r="D66">
            <v>5953</v>
          </cell>
          <cell r="E66">
            <v>68.63830277873862</v>
          </cell>
          <cell r="F66">
            <v>969</v>
          </cell>
          <cell r="G66">
            <v>9.0722933241093031</v>
          </cell>
          <cell r="H66">
            <v>785</v>
          </cell>
          <cell r="I66">
            <v>9.0510780583419805</v>
          </cell>
          <cell r="J66">
            <v>170</v>
          </cell>
          <cell r="K66">
            <v>1.9601060763288367E-2</v>
          </cell>
          <cell r="L66">
            <v>14</v>
          </cell>
          <cell r="M66">
            <v>1.6142050040355124E-3</v>
          </cell>
          <cell r="N66">
            <v>6922</v>
          </cell>
          <cell r="O66">
            <v>79.810907413812984</v>
          </cell>
          <cell r="P66">
            <v>1751</v>
          </cell>
          <cell r="Q66">
            <v>69</v>
          </cell>
          <cell r="R66">
            <v>262</v>
          </cell>
        </row>
        <row r="67">
          <cell r="B67" t="str">
            <v>CAMPAMENTO</v>
          </cell>
          <cell r="C67">
            <v>8915</v>
          </cell>
          <cell r="D67">
            <v>6170</v>
          </cell>
          <cell r="E67">
            <v>69.209197980931009</v>
          </cell>
          <cell r="F67">
            <v>690</v>
          </cell>
          <cell r="G67">
            <v>6.2739203589455972</v>
          </cell>
          <cell r="H67">
            <v>558</v>
          </cell>
          <cell r="I67">
            <v>6.2591138530566459</v>
          </cell>
          <cell r="J67">
            <v>131</v>
          </cell>
          <cell r="K67">
            <v>1.4694335389792484E-2</v>
          </cell>
          <cell r="L67">
            <v>1</v>
          </cell>
          <cell r="M67">
            <v>1.1217049915872125E-4</v>
          </cell>
          <cell r="N67">
            <v>6860</v>
          </cell>
          <cell r="O67">
            <v>76.948962422882786</v>
          </cell>
          <cell r="P67">
            <v>2055</v>
          </cell>
          <cell r="Q67">
            <v>21</v>
          </cell>
          <cell r="R67">
            <v>171</v>
          </cell>
        </row>
        <row r="68">
          <cell r="B68" t="str">
            <v>Carolina del Principe</v>
          </cell>
          <cell r="C68">
            <v>3512</v>
          </cell>
          <cell r="D68">
            <v>1588</v>
          </cell>
          <cell r="E68">
            <v>45.216400911161728</v>
          </cell>
          <cell r="F68">
            <v>1271</v>
          </cell>
          <cell r="G68">
            <v>31.595387243735765</v>
          </cell>
          <cell r="H68">
            <v>1108</v>
          </cell>
          <cell r="I68">
            <v>31.548974943052393</v>
          </cell>
          <cell r="J68">
            <v>145</v>
          </cell>
          <cell r="K68">
            <v>4.1287015945330297E-2</v>
          </cell>
          <cell r="L68">
            <v>18</v>
          </cell>
          <cell r="M68">
            <v>5.1252847380410024E-3</v>
          </cell>
          <cell r="N68">
            <v>2859</v>
          </cell>
          <cell r="O68">
            <v>81.40660592255125</v>
          </cell>
          <cell r="P68">
            <v>653</v>
          </cell>
          <cell r="Q68">
            <v>6</v>
          </cell>
          <cell r="R68">
            <v>76</v>
          </cell>
        </row>
        <row r="69">
          <cell r="B69" t="str">
            <v>Donmatias</v>
          </cell>
          <cell r="C69">
            <v>23709</v>
          </cell>
          <cell r="D69">
            <v>6230</v>
          </cell>
          <cell r="E69">
            <v>26.27694124594036</v>
          </cell>
          <cell r="F69">
            <v>13127</v>
          </cell>
          <cell r="G69">
            <v>54.118646927327177</v>
          </cell>
          <cell r="H69">
            <v>12828</v>
          </cell>
          <cell r="I69">
            <v>54.106035682652156</v>
          </cell>
          <cell r="J69">
            <v>227</v>
          </cell>
          <cell r="K69">
            <v>9.5744232148129403E-3</v>
          </cell>
          <cell r="L69">
            <v>72</v>
          </cell>
          <cell r="M69">
            <v>3.0368214602049855E-3</v>
          </cell>
          <cell r="N69">
            <v>19357</v>
          </cell>
          <cell r="O69">
            <v>81.644101396094314</v>
          </cell>
          <cell r="P69">
            <v>4352</v>
          </cell>
          <cell r="Q69">
            <v>62</v>
          </cell>
          <cell r="R69">
            <v>545</v>
          </cell>
        </row>
        <row r="70">
          <cell r="B70" t="str">
            <v>ENTRERRIOS</v>
          </cell>
          <cell r="C70">
            <v>10404</v>
          </cell>
          <cell r="D70">
            <v>2382</v>
          </cell>
          <cell r="E70">
            <v>22.895040369088811</v>
          </cell>
          <cell r="F70">
            <v>6444</v>
          </cell>
          <cell r="G70">
            <v>60.786332179930803</v>
          </cell>
          <cell r="H70">
            <v>6323</v>
          </cell>
          <cell r="I70">
            <v>60.77470203767782</v>
          </cell>
          <cell r="J70">
            <v>121</v>
          </cell>
          <cell r="K70">
            <v>1.1630142252979623E-2</v>
          </cell>
          <cell r="L70">
            <v>0</v>
          </cell>
          <cell r="M70">
            <v>0</v>
          </cell>
          <cell r="N70">
            <v>8826</v>
          </cell>
          <cell r="O70">
            <v>84.832756632064587</v>
          </cell>
          <cell r="P70">
            <v>1578</v>
          </cell>
          <cell r="Q70">
            <v>5</v>
          </cell>
          <cell r="R70">
            <v>102</v>
          </cell>
        </row>
        <row r="71">
          <cell r="B71" t="str">
            <v>Gomez Plata</v>
          </cell>
          <cell r="C71">
            <v>13266</v>
          </cell>
          <cell r="D71">
            <v>5055</v>
          </cell>
          <cell r="E71">
            <v>38.104929895974671</v>
          </cell>
          <cell r="F71">
            <v>2822</v>
          </cell>
          <cell r="G71">
            <v>16.951530227649631</v>
          </cell>
          <cell r="H71">
            <v>2243</v>
          </cell>
          <cell r="I71">
            <v>16.90788481833258</v>
          </cell>
          <cell r="J71">
            <v>132</v>
          </cell>
          <cell r="K71">
            <v>9.9502487562189053E-3</v>
          </cell>
          <cell r="L71">
            <v>447</v>
          </cell>
          <cell r="M71">
            <v>3.3695160560832202E-2</v>
          </cell>
          <cell r="N71">
            <v>7877</v>
          </cell>
          <cell r="O71">
            <v>59.377355646012361</v>
          </cell>
          <cell r="P71">
            <v>5389</v>
          </cell>
          <cell r="Q71">
            <v>27</v>
          </cell>
          <cell r="R71">
            <v>306</v>
          </cell>
        </row>
        <row r="72">
          <cell r="B72" t="str">
            <v>GUADALUPE</v>
          </cell>
          <cell r="C72">
            <v>6318</v>
          </cell>
          <cell r="D72">
            <v>4109</v>
          </cell>
          <cell r="E72">
            <v>65.036403925292817</v>
          </cell>
          <cell r="F72">
            <v>1316</v>
          </cell>
          <cell r="G72">
            <v>19.168407723963281</v>
          </cell>
          <cell r="H72">
            <v>1210</v>
          </cell>
          <cell r="I72">
            <v>19.151630262741374</v>
          </cell>
          <cell r="J72">
            <v>89</v>
          </cell>
          <cell r="K72">
            <v>1.4086736308958531E-2</v>
          </cell>
          <cell r="L72">
            <v>17</v>
          </cell>
          <cell r="M72">
            <v>2.6907249129471352E-3</v>
          </cell>
          <cell r="N72">
            <v>5425</v>
          </cell>
          <cell r="O72">
            <v>85.86578031022475</v>
          </cell>
          <cell r="P72">
            <v>893</v>
          </cell>
          <cell r="Q72">
            <v>12</v>
          </cell>
          <cell r="R72">
            <v>205</v>
          </cell>
        </row>
        <row r="73">
          <cell r="B73" t="str">
            <v>ITUANGO</v>
          </cell>
          <cell r="C73">
            <v>19919</v>
          </cell>
          <cell r="D73">
            <v>18765</v>
          </cell>
          <cell r="E73">
            <v>94.206536472714504</v>
          </cell>
          <cell r="F73">
            <v>2936</v>
          </cell>
          <cell r="G73">
            <v>11.693006677042019</v>
          </cell>
          <cell r="H73">
            <v>2323</v>
          </cell>
          <cell r="I73">
            <v>11.662232039761031</v>
          </cell>
          <cell r="J73">
            <v>588</v>
          </cell>
          <cell r="K73">
            <v>2.9519554194487676E-2</v>
          </cell>
          <cell r="L73">
            <v>25</v>
          </cell>
          <cell r="M73">
            <v>1.2550830865003264E-3</v>
          </cell>
          <cell r="N73">
            <v>21701</v>
          </cell>
          <cell r="O73">
            <v>100</v>
          </cell>
          <cell r="P73">
            <v>-1782</v>
          </cell>
          <cell r="Q73">
            <v>314</v>
          </cell>
          <cell r="R73">
            <v>794</v>
          </cell>
        </row>
        <row r="74">
          <cell r="B74" t="str">
            <v>San Andres de Cuerquia</v>
          </cell>
          <cell r="C74">
            <v>5917</v>
          </cell>
          <cell r="D74">
            <v>4327</v>
          </cell>
          <cell r="E74">
            <v>73.12827446341052</v>
          </cell>
          <cell r="F74">
            <v>1509</v>
          </cell>
          <cell r="G74">
            <v>23.126922426905526</v>
          </cell>
          <cell r="H74">
            <v>1367</v>
          </cell>
          <cell r="I74">
            <v>23.102923778942031</v>
          </cell>
          <cell r="J74">
            <v>130</v>
          </cell>
          <cell r="K74">
            <v>2.1970593206016562E-2</v>
          </cell>
          <cell r="L74">
            <v>12</v>
          </cell>
          <cell r="M74">
            <v>2.028054757478452E-3</v>
          </cell>
          <cell r="N74">
            <v>5836</v>
          </cell>
          <cell r="O74">
            <v>98.631063038702038</v>
          </cell>
          <cell r="P74">
            <v>81</v>
          </cell>
          <cell r="Q74">
            <v>33</v>
          </cell>
          <cell r="R74">
            <v>239</v>
          </cell>
        </row>
        <row r="75">
          <cell r="B75" t="str">
            <v>SAN JOSE DE LA MONTAÑA</v>
          </cell>
          <cell r="C75">
            <v>3436</v>
          </cell>
          <cell r="D75">
            <v>1997</v>
          </cell>
          <cell r="E75">
            <v>58.119906868451686</v>
          </cell>
          <cell r="F75">
            <v>1196</v>
          </cell>
          <cell r="G75">
            <v>31.897846332945289</v>
          </cell>
          <cell r="H75">
            <v>1095</v>
          </cell>
          <cell r="I75">
            <v>31.868451688009316</v>
          </cell>
          <cell r="J75">
            <v>101</v>
          </cell>
          <cell r="K75">
            <v>2.9394644935972061E-2</v>
          </cell>
          <cell r="L75">
            <v>0</v>
          </cell>
          <cell r="M75">
            <v>0</v>
          </cell>
          <cell r="N75">
            <v>3193</v>
          </cell>
          <cell r="O75">
            <v>92.927823050058208</v>
          </cell>
          <cell r="P75">
            <v>243</v>
          </cell>
          <cell r="Q75">
            <v>4</v>
          </cell>
          <cell r="R75">
            <v>105</v>
          </cell>
        </row>
        <row r="76">
          <cell r="B76" t="str">
            <v>SAN PEDRO DE LOS MILAGROS</v>
          </cell>
          <cell r="C76">
            <v>27978</v>
          </cell>
          <cell r="D76">
            <v>9152</v>
          </cell>
          <cell r="E76">
            <v>32.711416112659947</v>
          </cell>
          <cell r="F76">
            <v>14759</v>
          </cell>
          <cell r="G76">
            <v>50.993530631210234</v>
          </cell>
          <cell r="H76">
            <v>14262</v>
          </cell>
          <cell r="I76">
            <v>50.975766673815137</v>
          </cell>
          <cell r="J76">
            <v>400</v>
          </cell>
          <cell r="K76">
            <v>1.429694760168704E-2</v>
          </cell>
          <cell r="L76">
            <v>97</v>
          </cell>
          <cell r="M76">
            <v>3.4670097934091071E-3</v>
          </cell>
          <cell r="N76">
            <v>23911</v>
          </cell>
          <cell r="O76">
            <v>85.463578525984701</v>
          </cell>
          <cell r="P76">
            <v>4067</v>
          </cell>
          <cell r="Q76">
            <v>82</v>
          </cell>
          <cell r="R76">
            <v>695</v>
          </cell>
        </row>
        <row r="77">
          <cell r="B77" t="str">
            <v>SANTA ROSA DE OSOS</v>
          </cell>
          <cell r="C77">
            <v>36991</v>
          </cell>
          <cell r="D77">
            <v>16145</v>
          </cell>
          <cell r="E77">
            <v>43.645751669324973</v>
          </cell>
          <cell r="F77">
            <v>19683</v>
          </cell>
          <cell r="G77">
            <v>50.531237327998703</v>
          </cell>
          <cell r="H77">
            <v>18682</v>
          </cell>
          <cell r="I77">
            <v>50.504176691627691</v>
          </cell>
          <cell r="J77">
            <v>653</v>
          </cell>
          <cell r="K77">
            <v>1.7652942607661322E-2</v>
          </cell>
          <cell r="L77">
            <v>348</v>
          </cell>
          <cell r="M77">
            <v>9.4076937633478415E-3</v>
          </cell>
          <cell r="N77">
            <v>35828</v>
          </cell>
          <cell r="O77">
            <v>96.855991998053582</v>
          </cell>
          <cell r="P77">
            <v>1163</v>
          </cell>
          <cell r="Q77">
            <v>106</v>
          </cell>
          <cell r="R77">
            <v>1056</v>
          </cell>
        </row>
        <row r="78">
          <cell r="B78" t="str">
            <v>TOLEDO</v>
          </cell>
          <cell r="C78">
            <v>6651</v>
          </cell>
          <cell r="D78">
            <v>4071</v>
          </cell>
          <cell r="E78">
            <v>61.208840775823184</v>
          </cell>
          <cell r="F78">
            <v>1021</v>
          </cell>
          <cell r="G78">
            <v>13.639302360547287</v>
          </cell>
          <cell r="H78">
            <v>906</v>
          </cell>
          <cell r="I78">
            <v>13.622011727559766</v>
          </cell>
          <cell r="J78">
            <v>115</v>
          </cell>
          <cell r="K78">
            <v>1.7290632987520673E-2</v>
          </cell>
          <cell r="L78">
            <v>0</v>
          </cell>
          <cell r="M78">
            <v>0</v>
          </cell>
          <cell r="N78">
            <v>5092</v>
          </cell>
          <cell r="O78">
            <v>76.559915802135023</v>
          </cell>
          <cell r="P78">
            <v>1559</v>
          </cell>
          <cell r="Q78">
            <v>4</v>
          </cell>
          <cell r="R78">
            <v>181</v>
          </cell>
        </row>
        <row r="79">
          <cell r="B79" t="str">
            <v>VALDIVIA</v>
          </cell>
          <cell r="C79">
            <v>23931</v>
          </cell>
          <cell r="D79">
            <v>12796</v>
          </cell>
          <cell r="E79">
            <v>53.470394049559147</v>
          </cell>
          <cell r="F79">
            <v>1544</v>
          </cell>
          <cell r="G79">
            <v>5.3804270611340934</v>
          </cell>
          <cell r="H79">
            <v>1285</v>
          </cell>
          <cell r="I79">
            <v>5.3696042789687013</v>
          </cell>
          <cell r="J79">
            <v>223</v>
          </cell>
          <cell r="K79">
            <v>9.3184572312063844E-3</v>
          </cell>
          <cell r="L79">
            <v>36</v>
          </cell>
          <cell r="M79">
            <v>1.5043249341857841E-3</v>
          </cell>
          <cell r="N79">
            <v>14340</v>
          </cell>
          <cell r="O79">
            <v>59.922276545067071</v>
          </cell>
          <cell r="P79">
            <v>9591</v>
          </cell>
          <cell r="Q79">
            <v>181</v>
          </cell>
          <cell r="R79">
            <v>645</v>
          </cell>
        </row>
        <row r="80">
          <cell r="B80" t="str">
            <v>YARUMAL</v>
          </cell>
          <cell r="C80">
            <v>48556</v>
          </cell>
          <cell r="D80">
            <v>27822</v>
          </cell>
          <cell r="E80">
            <v>57.298789027102728</v>
          </cell>
          <cell r="F80">
            <v>16224</v>
          </cell>
          <cell r="G80">
            <v>30.729796523601618</v>
          </cell>
          <cell r="H80">
            <v>14908</v>
          </cell>
          <cell r="I80">
            <v>30.702693796853119</v>
          </cell>
          <cell r="J80">
            <v>850</v>
          </cell>
          <cell r="K80">
            <v>1.7505560589834417E-2</v>
          </cell>
          <cell r="L80">
            <v>466</v>
          </cell>
          <cell r="M80">
            <v>9.597166158662164E-3</v>
          </cell>
          <cell r="N80">
            <v>44046</v>
          </cell>
          <cell r="O80">
            <v>90.711755498805502</v>
          </cell>
          <cell r="P80">
            <v>4510</v>
          </cell>
          <cell r="Q80">
            <v>239</v>
          </cell>
          <cell r="R80">
            <v>1682</v>
          </cell>
        </row>
        <row r="81">
          <cell r="B81" t="str">
            <v>TOTAL  ORIENTE</v>
          </cell>
          <cell r="C81">
            <v>595030</v>
          </cell>
          <cell r="D81">
            <v>238550</v>
          </cell>
          <cell r="E81">
            <v>40.090415609297011</v>
          </cell>
          <cell r="F81">
            <v>356328</v>
          </cell>
          <cell r="G81">
            <v>59.884039460195282</v>
          </cell>
          <cell r="H81">
            <v>342522</v>
          </cell>
          <cell r="I81">
            <v>57.563820311580926</v>
          </cell>
          <cell r="J81">
            <v>9046</v>
          </cell>
          <cell r="K81">
            <v>1.5202594827151572</v>
          </cell>
          <cell r="L81">
            <v>4760</v>
          </cell>
          <cell r="M81">
            <v>0.79995966589919831</v>
          </cell>
          <cell r="N81">
            <v>594878</v>
          </cell>
          <cell r="O81">
            <v>99.974455069492294</v>
          </cell>
          <cell r="P81">
            <v>152</v>
          </cell>
          <cell r="Q81">
            <v>1016</v>
          </cell>
          <cell r="R81">
            <v>12223</v>
          </cell>
        </row>
        <row r="82">
          <cell r="B82" t="str">
            <v>ABEJORRAL</v>
          </cell>
          <cell r="C82">
            <v>18991</v>
          </cell>
          <cell r="D82">
            <v>12615</v>
          </cell>
          <cell r="E82">
            <v>66.426201885103481</v>
          </cell>
          <cell r="F82">
            <v>3005</v>
          </cell>
          <cell r="G82">
            <v>13.003054078247592</v>
          </cell>
          <cell r="H82">
            <v>2464</v>
          </cell>
          <cell r="I82">
            <v>12.974566900110579</v>
          </cell>
          <cell r="J82">
            <v>463</v>
          </cell>
          <cell r="K82">
            <v>2.4379969459217523E-2</v>
          </cell>
          <cell r="L82">
            <v>78</v>
          </cell>
          <cell r="M82">
            <v>4.107208677794745E-3</v>
          </cell>
          <cell r="N82">
            <v>15620</v>
          </cell>
          <cell r="O82">
            <v>82.249486598915269</v>
          </cell>
          <cell r="P82">
            <v>3371</v>
          </cell>
          <cell r="Q82">
            <v>57</v>
          </cell>
          <cell r="R82">
            <v>465</v>
          </cell>
        </row>
        <row r="83">
          <cell r="B83" t="str">
            <v>ALEJANDRIA</v>
          </cell>
          <cell r="C83">
            <v>3361</v>
          </cell>
          <cell r="D83">
            <v>2952</v>
          </cell>
          <cell r="E83">
            <v>87.831002677774478</v>
          </cell>
          <cell r="F83">
            <v>604</v>
          </cell>
          <cell r="G83">
            <v>15.408211841713776</v>
          </cell>
          <cell r="H83">
            <v>517</v>
          </cell>
          <cell r="I83">
            <v>15.38232668848557</v>
          </cell>
          <cell r="J83">
            <v>55</v>
          </cell>
          <cell r="K83">
            <v>1.636417732817614E-2</v>
          </cell>
          <cell r="L83">
            <v>32</v>
          </cell>
          <cell r="M83">
            <v>9.5209759000297531E-3</v>
          </cell>
          <cell r="N83">
            <v>3556</v>
          </cell>
          <cell r="O83">
            <v>100</v>
          </cell>
          <cell r="P83">
            <v>-195</v>
          </cell>
          <cell r="Q83">
            <v>2</v>
          </cell>
          <cell r="R83">
            <v>85</v>
          </cell>
        </row>
        <row r="84">
          <cell r="B84" t="str">
            <v xml:space="preserve">Argelia </v>
          </cell>
          <cell r="C84">
            <v>8306</v>
          </cell>
          <cell r="D84">
            <v>6462</v>
          </cell>
          <cell r="E84">
            <v>77.799181314712257</v>
          </cell>
          <cell r="F84">
            <v>777</v>
          </cell>
          <cell r="G84">
            <v>6.8755116783048393</v>
          </cell>
          <cell r="H84">
            <v>569</v>
          </cell>
          <cell r="I84">
            <v>6.8504695400914999</v>
          </cell>
          <cell r="J84">
            <v>191</v>
          </cell>
          <cell r="K84">
            <v>2.2995424993980256E-2</v>
          </cell>
          <cell r="L84">
            <v>17</v>
          </cell>
          <cell r="M84">
            <v>2.0467132193594992E-3</v>
          </cell>
          <cell r="N84">
            <v>7239</v>
          </cell>
          <cell r="O84">
            <v>87.153864676137729</v>
          </cell>
          <cell r="P84">
            <v>1067</v>
          </cell>
          <cell r="Q84">
            <v>15</v>
          </cell>
          <cell r="R84">
            <v>177</v>
          </cell>
        </row>
        <row r="85">
          <cell r="B85" t="str">
            <v>Carmen de Viboral</v>
          </cell>
          <cell r="C85">
            <v>48498</v>
          </cell>
          <cell r="D85">
            <v>14499</v>
          </cell>
          <cell r="E85">
            <v>29.896078188791293</v>
          </cell>
          <cell r="F85">
            <v>26958</v>
          </cell>
          <cell r="G85">
            <v>53.815971792651233</v>
          </cell>
          <cell r="H85">
            <v>26091</v>
          </cell>
          <cell r="I85">
            <v>53.798094766794499</v>
          </cell>
          <cell r="J85">
            <v>715</v>
          </cell>
          <cell r="K85">
            <v>1.4742875994886388E-2</v>
          </cell>
          <cell r="L85">
            <v>152</v>
          </cell>
          <cell r="M85">
            <v>3.134149861849973E-3</v>
          </cell>
          <cell r="N85">
            <v>41457</v>
          </cell>
          <cell r="O85">
            <v>85.481875541259427</v>
          </cell>
          <cell r="P85">
            <v>7041</v>
          </cell>
          <cell r="Q85">
            <v>48</v>
          </cell>
          <cell r="R85">
            <v>958</v>
          </cell>
        </row>
        <row r="86">
          <cell r="B86" t="str">
            <v>COCORNA</v>
          </cell>
          <cell r="C86">
            <v>14924</v>
          </cell>
          <cell r="D86">
            <v>11037</v>
          </cell>
          <cell r="E86">
            <v>73.954703832752614</v>
          </cell>
          <cell r="F86">
            <v>2780</v>
          </cell>
          <cell r="G86">
            <v>16.232980434199948</v>
          </cell>
          <cell r="H86">
            <v>2419</v>
          </cell>
          <cell r="I86">
            <v>16.208791208791208</v>
          </cell>
          <cell r="J86">
            <v>276</v>
          </cell>
          <cell r="K86">
            <v>1.8493701420530688E-2</v>
          </cell>
          <cell r="L86">
            <v>85</v>
          </cell>
          <cell r="M86">
            <v>5.6955239882069148E-3</v>
          </cell>
          <cell r="N86">
            <v>13817</v>
          </cell>
          <cell r="O86">
            <v>92.582417582417577</v>
          </cell>
          <cell r="P86">
            <v>1107</v>
          </cell>
          <cell r="Q86">
            <v>13</v>
          </cell>
          <cell r="R86">
            <v>351</v>
          </cell>
        </row>
        <row r="87">
          <cell r="B87" t="str">
            <v>CONCEPCION</v>
          </cell>
          <cell r="C87">
            <v>3194</v>
          </cell>
          <cell r="D87">
            <v>2877</v>
          </cell>
          <cell r="E87">
            <v>90.075140889167187</v>
          </cell>
          <cell r="F87">
            <v>725</v>
          </cell>
          <cell r="G87">
            <v>19.940200375704446</v>
          </cell>
          <cell r="H87">
            <v>636</v>
          </cell>
          <cell r="I87">
            <v>19.912335629304948</v>
          </cell>
          <cell r="J87">
            <v>61</v>
          </cell>
          <cell r="K87">
            <v>1.9098309329993738E-2</v>
          </cell>
          <cell r="L87">
            <v>28</v>
          </cell>
          <cell r="M87">
            <v>8.7664370695053218E-3</v>
          </cell>
          <cell r="N87">
            <v>3602</v>
          </cell>
          <cell r="O87">
            <v>100</v>
          </cell>
          <cell r="P87">
            <v>-408</v>
          </cell>
          <cell r="Q87">
            <v>5</v>
          </cell>
          <cell r="R87">
            <v>79</v>
          </cell>
        </row>
        <row r="88">
          <cell r="B88" t="str">
            <v xml:space="preserve">Granada </v>
          </cell>
          <cell r="C88">
            <v>9881</v>
          </cell>
          <cell r="D88">
            <v>6720</v>
          </cell>
          <cell r="E88">
            <v>68.00931079850217</v>
          </cell>
          <cell r="F88">
            <v>1847</v>
          </cell>
          <cell r="G88">
            <v>16.548325068312927</v>
          </cell>
          <cell r="H88">
            <v>1633</v>
          </cell>
          <cell r="I88">
            <v>16.526667341362213</v>
          </cell>
          <cell r="J88">
            <v>181</v>
          </cell>
          <cell r="K88">
            <v>1.8317984009715616E-2</v>
          </cell>
          <cell r="L88">
            <v>33</v>
          </cell>
          <cell r="M88">
            <v>3.3397429409978748E-3</v>
          </cell>
          <cell r="N88">
            <v>8567</v>
          </cell>
          <cell r="O88">
            <v>86.701750834935737</v>
          </cell>
          <cell r="P88">
            <v>1314</v>
          </cell>
          <cell r="Q88">
            <v>4</v>
          </cell>
          <cell r="R88">
            <v>170</v>
          </cell>
        </row>
        <row r="89">
          <cell r="B89" t="str">
            <v>GUARNE</v>
          </cell>
          <cell r="C89">
            <v>50401</v>
          </cell>
          <cell r="D89">
            <v>11107</v>
          </cell>
          <cell r="E89">
            <v>22.037261165453067</v>
          </cell>
          <cell r="F89">
            <v>26881</v>
          </cell>
          <cell r="G89">
            <v>52.01035693736236</v>
          </cell>
          <cell r="H89">
            <v>26207</v>
          </cell>
          <cell r="I89">
            <v>51.996984186821692</v>
          </cell>
          <cell r="J89">
            <v>445</v>
          </cell>
          <cell r="K89">
            <v>8.8291898970258523E-3</v>
          </cell>
          <cell r="L89">
            <v>229</v>
          </cell>
          <cell r="M89">
            <v>4.5435606436380234E-3</v>
          </cell>
          <cell r="N89">
            <v>37988</v>
          </cell>
          <cell r="O89">
            <v>75.371520406341148</v>
          </cell>
          <cell r="P89">
            <v>12413</v>
          </cell>
          <cell r="Q89">
            <v>141</v>
          </cell>
          <cell r="R89">
            <v>1197</v>
          </cell>
        </row>
        <row r="90">
          <cell r="B90" t="str">
            <v>GUATAPE</v>
          </cell>
          <cell r="C90">
            <v>5097</v>
          </cell>
          <cell r="D90">
            <v>2758</v>
          </cell>
          <cell r="E90">
            <v>54.110260937806551</v>
          </cell>
          <cell r="F90">
            <v>2766</v>
          </cell>
          <cell r="G90">
            <v>50.965273690406121</v>
          </cell>
          <cell r="H90">
            <v>2596</v>
          </cell>
          <cell r="I90">
            <v>50.931920737688841</v>
          </cell>
          <cell r="J90">
            <v>96</v>
          </cell>
          <cell r="K90">
            <v>1.883460859329017E-2</v>
          </cell>
          <cell r="L90">
            <v>74</v>
          </cell>
          <cell r="M90">
            <v>1.4518344123994506E-2</v>
          </cell>
          <cell r="N90">
            <v>5524</v>
          </cell>
          <cell r="O90">
            <v>100</v>
          </cell>
          <cell r="P90">
            <v>-427</v>
          </cell>
          <cell r="Q90">
            <v>8</v>
          </cell>
          <cell r="R90">
            <v>124</v>
          </cell>
        </row>
        <row r="91">
          <cell r="B91" t="str">
            <v>LA CEJA</v>
          </cell>
          <cell r="C91">
            <v>54615</v>
          </cell>
          <cell r="D91">
            <v>10908</v>
          </cell>
          <cell r="E91">
            <v>19.972535017852238</v>
          </cell>
          <cell r="F91">
            <v>55267</v>
          </cell>
          <cell r="G91">
            <v>99.526137508010621</v>
          </cell>
          <cell r="H91">
            <v>54347</v>
          </cell>
          <cell r="I91">
            <v>99.509292318959993</v>
          </cell>
          <cell r="J91">
            <v>708</v>
          </cell>
          <cell r="K91">
            <v>1.2963471573743477E-2</v>
          </cell>
          <cell r="L91">
            <v>212</v>
          </cell>
          <cell r="M91">
            <v>3.88171747688364E-3</v>
          </cell>
          <cell r="N91">
            <v>66175</v>
          </cell>
          <cell r="O91">
            <v>100</v>
          </cell>
          <cell r="P91">
            <v>-11560</v>
          </cell>
          <cell r="Q91">
            <v>60</v>
          </cell>
          <cell r="R91">
            <v>1084</v>
          </cell>
        </row>
        <row r="92">
          <cell r="B92" t="str">
            <v xml:space="preserve">La Union </v>
          </cell>
          <cell r="C92">
            <v>19413</v>
          </cell>
          <cell r="D92">
            <v>9087</v>
          </cell>
          <cell r="E92">
            <v>46.808839437490342</v>
          </cell>
          <cell r="F92">
            <v>10213</v>
          </cell>
          <cell r="G92">
            <v>51.32905784783393</v>
          </cell>
          <cell r="H92">
            <v>9962</v>
          </cell>
          <cell r="I92">
            <v>51.316128367588732</v>
          </cell>
          <cell r="J92">
            <v>240</v>
          </cell>
          <cell r="K92">
            <v>1.2362849636841292E-2</v>
          </cell>
          <cell r="L92">
            <v>11</v>
          </cell>
          <cell r="M92">
            <v>5.6663060835522583E-4</v>
          </cell>
          <cell r="N92">
            <v>19300</v>
          </cell>
          <cell r="O92">
            <v>99.417915829598726</v>
          </cell>
          <cell r="P92">
            <v>113</v>
          </cell>
          <cell r="Q92">
            <v>13</v>
          </cell>
          <cell r="R92">
            <v>406</v>
          </cell>
        </row>
        <row r="93">
          <cell r="B93" t="str">
            <v>MARINILLA</v>
          </cell>
          <cell r="C93">
            <v>55798</v>
          </cell>
          <cell r="D93">
            <v>16276</v>
          </cell>
          <cell r="E93">
            <v>29.169504283307646</v>
          </cell>
          <cell r="F93">
            <v>38326</v>
          </cell>
          <cell r="G93">
            <v>65.810978888132183</v>
          </cell>
          <cell r="H93">
            <v>36705</v>
          </cell>
          <cell r="I93">
            <v>65.781927667658337</v>
          </cell>
          <cell r="J93">
            <v>901</v>
          </cell>
          <cell r="K93">
            <v>1.6147532169611813E-2</v>
          </cell>
          <cell r="L93">
            <v>720</v>
          </cell>
          <cell r="M93">
            <v>1.2903688304240296E-2</v>
          </cell>
          <cell r="N93">
            <v>54602</v>
          </cell>
          <cell r="O93">
            <v>97.856553998351188</v>
          </cell>
          <cell r="P93">
            <v>1196</v>
          </cell>
          <cell r="Q93">
            <v>73</v>
          </cell>
          <cell r="R93">
            <v>913</v>
          </cell>
        </row>
        <row r="94">
          <cell r="B94" t="str">
            <v>NARIÑO</v>
          </cell>
          <cell r="C94">
            <v>17891</v>
          </cell>
          <cell r="D94">
            <v>8647</v>
          </cell>
          <cell r="E94">
            <v>48.331563355877257</v>
          </cell>
          <cell r="F94">
            <v>950</v>
          </cell>
          <cell r="G94">
            <v>4.0648929629422614</v>
          </cell>
          <cell r="H94">
            <v>725</v>
          </cell>
          <cell r="I94">
            <v>4.0523168073332965</v>
          </cell>
          <cell r="J94">
            <v>196</v>
          </cell>
          <cell r="K94">
            <v>1.0955228886032084E-2</v>
          </cell>
          <cell r="L94">
            <v>29</v>
          </cell>
          <cell r="M94">
            <v>1.6209267229333184E-3</v>
          </cell>
          <cell r="N94">
            <v>9597</v>
          </cell>
          <cell r="O94">
            <v>53.641495724107095</v>
          </cell>
          <cell r="P94">
            <v>8294</v>
          </cell>
          <cell r="Q94">
            <v>11</v>
          </cell>
          <cell r="R94">
            <v>177</v>
          </cell>
        </row>
        <row r="95">
          <cell r="B95" t="str">
            <v>EL PEÑOL</v>
          </cell>
          <cell r="C95">
            <v>15746</v>
          </cell>
          <cell r="D95">
            <v>11218</v>
          </cell>
          <cell r="E95">
            <v>71.243490410262922</v>
          </cell>
          <cell r="F95">
            <v>5225</v>
          </cell>
          <cell r="G95">
            <v>31.152229137558745</v>
          </cell>
          <cell r="H95">
            <v>4902</v>
          </cell>
          <cell r="I95">
            <v>31.131715991362885</v>
          </cell>
          <cell r="J95">
            <v>289</v>
          </cell>
          <cell r="K95">
            <v>1.835386764892671E-2</v>
          </cell>
          <cell r="L95">
            <v>34</v>
          </cell>
          <cell r="M95">
            <v>2.1592785469325541E-3</v>
          </cell>
          <cell r="N95">
            <v>16443</v>
          </cell>
          <cell r="O95">
            <v>100</v>
          </cell>
          <cell r="P95">
            <v>-697</v>
          </cell>
          <cell r="Q95">
            <v>79</v>
          </cell>
          <cell r="R95">
            <v>524</v>
          </cell>
        </row>
        <row r="96">
          <cell r="B96" t="str">
            <v>EL RETIRO</v>
          </cell>
          <cell r="C96">
            <v>19702</v>
          </cell>
          <cell r="D96">
            <v>3763</v>
          </cell>
          <cell r="E96">
            <v>19.099583798599127</v>
          </cell>
          <cell r="F96">
            <v>8681</v>
          </cell>
          <cell r="G96">
            <v>43.081666835854229</v>
          </cell>
          <cell r="H96">
            <v>8486</v>
          </cell>
          <cell r="I96">
            <v>43.071769363516395</v>
          </cell>
          <cell r="J96">
            <v>171</v>
          </cell>
          <cell r="K96">
            <v>8.6793218962541874E-3</v>
          </cell>
          <cell r="L96">
            <v>24</v>
          </cell>
          <cell r="M96">
            <v>1.218150441579535E-3</v>
          </cell>
          <cell r="N96">
            <v>12444</v>
          </cell>
          <cell r="O96">
            <v>63.161100395898892</v>
          </cell>
          <cell r="P96">
            <v>7258</v>
          </cell>
          <cell r="Q96">
            <v>22</v>
          </cell>
          <cell r="R96">
            <v>239</v>
          </cell>
        </row>
        <row r="97">
          <cell r="B97" t="str">
            <v xml:space="preserve">Rionegro </v>
          </cell>
          <cell r="C97">
            <v>126193</v>
          </cell>
          <cell r="D97">
            <v>22826</v>
          </cell>
          <cell r="E97">
            <v>18.08816653855602</v>
          </cell>
          <cell r="F97">
            <v>138339</v>
          </cell>
          <cell r="G97">
            <v>106.38882505368761</v>
          </cell>
          <cell r="H97">
            <v>134214</v>
          </cell>
          <cell r="I97">
            <v>106.35613702820284</v>
          </cell>
          <cell r="J97">
            <v>1778</v>
          </cell>
          <cell r="K97">
            <v>1.4089529530164114E-2</v>
          </cell>
          <cell r="L97">
            <v>2347</v>
          </cell>
          <cell r="M97">
            <v>1.8598495954609211E-2</v>
          </cell>
          <cell r="N97">
            <v>161165</v>
          </cell>
          <cell r="O97">
            <v>100</v>
          </cell>
          <cell r="P97">
            <v>-34972</v>
          </cell>
          <cell r="Q97">
            <v>100</v>
          </cell>
          <cell r="R97">
            <v>1684</v>
          </cell>
        </row>
        <row r="98">
          <cell r="B98" t="str">
            <v xml:space="preserve">San Carlos </v>
          </cell>
          <cell r="C98">
            <v>16132</v>
          </cell>
          <cell r="D98">
            <v>10201</v>
          </cell>
          <cell r="E98">
            <v>63.234564840069432</v>
          </cell>
          <cell r="F98">
            <v>2639</v>
          </cell>
          <cell r="G98">
            <v>14.143379618150263</v>
          </cell>
          <cell r="H98">
            <v>2278</v>
          </cell>
          <cell r="I98">
            <v>14.121001735680636</v>
          </cell>
          <cell r="J98">
            <v>259</v>
          </cell>
          <cell r="K98">
            <v>1.6055045871559634E-2</v>
          </cell>
          <cell r="L98">
            <v>102</v>
          </cell>
          <cell r="M98">
            <v>6.3228365980659562E-3</v>
          </cell>
          <cell r="N98">
            <v>12840</v>
          </cell>
          <cell r="O98">
            <v>79.593354822712627</v>
          </cell>
          <cell r="P98">
            <v>3292</v>
          </cell>
          <cell r="Q98">
            <v>30</v>
          </cell>
          <cell r="R98">
            <v>351</v>
          </cell>
        </row>
        <row r="99">
          <cell r="B99" t="str">
            <v>SAN FRANCISCO</v>
          </cell>
          <cell r="C99">
            <v>5021</v>
          </cell>
          <cell r="D99">
            <v>5018</v>
          </cell>
          <cell r="E99">
            <v>99.940250946026694</v>
          </cell>
          <cell r="F99">
            <v>562</v>
          </cell>
          <cell r="G99">
            <v>9.0438159729137624</v>
          </cell>
          <cell r="H99">
            <v>453</v>
          </cell>
          <cell r="I99">
            <v>9.0221071499701253</v>
          </cell>
          <cell r="J99">
            <v>98</v>
          </cell>
          <cell r="K99">
            <v>1.9518024297948616E-2</v>
          </cell>
          <cell r="L99">
            <v>11</v>
          </cell>
          <cell r="M99">
            <v>2.1907986456881101E-3</v>
          </cell>
          <cell r="N99">
            <v>5580</v>
          </cell>
          <cell r="O99">
            <v>100</v>
          </cell>
          <cell r="P99">
            <v>-559</v>
          </cell>
          <cell r="Q99">
            <v>8</v>
          </cell>
          <cell r="R99">
            <v>167</v>
          </cell>
        </row>
        <row r="100">
          <cell r="B100" t="str">
            <v xml:space="preserve">San Luis </v>
          </cell>
          <cell r="C100">
            <v>10926</v>
          </cell>
          <cell r="D100">
            <v>10227</v>
          </cell>
          <cell r="E100">
            <v>93.60241625480505</v>
          </cell>
          <cell r="F100">
            <v>3949</v>
          </cell>
          <cell r="G100">
            <v>33.751052535237044</v>
          </cell>
          <cell r="H100">
            <v>3685</v>
          </cell>
          <cell r="I100">
            <v>33.726889987186524</v>
          </cell>
          <cell r="J100">
            <v>237</v>
          </cell>
          <cell r="K100">
            <v>2.1691378363536518E-2</v>
          </cell>
          <cell r="L100">
            <v>27</v>
          </cell>
          <cell r="M100">
            <v>2.4711696869851728E-3</v>
          </cell>
          <cell r="N100">
            <v>14176</v>
          </cell>
          <cell r="O100">
            <v>100</v>
          </cell>
          <cell r="P100">
            <v>-3250</v>
          </cell>
          <cell r="Q100">
            <v>48</v>
          </cell>
          <cell r="R100">
            <v>322</v>
          </cell>
        </row>
        <row r="101">
          <cell r="B101" t="str">
            <v>SAN RAFAEL</v>
          </cell>
          <cell r="C101">
            <v>12819</v>
          </cell>
          <cell r="D101">
            <v>9117</v>
          </cell>
          <cell r="E101">
            <v>71.120992277088703</v>
          </cell>
          <cell r="F101">
            <v>3435</v>
          </cell>
          <cell r="G101">
            <v>24.649192604727357</v>
          </cell>
          <cell r="H101">
            <v>3157</v>
          </cell>
          <cell r="I101">
            <v>24.627506045713393</v>
          </cell>
          <cell r="J101">
            <v>230</v>
          </cell>
          <cell r="K101">
            <v>1.7942117169826039E-2</v>
          </cell>
          <cell r="L101">
            <v>48</v>
          </cell>
          <cell r="M101">
            <v>3.7444418441376082E-3</v>
          </cell>
          <cell r="N101">
            <v>12552</v>
          </cell>
          <cell r="O101">
            <v>97.917154224198455</v>
          </cell>
          <cell r="P101">
            <v>267</v>
          </cell>
          <cell r="Q101">
            <v>23</v>
          </cell>
          <cell r="R101">
            <v>376</v>
          </cell>
        </row>
        <row r="102">
          <cell r="B102" t="str">
            <v>SAN VICENTE</v>
          </cell>
          <cell r="C102">
            <v>16509</v>
          </cell>
          <cell r="D102">
            <v>12128</v>
          </cell>
          <cell r="E102">
            <v>73.462959597795134</v>
          </cell>
          <cell r="F102">
            <v>2536</v>
          </cell>
          <cell r="G102">
            <v>13.448361499787993</v>
          </cell>
          <cell r="H102">
            <v>2217</v>
          </cell>
          <cell r="I102">
            <v>13.429038706160275</v>
          </cell>
          <cell r="J102">
            <v>281</v>
          </cell>
          <cell r="K102">
            <v>1.7021018838209463E-2</v>
          </cell>
          <cell r="L102">
            <v>38</v>
          </cell>
          <cell r="M102">
            <v>2.301774789508753E-3</v>
          </cell>
          <cell r="N102">
            <v>14664</v>
          </cell>
          <cell r="O102">
            <v>88.824277666727241</v>
          </cell>
          <cell r="P102">
            <v>1845</v>
          </cell>
          <cell r="Q102">
            <v>38</v>
          </cell>
          <cell r="R102">
            <v>405</v>
          </cell>
        </row>
        <row r="103">
          <cell r="B103" t="str">
            <v>EL SANTUARIO</v>
          </cell>
          <cell r="C103">
            <v>27273</v>
          </cell>
          <cell r="D103">
            <v>14761</v>
          </cell>
          <cell r="E103">
            <v>54.123125435412312</v>
          </cell>
          <cell r="F103">
            <v>12871</v>
          </cell>
          <cell r="G103">
            <v>44.971656950097163</v>
          </cell>
          <cell r="H103">
            <v>12259</v>
          </cell>
          <cell r="I103">
            <v>44.949217174494919</v>
          </cell>
          <cell r="J103">
            <v>415</v>
          </cell>
          <cell r="K103">
            <v>1.5216514501521651E-2</v>
          </cell>
          <cell r="L103">
            <v>197</v>
          </cell>
          <cell r="M103">
            <v>7.2232611007223262E-3</v>
          </cell>
          <cell r="N103">
            <v>27632</v>
          </cell>
          <cell r="O103">
            <v>100</v>
          </cell>
          <cell r="P103">
            <v>-359</v>
          </cell>
          <cell r="Q103">
            <v>109</v>
          </cell>
          <cell r="R103">
            <v>796</v>
          </cell>
        </row>
        <row r="104">
          <cell r="B104" t="str">
            <v>SONSON</v>
          </cell>
          <cell r="C104">
            <v>34339</v>
          </cell>
          <cell r="D104">
            <v>23346</v>
          </cell>
          <cell r="E104">
            <v>67.986837123969835</v>
          </cell>
          <cell r="F104">
            <v>6992</v>
          </cell>
          <cell r="G104">
            <v>17.501732723725212</v>
          </cell>
          <cell r="H104">
            <v>6000</v>
          </cell>
          <cell r="I104">
            <v>17.472844287835986</v>
          </cell>
          <cell r="J104">
            <v>760</v>
          </cell>
          <cell r="K104">
            <v>2.2132269431258917E-2</v>
          </cell>
          <cell r="L104">
            <v>232</v>
          </cell>
          <cell r="M104">
            <v>6.756166457963249E-3</v>
          </cell>
          <cell r="N104">
            <v>30338</v>
          </cell>
          <cell r="O104">
            <v>88.348525000728031</v>
          </cell>
          <cell r="P104">
            <v>4001</v>
          </cell>
          <cell r="Q104">
            <v>109</v>
          </cell>
          <cell r="R104">
            <v>1173</v>
          </cell>
        </row>
        <row r="105">
          <cell r="B105" t="str">
            <v>TOTAL  SUROESTE</v>
          </cell>
          <cell r="C105">
            <v>377661</v>
          </cell>
          <cell r="D105">
            <v>214757</v>
          </cell>
          <cell r="E105">
            <v>56.865019157392474</v>
          </cell>
          <cell r="F105">
            <v>93351</v>
          </cell>
          <cell r="G105">
            <v>24.718199655246369</v>
          </cell>
          <cell r="H105">
            <v>84472</v>
          </cell>
          <cell r="I105">
            <v>22.367149374703768</v>
          </cell>
          <cell r="J105">
            <v>6213</v>
          </cell>
          <cell r="K105">
            <v>1.6451261845941201</v>
          </cell>
          <cell r="L105">
            <v>2666</v>
          </cell>
          <cell r="M105">
            <v>0.70592409594848293</v>
          </cell>
          <cell r="N105">
            <v>308108</v>
          </cell>
          <cell r="O105">
            <v>81.583218812638847</v>
          </cell>
          <cell r="P105">
            <v>69553</v>
          </cell>
          <cell r="Q105">
            <v>1197</v>
          </cell>
          <cell r="R105">
            <v>9798</v>
          </cell>
        </row>
        <row r="106">
          <cell r="B106" t="str">
            <v>AMAGA</v>
          </cell>
          <cell r="C106">
            <v>30181</v>
          </cell>
          <cell r="D106">
            <v>10160</v>
          </cell>
          <cell r="E106">
            <v>33.663563168881083</v>
          </cell>
          <cell r="F106">
            <v>14052</v>
          </cell>
          <cell r="G106">
            <v>44.305589609356886</v>
          </cell>
          <cell r="H106">
            <v>13365</v>
          </cell>
          <cell r="I106">
            <v>44.28282694410391</v>
          </cell>
          <cell r="J106">
            <v>481</v>
          </cell>
          <cell r="K106">
            <v>1.5937179019913192E-2</v>
          </cell>
          <cell r="L106">
            <v>206</v>
          </cell>
          <cell r="M106">
            <v>6.8254862330605348E-3</v>
          </cell>
          <cell r="N106">
            <v>24212</v>
          </cell>
          <cell r="O106">
            <v>80.222656638282359</v>
          </cell>
          <cell r="P106">
            <v>5969</v>
          </cell>
          <cell r="Q106">
            <v>85</v>
          </cell>
          <cell r="R106">
            <v>946</v>
          </cell>
        </row>
        <row r="107">
          <cell r="B107" t="str">
            <v>ANDES</v>
          </cell>
          <cell r="C107">
            <v>47003</v>
          </cell>
          <cell r="D107">
            <v>29188</v>
          </cell>
          <cell r="E107">
            <v>62.098163946982112</v>
          </cell>
          <cell r="F107">
            <v>9767</v>
          </cell>
          <cell r="G107">
            <v>17.670701870093396</v>
          </cell>
          <cell r="H107">
            <v>8291</v>
          </cell>
          <cell r="I107">
            <v>17.639299619173244</v>
          </cell>
          <cell r="J107">
            <v>711</v>
          </cell>
          <cell r="K107">
            <v>1.5126694040805907E-2</v>
          </cell>
          <cell r="L107">
            <v>765</v>
          </cell>
          <cell r="M107">
            <v>1.6275556879348126E-2</v>
          </cell>
          <cell r="N107">
            <v>38955</v>
          </cell>
          <cell r="O107">
            <v>82.877688658170754</v>
          </cell>
          <cell r="P107">
            <v>8048</v>
          </cell>
          <cell r="Q107">
            <v>131</v>
          </cell>
          <cell r="R107">
            <v>887</v>
          </cell>
        </row>
        <row r="108">
          <cell r="B108" t="str">
            <v>ANGELOPOLIS</v>
          </cell>
          <cell r="C108">
            <v>9353</v>
          </cell>
          <cell r="D108">
            <v>2773</v>
          </cell>
          <cell r="E108">
            <v>29.64824120603015</v>
          </cell>
          <cell r="F108">
            <v>1594</v>
          </cell>
          <cell r="G108">
            <v>15.761894579279378</v>
          </cell>
          <cell r="H108">
            <v>1473</v>
          </cell>
          <cell r="I108">
            <v>15.748957553726079</v>
          </cell>
          <cell r="J108">
            <v>102</v>
          </cell>
          <cell r="K108">
            <v>1.0905591788730889E-2</v>
          </cell>
          <cell r="L108">
            <v>19</v>
          </cell>
          <cell r="M108">
            <v>2.0314337645675183E-3</v>
          </cell>
          <cell r="N108">
            <v>4367</v>
          </cell>
          <cell r="O108">
            <v>46.690901315086066</v>
          </cell>
          <cell r="P108">
            <v>4986</v>
          </cell>
          <cell r="Q108">
            <v>8</v>
          </cell>
          <cell r="R108">
            <v>144</v>
          </cell>
        </row>
        <row r="109">
          <cell r="B109" t="str">
            <v>BETANIA</v>
          </cell>
          <cell r="C109">
            <v>8976</v>
          </cell>
          <cell r="D109">
            <v>6473</v>
          </cell>
          <cell r="E109">
            <v>72.114527629233521</v>
          </cell>
          <cell r="F109">
            <v>1015</v>
          </cell>
          <cell r="G109">
            <v>9.2454322638146156</v>
          </cell>
          <cell r="H109">
            <v>828</v>
          </cell>
          <cell r="I109">
            <v>9.2245989304812834</v>
          </cell>
          <cell r="J109">
            <v>147</v>
          </cell>
          <cell r="K109">
            <v>1.6377005347593582E-2</v>
          </cell>
          <cell r="L109">
            <v>40</v>
          </cell>
          <cell r="M109">
            <v>4.4563279857397506E-3</v>
          </cell>
          <cell r="N109">
            <v>7488</v>
          </cell>
          <cell r="O109">
            <v>83.422459893048128</v>
          </cell>
          <cell r="P109">
            <v>1488</v>
          </cell>
          <cell r="Q109">
            <v>59</v>
          </cell>
          <cell r="R109">
            <v>316</v>
          </cell>
        </row>
        <row r="110">
          <cell r="B110" t="str">
            <v>BETULIA</v>
          </cell>
          <cell r="C110">
            <v>17726</v>
          </cell>
          <cell r="D110">
            <v>13969</v>
          </cell>
          <cell r="E110">
            <v>78.805144984768134</v>
          </cell>
          <cell r="F110">
            <v>1492</v>
          </cell>
          <cell r="G110">
            <v>6.5795441724021204</v>
          </cell>
          <cell r="H110">
            <v>1163</v>
          </cell>
          <cell r="I110">
            <v>6.5609838655082919</v>
          </cell>
          <cell r="J110">
            <v>293</v>
          </cell>
          <cell r="K110">
            <v>1.6529391853774118E-2</v>
          </cell>
          <cell r="L110">
            <v>36</v>
          </cell>
          <cell r="M110">
            <v>2.0309150400541578E-3</v>
          </cell>
          <cell r="N110">
            <v>15461</v>
          </cell>
          <cell r="O110">
            <v>87.222159539659259</v>
          </cell>
          <cell r="P110">
            <v>2265</v>
          </cell>
          <cell r="Q110">
            <v>54</v>
          </cell>
          <cell r="R110">
            <v>340</v>
          </cell>
        </row>
        <row r="111">
          <cell r="B111" t="str">
            <v>CIUDAD BOLIVAR</v>
          </cell>
          <cell r="C111">
            <v>26698</v>
          </cell>
          <cell r="D111">
            <v>18789</v>
          </cell>
          <cell r="E111">
            <v>70.37605813169526</v>
          </cell>
          <cell r="F111">
            <v>8144</v>
          </cell>
          <cell r="G111">
            <v>28.323769570754365</v>
          </cell>
          <cell r="H111">
            <v>7556</v>
          </cell>
          <cell r="I111">
            <v>28.301745449097311</v>
          </cell>
          <cell r="J111">
            <v>444</v>
          </cell>
          <cell r="K111">
            <v>1.6630459210427748E-2</v>
          </cell>
          <cell r="L111">
            <v>144</v>
          </cell>
          <cell r="M111">
            <v>5.3936624466252156E-3</v>
          </cell>
          <cell r="N111">
            <v>26933</v>
          </cell>
          <cell r="O111">
            <v>100</v>
          </cell>
          <cell r="P111">
            <v>-235</v>
          </cell>
          <cell r="Q111">
            <v>87</v>
          </cell>
          <cell r="R111">
            <v>835</v>
          </cell>
        </row>
        <row r="112">
          <cell r="B112" t="str">
            <v>CARAMANTA</v>
          </cell>
          <cell r="C112">
            <v>5308</v>
          </cell>
          <cell r="D112">
            <v>3626</v>
          </cell>
          <cell r="E112">
            <v>68.31198191409193</v>
          </cell>
          <cell r="F112">
            <v>784</v>
          </cell>
          <cell r="G112">
            <v>11.860587792012057</v>
          </cell>
          <cell r="H112">
            <v>628</v>
          </cell>
          <cell r="I112">
            <v>11.831198191409193</v>
          </cell>
          <cell r="J112">
            <v>136</v>
          </cell>
          <cell r="K112">
            <v>2.562170308967596E-2</v>
          </cell>
          <cell r="L112">
            <v>20</v>
          </cell>
          <cell r="M112">
            <v>3.7678975131876413E-3</v>
          </cell>
          <cell r="N112">
            <v>4410</v>
          </cell>
          <cell r="O112">
            <v>83.082140165787493</v>
          </cell>
          <cell r="P112">
            <v>898</v>
          </cell>
          <cell r="Q112">
            <v>8</v>
          </cell>
          <cell r="R112">
            <v>148</v>
          </cell>
        </row>
        <row r="113">
          <cell r="B113" t="str">
            <v>CONCORDIA</v>
          </cell>
          <cell r="C113">
            <v>20371</v>
          </cell>
          <cell r="D113">
            <v>13595</v>
          </cell>
          <cell r="E113">
            <v>66.737028128221482</v>
          </cell>
          <cell r="F113">
            <v>3513</v>
          </cell>
          <cell r="G113">
            <v>15.558735457267685</v>
          </cell>
          <cell r="H113">
            <v>3166</v>
          </cell>
          <cell r="I113">
            <v>15.54170143831918</v>
          </cell>
          <cell r="J113">
            <v>285</v>
          </cell>
          <cell r="K113">
            <v>1.3990476657994208E-2</v>
          </cell>
          <cell r="L113">
            <v>62</v>
          </cell>
          <cell r="M113">
            <v>3.0435422905110204E-3</v>
          </cell>
          <cell r="N113">
            <v>17108</v>
          </cell>
          <cell r="O113">
            <v>83.982131461391191</v>
          </cell>
          <cell r="P113">
            <v>3263</v>
          </cell>
          <cell r="Q113">
            <v>59</v>
          </cell>
          <cell r="R113">
            <v>582</v>
          </cell>
        </row>
        <row r="114">
          <cell r="B114" t="str">
            <v>FREDONIA</v>
          </cell>
          <cell r="C114">
            <v>21142</v>
          </cell>
          <cell r="D114">
            <v>7403</v>
          </cell>
          <cell r="E114">
            <v>35.015608740894898</v>
          </cell>
          <cell r="F114">
            <v>7877</v>
          </cell>
          <cell r="G114">
            <v>33.080692460505155</v>
          </cell>
          <cell r="H114">
            <v>6985</v>
          </cell>
          <cell r="I114">
            <v>33.038501560874089</v>
          </cell>
          <cell r="J114">
            <v>563</v>
          </cell>
          <cell r="K114">
            <v>2.6629457950998012E-2</v>
          </cell>
          <cell r="L114">
            <v>329</v>
          </cell>
          <cell r="M114">
            <v>1.5561441680068112E-2</v>
          </cell>
          <cell r="N114">
            <v>15280</v>
          </cell>
          <cell r="O114">
            <v>72.273200264875598</v>
          </cell>
          <cell r="P114">
            <v>5862</v>
          </cell>
          <cell r="Q114">
            <v>78</v>
          </cell>
          <cell r="R114">
            <v>598</v>
          </cell>
        </row>
        <row r="115">
          <cell r="B115" t="str">
            <v>HISPANIA</v>
          </cell>
          <cell r="C115">
            <v>4885</v>
          </cell>
          <cell r="D115">
            <v>2741</v>
          </cell>
          <cell r="E115">
            <v>56.110542476970316</v>
          </cell>
          <cell r="F115">
            <v>1260</v>
          </cell>
          <cell r="G115">
            <v>22.793858751279423</v>
          </cell>
          <cell r="H115">
            <v>1112</v>
          </cell>
          <cell r="I115">
            <v>22.763561924257932</v>
          </cell>
          <cell r="J115">
            <v>80</v>
          </cell>
          <cell r="K115">
            <v>1.6376663254861822E-2</v>
          </cell>
          <cell r="L115">
            <v>68</v>
          </cell>
          <cell r="M115">
            <v>1.3920163766632548E-2</v>
          </cell>
          <cell r="N115">
            <v>4001</v>
          </cell>
          <cell r="O115">
            <v>81.903787103377681</v>
          </cell>
          <cell r="P115">
            <v>884</v>
          </cell>
          <cell r="Q115">
            <v>7</v>
          </cell>
          <cell r="R115">
            <v>144</v>
          </cell>
        </row>
        <row r="116">
          <cell r="B116" t="str">
            <v>JARDIN</v>
          </cell>
          <cell r="C116">
            <v>13516</v>
          </cell>
          <cell r="D116">
            <v>9703</v>
          </cell>
          <cell r="E116">
            <v>71.788990825688074</v>
          </cell>
          <cell r="F116">
            <v>3807</v>
          </cell>
          <cell r="G116">
            <v>25.280704350399528</v>
          </cell>
          <cell r="H116">
            <v>3413</v>
          </cell>
          <cell r="I116">
            <v>25.251553714116604</v>
          </cell>
          <cell r="J116">
            <v>313</v>
          </cell>
          <cell r="K116">
            <v>2.3157738976028411E-2</v>
          </cell>
          <cell r="L116">
            <v>81</v>
          </cell>
          <cell r="M116">
            <v>5.9928973068955312E-3</v>
          </cell>
          <cell r="N116">
            <v>13510</v>
          </cell>
          <cell r="O116">
            <v>99.955608168097072</v>
          </cell>
          <cell r="P116">
            <v>6</v>
          </cell>
          <cell r="Q116">
            <v>39</v>
          </cell>
          <cell r="R116">
            <v>358</v>
          </cell>
        </row>
        <row r="117">
          <cell r="B117" t="str">
            <v>JERICO</v>
          </cell>
          <cell r="C117">
            <v>11852</v>
          </cell>
          <cell r="D117">
            <v>6541</v>
          </cell>
          <cell r="E117">
            <v>55.188997637529539</v>
          </cell>
          <cell r="F117">
            <v>4135</v>
          </cell>
          <cell r="G117">
            <v>31.313533580830239</v>
          </cell>
          <cell r="H117">
            <v>3707</v>
          </cell>
          <cell r="I117">
            <v>31.277421532230846</v>
          </cell>
          <cell r="J117">
            <v>366</v>
          </cell>
          <cell r="K117">
            <v>3.0880863989200136E-2</v>
          </cell>
          <cell r="L117">
            <v>62</v>
          </cell>
          <cell r="M117">
            <v>5.231184610192373E-3</v>
          </cell>
          <cell r="N117">
            <v>10676</v>
          </cell>
          <cell r="O117">
            <v>90.077624029699635</v>
          </cell>
          <cell r="P117">
            <v>1176</v>
          </cell>
          <cell r="Q117">
            <v>24</v>
          </cell>
          <cell r="R117">
            <v>284</v>
          </cell>
        </row>
        <row r="118">
          <cell r="B118" t="str">
            <v>LA PINTADA</v>
          </cell>
          <cell r="C118">
            <v>6402</v>
          </cell>
          <cell r="D118">
            <v>4164</v>
          </cell>
          <cell r="E118">
            <v>65.042174320524836</v>
          </cell>
          <cell r="F118">
            <v>3532</v>
          </cell>
          <cell r="G118">
            <v>53.113558263042798</v>
          </cell>
          <cell r="H118">
            <v>3399</v>
          </cell>
          <cell r="I118">
            <v>53.092783505154642</v>
          </cell>
          <cell r="J118">
            <v>102</v>
          </cell>
          <cell r="K118">
            <v>1.5932521087160263E-2</v>
          </cell>
          <cell r="L118">
            <v>31</v>
          </cell>
          <cell r="M118">
            <v>4.8422368009996873E-3</v>
          </cell>
          <cell r="N118">
            <v>7696</v>
          </cell>
          <cell r="O118">
            <v>100</v>
          </cell>
          <cell r="P118">
            <v>-1294</v>
          </cell>
          <cell r="Q118">
            <v>7</v>
          </cell>
          <cell r="R118">
            <v>300</v>
          </cell>
        </row>
        <row r="119">
          <cell r="B119" t="str">
            <v>MONTEBELLO</v>
          </cell>
          <cell r="C119">
            <v>5825</v>
          </cell>
          <cell r="D119">
            <v>4426</v>
          </cell>
          <cell r="E119">
            <v>75.982832618025753</v>
          </cell>
          <cell r="F119">
            <v>941</v>
          </cell>
          <cell r="G119">
            <v>14.454935622317597</v>
          </cell>
          <cell r="H119">
            <v>841</v>
          </cell>
          <cell r="I119">
            <v>14.437768240343349</v>
          </cell>
          <cell r="J119">
            <v>88</v>
          </cell>
          <cell r="K119">
            <v>1.5107296137339056E-2</v>
          </cell>
          <cell r="L119">
            <v>12</v>
          </cell>
          <cell r="M119">
            <v>2.0600858369098714E-3</v>
          </cell>
          <cell r="N119">
            <v>5367</v>
          </cell>
          <cell r="O119">
            <v>92.137339055793987</v>
          </cell>
          <cell r="P119">
            <v>458</v>
          </cell>
          <cell r="Q119">
            <v>23</v>
          </cell>
          <cell r="R119">
            <v>145</v>
          </cell>
        </row>
        <row r="120">
          <cell r="B120" t="str">
            <v>PUEBLORRICO</v>
          </cell>
          <cell r="C120">
            <v>6675</v>
          </cell>
          <cell r="D120">
            <v>5900</v>
          </cell>
          <cell r="E120">
            <v>88.389513108614238</v>
          </cell>
          <cell r="F120">
            <v>1275</v>
          </cell>
          <cell r="G120">
            <v>17.27685393258427</v>
          </cell>
          <cell r="H120">
            <v>1152</v>
          </cell>
          <cell r="I120">
            <v>17.258426966292134</v>
          </cell>
          <cell r="J120">
            <v>97</v>
          </cell>
          <cell r="K120">
            <v>1.4531835205992509E-2</v>
          </cell>
          <cell r="L120">
            <v>26</v>
          </cell>
          <cell r="M120">
            <v>3.895131086142322E-3</v>
          </cell>
          <cell r="N120">
            <v>7175</v>
          </cell>
          <cell r="O120">
            <v>100</v>
          </cell>
          <cell r="P120">
            <v>-500</v>
          </cell>
          <cell r="Q120">
            <v>7</v>
          </cell>
          <cell r="R120">
            <v>136</v>
          </cell>
        </row>
        <row r="121">
          <cell r="B121" t="str">
            <v>SALGAR</v>
          </cell>
          <cell r="C121">
            <v>17397</v>
          </cell>
          <cell r="D121">
            <v>12919</v>
          </cell>
          <cell r="E121">
            <v>74.259929872966595</v>
          </cell>
          <cell r="F121">
            <v>2497</v>
          </cell>
          <cell r="G121">
            <v>12.941771569810886</v>
          </cell>
          <cell r="H121">
            <v>2249</v>
          </cell>
          <cell r="I121">
            <v>12.927516238431913</v>
          </cell>
          <cell r="J121">
            <v>207</v>
          </cell>
          <cell r="K121">
            <v>1.189860320744956E-2</v>
          </cell>
          <cell r="L121">
            <v>41</v>
          </cell>
          <cell r="M121">
            <v>2.3567281715238257E-3</v>
          </cell>
          <cell r="N121">
            <v>15416</v>
          </cell>
          <cell r="O121">
            <v>88.612979249295861</v>
          </cell>
          <cell r="P121">
            <v>1981</v>
          </cell>
          <cell r="Q121">
            <v>99</v>
          </cell>
          <cell r="R121">
            <v>618</v>
          </cell>
        </row>
        <row r="122">
          <cell r="B122" t="str">
            <v xml:space="preserve">Santa Barbara </v>
          </cell>
          <cell r="C122">
            <v>21591</v>
          </cell>
          <cell r="D122">
            <v>13260</v>
          </cell>
          <cell r="E122">
            <v>61.414478254828396</v>
          </cell>
          <cell r="F122">
            <v>6455</v>
          </cell>
          <cell r="G122">
            <v>27.888379417349825</v>
          </cell>
          <cell r="H122">
            <v>6017</v>
          </cell>
          <cell r="I122">
            <v>27.868093186976058</v>
          </cell>
          <cell r="J122">
            <v>293</v>
          </cell>
          <cell r="K122">
            <v>1.3570469176971887E-2</v>
          </cell>
          <cell r="L122">
            <v>145</v>
          </cell>
          <cell r="M122">
            <v>6.7157611967949612E-3</v>
          </cell>
          <cell r="N122">
            <v>19715</v>
          </cell>
          <cell r="O122">
            <v>91.31119447918114</v>
          </cell>
          <cell r="P122">
            <v>1876</v>
          </cell>
          <cell r="Q122">
            <v>72</v>
          </cell>
          <cell r="R122">
            <v>582</v>
          </cell>
        </row>
        <row r="123">
          <cell r="B123" t="str">
            <v>TAMESIS</v>
          </cell>
          <cell r="C123">
            <v>14224</v>
          </cell>
          <cell r="D123">
            <v>9044</v>
          </cell>
          <cell r="E123">
            <v>63.582677165354326</v>
          </cell>
          <cell r="F123">
            <v>4655</v>
          </cell>
          <cell r="G123">
            <v>28.919221034870638</v>
          </cell>
          <cell r="H123">
            <v>4108</v>
          </cell>
          <cell r="I123">
            <v>28.88076490438695</v>
          </cell>
          <cell r="J123">
            <v>304</v>
          </cell>
          <cell r="K123">
            <v>2.1372328458942633E-2</v>
          </cell>
          <cell r="L123">
            <v>243</v>
          </cell>
          <cell r="M123">
            <v>1.7083802024746908E-2</v>
          </cell>
          <cell r="N123">
            <v>13699</v>
          </cell>
          <cell r="O123">
            <v>96.309055118110237</v>
          </cell>
          <cell r="P123">
            <v>525</v>
          </cell>
          <cell r="Q123">
            <v>32</v>
          </cell>
          <cell r="R123">
            <v>341</v>
          </cell>
        </row>
        <row r="124">
          <cell r="B124" t="str">
            <v>TARSO</v>
          </cell>
          <cell r="C124">
            <v>8051</v>
          </cell>
          <cell r="D124">
            <v>3037</v>
          </cell>
          <cell r="E124">
            <v>37.722022109054777</v>
          </cell>
          <cell r="F124">
            <v>2043</v>
          </cell>
          <cell r="G124">
            <v>23.75257731958763</v>
          </cell>
          <cell r="H124">
            <v>1911</v>
          </cell>
          <cell r="I124">
            <v>23.736181840765123</v>
          </cell>
          <cell r="J124">
            <v>98</v>
          </cell>
          <cell r="K124">
            <v>1.2172400943982115E-2</v>
          </cell>
          <cell r="L124">
            <v>34</v>
          </cell>
          <cell r="M124">
            <v>4.2230778785244073E-3</v>
          </cell>
          <cell r="N124">
            <v>5080</v>
          </cell>
          <cell r="O124">
            <v>63.09775183207055</v>
          </cell>
          <cell r="P124">
            <v>2971</v>
          </cell>
          <cell r="Q124">
            <v>8</v>
          </cell>
          <cell r="R124">
            <v>181</v>
          </cell>
        </row>
        <row r="125">
          <cell r="B125" t="str">
            <v>TITIRIBI</v>
          </cell>
          <cell r="C125">
            <v>14691</v>
          </cell>
          <cell r="D125">
            <v>3621</v>
          </cell>
          <cell r="E125">
            <v>24.647743516438638</v>
          </cell>
          <cell r="F125">
            <v>3695</v>
          </cell>
          <cell r="G125">
            <v>24.106936219454091</v>
          </cell>
          <cell r="H125">
            <v>3540</v>
          </cell>
          <cell r="I125">
            <v>24.096385542168676</v>
          </cell>
          <cell r="J125">
            <v>124</v>
          </cell>
          <cell r="K125">
            <v>8.44054182833027E-3</v>
          </cell>
          <cell r="L125">
            <v>31</v>
          </cell>
          <cell r="M125">
            <v>2.1101354570825675E-3</v>
          </cell>
          <cell r="N125">
            <v>7316</v>
          </cell>
          <cell r="O125">
            <v>49.799196787148595</v>
          </cell>
          <cell r="P125">
            <v>7375</v>
          </cell>
          <cell r="Q125">
            <v>23</v>
          </cell>
          <cell r="R125">
            <v>294</v>
          </cell>
        </row>
        <row r="126">
          <cell r="B126" t="str">
            <v>URRAO</v>
          </cell>
          <cell r="C126">
            <v>46508</v>
          </cell>
          <cell r="D126">
            <v>24594</v>
          </cell>
          <cell r="E126">
            <v>52.881224735529372</v>
          </cell>
          <cell r="F126">
            <v>4897</v>
          </cell>
          <cell r="G126">
            <v>8.6731745076115949</v>
          </cell>
          <cell r="H126">
            <v>4025</v>
          </cell>
          <cell r="I126">
            <v>8.6544250451535216</v>
          </cell>
          <cell r="J126">
            <v>720</v>
          </cell>
          <cell r="K126">
            <v>1.5481207534187667E-2</v>
          </cell>
          <cell r="L126">
            <v>152</v>
          </cell>
          <cell r="M126">
            <v>3.268254923884063E-3</v>
          </cell>
          <cell r="N126">
            <v>29491</v>
          </cell>
          <cell r="O126">
            <v>63.410596026490069</v>
          </cell>
          <cell r="P126">
            <v>17017</v>
          </cell>
          <cell r="Q126">
            <v>248</v>
          </cell>
          <cell r="R126">
            <v>1096</v>
          </cell>
        </row>
        <row r="127">
          <cell r="B127" t="str">
            <v>VALPARAISO</v>
          </cell>
          <cell r="C127">
            <v>6102</v>
          </cell>
          <cell r="D127">
            <v>3204</v>
          </cell>
          <cell r="E127">
            <v>52.507374631268434</v>
          </cell>
          <cell r="F127">
            <v>1692</v>
          </cell>
          <cell r="G127">
            <v>25.262536873156339</v>
          </cell>
          <cell r="H127">
            <v>1540</v>
          </cell>
          <cell r="I127">
            <v>25.23762700753851</v>
          </cell>
          <cell r="J127">
            <v>116</v>
          </cell>
          <cell r="K127">
            <v>1.9010160603080958E-2</v>
          </cell>
          <cell r="L127">
            <v>36</v>
          </cell>
          <cell r="M127">
            <v>5.8997050147492625E-3</v>
          </cell>
          <cell r="N127">
            <v>4896</v>
          </cell>
          <cell r="O127">
            <v>80.235988200589972</v>
          </cell>
          <cell r="P127">
            <v>1206</v>
          </cell>
          <cell r="Q127">
            <v>11</v>
          </cell>
          <cell r="R127">
            <v>204</v>
          </cell>
        </row>
        <row r="128">
          <cell r="B128" t="str">
            <v>VENECIA</v>
          </cell>
          <cell r="C128">
            <v>13184</v>
          </cell>
          <cell r="D128">
            <v>5627</v>
          </cell>
          <cell r="E128">
            <v>42.680521844660198</v>
          </cell>
          <cell r="F128">
            <v>4229</v>
          </cell>
          <cell r="G128">
            <v>30.379702669902915</v>
          </cell>
          <cell r="H128">
            <v>4003</v>
          </cell>
          <cell r="I128">
            <v>30.362560679611651</v>
          </cell>
          <cell r="J128">
            <v>143</v>
          </cell>
          <cell r="K128">
            <v>1.0846480582524272E-2</v>
          </cell>
          <cell r="L128">
            <v>83</v>
          </cell>
          <cell r="M128">
            <v>6.2955097087378639E-3</v>
          </cell>
          <cell r="N128">
            <v>9856</v>
          </cell>
          <cell r="O128">
            <v>74.757281553398059</v>
          </cell>
          <cell r="P128">
            <v>3328</v>
          </cell>
          <cell r="Q128">
            <v>28</v>
          </cell>
          <cell r="R128">
            <v>319</v>
          </cell>
        </row>
        <row r="129">
          <cell r="B129" t="str">
            <v xml:space="preserve">TOTAL  VALLE ABURRA </v>
          </cell>
          <cell r="C129">
            <v>3909729</v>
          </cell>
          <cell r="D129">
            <v>826277</v>
          </cell>
          <cell r="E129">
            <v>21.133868869172261</v>
          </cell>
          <cell r="F129">
            <v>3068666</v>
          </cell>
          <cell r="G129">
            <v>78.487946351268846</v>
          </cell>
          <cell r="H129">
            <v>2950045</v>
          </cell>
          <cell r="I129">
            <v>75.453950900433256</v>
          </cell>
          <cell r="J129">
            <v>61876</v>
          </cell>
          <cell r="K129">
            <v>1.5826160841326855</v>
          </cell>
          <cell r="L129">
            <v>56745</v>
          </cell>
          <cell r="M129">
            <v>1.4513793667029096</v>
          </cell>
          <cell r="N129">
            <v>3894943</v>
          </cell>
          <cell r="O129">
            <v>99.621815220441107</v>
          </cell>
          <cell r="P129">
            <v>14786</v>
          </cell>
          <cell r="Q129">
            <v>5757</v>
          </cell>
          <cell r="R129">
            <v>92517</v>
          </cell>
        </row>
        <row r="130">
          <cell r="B130" t="str">
            <v>Medellín</v>
          </cell>
          <cell r="C130">
            <v>2529403</v>
          </cell>
          <cell r="D130">
            <v>607975</v>
          </cell>
          <cell r="E130">
            <v>24.036304218821595</v>
          </cell>
          <cell r="F130">
            <v>2089974</v>
          </cell>
          <cell r="G130">
            <v>79.066707835801566</v>
          </cell>
          <cell r="H130">
            <v>1999006</v>
          </cell>
          <cell r="I130">
            <v>79.030743618158112</v>
          </cell>
          <cell r="J130">
            <v>47571</v>
          </cell>
          <cell r="K130">
            <v>1.8807204704034904E-2</v>
          </cell>
          <cell r="L130">
            <v>43397</v>
          </cell>
          <cell r="M130">
            <v>1.7157012939416929E-2</v>
          </cell>
          <cell r="N130">
            <v>2697949</v>
          </cell>
          <cell r="O130">
            <v>100</v>
          </cell>
          <cell r="P130">
            <v>-168546</v>
          </cell>
          <cell r="Q130">
            <v>4043</v>
          </cell>
          <cell r="R130">
            <v>75594</v>
          </cell>
        </row>
        <row r="131">
          <cell r="B131" t="str">
            <v>BARBOSA</v>
          </cell>
          <cell r="C131">
            <v>52395</v>
          </cell>
          <cell r="D131">
            <v>17132</v>
          </cell>
          <cell r="E131">
            <v>32.697776505391737</v>
          </cell>
          <cell r="F131">
            <v>24421</v>
          </cell>
          <cell r="G131">
            <v>45.12237808951236</v>
          </cell>
          <cell r="H131">
            <v>23634</v>
          </cell>
          <cell r="I131">
            <v>45.107357572287434</v>
          </cell>
          <cell r="J131">
            <v>457</v>
          </cell>
          <cell r="K131">
            <v>8.7222063173966989E-3</v>
          </cell>
          <cell r="L131">
            <v>330</v>
          </cell>
          <cell r="M131">
            <v>6.2983109075293447E-3</v>
          </cell>
          <cell r="N131">
            <v>41553</v>
          </cell>
          <cell r="O131">
            <v>79.307185800171766</v>
          </cell>
          <cell r="P131">
            <v>10842</v>
          </cell>
          <cell r="Q131">
            <v>231</v>
          </cell>
          <cell r="R131">
            <v>1633</v>
          </cell>
        </row>
        <row r="132">
          <cell r="B132" t="str">
            <v>BELLO</v>
          </cell>
          <cell r="C132">
            <v>482287</v>
          </cell>
          <cell r="D132">
            <v>88357</v>
          </cell>
          <cell r="E132">
            <v>18.32041916949866</v>
          </cell>
          <cell r="F132">
            <v>315347</v>
          </cell>
          <cell r="G132">
            <v>63.122837646463609</v>
          </cell>
          <cell r="H132">
            <v>304323</v>
          </cell>
          <cell r="I132">
            <v>63.099979887494371</v>
          </cell>
          <cell r="J132">
            <v>4585</v>
          </cell>
          <cell r="K132">
            <v>9.506787452284636E-3</v>
          </cell>
          <cell r="L132">
            <v>6439</v>
          </cell>
          <cell r="M132">
            <v>1.3350971516959818E-2</v>
          </cell>
          <cell r="N132">
            <v>403704</v>
          </cell>
          <cell r="O132">
            <v>83.706174953917483</v>
          </cell>
          <cell r="P132">
            <v>78583</v>
          </cell>
          <cell r="Q132">
            <v>839</v>
          </cell>
          <cell r="R132">
            <v>7400</v>
          </cell>
        </row>
        <row r="133">
          <cell r="B133" t="str">
            <v xml:space="preserve">Caldas </v>
          </cell>
          <cell r="C133">
            <v>80528</v>
          </cell>
          <cell r="D133">
            <v>14418</v>
          </cell>
          <cell r="E133">
            <v>17.904331412676335</v>
          </cell>
          <cell r="F133">
            <v>65043</v>
          </cell>
          <cell r="G133">
            <v>79.441697297834295</v>
          </cell>
          <cell r="H133">
            <v>63962</v>
          </cell>
          <cell r="I133">
            <v>79.428273395589116</v>
          </cell>
          <cell r="J133">
            <v>637</v>
          </cell>
          <cell r="K133">
            <v>7.9102920723226697E-3</v>
          </cell>
          <cell r="L133">
            <v>444</v>
          </cell>
          <cell r="M133">
            <v>5.5136101728591302E-3</v>
          </cell>
          <cell r="N133">
            <v>79461</v>
          </cell>
          <cell r="O133">
            <v>98.674995032783627</v>
          </cell>
          <cell r="P133">
            <v>1067</v>
          </cell>
          <cell r="Q133">
            <v>106</v>
          </cell>
          <cell r="R133">
            <v>1363</v>
          </cell>
        </row>
        <row r="134">
          <cell r="B134" t="str">
            <v>COPACABANA</v>
          </cell>
          <cell r="C134">
            <v>72735</v>
          </cell>
          <cell r="D134">
            <v>15781</v>
          </cell>
          <cell r="E134">
            <v>21.696569739465183</v>
          </cell>
          <cell r="F134">
            <v>44960</v>
          </cell>
          <cell r="G134">
            <v>59.484581013267338</v>
          </cell>
          <cell r="H134">
            <v>43249</v>
          </cell>
          <cell r="I134">
            <v>59.46105726266584</v>
          </cell>
          <cell r="J134">
            <v>1032</v>
          </cell>
          <cell r="K134">
            <v>1.4188492472674778E-2</v>
          </cell>
          <cell r="L134">
            <v>679</v>
          </cell>
          <cell r="M134">
            <v>9.3352581288238118E-3</v>
          </cell>
          <cell r="N134">
            <v>60741</v>
          </cell>
          <cell r="O134">
            <v>83.510002062280876</v>
          </cell>
          <cell r="P134">
            <v>11994</v>
          </cell>
          <cell r="Q134">
            <v>114</v>
          </cell>
          <cell r="R134">
            <v>1350</v>
          </cell>
        </row>
        <row r="135">
          <cell r="B135" t="str">
            <v>ENVIGADO</v>
          </cell>
          <cell r="C135">
            <v>238221</v>
          </cell>
          <cell r="D135">
            <v>15593</v>
          </cell>
          <cell r="E135">
            <v>6.5456026126999713</v>
          </cell>
          <cell r="F135">
            <v>173544</v>
          </cell>
          <cell r="G135">
            <v>71.039732013550434</v>
          </cell>
          <cell r="H135">
            <v>169188</v>
          </cell>
          <cell r="I135">
            <v>71.021446471973505</v>
          </cell>
          <cell r="J135">
            <v>3177</v>
          </cell>
          <cell r="K135">
            <v>1.333635573689977E-2</v>
          </cell>
          <cell r="L135">
            <v>1179</v>
          </cell>
          <cell r="M135">
            <v>4.9491858400392916E-3</v>
          </cell>
          <cell r="N135">
            <v>189137</v>
          </cell>
          <cell r="O135">
            <v>79.395603242367386</v>
          </cell>
          <cell r="P135">
            <v>49084</v>
          </cell>
          <cell r="Q135">
            <v>25</v>
          </cell>
          <cell r="R135">
            <v>432</v>
          </cell>
        </row>
        <row r="136">
          <cell r="B136" t="str">
            <v>GIRARDOTA</v>
          </cell>
          <cell r="C136">
            <v>58030</v>
          </cell>
          <cell r="D136">
            <v>13022</v>
          </cell>
          <cell r="E136">
            <v>22.440117180768567</v>
          </cell>
          <cell r="F136">
            <v>33153</v>
          </cell>
          <cell r="G136">
            <v>55.859813889367572</v>
          </cell>
          <cell r="H136">
            <v>32408</v>
          </cell>
          <cell r="I136">
            <v>55.846975702222991</v>
          </cell>
          <cell r="J136">
            <v>419</v>
          </cell>
          <cell r="K136">
            <v>7.2204032397036018E-3</v>
          </cell>
          <cell r="L136">
            <v>326</v>
          </cell>
          <cell r="M136">
            <v>5.6177839048767875E-3</v>
          </cell>
          <cell r="N136">
            <v>46175</v>
          </cell>
          <cell r="O136">
            <v>79.570911597449594</v>
          </cell>
          <cell r="P136">
            <v>11855</v>
          </cell>
          <cell r="Q136">
            <v>118</v>
          </cell>
          <cell r="R136">
            <v>1321</v>
          </cell>
        </row>
        <row r="137">
          <cell r="B137" t="str">
            <v>Itagüí</v>
          </cell>
          <cell r="C137">
            <v>276916</v>
          </cell>
          <cell r="D137">
            <v>39056</v>
          </cell>
          <cell r="E137">
            <v>14.103915988964163</v>
          </cell>
          <cell r="F137">
            <v>238124</v>
          </cell>
          <cell r="G137">
            <v>83.66653786707883</v>
          </cell>
          <cell r="H137">
            <v>231621</v>
          </cell>
          <cell r="I137">
            <v>83.643054211385405</v>
          </cell>
          <cell r="J137">
            <v>3195</v>
          </cell>
          <cell r="K137">
            <v>1.1537794854757399E-2</v>
          </cell>
          <cell r="L137">
            <v>3308</v>
          </cell>
          <cell r="M137">
            <v>1.1945860838665877E-2</v>
          </cell>
          <cell r="N137">
            <v>277180</v>
          </cell>
          <cell r="O137">
            <v>100</v>
          </cell>
          <cell r="P137">
            <v>-264</v>
          </cell>
          <cell r="Q137">
            <v>171</v>
          </cell>
          <cell r="R137">
            <v>2178</v>
          </cell>
        </row>
        <row r="138">
          <cell r="B138" t="str">
            <v>LA ESTRELLA</v>
          </cell>
          <cell r="C138">
            <v>65300</v>
          </cell>
          <cell r="D138">
            <v>8986</v>
          </cell>
          <cell r="E138">
            <v>13.761102603369066</v>
          </cell>
          <cell r="F138">
            <v>30725</v>
          </cell>
          <cell r="G138">
            <v>46.381960183767227</v>
          </cell>
          <cell r="H138">
            <v>30283</v>
          </cell>
          <cell r="I138">
            <v>46.375191424196018</v>
          </cell>
          <cell r="J138">
            <v>339</v>
          </cell>
          <cell r="K138">
            <v>5.1914241960183769E-3</v>
          </cell>
          <cell r="L138">
            <v>103</v>
          </cell>
          <cell r="M138">
            <v>1.5773353751914242E-3</v>
          </cell>
          <cell r="N138">
            <v>39711</v>
          </cell>
          <cell r="O138">
            <v>60.813169984686063</v>
          </cell>
          <cell r="P138">
            <v>25589</v>
          </cell>
          <cell r="Q138">
            <v>69</v>
          </cell>
          <cell r="R138">
            <v>800</v>
          </cell>
        </row>
        <row r="139">
          <cell r="B139" t="str">
            <v>SABANETA</v>
          </cell>
          <cell r="C139">
            <v>53914</v>
          </cell>
          <cell r="D139">
            <v>5957</v>
          </cell>
          <cell r="E139">
            <v>11.049078161516489</v>
          </cell>
          <cell r="F139">
            <v>53375</v>
          </cell>
          <cell r="G139">
            <v>97.15665689802276</v>
          </cell>
          <cell r="H139">
            <v>52371</v>
          </cell>
          <cell r="I139">
            <v>97.138034647772372</v>
          </cell>
          <cell r="J139">
            <v>464</v>
          </cell>
          <cell r="K139">
            <v>8.6062989205030228E-3</v>
          </cell>
          <cell r="L139">
            <v>540</v>
          </cell>
          <cell r="M139">
            <v>1.001595132989576E-2</v>
          </cell>
          <cell r="N139">
            <v>59332</v>
          </cell>
          <cell r="O139">
            <v>100</v>
          </cell>
          <cell r="P139">
            <v>-5418</v>
          </cell>
          <cell r="Q139">
            <v>41</v>
          </cell>
          <cell r="R139">
            <v>446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C8">
            <v>551735</v>
          </cell>
          <cell r="E8">
            <v>1394570</v>
          </cell>
          <cell r="G8">
            <v>369356</v>
          </cell>
          <cell r="I8">
            <v>21686</v>
          </cell>
          <cell r="M8">
            <v>1121935</v>
          </cell>
          <cell r="O8">
            <v>1216410</v>
          </cell>
          <cell r="U8">
            <v>1593528</v>
          </cell>
          <cell r="W8">
            <v>744817</v>
          </cell>
          <cell r="AI8">
            <v>2338345</v>
          </cell>
        </row>
        <row r="10">
          <cell r="B10" t="str">
            <v>Caracolí</v>
          </cell>
          <cell r="C10">
            <v>273</v>
          </cell>
          <cell r="D10">
            <v>9.0188305252725485</v>
          </cell>
          <cell r="E10">
            <v>2267</v>
          </cell>
          <cell r="F10">
            <v>74.892632969937239</v>
          </cell>
          <cell r="G10">
            <v>487</v>
          </cell>
          <cell r="H10">
            <v>16.08853650479022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1479</v>
          </cell>
          <cell r="N10">
            <v>48.860257680872152</v>
          </cell>
          <cell r="O10">
            <v>1548</v>
          </cell>
          <cell r="P10">
            <v>51.139742319127848</v>
          </cell>
          <cell r="Q10">
            <v>465</v>
          </cell>
          <cell r="R10">
            <v>52.661381653454129</v>
          </cell>
          <cell r="S10">
            <v>418</v>
          </cell>
          <cell r="T10">
            <v>47.338618346545871</v>
          </cell>
          <cell r="U10">
            <v>1620</v>
          </cell>
          <cell r="V10">
            <v>53.518334985133798</v>
          </cell>
          <cell r="W10">
            <v>1407</v>
          </cell>
          <cell r="X10">
            <v>46.481665014866202</v>
          </cell>
          <cell r="Y10">
            <v>757</v>
          </cell>
          <cell r="Z10">
            <v>85.730464326160813</v>
          </cell>
          <cell r="AA10">
            <v>126</v>
          </cell>
          <cell r="AB10">
            <v>14.269535673839185</v>
          </cell>
          <cell r="AC10">
            <v>479</v>
          </cell>
          <cell r="AD10">
            <v>54.246885617214048</v>
          </cell>
          <cell r="AE10">
            <v>403</v>
          </cell>
          <cell r="AF10">
            <v>45.639864099660251</v>
          </cell>
          <cell r="AG10">
            <v>1</v>
          </cell>
          <cell r="AH10">
            <v>0.11325028312570783</v>
          </cell>
          <cell r="AI10">
            <v>3027</v>
          </cell>
          <cell r="AJ10">
            <v>883</v>
          </cell>
        </row>
        <row r="11">
          <cell r="B11" t="str">
            <v>Maceo</v>
          </cell>
          <cell r="C11">
            <v>275</v>
          </cell>
          <cell r="D11">
            <v>4.4956678110184729</v>
          </cell>
          <cell r="E11">
            <v>4459</v>
          </cell>
          <cell r="F11">
            <v>72.895210070295903</v>
          </cell>
          <cell r="G11">
            <v>1382</v>
          </cell>
          <cell r="H11">
            <v>22.592774235736471</v>
          </cell>
          <cell r="I11">
            <v>1</v>
          </cell>
          <cell r="J11">
            <v>1.6347882949158083E-2</v>
          </cell>
          <cell r="K11">
            <v>0</v>
          </cell>
          <cell r="L11">
            <v>0</v>
          </cell>
          <cell r="M11">
            <v>3061</v>
          </cell>
          <cell r="N11">
            <v>50.040869707372892</v>
          </cell>
          <cell r="O11">
            <v>3056</v>
          </cell>
          <cell r="P11">
            <v>49.959130292627108</v>
          </cell>
          <cell r="Q11">
            <v>1002</v>
          </cell>
          <cell r="R11">
            <v>55.666666666666664</v>
          </cell>
          <cell r="S11">
            <v>798</v>
          </cell>
          <cell r="T11">
            <v>44.333333333333336</v>
          </cell>
          <cell r="U11">
            <v>3240</v>
          </cell>
          <cell r="V11">
            <v>52.96714075527219</v>
          </cell>
          <cell r="W11">
            <v>2877</v>
          </cell>
          <cell r="X11">
            <v>47.03285924472781</v>
          </cell>
          <cell r="Y11">
            <v>1516</v>
          </cell>
          <cell r="Z11">
            <v>84.222222222222214</v>
          </cell>
          <cell r="AA11">
            <v>284</v>
          </cell>
          <cell r="AB11">
            <v>15.777777777777777</v>
          </cell>
          <cell r="AC11">
            <v>1016</v>
          </cell>
          <cell r="AD11">
            <v>56.444444444444443</v>
          </cell>
          <cell r="AE11">
            <v>784</v>
          </cell>
          <cell r="AF11">
            <v>43.55555555555555</v>
          </cell>
          <cell r="AG11">
            <v>0</v>
          </cell>
          <cell r="AH11">
            <v>0</v>
          </cell>
          <cell r="AI11">
            <v>6117</v>
          </cell>
          <cell r="AJ11">
            <v>1800</v>
          </cell>
        </row>
        <row r="12">
          <cell r="B12" t="str">
            <v>Puerto Berrío</v>
          </cell>
          <cell r="C12">
            <v>1235</v>
          </cell>
          <cell r="D12">
            <v>4.5336074299768727</v>
          </cell>
          <cell r="E12">
            <v>23829</v>
          </cell>
          <cell r="F12">
            <v>87.474762306816928</v>
          </cell>
          <cell r="G12">
            <v>2159</v>
          </cell>
          <cell r="H12">
            <v>7.9255533937814331</v>
          </cell>
          <cell r="I12">
            <v>18</v>
          </cell>
          <cell r="J12">
            <v>6.6076869424764137E-2</v>
          </cell>
          <cell r="K12">
            <v>0</v>
          </cell>
          <cell r="L12">
            <v>0</v>
          </cell>
          <cell r="M12">
            <v>13243</v>
          </cell>
          <cell r="N12">
            <v>48.614221210675083</v>
          </cell>
          <cell r="O12">
            <v>13998</v>
          </cell>
          <cell r="P12">
            <v>51.38577878932491</v>
          </cell>
          <cell r="Q12">
            <v>9271</v>
          </cell>
          <cell r="R12">
            <v>55.708448503785604</v>
          </cell>
          <cell r="S12">
            <v>7371</v>
          </cell>
          <cell r="T12">
            <v>44.291551496214396</v>
          </cell>
          <cell r="U12">
            <v>23971</v>
          </cell>
          <cell r="V12">
            <v>87.99603538783451</v>
          </cell>
          <cell r="W12">
            <v>3270</v>
          </cell>
          <cell r="X12">
            <v>12.003964612165486</v>
          </cell>
          <cell r="Y12">
            <v>14010</v>
          </cell>
          <cell r="Z12">
            <v>84.184593197932941</v>
          </cell>
          <cell r="AA12">
            <v>2632</v>
          </cell>
          <cell r="AB12">
            <v>15.815406802067059</v>
          </cell>
          <cell r="AC12">
            <v>9044</v>
          </cell>
          <cell r="AD12">
            <v>54.344429756038934</v>
          </cell>
          <cell r="AE12">
            <v>7577</v>
          </cell>
          <cell r="AF12">
            <v>45.529383487561589</v>
          </cell>
          <cell r="AG12">
            <v>21</v>
          </cell>
          <cell r="AH12">
            <v>0.12618675639947122</v>
          </cell>
          <cell r="AI12">
            <v>27241</v>
          </cell>
          <cell r="AJ12">
            <v>16642</v>
          </cell>
        </row>
        <row r="13">
          <cell r="B13" t="str">
            <v>Puerto Nare</v>
          </cell>
          <cell r="C13">
            <v>300</v>
          </cell>
          <cell r="D13">
            <v>4.0469445568595708</v>
          </cell>
          <cell r="E13">
            <v>5723</v>
          </cell>
          <cell r="F13">
            <v>77.202212329691079</v>
          </cell>
          <cell r="G13">
            <v>1378</v>
          </cell>
          <cell r="H13">
            <v>18.588965331174965</v>
          </cell>
          <cell r="I13">
            <v>12</v>
          </cell>
          <cell r="J13">
            <v>0.16187778227438285</v>
          </cell>
          <cell r="K13">
            <v>0</v>
          </cell>
          <cell r="L13">
            <v>0</v>
          </cell>
          <cell r="M13">
            <v>3590</v>
          </cell>
          <cell r="N13">
            <v>48.428436530419532</v>
          </cell>
          <cell r="O13">
            <v>3823</v>
          </cell>
          <cell r="P13">
            <v>51.571563469580461</v>
          </cell>
          <cell r="Q13">
            <v>1667</v>
          </cell>
          <cell r="R13">
            <v>56.071308442650526</v>
          </cell>
          <cell r="S13">
            <v>1306</v>
          </cell>
          <cell r="T13">
            <v>43.928691557349481</v>
          </cell>
          <cell r="U13">
            <v>4901</v>
          </cell>
          <cell r="V13">
            <v>66.113584243895858</v>
          </cell>
          <cell r="W13">
            <v>2512</v>
          </cell>
          <cell r="X13">
            <v>33.886415756104142</v>
          </cell>
          <cell r="Y13">
            <v>2598</v>
          </cell>
          <cell r="Z13">
            <v>87.386478304742681</v>
          </cell>
          <cell r="AA13">
            <v>375</v>
          </cell>
          <cell r="AB13">
            <v>12.613521695257315</v>
          </cell>
          <cell r="AC13">
            <v>1533</v>
          </cell>
          <cell r="AD13">
            <v>51.564076690211905</v>
          </cell>
          <cell r="AE13">
            <v>1440</v>
          </cell>
          <cell r="AF13">
            <v>48.435923309788095</v>
          </cell>
          <cell r="AG13">
            <v>0</v>
          </cell>
          <cell r="AH13">
            <v>0</v>
          </cell>
          <cell r="AI13">
            <v>7413</v>
          </cell>
          <cell r="AJ13">
            <v>2973</v>
          </cell>
        </row>
        <row r="14">
          <cell r="B14" t="str">
            <v>Puerto Triunfo</v>
          </cell>
          <cell r="C14">
            <v>998</v>
          </cell>
          <cell r="D14">
            <v>11.204670483889076</v>
          </cell>
          <cell r="E14">
            <v>6701</v>
          </cell>
          <cell r="F14">
            <v>75.232962838217134</v>
          </cell>
          <cell r="G14">
            <v>1207</v>
          </cell>
          <cell r="H14">
            <v>13.551139553160436</v>
          </cell>
          <cell r="I14">
            <v>1</v>
          </cell>
          <cell r="J14">
            <v>1.1227124733355787E-2</v>
          </cell>
          <cell r="K14">
            <v>0</v>
          </cell>
          <cell r="L14">
            <v>0</v>
          </cell>
          <cell r="M14">
            <v>4103</v>
          </cell>
          <cell r="N14">
            <v>46.064892780958793</v>
          </cell>
          <cell r="O14">
            <v>4804</v>
          </cell>
          <cell r="P14">
            <v>53.9351072190412</v>
          </cell>
          <cell r="Q14">
            <v>1993</v>
          </cell>
          <cell r="R14">
            <v>61.379735140129355</v>
          </cell>
          <cell r="S14">
            <v>1254</v>
          </cell>
          <cell r="T14">
            <v>38.620264859870652</v>
          </cell>
          <cell r="U14">
            <v>4950</v>
          </cell>
          <cell r="V14">
            <v>55.574267430111149</v>
          </cell>
          <cell r="W14">
            <v>3957</v>
          </cell>
          <cell r="X14">
            <v>44.425732569888851</v>
          </cell>
          <cell r="Y14">
            <v>2628</v>
          </cell>
          <cell r="Z14">
            <v>80.936248845087775</v>
          </cell>
          <cell r="AA14">
            <v>619</v>
          </cell>
          <cell r="AB14">
            <v>19.063751154912225</v>
          </cell>
          <cell r="AC14">
            <v>1858</v>
          </cell>
          <cell r="AD14">
            <v>57.222051124114572</v>
          </cell>
          <cell r="AE14">
            <v>1387</v>
          </cell>
          <cell r="AF14">
            <v>42.716353557129658</v>
          </cell>
          <cell r="AG14">
            <v>2</v>
          </cell>
          <cell r="AH14">
            <v>6.1595318755774564E-2</v>
          </cell>
          <cell r="AI14">
            <v>8907</v>
          </cell>
          <cell r="AJ14">
            <v>3247</v>
          </cell>
        </row>
        <row r="15">
          <cell r="B15" t="str">
            <v>Yondó</v>
          </cell>
          <cell r="C15">
            <v>4369</v>
          </cell>
          <cell r="D15">
            <v>41.220869893386173</v>
          </cell>
          <cell r="E15">
            <v>5856</v>
          </cell>
          <cell r="F15">
            <v>55.250495329748098</v>
          </cell>
          <cell r="G15">
            <v>366</v>
          </cell>
          <cell r="H15">
            <v>3.4531559581092561</v>
          </cell>
          <cell r="I15">
            <v>0</v>
          </cell>
          <cell r="J15">
            <v>0</v>
          </cell>
          <cell r="K15">
            <v>8</v>
          </cell>
          <cell r="L15">
            <v>7.547881875648646E-2</v>
          </cell>
          <cell r="M15">
            <v>5332</v>
          </cell>
          <cell r="N15">
            <v>50.306632701198225</v>
          </cell>
          <cell r="O15">
            <v>5267</v>
          </cell>
          <cell r="P15">
            <v>49.693367298801775</v>
          </cell>
          <cell r="Q15">
            <v>535</v>
          </cell>
          <cell r="R15">
            <v>67.211055276381913</v>
          </cell>
          <cell r="S15">
            <v>261</v>
          </cell>
          <cell r="T15">
            <v>32.788944723618094</v>
          </cell>
          <cell r="U15">
            <v>5626</v>
          </cell>
          <cell r="V15">
            <v>53.080479290499106</v>
          </cell>
          <cell r="W15">
            <v>4973</v>
          </cell>
          <cell r="X15">
            <v>46.919520709500894</v>
          </cell>
          <cell r="Y15">
            <v>648</v>
          </cell>
          <cell r="Z15">
            <v>81.4070351758794</v>
          </cell>
          <cell r="AA15">
            <v>148</v>
          </cell>
          <cell r="AB15">
            <v>18.592964824120603</v>
          </cell>
          <cell r="AC15">
            <v>655</v>
          </cell>
          <cell r="AD15">
            <v>82.286432160804026</v>
          </cell>
          <cell r="AE15">
            <v>141</v>
          </cell>
          <cell r="AF15">
            <v>17.713567839195978</v>
          </cell>
          <cell r="AG15">
            <v>0</v>
          </cell>
          <cell r="AH15">
            <v>0</v>
          </cell>
          <cell r="AI15">
            <v>10599</v>
          </cell>
          <cell r="AJ15">
            <v>796</v>
          </cell>
        </row>
        <row r="16">
          <cell r="B16" t="str">
            <v>BAJO CAUCA</v>
          </cell>
          <cell r="C16">
            <v>59014</v>
          </cell>
          <cell r="D16">
            <v>26.900600789504875</v>
          </cell>
          <cell r="E16">
            <v>151587</v>
          </cell>
          <cell r="F16">
            <v>69.098542242157365</v>
          </cell>
          <cell r="G16">
            <v>7949</v>
          </cell>
          <cell r="H16">
            <v>3.6234262323478199</v>
          </cell>
          <cell r="I16">
            <v>828</v>
          </cell>
          <cell r="J16">
            <v>5175</v>
          </cell>
          <cell r="K16">
            <v>0</v>
          </cell>
          <cell r="L16">
            <v>0</v>
          </cell>
          <cell r="M16">
            <v>107375</v>
          </cell>
          <cell r="N16">
            <v>48.945199609805904</v>
          </cell>
          <cell r="O16">
            <v>112003</v>
          </cell>
          <cell r="P16">
            <v>51.054800390194103</v>
          </cell>
          <cell r="Q16">
            <v>22459</v>
          </cell>
          <cell r="R16">
            <v>52.799981192401738</v>
          </cell>
          <cell r="S16">
            <v>20077</v>
          </cell>
          <cell r="T16">
            <v>47.200018807598269</v>
          </cell>
          <cell r="U16">
            <v>155416</v>
          </cell>
          <cell r="V16">
            <v>70.843931478999721</v>
          </cell>
          <cell r="W16">
            <v>63962</v>
          </cell>
          <cell r="X16">
            <v>29.156068521000282</v>
          </cell>
          <cell r="Y16">
            <v>36300</v>
          </cell>
          <cell r="Z16">
            <v>85.339477148768111</v>
          </cell>
          <cell r="AA16">
            <v>6236</v>
          </cell>
          <cell r="AB16">
            <v>14.660522851231898</v>
          </cell>
          <cell r="AC16">
            <v>22328</v>
          </cell>
          <cell r="AD16">
            <v>52.492006770735379</v>
          </cell>
          <cell r="AE16">
            <v>20192</v>
          </cell>
          <cell r="AF16">
            <v>47.470378032725222</v>
          </cell>
          <cell r="AG16">
            <v>16</v>
          </cell>
          <cell r="AH16">
            <v>3.7615196539401922E-2</v>
          </cell>
          <cell r="AI16">
            <v>219378</v>
          </cell>
          <cell r="AJ16">
            <v>42536</v>
          </cell>
        </row>
        <row r="17">
          <cell r="B17" t="str">
            <v>Cáceres</v>
          </cell>
          <cell r="C17">
            <v>7966</v>
          </cell>
          <cell r="D17">
            <v>33.572151045178693</v>
          </cell>
          <cell r="E17">
            <v>14858</v>
          </cell>
          <cell r="F17">
            <v>62.618004045853006</v>
          </cell>
          <cell r="G17">
            <v>610</v>
          </cell>
          <cell r="H17">
            <v>2.5708024275118002</v>
          </cell>
          <cell r="I17">
            <v>294</v>
          </cell>
          <cell r="J17">
            <v>1.2390424814565071</v>
          </cell>
          <cell r="K17">
            <v>0</v>
          </cell>
          <cell r="L17">
            <v>0</v>
          </cell>
          <cell r="M17">
            <v>11932</v>
          </cell>
          <cell r="N17">
            <v>50.286581254214433</v>
          </cell>
          <cell r="O17">
            <v>11796</v>
          </cell>
          <cell r="P17">
            <v>49.713418745785567</v>
          </cell>
          <cell r="Q17">
            <v>638</v>
          </cell>
          <cell r="R17">
            <v>55.28596187175043</v>
          </cell>
          <cell r="S17">
            <v>516</v>
          </cell>
          <cell r="T17">
            <v>44.71403812824957</v>
          </cell>
          <cell r="U17">
            <v>15363</v>
          </cell>
          <cell r="V17">
            <v>64.746291301416051</v>
          </cell>
          <cell r="W17">
            <v>8365</v>
          </cell>
          <cell r="X17">
            <v>35.253708698583949</v>
          </cell>
          <cell r="Y17">
            <v>863</v>
          </cell>
          <cell r="Z17">
            <v>74.783362218370883</v>
          </cell>
          <cell r="AA17">
            <v>291</v>
          </cell>
          <cell r="AB17">
            <v>25.216637781629114</v>
          </cell>
          <cell r="AC17">
            <v>815</v>
          </cell>
          <cell r="AD17">
            <v>70.62391681109186</v>
          </cell>
          <cell r="AE17">
            <v>339</v>
          </cell>
          <cell r="AF17">
            <v>29.376083188908147</v>
          </cell>
          <cell r="AG17">
            <v>0</v>
          </cell>
          <cell r="AH17">
            <v>0</v>
          </cell>
          <cell r="AI17">
            <v>23728</v>
          </cell>
          <cell r="AJ17">
            <v>1154</v>
          </cell>
        </row>
        <row r="18">
          <cell r="B18" t="str">
            <v>Caucasia</v>
          </cell>
          <cell r="C18">
            <v>12473</v>
          </cell>
          <cell r="D18">
            <v>16.924475562430459</v>
          </cell>
          <cell r="E18">
            <v>58472</v>
          </cell>
          <cell r="F18">
            <v>79.340009226844685</v>
          </cell>
          <cell r="G18">
            <v>2609</v>
          </cell>
          <cell r="H18">
            <v>3.5401232055143965</v>
          </cell>
          <cell r="I18">
            <v>144</v>
          </cell>
          <cell r="J18">
            <v>0.19539200521045347</v>
          </cell>
          <cell r="K18">
            <v>0</v>
          </cell>
          <cell r="L18">
            <v>0</v>
          </cell>
          <cell r="M18">
            <v>34988</v>
          </cell>
          <cell r="N18">
            <v>47.474829710439906</v>
          </cell>
          <cell r="O18">
            <v>38710</v>
          </cell>
          <cell r="P18">
            <v>52.525170289560094</v>
          </cell>
          <cell r="Q18">
            <v>13721</v>
          </cell>
          <cell r="R18">
            <v>52.386224801466099</v>
          </cell>
          <cell r="S18">
            <v>12471</v>
          </cell>
          <cell r="T18">
            <v>47.613775198533901</v>
          </cell>
          <cell r="U18">
            <v>63007</v>
          </cell>
          <cell r="V18">
            <v>85.493500502048903</v>
          </cell>
          <cell r="W18">
            <v>10691</v>
          </cell>
          <cell r="X18">
            <v>14.506499497951097</v>
          </cell>
          <cell r="Y18">
            <v>24272</v>
          </cell>
          <cell r="Z18">
            <v>92.669517409896144</v>
          </cell>
          <cell r="AA18">
            <v>1920</v>
          </cell>
          <cell r="AB18">
            <v>7.3304825901038484</v>
          </cell>
          <cell r="AC18">
            <v>13274</v>
          </cell>
          <cell r="AD18">
            <v>50.679596823457537</v>
          </cell>
          <cell r="AE18">
            <v>12904</v>
          </cell>
          <cell r="AF18">
            <v>49.266951740989619</v>
          </cell>
          <cell r="AG18">
            <v>14</v>
          </cell>
          <cell r="AH18">
            <v>5.3451435552840557E-2</v>
          </cell>
          <cell r="AI18">
            <v>73698</v>
          </cell>
          <cell r="AJ18">
            <v>26192</v>
          </cell>
        </row>
        <row r="19">
          <cell r="B19" t="str">
            <v>El Bagre</v>
          </cell>
          <cell r="C19">
            <v>14819</v>
          </cell>
          <cell r="D19">
            <v>31.916176692296094</v>
          </cell>
          <cell r="E19">
            <v>29896</v>
          </cell>
          <cell r="F19">
            <v>64.388016626822591</v>
          </cell>
          <cell r="G19">
            <v>1642</v>
          </cell>
          <cell r="H19">
            <v>3.5364304021020443</v>
          </cell>
          <cell r="I19">
            <v>74</v>
          </cell>
          <cell r="J19">
            <v>0.15937627877926386</v>
          </cell>
          <cell r="K19">
            <v>0</v>
          </cell>
          <cell r="L19">
            <v>0</v>
          </cell>
          <cell r="M19">
            <v>23036</v>
          </cell>
          <cell r="N19">
            <v>49.613404837285437</v>
          </cell>
          <cell r="O19">
            <v>23395</v>
          </cell>
          <cell r="P19">
            <v>50.386595162714563</v>
          </cell>
          <cell r="Q19">
            <v>4814</v>
          </cell>
          <cell r="R19">
            <v>51.585940848692665</v>
          </cell>
          <cell r="S19">
            <v>4518</v>
          </cell>
          <cell r="T19">
            <v>48.414059151307335</v>
          </cell>
          <cell r="U19">
            <v>31608</v>
          </cell>
          <cell r="V19">
            <v>68.075208373715839</v>
          </cell>
          <cell r="W19">
            <v>14823</v>
          </cell>
          <cell r="X19">
            <v>31.924791626284165</v>
          </cell>
          <cell r="Y19">
            <v>6483</v>
          </cell>
          <cell r="Z19">
            <v>69.47063866266609</v>
          </cell>
          <cell r="AA19">
            <v>2849</v>
          </cell>
          <cell r="AB19">
            <v>30.529361337333903</v>
          </cell>
          <cell r="AC19">
            <v>4243</v>
          </cell>
          <cell r="AD19">
            <v>45.467209601371621</v>
          </cell>
          <cell r="AE19">
            <v>5087</v>
          </cell>
          <cell r="AF19">
            <v>54.511358765537935</v>
          </cell>
          <cell r="AG19">
            <v>2</v>
          </cell>
          <cell r="AH19">
            <v>2.143163309044149E-2</v>
          </cell>
          <cell r="AI19">
            <v>46431</v>
          </cell>
          <cell r="AJ19">
            <v>9332</v>
          </cell>
        </row>
        <row r="20">
          <cell r="B20" t="str">
            <v>Nechí</v>
          </cell>
          <cell r="C20">
            <v>8155</v>
          </cell>
          <cell r="D20">
            <v>34.575595692359876</v>
          </cell>
          <cell r="E20">
            <v>15170</v>
          </cell>
          <cell r="F20">
            <v>64.317815653353676</v>
          </cell>
          <cell r="G20">
            <v>253</v>
          </cell>
          <cell r="H20">
            <v>1.072670228101416</v>
          </cell>
          <cell r="I20">
            <v>8</v>
          </cell>
          <cell r="J20">
            <v>3.3918426185025018E-2</v>
          </cell>
          <cell r="K20">
            <v>0</v>
          </cell>
          <cell r="L20">
            <v>0</v>
          </cell>
          <cell r="M20">
            <v>11936</v>
          </cell>
          <cell r="N20">
            <v>50.606291868057319</v>
          </cell>
          <cell r="O20">
            <v>11650</v>
          </cell>
          <cell r="P20">
            <v>49.393708131942674</v>
          </cell>
          <cell r="Q20">
            <v>651</v>
          </cell>
          <cell r="R20">
            <v>50.465116279069768</v>
          </cell>
          <cell r="S20">
            <v>639</v>
          </cell>
          <cell r="T20">
            <v>49.534883720930232</v>
          </cell>
          <cell r="U20">
            <v>14665</v>
          </cell>
          <cell r="V20">
            <v>62.176715000423975</v>
          </cell>
          <cell r="W20">
            <v>8921</v>
          </cell>
          <cell r="X20">
            <v>37.823284999576018</v>
          </cell>
          <cell r="Y20">
            <v>1086</v>
          </cell>
          <cell r="Z20">
            <v>84.186046511627907</v>
          </cell>
          <cell r="AA20">
            <v>204</v>
          </cell>
          <cell r="AB20">
            <v>15.813953488372093</v>
          </cell>
          <cell r="AC20">
            <v>883</v>
          </cell>
          <cell r="AD20">
            <v>68.449612403100772</v>
          </cell>
          <cell r="AE20">
            <v>407</v>
          </cell>
          <cell r="AF20">
            <v>31.550387596899228</v>
          </cell>
          <cell r="AG20">
            <v>0</v>
          </cell>
          <cell r="AH20">
            <v>0</v>
          </cell>
          <cell r="AI20">
            <v>23586</v>
          </cell>
          <cell r="AJ20">
            <v>1290</v>
          </cell>
        </row>
        <row r="21">
          <cell r="B21" t="str">
            <v>Tarazá</v>
          </cell>
          <cell r="C21">
            <v>9400</v>
          </cell>
          <cell r="D21">
            <v>32.38810598490852</v>
          </cell>
          <cell r="E21">
            <v>18182</v>
          </cell>
          <cell r="F21">
            <v>62.646866278468806</v>
          </cell>
          <cell r="G21">
            <v>1431</v>
          </cell>
          <cell r="H21">
            <v>4.9305723047238397</v>
          </cell>
          <cell r="I21">
            <v>10</v>
          </cell>
          <cell r="J21">
            <v>3.4455431898838852E-2</v>
          </cell>
          <cell r="K21">
            <v>0</v>
          </cell>
          <cell r="L21">
            <v>0</v>
          </cell>
          <cell r="M21">
            <v>14270</v>
          </cell>
          <cell r="N21">
            <v>49.167901319643043</v>
          </cell>
          <cell r="O21">
            <v>14753</v>
          </cell>
          <cell r="P21">
            <v>50.832098680356964</v>
          </cell>
          <cell r="Q21">
            <v>1479</v>
          </cell>
          <cell r="R21">
            <v>57.192575406032489</v>
          </cell>
          <cell r="S21">
            <v>1107</v>
          </cell>
          <cell r="T21">
            <v>42.807424593967518</v>
          </cell>
          <cell r="U21">
            <v>17681</v>
          </cell>
          <cell r="V21">
            <v>60.92064914033697</v>
          </cell>
          <cell r="W21">
            <v>11342</v>
          </cell>
          <cell r="X21">
            <v>39.079350859663023</v>
          </cell>
          <cell r="Y21">
            <v>2035</v>
          </cell>
          <cell r="Z21">
            <v>78.692962103634954</v>
          </cell>
          <cell r="AA21">
            <v>551</v>
          </cell>
          <cell r="AB21">
            <v>21.307037896365042</v>
          </cell>
          <cell r="AC21">
            <v>1752</v>
          </cell>
          <cell r="AD21">
            <v>67.749419953596288</v>
          </cell>
          <cell r="AE21">
            <v>834</v>
          </cell>
          <cell r="AF21">
            <v>32.250580046403712</v>
          </cell>
          <cell r="AG21">
            <v>0</v>
          </cell>
          <cell r="AH21">
            <v>0</v>
          </cell>
          <cell r="AI21">
            <v>29023</v>
          </cell>
          <cell r="AJ21">
            <v>2586</v>
          </cell>
        </row>
        <row r="22">
          <cell r="B22" t="str">
            <v>Zaragoza</v>
          </cell>
          <cell r="C22">
            <v>6201</v>
          </cell>
          <cell r="D22">
            <v>27.06442039106145</v>
          </cell>
          <cell r="E22">
            <v>15009</v>
          </cell>
          <cell r="F22">
            <v>65.507157821229043</v>
          </cell>
          <cell r="G22">
            <v>1404</v>
          </cell>
          <cell r="H22">
            <v>6.1277932960893855</v>
          </cell>
          <cell r="I22">
            <v>298</v>
          </cell>
          <cell r="J22">
            <v>1.3006284916201116</v>
          </cell>
          <cell r="K22">
            <v>0</v>
          </cell>
          <cell r="L22">
            <v>0</v>
          </cell>
          <cell r="M22">
            <v>11213</v>
          </cell>
          <cell r="N22">
            <v>48.939420391061446</v>
          </cell>
          <cell r="O22">
            <v>11699</v>
          </cell>
          <cell r="P22">
            <v>51.060579608938554</v>
          </cell>
          <cell r="Q22">
            <v>1156</v>
          </cell>
          <cell r="R22">
            <v>58.324924318869833</v>
          </cell>
          <cell r="S22">
            <v>826</v>
          </cell>
          <cell r="T22">
            <v>41.675075681130167</v>
          </cell>
          <cell r="U22">
            <v>13092</v>
          </cell>
          <cell r="V22">
            <v>57.140363128491622</v>
          </cell>
          <cell r="W22">
            <v>9820</v>
          </cell>
          <cell r="X22">
            <v>42.859636871508378</v>
          </cell>
          <cell r="Y22">
            <v>1561</v>
          </cell>
          <cell r="Z22">
            <v>78.758829465186679</v>
          </cell>
          <cell r="AA22">
            <v>421</v>
          </cell>
          <cell r="AB22">
            <v>21.241170534813321</v>
          </cell>
          <cell r="AC22">
            <v>1361</v>
          </cell>
          <cell r="AD22">
            <v>68.668012108980818</v>
          </cell>
          <cell r="AE22">
            <v>621</v>
          </cell>
          <cell r="AF22">
            <v>31.331987891019175</v>
          </cell>
          <cell r="AG22">
            <v>0</v>
          </cell>
          <cell r="AH22">
            <v>0</v>
          </cell>
          <cell r="AI22">
            <v>22912</v>
          </cell>
          <cell r="AJ22">
            <v>1982</v>
          </cell>
        </row>
        <row r="23">
          <cell r="B23" t="str">
            <v>URABÁ</v>
          </cell>
          <cell r="C23">
            <v>101491</v>
          </cell>
          <cell r="D23">
            <v>27.99404211890938</v>
          </cell>
          <cell r="E23">
            <v>239408</v>
          </cell>
          <cell r="F23">
            <v>66.035388710366988</v>
          </cell>
          <cell r="G23">
            <v>19635</v>
          </cell>
          <cell r="H23">
            <v>5.4158794080734802</v>
          </cell>
          <cell r="I23">
            <v>2010</v>
          </cell>
          <cell r="J23">
            <v>1386.2068965517242</v>
          </cell>
          <cell r="K23">
            <v>1</v>
          </cell>
          <cell r="L23">
            <v>2.7582782826959411E-4</v>
          </cell>
          <cell r="M23">
            <v>175284</v>
          </cell>
          <cell r="N23">
            <v>48.348205050407536</v>
          </cell>
          <cell r="O23">
            <v>187261</v>
          </cell>
          <cell r="P23">
            <v>51.651794949592464</v>
          </cell>
          <cell r="Q23">
            <v>99333</v>
          </cell>
          <cell r="R23">
            <v>51.923076923076927</v>
          </cell>
          <cell r="S23">
            <v>91975</v>
          </cell>
          <cell r="T23">
            <v>48.07692307692308</v>
          </cell>
          <cell r="U23">
            <v>218396</v>
          </cell>
          <cell r="V23">
            <v>60.239694382766274</v>
          </cell>
          <cell r="W23">
            <v>144149</v>
          </cell>
          <cell r="X23">
            <v>39.760305617233719</v>
          </cell>
          <cell r="Y23">
            <v>171739</v>
          </cell>
          <cell r="Z23">
            <v>89.770945281953701</v>
          </cell>
          <cell r="AA23">
            <v>19569</v>
          </cell>
          <cell r="AB23">
            <v>10.229054718046292</v>
          </cell>
          <cell r="AC23">
            <v>85027</v>
          </cell>
          <cell r="AD23">
            <v>44.4450833211366</v>
          </cell>
          <cell r="AE23">
            <v>106136</v>
          </cell>
          <cell r="AF23">
            <v>55.479122671294455</v>
          </cell>
          <cell r="AG23">
            <v>145</v>
          </cell>
          <cell r="AH23">
            <v>7.5794007568946414E-2</v>
          </cell>
          <cell r="AI23">
            <v>362545</v>
          </cell>
          <cell r="AJ23">
            <v>191308</v>
          </cell>
        </row>
        <row r="24">
          <cell r="B24" t="str">
            <v>Apartadó</v>
          </cell>
          <cell r="C24">
            <v>8017</v>
          </cell>
          <cell r="D24">
            <v>15.544051496820227</v>
          </cell>
          <cell r="E24">
            <v>38558</v>
          </cell>
          <cell r="F24">
            <v>74.759578098340313</v>
          </cell>
          <cell r="G24">
            <v>4845</v>
          </cell>
          <cell r="H24">
            <v>9.3939041414611442</v>
          </cell>
          <cell r="I24">
            <v>156</v>
          </cell>
          <cell r="J24">
            <v>0.3024662633783155</v>
          </cell>
          <cell r="K24">
            <v>0</v>
          </cell>
          <cell r="L24">
            <v>0</v>
          </cell>
          <cell r="M24">
            <v>24107</v>
          </cell>
          <cell r="N24">
            <v>46.740732123468284</v>
          </cell>
          <cell r="O24">
            <v>27469</v>
          </cell>
          <cell r="P24">
            <v>53.259267876531723</v>
          </cell>
          <cell r="Q24">
            <v>44238</v>
          </cell>
          <cell r="R24">
            <v>51.401282766313436</v>
          </cell>
          <cell r="S24">
            <v>41826</v>
          </cell>
          <cell r="T24">
            <v>48.598717233686564</v>
          </cell>
          <cell r="U24">
            <v>43277</v>
          </cell>
          <cell r="V24">
            <v>83.909182565534351</v>
          </cell>
          <cell r="W24">
            <v>8299</v>
          </cell>
          <cell r="X24">
            <v>16.090817434465642</v>
          </cell>
          <cell r="Y24">
            <v>79311</v>
          </cell>
          <cell r="Z24">
            <v>92.153513664249857</v>
          </cell>
          <cell r="AA24">
            <v>6753</v>
          </cell>
          <cell r="AB24">
            <v>7.8464863357501402</v>
          </cell>
          <cell r="AC24">
            <v>39060</v>
          </cell>
          <cell r="AD24">
            <v>45.38482989403235</v>
          </cell>
          <cell r="AE24">
            <v>46917</v>
          </cell>
          <cell r="AF24">
            <v>54.514082543223651</v>
          </cell>
          <cell r="AG24">
            <v>87</v>
          </cell>
          <cell r="AH24">
            <v>0.10108756274400446</v>
          </cell>
          <cell r="AI24">
            <v>51576</v>
          </cell>
          <cell r="AJ24">
            <v>86064</v>
          </cell>
        </row>
        <row r="25">
          <cell r="B25" t="str">
            <v>Arboletes</v>
          </cell>
          <cell r="C25">
            <v>1160</v>
          </cell>
          <cell r="D25">
            <v>4.3275508300690175</v>
          </cell>
          <cell r="E25">
            <v>23825</v>
          </cell>
          <cell r="F25">
            <v>88.882671143443389</v>
          </cell>
          <cell r="G25">
            <v>1616</v>
          </cell>
          <cell r="H25">
            <v>6.0287259839582168</v>
          </cell>
          <cell r="I25">
            <v>204</v>
          </cell>
          <cell r="J25">
            <v>0.76105204252937886</v>
          </cell>
          <cell r="K25">
            <v>0</v>
          </cell>
          <cell r="L25">
            <v>0</v>
          </cell>
          <cell r="M25">
            <v>13319</v>
          </cell>
          <cell r="N25">
            <v>49.688490953180377</v>
          </cell>
          <cell r="O25">
            <v>13486</v>
          </cell>
          <cell r="P25">
            <v>50.311509046819623</v>
          </cell>
          <cell r="Q25">
            <v>1925</v>
          </cell>
          <cell r="R25">
            <v>54.179566563467496</v>
          </cell>
          <cell r="S25">
            <v>1628</v>
          </cell>
          <cell r="T25">
            <v>45.820433436532511</v>
          </cell>
          <cell r="U25">
            <v>12274</v>
          </cell>
          <cell r="V25">
            <v>45.789964558850961</v>
          </cell>
          <cell r="W25">
            <v>14531</v>
          </cell>
          <cell r="X25">
            <v>54.210035441149039</v>
          </cell>
          <cell r="Y25">
            <v>3115</v>
          </cell>
          <cell r="Z25">
            <v>87.672389529974666</v>
          </cell>
          <cell r="AA25">
            <v>438</v>
          </cell>
          <cell r="AB25">
            <v>12.327610470025331</v>
          </cell>
          <cell r="AC25">
            <v>1773</v>
          </cell>
          <cell r="AD25">
            <v>49.901491697157333</v>
          </cell>
          <cell r="AE25">
            <v>1780</v>
          </cell>
          <cell r="AF25">
            <v>50.098508302842667</v>
          </cell>
          <cell r="AG25">
            <v>0</v>
          </cell>
          <cell r="AH25">
            <v>0</v>
          </cell>
          <cell r="AI25">
            <v>26805</v>
          </cell>
          <cell r="AJ25">
            <v>3553</v>
          </cell>
        </row>
        <row r="26">
          <cell r="B26" t="str">
            <v>Carepa</v>
          </cell>
          <cell r="C26">
            <v>3139</v>
          </cell>
          <cell r="D26">
            <v>11.715746650244467</v>
          </cell>
          <cell r="E26">
            <v>21141</v>
          </cell>
          <cell r="F26">
            <v>78.904937856902919</v>
          </cell>
          <cell r="G26">
            <v>2482</v>
          </cell>
          <cell r="H26">
            <v>9.2636136304258567</v>
          </cell>
          <cell r="I26">
            <v>31</v>
          </cell>
          <cell r="J26">
            <v>0.11570186242675325</v>
          </cell>
          <cell r="K26">
            <v>0</v>
          </cell>
          <cell r="L26">
            <v>0</v>
          </cell>
          <cell r="M26">
            <v>12850</v>
          </cell>
          <cell r="N26">
            <v>47.960288134960621</v>
          </cell>
          <cell r="O26">
            <v>13943</v>
          </cell>
          <cell r="P26">
            <v>52.039711865039372</v>
          </cell>
          <cell r="Q26">
            <v>13445</v>
          </cell>
          <cell r="R26">
            <v>52.804178776215537</v>
          </cell>
          <cell r="S26">
            <v>12017</v>
          </cell>
          <cell r="T26">
            <v>47.195821223784463</v>
          </cell>
          <cell r="U26">
            <v>20586</v>
          </cell>
          <cell r="V26">
            <v>76.833501287649767</v>
          </cell>
          <cell r="W26">
            <v>6207</v>
          </cell>
          <cell r="X26">
            <v>23.166498712350243</v>
          </cell>
          <cell r="Y26">
            <v>22491</v>
          </cell>
          <cell r="Z26">
            <v>88.331631450789416</v>
          </cell>
          <cell r="AA26">
            <v>2971</v>
          </cell>
          <cell r="AB26">
            <v>11.668368549210587</v>
          </cell>
          <cell r="AC26">
            <v>10678</v>
          </cell>
          <cell r="AD26">
            <v>41.937004163066533</v>
          </cell>
          <cell r="AE26">
            <v>14770</v>
          </cell>
          <cell r="AF26">
            <v>58.008011939360614</v>
          </cell>
          <cell r="AG26">
            <v>14</v>
          </cell>
          <cell r="AH26">
            <v>5.4983897572853671E-2</v>
          </cell>
          <cell r="AI26">
            <v>26793</v>
          </cell>
          <cell r="AJ26">
            <v>25462</v>
          </cell>
        </row>
        <row r="27">
          <cell r="B27" t="str">
            <v>Chigorodó</v>
          </cell>
          <cell r="C27">
            <v>7706</v>
          </cell>
          <cell r="D27">
            <v>22.048010071242597</v>
          </cell>
          <cell r="E27">
            <v>23072</v>
          </cell>
          <cell r="F27">
            <v>66.012417384338079</v>
          </cell>
          <cell r="G27">
            <v>3804</v>
          </cell>
          <cell r="H27">
            <v>10.883808760836599</v>
          </cell>
          <cell r="I27">
            <v>369</v>
          </cell>
          <cell r="J27">
            <v>1.05576378358273</v>
          </cell>
          <cell r="K27">
            <v>0</v>
          </cell>
          <cell r="L27">
            <v>0</v>
          </cell>
          <cell r="M27">
            <v>15977</v>
          </cell>
          <cell r="N27">
            <v>45.712569025206719</v>
          </cell>
          <cell r="O27">
            <v>18974</v>
          </cell>
          <cell r="P27">
            <v>54.287430974793281</v>
          </cell>
          <cell r="Q27">
            <v>15559</v>
          </cell>
          <cell r="R27">
            <v>52.892983410388908</v>
          </cell>
          <cell r="S27">
            <v>13857</v>
          </cell>
          <cell r="T27">
            <v>47.107016589611092</v>
          </cell>
          <cell r="U27">
            <v>26218</v>
          </cell>
          <cell r="V27">
            <v>75.013590455208728</v>
          </cell>
          <cell r="W27">
            <v>8733</v>
          </cell>
          <cell r="X27">
            <v>24.986409544791279</v>
          </cell>
          <cell r="Y27">
            <v>26650</v>
          </cell>
          <cell r="Z27">
            <v>90.596954038618435</v>
          </cell>
          <cell r="AA27">
            <v>2766</v>
          </cell>
          <cell r="AB27">
            <v>9.4030459613815598</v>
          </cell>
          <cell r="AC27">
            <v>12291</v>
          </cell>
          <cell r="AD27">
            <v>41.783383192820231</v>
          </cell>
          <cell r="AE27">
            <v>17105</v>
          </cell>
          <cell r="AF27">
            <v>58.148626597769926</v>
          </cell>
          <cell r="AG27">
            <v>20</v>
          </cell>
          <cell r="AH27">
            <v>6.7990209409844987E-2</v>
          </cell>
          <cell r="AI27">
            <v>34951</v>
          </cell>
          <cell r="AJ27">
            <v>29416</v>
          </cell>
        </row>
        <row r="28">
          <cell r="B28" t="str">
            <v>Murindó</v>
          </cell>
          <cell r="C28">
            <v>1995</v>
          </cell>
          <cell r="D28">
            <v>45.217588395285588</v>
          </cell>
          <cell r="E28">
            <v>2156</v>
          </cell>
          <cell r="F28">
            <v>48.866727107887584</v>
          </cell>
          <cell r="G28">
            <v>11</v>
          </cell>
          <cell r="H28">
            <v>0.24932003626473254</v>
          </cell>
          <cell r="I28">
            <v>250</v>
          </cell>
          <cell r="J28">
            <v>5.6663644605621029</v>
          </cell>
          <cell r="K28">
            <v>0</v>
          </cell>
          <cell r="L28">
            <v>0</v>
          </cell>
          <cell r="M28">
            <v>2172</v>
          </cell>
          <cell r="N28">
            <v>49.229374433363553</v>
          </cell>
          <cell r="O28">
            <v>2240</v>
          </cell>
          <cell r="P28">
            <v>50.770625566636454</v>
          </cell>
          <cell r="Q28">
            <v>110</v>
          </cell>
          <cell r="R28">
            <v>51.643192488262912</v>
          </cell>
          <cell r="S28">
            <v>103</v>
          </cell>
          <cell r="T28">
            <v>48.356807511737088</v>
          </cell>
          <cell r="U28">
            <v>1055</v>
          </cell>
          <cell r="V28">
            <v>23.912058023572076</v>
          </cell>
          <cell r="W28">
            <v>3357</v>
          </cell>
          <cell r="X28">
            <v>76.087941976427913</v>
          </cell>
          <cell r="Y28">
            <v>171</v>
          </cell>
          <cell r="Z28">
            <v>80.281690140845072</v>
          </cell>
          <cell r="AA28">
            <v>42</v>
          </cell>
          <cell r="AB28">
            <v>19.718309859154928</v>
          </cell>
          <cell r="AC28">
            <v>151</v>
          </cell>
          <cell r="AD28">
            <v>70.89201877934272</v>
          </cell>
          <cell r="AE28">
            <v>62</v>
          </cell>
          <cell r="AF28">
            <v>29.107981220657276</v>
          </cell>
          <cell r="AG28">
            <v>0</v>
          </cell>
          <cell r="AH28">
            <v>0</v>
          </cell>
          <cell r="AI28">
            <v>4412</v>
          </cell>
          <cell r="AJ28">
            <v>213</v>
          </cell>
        </row>
        <row r="29">
          <cell r="B29" t="str">
            <v>Mutatá</v>
          </cell>
          <cell r="C29">
            <v>3384</v>
          </cell>
          <cell r="D29">
            <v>17.82178217821782</v>
          </cell>
          <cell r="E29">
            <v>14697</v>
          </cell>
          <cell r="F29">
            <v>77.401516747419421</v>
          </cell>
          <cell r="G29">
            <v>610</v>
          </cell>
          <cell r="H29">
            <v>3.2125552980829997</v>
          </cell>
          <cell r="I29">
            <v>297</v>
          </cell>
          <cell r="J29">
            <v>1.5641457762797555</v>
          </cell>
          <cell r="K29">
            <v>0</v>
          </cell>
          <cell r="L29">
            <v>0</v>
          </cell>
          <cell r="M29">
            <v>9369</v>
          </cell>
          <cell r="N29">
            <v>49.341689488097742</v>
          </cell>
          <cell r="O29">
            <v>9619</v>
          </cell>
          <cell r="P29">
            <v>50.658310511902251</v>
          </cell>
          <cell r="Q29">
            <v>1135</v>
          </cell>
          <cell r="R29">
            <v>54.646124217621569</v>
          </cell>
          <cell r="S29">
            <v>942</v>
          </cell>
          <cell r="T29">
            <v>45.353875782378431</v>
          </cell>
          <cell r="U29">
            <v>10347</v>
          </cell>
          <cell r="V29">
            <v>54.492310933220978</v>
          </cell>
          <cell r="W29">
            <v>8641</v>
          </cell>
          <cell r="X29">
            <v>45.507689066779015</v>
          </cell>
          <cell r="Y29">
            <v>1556</v>
          </cell>
          <cell r="Z29">
            <v>74.91574386133847</v>
          </cell>
          <cell r="AA29">
            <v>521</v>
          </cell>
          <cell r="AB29">
            <v>25.08425613866153</v>
          </cell>
          <cell r="AC29">
            <v>1064</v>
          </cell>
          <cell r="AD29">
            <v>51.227732306210882</v>
          </cell>
          <cell r="AE29">
            <v>1013</v>
          </cell>
          <cell r="AF29">
            <v>48.772267693789118</v>
          </cell>
          <cell r="AG29">
            <v>0</v>
          </cell>
          <cell r="AH29">
            <v>0</v>
          </cell>
          <cell r="AI29">
            <v>18988</v>
          </cell>
          <cell r="AJ29">
            <v>2077</v>
          </cell>
        </row>
        <row r="30">
          <cell r="B30" t="str">
            <v>Necoclí</v>
          </cell>
          <cell r="C30">
            <v>3436</v>
          </cell>
          <cell r="D30">
            <v>7.234750384267155</v>
          </cell>
          <cell r="E30">
            <v>41836</v>
          </cell>
          <cell r="F30">
            <v>88.088770976775521</v>
          </cell>
          <cell r="G30">
            <v>1742</v>
          </cell>
          <cell r="H30">
            <v>3.6679089550038948</v>
          </cell>
          <cell r="I30">
            <v>479</v>
          </cell>
          <cell r="J30">
            <v>1.0085696839534248</v>
          </cell>
          <cell r="K30">
            <v>0</v>
          </cell>
          <cell r="L30">
            <v>0</v>
          </cell>
          <cell r="M30">
            <v>23935</v>
          </cell>
          <cell r="N30">
            <v>50.396900595877291</v>
          </cell>
          <cell r="O30">
            <v>23558</v>
          </cell>
          <cell r="P30">
            <v>49.603099404122716</v>
          </cell>
          <cell r="Q30">
            <v>2252</v>
          </cell>
          <cell r="R30">
            <v>52.250580046403719</v>
          </cell>
          <cell r="S30">
            <v>2058</v>
          </cell>
          <cell r="T30">
            <v>47.749419953596288</v>
          </cell>
          <cell r="U30">
            <v>14733</v>
          </cell>
          <cell r="V30">
            <v>31.021413682016295</v>
          </cell>
          <cell r="W30">
            <v>32760</v>
          </cell>
          <cell r="X30">
            <v>68.978586317983698</v>
          </cell>
          <cell r="Y30">
            <v>3067</v>
          </cell>
          <cell r="Z30">
            <v>71.16009280742459</v>
          </cell>
          <cell r="AA30">
            <v>1243</v>
          </cell>
          <cell r="AB30">
            <v>28.839907192575403</v>
          </cell>
          <cell r="AC30">
            <v>2367</v>
          </cell>
          <cell r="AD30">
            <v>54.918793503480281</v>
          </cell>
          <cell r="AE30">
            <v>1942</v>
          </cell>
          <cell r="AF30">
            <v>45.05800464037123</v>
          </cell>
          <cell r="AG30">
            <v>1</v>
          </cell>
          <cell r="AH30">
            <v>2.3201856148491878E-2</v>
          </cell>
          <cell r="AI30">
            <v>47493</v>
          </cell>
          <cell r="AJ30">
            <v>4310</v>
          </cell>
        </row>
        <row r="31">
          <cell r="B31" t="str">
            <v>San Juan de Urabá</v>
          </cell>
          <cell r="C31">
            <v>428</v>
          </cell>
          <cell r="D31">
            <v>2.0447162239633094</v>
          </cell>
          <cell r="E31">
            <v>19642</v>
          </cell>
          <cell r="F31">
            <v>93.837187081979749</v>
          </cell>
          <cell r="G31">
            <v>809</v>
          </cell>
          <cell r="H31">
            <v>3.86489585323906</v>
          </cell>
          <cell r="I31">
            <v>52</v>
          </cell>
          <cell r="J31">
            <v>0.24842346646283203</v>
          </cell>
          <cell r="K31">
            <v>1</v>
          </cell>
          <cell r="L31">
            <v>4.7773743550544616E-3</v>
          </cell>
          <cell r="M31">
            <v>10427</v>
          </cell>
          <cell r="N31">
            <v>49.813682400152878</v>
          </cell>
          <cell r="O31">
            <v>10505</v>
          </cell>
          <cell r="P31">
            <v>50.186317599847122</v>
          </cell>
          <cell r="Q31">
            <v>509</v>
          </cell>
          <cell r="R31">
            <v>53.466386554621849</v>
          </cell>
          <cell r="S31">
            <v>443</v>
          </cell>
          <cell r="T31">
            <v>46.533613445378151</v>
          </cell>
          <cell r="U31">
            <v>10420</v>
          </cell>
          <cell r="V31">
            <v>49.780240779667494</v>
          </cell>
          <cell r="W31">
            <v>10512</v>
          </cell>
          <cell r="X31">
            <v>50.219759220332506</v>
          </cell>
          <cell r="Y31">
            <v>732</v>
          </cell>
          <cell r="Z31">
            <v>76.890756302521012</v>
          </cell>
          <cell r="AA31">
            <v>220</v>
          </cell>
          <cell r="AB31">
            <v>23.109243697478991</v>
          </cell>
          <cell r="AC31">
            <v>534</v>
          </cell>
          <cell r="AD31">
            <v>56.092436974789919</v>
          </cell>
          <cell r="AE31">
            <v>418</v>
          </cell>
          <cell r="AF31">
            <v>43.907563025210081</v>
          </cell>
          <cell r="AG31">
            <v>0</v>
          </cell>
          <cell r="AH31">
            <v>0</v>
          </cell>
          <cell r="AI31">
            <v>20932</v>
          </cell>
          <cell r="AJ31">
            <v>952</v>
          </cell>
        </row>
        <row r="32">
          <cell r="B32" t="str">
            <v>San Pedro de Urabá</v>
          </cell>
          <cell r="C32">
            <v>15027</v>
          </cell>
          <cell r="D32">
            <v>48.579187275724955</v>
          </cell>
          <cell r="E32">
            <v>15046</v>
          </cell>
          <cell r="F32">
            <v>48.640610351404653</v>
          </cell>
          <cell r="G32">
            <v>826</v>
          </cell>
          <cell r="H32">
            <v>2.6702873953383119</v>
          </cell>
          <cell r="I32">
            <v>34</v>
          </cell>
          <cell r="J32">
            <v>0.10991497753208548</v>
          </cell>
          <cell r="K32">
            <v>0</v>
          </cell>
          <cell r="L32">
            <v>0</v>
          </cell>
          <cell r="M32">
            <v>15484</v>
          </cell>
          <cell r="N32">
            <v>50.056573885494458</v>
          </cell>
          <cell r="O32">
            <v>15449</v>
          </cell>
          <cell r="P32">
            <v>49.943426114505549</v>
          </cell>
          <cell r="Q32">
            <v>1211</v>
          </cell>
          <cell r="R32">
            <v>51.996565049377416</v>
          </cell>
          <cell r="S32">
            <v>1118</v>
          </cell>
          <cell r="T32">
            <v>48.003434950622584</v>
          </cell>
          <cell r="U32">
            <v>12519</v>
          </cell>
          <cell r="V32">
            <v>40.471341286005234</v>
          </cell>
          <cell r="W32">
            <v>18414</v>
          </cell>
          <cell r="X32">
            <v>59.528658713994766</v>
          </cell>
          <cell r="Y32">
            <v>1973</v>
          </cell>
          <cell r="Z32">
            <v>84.714469729497637</v>
          </cell>
          <cell r="AA32">
            <v>356</v>
          </cell>
          <cell r="AB32">
            <v>15.285530270502361</v>
          </cell>
          <cell r="AC32">
            <v>1260</v>
          </cell>
          <cell r="AD32">
            <v>54.100472305710603</v>
          </cell>
          <cell r="AE32">
            <v>1068</v>
          </cell>
          <cell r="AF32">
            <v>45.85659081150709</v>
          </cell>
          <cell r="AG32">
            <v>1</v>
          </cell>
          <cell r="AH32">
            <v>4.2936882782310004E-2</v>
          </cell>
          <cell r="AI32">
            <v>30933</v>
          </cell>
          <cell r="AJ32">
            <v>2329</v>
          </cell>
        </row>
        <row r="33">
          <cell r="B33" t="str">
            <v>Turbo</v>
          </cell>
          <cell r="C33">
            <v>56237</v>
          </cell>
          <cell r="D33">
            <v>60.66624235428646</v>
          </cell>
          <cell r="E33">
            <v>33573</v>
          </cell>
          <cell r="F33">
            <v>36.217219171727848</v>
          </cell>
          <cell r="G33">
            <v>2860</v>
          </cell>
          <cell r="H33">
            <v>3.0852544256140844</v>
          </cell>
          <cell r="I33">
            <v>29</v>
          </cell>
          <cell r="J33">
            <v>3.1284048371611341E-2</v>
          </cell>
          <cell r="K33">
            <v>0</v>
          </cell>
          <cell r="L33">
            <v>0</v>
          </cell>
          <cell r="M33">
            <v>44134</v>
          </cell>
          <cell r="N33">
            <v>47.610006580437762</v>
          </cell>
          <cell r="O33">
            <v>48565</v>
          </cell>
          <cell r="P33">
            <v>52.389993419562245</v>
          </cell>
          <cell r="Q33">
            <v>18872</v>
          </cell>
          <cell r="R33">
            <v>51.313285116102016</v>
          </cell>
          <cell r="S33">
            <v>17906</v>
          </cell>
          <cell r="T33">
            <v>48.686714883897977</v>
          </cell>
          <cell r="U33">
            <v>62004</v>
          </cell>
          <cell r="V33">
            <v>66.887452939082408</v>
          </cell>
          <cell r="W33">
            <v>30695</v>
          </cell>
          <cell r="X33">
            <v>33.112547060917592</v>
          </cell>
          <cell r="Y33">
            <v>32536</v>
          </cell>
          <cell r="Z33">
            <v>88.465930719451848</v>
          </cell>
          <cell r="AA33">
            <v>4242</v>
          </cell>
          <cell r="AB33">
            <v>11.534069280548154</v>
          </cell>
          <cell r="AC33">
            <v>15716</v>
          </cell>
          <cell r="AD33">
            <v>42.73206808418076</v>
          </cell>
          <cell r="AE33">
            <v>21040</v>
          </cell>
          <cell r="AF33">
            <v>57.208113546141718</v>
          </cell>
          <cell r="AG33">
            <v>22</v>
          </cell>
          <cell r="AH33">
            <v>5.9818369677524609E-2</v>
          </cell>
          <cell r="AI33">
            <v>92699</v>
          </cell>
          <cell r="AJ33">
            <v>36778</v>
          </cell>
        </row>
        <row r="34">
          <cell r="B34" t="str">
            <v>Vigia del Fuerte</v>
          </cell>
          <cell r="C34">
            <v>962</v>
          </cell>
          <cell r="D34">
            <v>13.815883958064054</v>
          </cell>
          <cell r="E34">
            <v>5862</v>
          </cell>
          <cell r="F34">
            <v>84.187850064627312</v>
          </cell>
          <cell r="G34">
            <v>30</v>
          </cell>
          <cell r="H34">
            <v>0.43084877208099959</v>
          </cell>
          <cell r="I34">
            <v>109</v>
          </cell>
          <cell r="J34">
            <v>1.5654172052276316</v>
          </cell>
          <cell r="K34">
            <v>0</v>
          </cell>
          <cell r="L34">
            <v>0</v>
          </cell>
          <cell r="M34">
            <v>3510</v>
          </cell>
          <cell r="N34">
            <v>50.409306333476941</v>
          </cell>
          <cell r="O34">
            <v>3453</v>
          </cell>
          <cell r="P34">
            <v>49.590693666523052</v>
          </cell>
          <cell r="Q34">
            <v>77</v>
          </cell>
          <cell r="R34">
            <v>50</v>
          </cell>
          <cell r="S34">
            <v>77</v>
          </cell>
          <cell r="T34">
            <v>50</v>
          </cell>
          <cell r="U34">
            <v>4963</v>
          </cell>
          <cell r="V34">
            <v>71.276748527933364</v>
          </cell>
          <cell r="W34">
            <v>2000</v>
          </cell>
          <cell r="X34">
            <v>28.723251472066636</v>
          </cell>
          <cell r="Y34">
            <v>137</v>
          </cell>
          <cell r="Z34">
            <v>88.961038961038966</v>
          </cell>
          <cell r="AA34">
            <v>17</v>
          </cell>
          <cell r="AB34">
            <v>11.038961038961039</v>
          </cell>
          <cell r="AC34">
            <v>133</v>
          </cell>
          <cell r="AD34">
            <v>86.36363636363636</v>
          </cell>
          <cell r="AE34">
            <v>21</v>
          </cell>
          <cell r="AF34">
            <v>13.636363636363635</v>
          </cell>
          <cell r="AG34">
            <v>0</v>
          </cell>
          <cell r="AH34">
            <v>0</v>
          </cell>
          <cell r="AI34">
            <v>6963</v>
          </cell>
          <cell r="AJ34">
            <v>154</v>
          </cell>
        </row>
        <row r="35">
          <cell r="B35" t="str">
            <v>NORDESTE</v>
          </cell>
          <cell r="C35">
            <v>24724</v>
          </cell>
          <cell r="D35">
            <v>19.003258931316484</v>
          </cell>
          <cell r="E35">
            <v>87465</v>
          </cell>
          <cell r="F35">
            <v>67.226987640656716</v>
          </cell>
          <cell r="G35">
            <v>17637</v>
          </cell>
          <cell r="H35">
            <v>13.556078214351597</v>
          </cell>
          <cell r="I35">
            <v>276</v>
          </cell>
          <cell r="J35">
            <v>1314.2857142857142</v>
          </cell>
          <cell r="K35">
            <v>2</v>
          </cell>
          <cell r="L35">
            <v>1.5372317530590912E-3</v>
          </cell>
          <cell r="M35">
            <v>63971</v>
          </cell>
          <cell r="N35">
            <v>49.169126237471559</v>
          </cell>
          <cell r="O35">
            <v>66133</v>
          </cell>
          <cell r="P35">
            <v>50.830873762528441</v>
          </cell>
          <cell r="Q35">
            <v>21749</v>
          </cell>
          <cell r="R35">
            <v>56.621801046575207</v>
          </cell>
          <cell r="S35">
            <v>16662</v>
          </cell>
          <cell r="T35">
            <v>43.3781989534248</v>
          </cell>
          <cell r="U35">
            <v>72182</v>
          </cell>
          <cell r="V35">
            <v>55.480231199655663</v>
          </cell>
          <cell r="W35">
            <v>57922</v>
          </cell>
          <cell r="X35">
            <v>44.519768800344337</v>
          </cell>
          <cell r="Y35">
            <v>32773</v>
          </cell>
          <cell r="Z35">
            <v>85.321912993673692</v>
          </cell>
          <cell r="AA35">
            <v>5638</v>
          </cell>
          <cell r="AB35">
            <v>14.678087006326312</v>
          </cell>
          <cell r="AC35">
            <v>21663</v>
          </cell>
          <cell r="AD35">
            <v>56.397906849600375</v>
          </cell>
          <cell r="AE35">
            <v>16727</v>
          </cell>
          <cell r="AF35">
            <v>43.547421311603443</v>
          </cell>
          <cell r="AG35">
            <v>21</v>
          </cell>
          <cell r="AH35">
            <v>5.4671838796178179E-2</v>
          </cell>
          <cell r="AI35">
            <v>130104</v>
          </cell>
          <cell r="AJ35">
            <v>38411</v>
          </cell>
        </row>
        <row r="36">
          <cell r="B36" t="str">
            <v>Amalfi</v>
          </cell>
          <cell r="C36">
            <v>3571</v>
          </cell>
          <cell r="D36">
            <v>21.180308422301305</v>
          </cell>
          <cell r="E36">
            <v>10738</v>
          </cell>
          <cell r="F36">
            <v>63.689205219454323</v>
          </cell>
          <cell r="G36">
            <v>2528</v>
          </cell>
          <cell r="H36">
            <v>14.994068801897983</v>
          </cell>
          <cell r="I36">
            <v>21</v>
          </cell>
          <cell r="J36">
            <v>0.12455516014234876</v>
          </cell>
          <cell r="K36">
            <v>2</v>
          </cell>
          <cell r="L36">
            <v>1.1862396204033215E-2</v>
          </cell>
          <cell r="M36">
            <v>8299</v>
          </cell>
          <cell r="N36">
            <v>49.223013048635821</v>
          </cell>
          <cell r="O36">
            <v>8561</v>
          </cell>
          <cell r="P36">
            <v>50.776986951364179</v>
          </cell>
          <cell r="Q36">
            <v>2430</v>
          </cell>
          <cell r="R36">
            <v>56.616961789375587</v>
          </cell>
          <cell r="S36">
            <v>1862</v>
          </cell>
          <cell r="T36">
            <v>43.38303821062442</v>
          </cell>
          <cell r="U36">
            <v>8154</v>
          </cell>
          <cell r="V36">
            <v>48.362989323843415</v>
          </cell>
          <cell r="W36">
            <v>8706</v>
          </cell>
          <cell r="X36">
            <v>51.637010676156578</v>
          </cell>
          <cell r="Y36">
            <v>3621</v>
          </cell>
          <cell r="Z36">
            <v>84.366262814538672</v>
          </cell>
          <cell r="AA36">
            <v>671</v>
          </cell>
          <cell r="AB36">
            <v>15.633737185461325</v>
          </cell>
          <cell r="AC36">
            <v>2423</v>
          </cell>
          <cell r="AD36">
            <v>56.45386766076421</v>
          </cell>
          <cell r="AE36">
            <v>1868</v>
          </cell>
          <cell r="AF36">
            <v>43.522833178005591</v>
          </cell>
          <cell r="AG36">
            <v>1</v>
          </cell>
          <cell r="AH36">
            <v>2.3299161230195712E-2</v>
          </cell>
          <cell r="AI36">
            <v>16860</v>
          </cell>
          <cell r="AJ36">
            <v>4292</v>
          </cell>
        </row>
        <row r="37">
          <cell r="B37" t="str">
            <v>Anorí</v>
          </cell>
          <cell r="C37">
            <v>4948</v>
          </cell>
          <cell r="D37">
            <v>35.538317891259069</v>
          </cell>
          <cell r="E37">
            <v>7924</v>
          </cell>
          <cell r="F37">
            <v>56.913021618903969</v>
          </cell>
          <cell r="G37">
            <v>1039</v>
          </cell>
          <cell r="H37">
            <v>7.4624721683545214</v>
          </cell>
          <cell r="I37">
            <v>12</v>
          </cell>
          <cell r="J37">
            <v>8.6188321482439129E-2</v>
          </cell>
          <cell r="K37">
            <v>0</v>
          </cell>
          <cell r="L37">
            <v>0</v>
          </cell>
          <cell r="M37">
            <v>7311</v>
          </cell>
          <cell r="N37">
            <v>52.510234863176045</v>
          </cell>
          <cell r="O37">
            <v>6612</v>
          </cell>
          <cell r="P37">
            <v>47.489765136823955</v>
          </cell>
          <cell r="Q37">
            <v>936</v>
          </cell>
          <cell r="R37">
            <v>55.123674911660778</v>
          </cell>
          <cell r="S37">
            <v>762</v>
          </cell>
          <cell r="T37">
            <v>44.876325088339222</v>
          </cell>
          <cell r="U37">
            <v>5238</v>
          </cell>
          <cell r="V37">
            <v>37.621202327084681</v>
          </cell>
          <cell r="W37">
            <v>8685</v>
          </cell>
          <cell r="X37">
            <v>62.378797672915319</v>
          </cell>
          <cell r="Y37">
            <v>1205</v>
          </cell>
          <cell r="Z37">
            <v>70.965842167255602</v>
          </cell>
          <cell r="AA37">
            <v>493</v>
          </cell>
          <cell r="AB37">
            <v>29.034157832744405</v>
          </cell>
          <cell r="AC37">
            <v>1054</v>
          </cell>
          <cell r="AD37">
            <v>62.073027090694936</v>
          </cell>
          <cell r="AE37">
            <v>642</v>
          </cell>
          <cell r="AF37">
            <v>37.809187279151942</v>
          </cell>
          <cell r="AG37">
            <v>2</v>
          </cell>
          <cell r="AH37">
            <v>0.11778563015312131</v>
          </cell>
          <cell r="AI37">
            <v>13923</v>
          </cell>
          <cell r="AJ37">
            <v>1698</v>
          </cell>
        </row>
        <row r="38">
          <cell r="B38" t="str">
            <v>Cisneros</v>
          </cell>
          <cell r="C38">
            <v>504</v>
          </cell>
          <cell r="D38">
            <v>7.8188023580515047</v>
          </cell>
          <cell r="E38">
            <v>4420</v>
          </cell>
          <cell r="F38">
            <v>68.569655600372329</v>
          </cell>
          <cell r="G38">
            <v>1521</v>
          </cell>
          <cell r="H38">
            <v>23.596028544834006</v>
          </cell>
          <cell r="I38">
            <v>1</v>
          </cell>
          <cell r="J38">
            <v>1.5513496742165683E-2</v>
          </cell>
          <cell r="K38">
            <v>0</v>
          </cell>
          <cell r="L38">
            <v>0</v>
          </cell>
          <cell r="M38">
            <v>2975</v>
          </cell>
          <cell r="N38">
            <v>46.152652807942914</v>
          </cell>
          <cell r="O38">
            <v>3471</v>
          </cell>
          <cell r="P38">
            <v>53.847347192057093</v>
          </cell>
          <cell r="Q38">
            <v>1567</v>
          </cell>
          <cell r="R38">
            <v>53.867308353386044</v>
          </cell>
          <cell r="S38">
            <v>1342</v>
          </cell>
          <cell r="T38">
            <v>46.132691646613956</v>
          </cell>
          <cell r="U38">
            <v>4920</v>
          </cell>
          <cell r="V38">
            <v>76.326403971455164</v>
          </cell>
          <cell r="W38">
            <v>1526</v>
          </cell>
          <cell r="X38">
            <v>23.673596028544832</v>
          </cell>
          <cell r="Y38">
            <v>2589</v>
          </cell>
          <cell r="Z38">
            <v>88.999656239257476</v>
          </cell>
          <cell r="AA38">
            <v>320</v>
          </cell>
          <cell r="AB38">
            <v>11.000343760742522</v>
          </cell>
          <cell r="AC38">
            <v>1635</v>
          </cell>
          <cell r="AD38">
            <v>56.204881402543826</v>
          </cell>
          <cell r="AE38">
            <v>1269</v>
          </cell>
          <cell r="AF38">
            <v>43.623238226194566</v>
          </cell>
          <cell r="AG38">
            <v>5</v>
          </cell>
          <cell r="AH38">
            <v>0.17188037126160191</v>
          </cell>
          <cell r="AI38">
            <v>6446</v>
          </cell>
          <cell r="AJ38">
            <v>2909</v>
          </cell>
        </row>
        <row r="39">
          <cell r="B39" t="str">
            <v>Remedios</v>
          </cell>
          <cell r="C39">
            <v>5124</v>
          </cell>
          <cell r="D39">
            <v>25.969286908925042</v>
          </cell>
          <cell r="E39">
            <v>12941</v>
          </cell>
          <cell r="F39">
            <v>65.587147128883487</v>
          </cell>
          <cell r="G39">
            <v>1655</v>
          </cell>
          <cell r="H39">
            <v>8.3878161269068983</v>
          </cell>
          <cell r="I39">
            <v>11</v>
          </cell>
          <cell r="J39">
            <v>5.5749835284577574E-2</v>
          </cell>
          <cell r="K39">
            <v>0</v>
          </cell>
          <cell r="L39">
            <v>0</v>
          </cell>
          <cell r="M39">
            <v>9578</v>
          </cell>
          <cell r="N39">
            <v>48.542902032334908</v>
          </cell>
          <cell r="O39">
            <v>10153</v>
          </cell>
          <cell r="P39">
            <v>51.457097967665099</v>
          </cell>
          <cell r="Q39">
            <v>2785</v>
          </cell>
          <cell r="R39">
            <v>60.768055858607894</v>
          </cell>
          <cell r="S39">
            <v>1798</v>
          </cell>
          <cell r="T39">
            <v>39.231944141392098</v>
          </cell>
          <cell r="U39">
            <v>12354</v>
          </cell>
          <cell r="V39">
            <v>62.612133191424654</v>
          </cell>
          <cell r="W39">
            <v>7377</v>
          </cell>
          <cell r="X39">
            <v>37.387866808575339</v>
          </cell>
          <cell r="Y39">
            <v>3708</v>
          </cell>
          <cell r="Z39">
            <v>80.907702378354784</v>
          </cell>
          <cell r="AA39">
            <v>875</v>
          </cell>
          <cell r="AB39">
            <v>19.092297621645208</v>
          </cell>
          <cell r="AC39">
            <v>2905</v>
          </cell>
          <cell r="AD39">
            <v>63.386428103862102</v>
          </cell>
          <cell r="AE39">
            <v>1677</v>
          </cell>
          <cell r="AF39">
            <v>36.591752127427455</v>
          </cell>
          <cell r="AG39">
            <v>1</v>
          </cell>
          <cell r="AH39">
            <v>2.181976871045167E-2</v>
          </cell>
          <cell r="AI39">
            <v>19731</v>
          </cell>
          <cell r="AJ39">
            <v>4583</v>
          </cell>
        </row>
        <row r="40">
          <cell r="B40" t="str">
            <v>San Roque</v>
          </cell>
          <cell r="C40">
            <v>2075</v>
          </cell>
          <cell r="D40">
            <v>15.30574610902117</v>
          </cell>
          <cell r="E40">
            <v>10064</v>
          </cell>
          <cell r="F40">
            <v>74.234712694548946</v>
          </cell>
          <cell r="G40">
            <v>1408</v>
          </cell>
          <cell r="H40">
            <v>10.385778564579184</v>
          </cell>
          <cell r="I40">
            <v>10</v>
          </cell>
          <cell r="J40">
            <v>7.3762631850704433E-2</v>
          </cell>
          <cell r="K40">
            <v>0</v>
          </cell>
          <cell r="L40">
            <v>0</v>
          </cell>
          <cell r="M40">
            <v>6769</v>
          </cell>
          <cell r="N40">
            <v>49.929925499741827</v>
          </cell>
          <cell r="O40">
            <v>6788</v>
          </cell>
          <cell r="P40">
            <v>50.070074500258166</v>
          </cell>
          <cell r="Q40">
            <v>1790</v>
          </cell>
          <cell r="R40">
            <v>54.958550813632179</v>
          </cell>
          <cell r="S40">
            <v>1467</v>
          </cell>
          <cell r="T40">
            <v>45.041449186367821</v>
          </cell>
          <cell r="U40">
            <v>5301</v>
          </cell>
          <cell r="V40">
            <v>39.101571144058425</v>
          </cell>
          <cell r="W40">
            <v>8256</v>
          </cell>
          <cell r="X40">
            <v>60.898428855941575</v>
          </cell>
          <cell r="Y40">
            <v>2807</v>
          </cell>
          <cell r="Z40">
            <v>86.183604544058952</v>
          </cell>
          <cell r="AA40">
            <v>450</v>
          </cell>
          <cell r="AB40">
            <v>13.81639545594105</v>
          </cell>
          <cell r="AC40">
            <v>1745</v>
          </cell>
          <cell r="AD40">
            <v>53.576911268038074</v>
          </cell>
          <cell r="AE40">
            <v>1509</v>
          </cell>
          <cell r="AF40">
            <v>46.330979428922319</v>
          </cell>
          <cell r="AG40">
            <v>3</v>
          </cell>
          <cell r="AH40">
            <v>9.2109303039607002E-2</v>
          </cell>
          <cell r="AI40">
            <v>13557</v>
          </cell>
          <cell r="AJ40">
            <v>3257</v>
          </cell>
        </row>
        <row r="41">
          <cell r="B41" t="str">
            <v>Santo Domingo</v>
          </cell>
          <cell r="C41">
            <v>952</v>
          </cell>
          <cell r="D41">
            <v>14.739123703359652</v>
          </cell>
          <cell r="E41">
            <v>3751</v>
          </cell>
          <cell r="F41">
            <v>58.074005263972751</v>
          </cell>
          <cell r="G41">
            <v>1754</v>
          </cell>
          <cell r="H41">
            <v>27.155906487072301</v>
          </cell>
          <cell r="I41">
            <v>2</v>
          </cell>
          <cell r="J41">
            <v>3.0964545595293387E-2</v>
          </cell>
          <cell r="K41">
            <v>0</v>
          </cell>
          <cell r="L41">
            <v>0</v>
          </cell>
          <cell r="M41">
            <v>3304</v>
          </cell>
          <cell r="N41">
            <v>51.153429323424682</v>
          </cell>
          <cell r="O41">
            <v>3155</v>
          </cell>
          <cell r="P41">
            <v>48.846570676575325</v>
          </cell>
          <cell r="Q41">
            <v>774</v>
          </cell>
          <cell r="R41">
            <v>55.683453237410077</v>
          </cell>
          <cell r="S41">
            <v>616</v>
          </cell>
          <cell r="T41">
            <v>44.316546762589923</v>
          </cell>
          <cell r="U41">
            <v>2899</v>
          </cell>
          <cell r="V41">
            <v>44.883108840377766</v>
          </cell>
          <cell r="W41">
            <v>3560</v>
          </cell>
          <cell r="X41">
            <v>55.116891159622227</v>
          </cell>
          <cell r="Y41">
            <v>1118</v>
          </cell>
          <cell r="Z41">
            <v>80.431654676258987</v>
          </cell>
          <cell r="AA41">
            <v>272</v>
          </cell>
          <cell r="AB41">
            <v>19.568345323741006</v>
          </cell>
          <cell r="AC41">
            <v>745</v>
          </cell>
          <cell r="AD41">
            <v>53.597122302158276</v>
          </cell>
          <cell r="AE41">
            <v>644</v>
          </cell>
          <cell r="AF41">
            <v>46.330935251798557</v>
          </cell>
          <cell r="AG41">
            <v>1</v>
          </cell>
          <cell r="AH41">
            <v>7.1942446043165464E-2</v>
          </cell>
          <cell r="AI41">
            <v>6459</v>
          </cell>
          <cell r="AJ41">
            <v>1390</v>
          </cell>
        </row>
        <row r="42">
          <cell r="B42" t="str">
            <v>Segovia</v>
          </cell>
          <cell r="C42">
            <v>4040</v>
          </cell>
          <cell r="D42">
            <v>17.183446046531412</v>
          </cell>
          <cell r="E42">
            <v>17382</v>
          </cell>
          <cell r="F42">
            <v>73.931351282378472</v>
          </cell>
          <cell r="G42">
            <v>1941</v>
          </cell>
          <cell r="H42">
            <v>8.2557100931478882</v>
          </cell>
          <cell r="I42">
            <v>148</v>
          </cell>
          <cell r="J42">
            <v>0.62949257794223978</v>
          </cell>
          <cell r="K42">
            <v>0</v>
          </cell>
          <cell r="L42">
            <v>0</v>
          </cell>
          <cell r="M42">
            <v>10795</v>
          </cell>
          <cell r="N42">
            <v>45.91467823571945</v>
          </cell>
          <cell r="O42">
            <v>12716</v>
          </cell>
          <cell r="P42">
            <v>54.08532176428055</v>
          </cell>
          <cell r="Q42">
            <v>7769</v>
          </cell>
          <cell r="R42">
            <v>56.223766102185557</v>
          </cell>
          <cell r="S42">
            <v>6049</v>
          </cell>
          <cell r="T42">
            <v>43.776233897814443</v>
          </cell>
          <cell r="U42">
            <v>19447</v>
          </cell>
          <cell r="V42">
            <v>82.714474075964432</v>
          </cell>
          <cell r="W42">
            <v>4064</v>
          </cell>
          <cell r="X42">
            <v>17.285525924035557</v>
          </cell>
          <cell r="Y42">
            <v>12386</v>
          </cell>
          <cell r="Z42">
            <v>89.636705746128243</v>
          </cell>
          <cell r="AA42">
            <v>1432</v>
          </cell>
          <cell r="AB42">
            <v>10.363294253871763</v>
          </cell>
          <cell r="AC42">
            <v>7292</v>
          </cell>
          <cell r="AD42">
            <v>52.771746996671013</v>
          </cell>
          <cell r="AE42">
            <v>6521</v>
          </cell>
          <cell r="AF42">
            <v>47.192068316688378</v>
          </cell>
          <cell r="AG42">
            <v>5</v>
          </cell>
          <cell r="AH42">
            <v>3.6184686640613695E-2</v>
          </cell>
          <cell r="AI42">
            <v>23511</v>
          </cell>
          <cell r="AJ42">
            <v>13818</v>
          </cell>
        </row>
        <row r="43">
          <cell r="B43" t="str">
            <v>Vegachí</v>
          </cell>
          <cell r="C43">
            <v>1024</v>
          </cell>
          <cell r="D43">
            <v>10.273903882813284</v>
          </cell>
          <cell r="E43">
            <v>7172</v>
          </cell>
          <cell r="F43">
            <v>71.957459616735235</v>
          </cell>
          <cell r="G43">
            <v>1745</v>
          </cell>
          <cell r="H43">
            <v>17.507775659676934</v>
          </cell>
          <cell r="I43">
            <v>26</v>
          </cell>
          <cell r="J43">
            <v>0.26086084077455607</v>
          </cell>
          <cell r="K43">
            <v>0</v>
          </cell>
          <cell r="L43">
            <v>0</v>
          </cell>
          <cell r="M43">
            <v>4812</v>
          </cell>
          <cell r="N43">
            <v>48.279321761813989</v>
          </cell>
          <cell r="O43">
            <v>5155</v>
          </cell>
          <cell r="P43">
            <v>51.720678238186011</v>
          </cell>
          <cell r="Q43">
            <v>1605</v>
          </cell>
          <cell r="R43">
            <v>62.744331508991401</v>
          </cell>
          <cell r="S43">
            <v>953</v>
          </cell>
          <cell r="T43">
            <v>37.255668491008599</v>
          </cell>
          <cell r="U43">
            <v>5699</v>
          </cell>
          <cell r="V43">
            <v>57.178689675930571</v>
          </cell>
          <cell r="W43">
            <v>4268</v>
          </cell>
          <cell r="X43">
            <v>42.821310324069429</v>
          </cell>
          <cell r="Y43">
            <v>2217</v>
          </cell>
          <cell r="Z43">
            <v>86.669272869429236</v>
          </cell>
          <cell r="AA43">
            <v>341</v>
          </cell>
          <cell r="AB43">
            <v>13.330727130570757</v>
          </cell>
          <cell r="AC43">
            <v>1606</v>
          </cell>
          <cell r="AD43">
            <v>62.78342455043002</v>
          </cell>
          <cell r="AE43">
            <v>951</v>
          </cell>
          <cell r="AF43">
            <v>37.177482408131354</v>
          </cell>
          <cell r="AG43">
            <v>1</v>
          </cell>
          <cell r="AH43">
            <v>3.9093041438623924E-2</v>
          </cell>
          <cell r="AI43">
            <v>9967</v>
          </cell>
          <cell r="AJ43">
            <v>2558</v>
          </cell>
        </row>
        <row r="44">
          <cell r="B44" t="str">
            <v>Yalí</v>
          </cell>
          <cell r="C44">
            <v>376</v>
          </cell>
          <cell r="D44">
            <v>7.1578145821435371</v>
          </cell>
          <cell r="E44">
            <v>4102</v>
          </cell>
          <cell r="F44">
            <v>78.088711212640391</v>
          </cell>
          <cell r="G44">
            <v>772</v>
          </cell>
          <cell r="H44">
            <v>14.696363982486199</v>
          </cell>
          <cell r="I44">
            <v>3</v>
          </cell>
          <cell r="J44">
            <v>5.7110222729868647E-2</v>
          </cell>
          <cell r="K44">
            <v>0</v>
          </cell>
          <cell r="L44">
            <v>0</v>
          </cell>
          <cell r="M44">
            <v>2745</v>
          </cell>
          <cell r="N44">
            <v>52.255853797829808</v>
          </cell>
          <cell r="O44">
            <v>2508</v>
          </cell>
          <cell r="P44">
            <v>47.744146202170192</v>
          </cell>
          <cell r="Q44">
            <v>476</v>
          </cell>
          <cell r="R44">
            <v>54.77560414269275</v>
          </cell>
          <cell r="S44">
            <v>393</v>
          </cell>
          <cell r="T44">
            <v>45.22439585730725</v>
          </cell>
          <cell r="U44">
            <v>2399</v>
          </cell>
          <cell r="V44">
            <v>45.669141442984959</v>
          </cell>
          <cell r="W44">
            <v>2854</v>
          </cell>
          <cell r="X44">
            <v>54.330858557015041</v>
          </cell>
          <cell r="Y44">
            <v>724</v>
          </cell>
          <cell r="Z44">
            <v>83.314154200230149</v>
          </cell>
          <cell r="AA44">
            <v>145</v>
          </cell>
          <cell r="AB44">
            <v>16.685845799769851</v>
          </cell>
          <cell r="AC44">
            <v>495</v>
          </cell>
          <cell r="AD44">
            <v>56.962025316455701</v>
          </cell>
          <cell r="AE44">
            <v>374</v>
          </cell>
          <cell r="AF44">
            <v>43.037974683544306</v>
          </cell>
          <cell r="AG44">
            <v>0</v>
          </cell>
          <cell r="AH44">
            <v>0</v>
          </cell>
          <cell r="AI44">
            <v>5253</v>
          </cell>
          <cell r="AJ44">
            <v>869</v>
          </cell>
        </row>
        <row r="45">
          <cell r="B45" t="str">
            <v>Yolombó</v>
          </cell>
          <cell r="C45">
            <v>2110</v>
          </cell>
          <cell r="D45">
            <v>14.655831075918593</v>
          </cell>
          <cell r="E45">
            <v>8971</v>
          </cell>
          <cell r="F45">
            <v>62.311592692922133</v>
          </cell>
          <cell r="G45">
            <v>3274</v>
          </cell>
          <cell r="H45">
            <v>22.740848787941932</v>
          </cell>
          <cell r="I45">
            <v>42</v>
          </cell>
          <cell r="J45">
            <v>0.29172744321733696</v>
          </cell>
          <cell r="K45">
            <v>0</v>
          </cell>
          <cell r="L45">
            <v>0</v>
          </cell>
          <cell r="M45">
            <v>7383</v>
          </cell>
          <cell r="N45">
            <v>51.28151698270473</v>
          </cell>
          <cell r="O45">
            <v>7014</v>
          </cell>
          <cell r="P45">
            <v>48.71848301729527</v>
          </cell>
          <cell r="Q45">
            <v>1617</v>
          </cell>
          <cell r="R45">
            <v>53.243332235758977</v>
          </cell>
          <cell r="S45">
            <v>1420</v>
          </cell>
          <cell r="T45">
            <v>46.75666776424103</v>
          </cell>
          <cell r="U45">
            <v>5771</v>
          </cell>
          <cell r="V45">
            <v>40.08473987636313</v>
          </cell>
          <cell r="W45">
            <v>8626</v>
          </cell>
          <cell r="X45">
            <v>59.91526012363687</v>
          </cell>
          <cell r="Y45">
            <v>2398</v>
          </cell>
          <cell r="Z45">
            <v>78.959499506091532</v>
          </cell>
          <cell r="AA45">
            <v>639</v>
          </cell>
          <cell r="AB45">
            <v>21.040500493908461</v>
          </cell>
          <cell r="AC45">
            <v>1763</v>
          </cell>
          <cell r="AD45">
            <v>58.050707935462633</v>
          </cell>
          <cell r="AE45">
            <v>1272</v>
          </cell>
          <cell r="AF45">
            <v>41.883437602897594</v>
          </cell>
          <cell r="AG45">
            <v>2</v>
          </cell>
          <cell r="AH45">
            <v>6.5854461639776096E-2</v>
          </cell>
          <cell r="AI45">
            <v>14397</v>
          </cell>
          <cell r="AJ45">
            <v>3037</v>
          </cell>
        </row>
        <row r="46">
          <cell r="B46" t="str">
            <v>OCCIDENTE</v>
          </cell>
          <cell r="C46">
            <v>42894</v>
          </cell>
          <cell r="D46">
            <v>29.515912609667989</v>
          </cell>
          <cell r="E46">
            <v>81421</v>
          </cell>
          <cell r="F46">
            <v>56.026836401169788</v>
          </cell>
          <cell r="G46">
            <v>19360</v>
          </cell>
          <cell r="H46">
            <v>13.321864785824875</v>
          </cell>
          <cell r="I46">
            <v>1606</v>
          </cell>
          <cell r="J46">
            <v>4226.3157894736842</v>
          </cell>
          <cell r="K46">
            <v>44</v>
          </cell>
          <cell r="L46">
            <v>3.0276965422329261E-2</v>
          </cell>
          <cell r="M46">
            <v>73675</v>
          </cell>
          <cell r="N46">
            <v>50.69671426113883</v>
          </cell>
          <cell r="O46">
            <v>71650</v>
          </cell>
          <cell r="P46">
            <v>49.303285738861177</v>
          </cell>
          <cell r="Q46">
            <v>18031</v>
          </cell>
          <cell r="R46">
            <v>52.545534023022</v>
          </cell>
          <cell r="S46">
            <v>16284</v>
          </cell>
          <cell r="T46">
            <v>47.454465976978</v>
          </cell>
          <cell r="U46">
            <v>49332</v>
          </cell>
          <cell r="V46">
            <v>33.945983141235168</v>
          </cell>
          <cell r="W46">
            <v>95993</v>
          </cell>
          <cell r="X46">
            <v>66.05401685876484</v>
          </cell>
          <cell r="Y46">
            <v>26915</v>
          </cell>
          <cell r="Z46">
            <v>78.435086696779834</v>
          </cell>
          <cell r="AA46">
            <v>7400</v>
          </cell>
          <cell r="AB46">
            <v>21.564913303220166</v>
          </cell>
          <cell r="AC46">
            <v>19078</v>
          </cell>
          <cell r="AD46">
            <v>55.596677837680318</v>
          </cell>
          <cell r="AE46">
            <v>15199</v>
          </cell>
          <cell r="AF46">
            <v>44.292583418330182</v>
          </cell>
          <cell r="AG46">
            <v>38</v>
          </cell>
          <cell r="AH46">
            <v>0.11073874398950896</v>
          </cell>
          <cell r="AI46">
            <v>145325</v>
          </cell>
          <cell r="AJ46">
            <v>34315</v>
          </cell>
        </row>
        <row r="47">
          <cell r="B47" t="str">
            <v>Abriaquí</v>
          </cell>
          <cell r="C47">
            <v>324</v>
          </cell>
          <cell r="D47">
            <v>23.275862068965516</v>
          </cell>
          <cell r="E47">
            <v>723</v>
          </cell>
          <cell r="F47">
            <v>51.939655172413794</v>
          </cell>
          <cell r="G47">
            <v>340</v>
          </cell>
          <cell r="H47">
            <v>24.425287356321839</v>
          </cell>
          <cell r="I47">
            <v>2</v>
          </cell>
          <cell r="J47">
            <v>0.14367816091954022</v>
          </cell>
          <cell r="K47">
            <v>3</v>
          </cell>
          <cell r="L47">
            <v>0.21551724137931033</v>
          </cell>
          <cell r="M47">
            <v>741</v>
          </cell>
          <cell r="N47">
            <v>53.232758620689658</v>
          </cell>
          <cell r="O47">
            <v>651</v>
          </cell>
          <cell r="P47">
            <v>46.767241379310342</v>
          </cell>
          <cell r="Q47">
            <v>141</v>
          </cell>
          <cell r="R47">
            <v>45.631067961165051</v>
          </cell>
          <cell r="S47">
            <v>168</v>
          </cell>
          <cell r="T47">
            <v>54.368932038834949</v>
          </cell>
          <cell r="U47">
            <v>399</v>
          </cell>
          <cell r="V47">
            <v>28.663793103448278</v>
          </cell>
          <cell r="W47">
            <v>993</v>
          </cell>
          <cell r="X47">
            <v>71.33620689655173</v>
          </cell>
          <cell r="Y47">
            <v>272</v>
          </cell>
          <cell r="Z47">
            <v>88.025889967637539</v>
          </cell>
          <cell r="AA47">
            <v>37</v>
          </cell>
          <cell r="AB47">
            <v>11.974110032362459</v>
          </cell>
          <cell r="AC47">
            <v>146</v>
          </cell>
          <cell r="AD47">
            <v>47.249190938511326</v>
          </cell>
          <cell r="AE47">
            <v>163</v>
          </cell>
          <cell r="AF47">
            <v>52.750809061488667</v>
          </cell>
          <cell r="AG47">
            <v>0</v>
          </cell>
          <cell r="AH47">
            <v>0</v>
          </cell>
          <cell r="AI47">
            <v>1392</v>
          </cell>
          <cell r="AJ47">
            <v>309</v>
          </cell>
        </row>
        <row r="48">
          <cell r="B48" t="str">
            <v>Santa Fe de Antioquia</v>
          </cell>
          <cell r="C48">
            <v>1656</v>
          </cell>
          <cell r="D48">
            <v>9.8267267980061721</v>
          </cell>
          <cell r="E48">
            <v>12229</v>
          </cell>
          <cell r="F48">
            <v>72.567054355566114</v>
          </cell>
          <cell r="G48">
            <v>2935</v>
          </cell>
          <cell r="H48">
            <v>17.416330405886541</v>
          </cell>
          <cell r="I48">
            <v>32</v>
          </cell>
          <cell r="J48">
            <v>0.18988844054118206</v>
          </cell>
          <cell r="K48">
            <v>0</v>
          </cell>
          <cell r="L48">
            <v>0</v>
          </cell>
          <cell r="M48">
            <v>8414</v>
          </cell>
          <cell r="N48">
            <v>49.92879183479706</v>
          </cell>
          <cell r="O48">
            <v>8438</v>
          </cell>
          <cell r="P48">
            <v>50.07120816520294</v>
          </cell>
          <cell r="Q48">
            <v>4557</v>
          </cell>
          <cell r="R48">
            <v>51.19074365311166</v>
          </cell>
          <cell r="S48">
            <v>4345</v>
          </cell>
          <cell r="T48">
            <v>48.80925634688834</v>
          </cell>
          <cell r="U48">
            <v>9261</v>
          </cell>
          <cell r="V48">
            <v>54.954901495371466</v>
          </cell>
          <cell r="W48">
            <v>7591</v>
          </cell>
          <cell r="X48">
            <v>45.045098504628534</v>
          </cell>
          <cell r="Y48">
            <v>7606</v>
          </cell>
          <cell r="Z48">
            <v>85.441473826106488</v>
          </cell>
          <cell r="AA48">
            <v>1296</v>
          </cell>
          <cell r="AB48">
            <v>14.558526173893508</v>
          </cell>
          <cell r="AC48">
            <v>4950</v>
          </cell>
          <cell r="AD48">
            <v>55.605481914176593</v>
          </cell>
          <cell r="AE48">
            <v>3938</v>
          </cell>
          <cell r="AF48">
            <v>44.237250056167156</v>
          </cell>
          <cell r="AG48">
            <v>14</v>
          </cell>
          <cell r="AH48">
            <v>0.15726802965625702</v>
          </cell>
          <cell r="AI48">
            <v>16852</v>
          </cell>
          <cell r="AJ48">
            <v>8902</v>
          </cell>
        </row>
        <row r="49">
          <cell r="B49" t="str">
            <v>Anzá</v>
          </cell>
          <cell r="C49">
            <v>1344</v>
          </cell>
          <cell r="D49">
            <v>24.414168937329698</v>
          </cell>
          <cell r="E49">
            <v>3385</v>
          </cell>
          <cell r="F49">
            <v>61.489554950045409</v>
          </cell>
          <cell r="G49">
            <v>776</v>
          </cell>
          <cell r="H49">
            <v>14.096276112624887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2847</v>
          </cell>
          <cell r="N49">
            <v>51.716621253405989</v>
          </cell>
          <cell r="O49">
            <v>2658</v>
          </cell>
          <cell r="P49">
            <v>48.283378746594011</v>
          </cell>
          <cell r="Q49">
            <v>619</v>
          </cell>
          <cell r="R49">
            <v>53.362068965517238</v>
          </cell>
          <cell r="S49">
            <v>541</v>
          </cell>
          <cell r="T49">
            <v>46.637931034482762</v>
          </cell>
          <cell r="U49">
            <v>1098</v>
          </cell>
          <cell r="V49">
            <v>19.945504087193459</v>
          </cell>
          <cell r="W49">
            <v>4407</v>
          </cell>
          <cell r="X49">
            <v>80.054495912806544</v>
          </cell>
          <cell r="Y49">
            <v>837</v>
          </cell>
          <cell r="Z49">
            <v>72.155172413793096</v>
          </cell>
          <cell r="AA49">
            <v>323</v>
          </cell>
          <cell r="AB49">
            <v>27.844827586206893</v>
          </cell>
          <cell r="AC49">
            <v>563</v>
          </cell>
          <cell r="AD49">
            <v>48.53448275862069</v>
          </cell>
          <cell r="AE49">
            <v>596</v>
          </cell>
          <cell r="AF49">
            <v>51.379310344827587</v>
          </cell>
          <cell r="AG49">
            <v>1</v>
          </cell>
          <cell r="AH49">
            <v>8.6206896551724144E-2</v>
          </cell>
          <cell r="AI49">
            <v>5505</v>
          </cell>
          <cell r="AJ49">
            <v>1160</v>
          </cell>
        </row>
        <row r="50">
          <cell r="B50" t="str">
            <v>Armenia</v>
          </cell>
          <cell r="C50">
            <v>249</v>
          </cell>
          <cell r="D50">
            <v>8.9891696750902526</v>
          </cell>
          <cell r="E50">
            <v>1550</v>
          </cell>
          <cell r="F50">
            <v>55.95667870036101</v>
          </cell>
          <cell r="G50">
            <v>962</v>
          </cell>
          <cell r="H50">
            <v>34.729241877256314</v>
          </cell>
          <cell r="I50">
            <v>9</v>
          </cell>
          <cell r="J50">
            <v>0.32490974729241878</v>
          </cell>
          <cell r="K50">
            <v>0</v>
          </cell>
          <cell r="L50">
            <v>0</v>
          </cell>
          <cell r="M50">
            <v>1358</v>
          </cell>
          <cell r="N50">
            <v>49.025270758122744</v>
          </cell>
          <cell r="O50">
            <v>1412</v>
          </cell>
          <cell r="P50">
            <v>50.974729241877256</v>
          </cell>
          <cell r="Q50">
            <v>622</v>
          </cell>
          <cell r="R50">
            <v>52.667231160033865</v>
          </cell>
          <cell r="S50">
            <v>559</v>
          </cell>
          <cell r="T50">
            <v>47.332768839966135</v>
          </cell>
          <cell r="U50">
            <v>805</v>
          </cell>
          <cell r="V50">
            <v>29.061371841155236</v>
          </cell>
          <cell r="W50">
            <v>1965</v>
          </cell>
          <cell r="X50">
            <v>70.938628158844764</v>
          </cell>
          <cell r="Y50">
            <v>942</v>
          </cell>
          <cell r="Z50">
            <v>79.762912785774759</v>
          </cell>
          <cell r="AA50">
            <v>239</v>
          </cell>
          <cell r="AB50">
            <v>20.237087214225234</v>
          </cell>
          <cell r="AC50">
            <v>649</v>
          </cell>
          <cell r="AD50">
            <v>54.953429297205759</v>
          </cell>
          <cell r="AE50">
            <v>530</v>
          </cell>
          <cell r="AF50">
            <v>44.87722269263336</v>
          </cell>
          <cell r="AG50">
            <v>2</v>
          </cell>
          <cell r="AH50">
            <v>0.16934801016088061</v>
          </cell>
          <cell r="AI50">
            <v>2770</v>
          </cell>
          <cell r="AJ50">
            <v>1181</v>
          </cell>
        </row>
        <row r="51">
          <cell r="B51" t="str">
            <v>Buriticá</v>
          </cell>
          <cell r="C51">
            <v>302</v>
          </cell>
          <cell r="D51">
            <v>5.558623228418921</v>
          </cell>
          <cell r="E51">
            <v>4803</v>
          </cell>
          <cell r="F51">
            <v>88.404196576477091</v>
          </cell>
          <cell r="G51">
            <v>326</v>
          </cell>
          <cell r="H51">
            <v>6.0003681207436035</v>
          </cell>
          <cell r="I51">
            <v>2</v>
          </cell>
          <cell r="J51">
            <v>3.6812074360390211E-2</v>
          </cell>
          <cell r="K51">
            <v>0</v>
          </cell>
          <cell r="L51">
            <v>0</v>
          </cell>
          <cell r="M51">
            <v>2896</v>
          </cell>
          <cell r="N51">
            <v>53.303883673845021</v>
          </cell>
          <cell r="O51">
            <v>2537</v>
          </cell>
          <cell r="P51">
            <v>46.696116326154979</v>
          </cell>
          <cell r="Q51">
            <v>1086</v>
          </cell>
          <cell r="R51">
            <v>55.408163265306122</v>
          </cell>
          <cell r="S51">
            <v>874</v>
          </cell>
          <cell r="T51">
            <v>44.591836734693878</v>
          </cell>
          <cell r="U51">
            <v>1742</v>
          </cell>
          <cell r="V51">
            <v>32.06331676789987</v>
          </cell>
          <cell r="W51">
            <v>3691</v>
          </cell>
          <cell r="X51">
            <v>67.936683232100123</v>
          </cell>
          <cell r="Y51">
            <v>1348</v>
          </cell>
          <cell r="Z51">
            <v>68.775510204081641</v>
          </cell>
          <cell r="AA51">
            <v>612</v>
          </cell>
          <cell r="AB51">
            <v>31.22448979591837</v>
          </cell>
          <cell r="AC51">
            <v>1161</v>
          </cell>
          <cell r="AD51">
            <v>59.234693877551024</v>
          </cell>
          <cell r="AE51">
            <v>799</v>
          </cell>
          <cell r="AF51">
            <v>40.765306122448983</v>
          </cell>
          <cell r="AG51">
            <v>0</v>
          </cell>
          <cell r="AH51">
            <v>0</v>
          </cell>
          <cell r="AI51">
            <v>5433</v>
          </cell>
          <cell r="AJ51">
            <v>1960</v>
          </cell>
        </row>
        <row r="52">
          <cell r="B52" t="str">
            <v>Caicedo</v>
          </cell>
          <cell r="C52">
            <v>615</v>
          </cell>
          <cell r="D52">
            <v>9.3778591033851786</v>
          </cell>
          <cell r="E52">
            <v>4565</v>
          </cell>
          <cell r="F52">
            <v>69.609637084476972</v>
          </cell>
          <cell r="G52">
            <v>1377</v>
          </cell>
          <cell r="H52">
            <v>20.997255260750229</v>
          </cell>
          <cell r="I52">
            <v>1</v>
          </cell>
          <cell r="J52">
            <v>1.5248551387618176E-2</v>
          </cell>
          <cell r="K52">
            <v>0</v>
          </cell>
          <cell r="L52">
            <v>0</v>
          </cell>
          <cell r="M52">
            <v>3353</v>
          </cell>
          <cell r="N52">
            <v>51.128392802683742</v>
          </cell>
          <cell r="O52">
            <v>3205</v>
          </cell>
          <cell r="P52">
            <v>48.871607197316251</v>
          </cell>
          <cell r="Q52">
            <v>265</v>
          </cell>
          <cell r="R52">
            <v>46.902654867256636</v>
          </cell>
          <cell r="S52">
            <v>300</v>
          </cell>
          <cell r="T52">
            <v>53.097345132743371</v>
          </cell>
          <cell r="U52">
            <v>966</v>
          </cell>
          <cell r="V52">
            <v>14.730100640439158</v>
          </cell>
          <cell r="W52">
            <v>5592</v>
          </cell>
          <cell r="X52">
            <v>85.269899359560839</v>
          </cell>
          <cell r="Y52">
            <v>464</v>
          </cell>
          <cell r="Z52">
            <v>82.123893805309734</v>
          </cell>
          <cell r="AA52">
            <v>101</v>
          </cell>
          <cell r="AB52">
            <v>17.876106194690266</v>
          </cell>
          <cell r="AC52">
            <v>278</v>
          </cell>
          <cell r="AD52">
            <v>49.203539823008853</v>
          </cell>
          <cell r="AE52">
            <v>287</v>
          </cell>
          <cell r="AF52">
            <v>50.796460176991154</v>
          </cell>
          <cell r="AG52">
            <v>0</v>
          </cell>
          <cell r="AH52">
            <v>0</v>
          </cell>
          <cell r="AI52">
            <v>6558</v>
          </cell>
          <cell r="AJ52">
            <v>565</v>
          </cell>
        </row>
        <row r="53">
          <cell r="B53" t="str">
            <v>Cañasgordas</v>
          </cell>
          <cell r="C53">
            <v>267</v>
          </cell>
          <cell r="D53">
            <v>2.3501452336942172</v>
          </cell>
          <cell r="E53">
            <v>10217</v>
          </cell>
          <cell r="F53">
            <v>89.930463867617277</v>
          </cell>
          <cell r="G53">
            <v>876</v>
          </cell>
          <cell r="H53">
            <v>7.7105888566147351</v>
          </cell>
          <cell r="I53">
            <v>1</v>
          </cell>
          <cell r="J53">
            <v>8.8020420737611113E-3</v>
          </cell>
          <cell r="K53">
            <v>0</v>
          </cell>
          <cell r="L53">
            <v>0</v>
          </cell>
          <cell r="M53">
            <v>5746</v>
          </cell>
          <cell r="N53">
            <v>50.576533755831356</v>
          </cell>
          <cell r="O53">
            <v>5615</v>
          </cell>
          <cell r="P53">
            <v>49.423466244168644</v>
          </cell>
          <cell r="Q53">
            <v>1058</v>
          </cell>
          <cell r="R53">
            <v>55.018200728029122</v>
          </cell>
          <cell r="S53">
            <v>865</v>
          </cell>
          <cell r="T53">
            <v>44.981799271970878</v>
          </cell>
          <cell r="U53">
            <v>3643</v>
          </cell>
          <cell r="V53">
            <v>32.065839274711735</v>
          </cell>
          <cell r="W53">
            <v>7718</v>
          </cell>
          <cell r="X53">
            <v>67.934160725288265</v>
          </cell>
          <cell r="Y53">
            <v>1534</v>
          </cell>
          <cell r="Z53">
            <v>79.771190847633903</v>
          </cell>
          <cell r="AA53">
            <v>389</v>
          </cell>
          <cell r="AB53">
            <v>20.228809152366097</v>
          </cell>
          <cell r="AC53">
            <v>1150</v>
          </cell>
          <cell r="AD53">
            <v>59.802392095683828</v>
          </cell>
          <cell r="AE53">
            <v>773</v>
          </cell>
          <cell r="AF53">
            <v>40.197607904316172</v>
          </cell>
          <cell r="AG53">
            <v>0</v>
          </cell>
          <cell r="AH53">
            <v>0</v>
          </cell>
          <cell r="AI53">
            <v>11361</v>
          </cell>
          <cell r="AJ53">
            <v>1923</v>
          </cell>
        </row>
        <row r="54">
          <cell r="B54" t="str">
            <v>Dabeiba</v>
          </cell>
          <cell r="C54">
            <v>14949</v>
          </cell>
          <cell r="D54">
            <v>74.195949970220369</v>
          </cell>
          <cell r="E54">
            <v>4129</v>
          </cell>
          <cell r="F54">
            <v>20.493349215803057</v>
          </cell>
          <cell r="G54">
            <v>400</v>
          </cell>
          <cell r="H54">
            <v>1.9853087155052611</v>
          </cell>
          <cell r="I54">
            <v>670</v>
          </cell>
          <cell r="J54">
            <v>3.3253920984713123</v>
          </cell>
          <cell r="K54">
            <v>0</v>
          </cell>
          <cell r="L54">
            <v>0</v>
          </cell>
          <cell r="M54">
            <v>10145</v>
          </cell>
          <cell r="N54">
            <v>50.352392297002183</v>
          </cell>
          <cell r="O54">
            <v>10003</v>
          </cell>
          <cell r="P54">
            <v>49.647607702997817</v>
          </cell>
          <cell r="Q54">
            <v>936</v>
          </cell>
          <cell r="R54">
            <v>50.841933731667574</v>
          </cell>
          <cell r="S54">
            <v>905</v>
          </cell>
          <cell r="T54">
            <v>49.158066268332426</v>
          </cell>
          <cell r="U54">
            <v>6590</v>
          </cell>
          <cell r="V54">
            <v>32.70796108794918</v>
          </cell>
          <cell r="W54">
            <v>13558</v>
          </cell>
          <cell r="X54">
            <v>67.292038912050828</v>
          </cell>
          <cell r="Y54">
            <v>1441</v>
          </cell>
          <cell r="Z54">
            <v>78.272677892449764</v>
          </cell>
          <cell r="AA54">
            <v>400</v>
          </cell>
          <cell r="AB54">
            <v>21.727322107550247</v>
          </cell>
          <cell r="AC54">
            <v>1195</v>
          </cell>
          <cell r="AD54">
            <v>64.910374796306357</v>
          </cell>
          <cell r="AE54">
            <v>646</v>
          </cell>
          <cell r="AF54">
            <v>35.08962520369365</v>
          </cell>
          <cell r="AG54">
            <v>0</v>
          </cell>
          <cell r="AH54">
            <v>0</v>
          </cell>
          <cell r="AI54">
            <v>20148</v>
          </cell>
          <cell r="AJ54">
            <v>1841</v>
          </cell>
        </row>
        <row r="55">
          <cell r="B55" t="str">
            <v>Ebéjico</v>
          </cell>
          <cell r="C55">
            <v>72</v>
          </cell>
          <cell r="D55">
            <v>1.0266647654356196</v>
          </cell>
          <cell r="E55">
            <v>5153</v>
          </cell>
          <cell r="F55">
            <v>73.477826892913157</v>
          </cell>
          <cell r="G55">
            <v>1783</v>
          </cell>
          <cell r="H55">
            <v>25.42421217738486</v>
          </cell>
          <cell r="I55">
            <v>4</v>
          </cell>
          <cell r="J55">
            <v>5.7036931413089971E-2</v>
          </cell>
          <cell r="K55">
            <v>1</v>
          </cell>
          <cell r="L55">
            <v>1.4259232853272493E-2</v>
          </cell>
          <cell r="M55">
            <v>3465</v>
          </cell>
          <cell r="N55">
            <v>49.408241836589191</v>
          </cell>
          <cell r="O55">
            <v>3548</v>
          </cell>
          <cell r="P55">
            <v>50.591758163410802</v>
          </cell>
          <cell r="Q55">
            <v>972</v>
          </cell>
          <cell r="R55">
            <v>54.332029066517606</v>
          </cell>
          <cell r="S55">
            <v>817</v>
          </cell>
          <cell r="T55">
            <v>45.667970933482394</v>
          </cell>
          <cell r="U55">
            <v>1338</v>
          </cell>
          <cell r="V55">
            <v>19.078853557678595</v>
          </cell>
          <cell r="W55">
            <v>5675</v>
          </cell>
          <cell r="X55">
            <v>80.921146442321401</v>
          </cell>
          <cell r="Y55">
            <v>1423</v>
          </cell>
          <cell r="Z55">
            <v>79.541643376187807</v>
          </cell>
          <cell r="AA55">
            <v>366</v>
          </cell>
          <cell r="AB55">
            <v>20.458356623812186</v>
          </cell>
          <cell r="AC55">
            <v>901</v>
          </cell>
          <cell r="AD55">
            <v>50.363331470095027</v>
          </cell>
          <cell r="AE55">
            <v>887</v>
          </cell>
          <cell r="AF55">
            <v>49.580771380659591</v>
          </cell>
          <cell r="AG55">
            <v>1</v>
          </cell>
          <cell r="AH55">
            <v>5.5897149245388487E-2</v>
          </cell>
          <cell r="AI55">
            <v>7013</v>
          </cell>
          <cell r="AJ55">
            <v>1789</v>
          </cell>
        </row>
        <row r="56">
          <cell r="B56" t="str">
            <v>Frontino</v>
          </cell>
          <cell r="C56">
            <v>9666</v>
          </cell>
          <cell r="D56">
            <v>52.065715055211413</v>
          </cell>
          <cell r="E56">
            <v>6117</v>
          </cell>
          <cell r="F56">
            <v>32.949097764610826</v>
          </cell>
          <cell r="G56">
            <v>1925</v>
          </cell>
          <cell r="H56">
            <v>10.368973875572314</v>
          </cell>
          <cell r="I56">
            <v>857</v>
          </cell>
          <cell r="J56">
            <v>4.6162133046054405</v>
          </cell>
          <cell r="K56">
            <v>0</v>
          </cell>
          <cell r="L56">
            <v>0</v>
          </cell>
          <cell r="M56">
            <v>9336</v>
          </cell>
          <cell r="N56">
            <v>50.288176676541887</v>
          </cell>
          <cell r="O56">
            <v>9229</v>
          </cell>
          <cell r="P56">
            <v>49.71182332345812</v>
          </cell>
          <cell r="Q56">
            <v>1379</v>
          </cell>
          <cell r="R56">
            <v>51.055164753794891</v>
          </cell>
          <cell r="S56">
            <v>1322</v>
          </cell>
          <cell r="T56">
            <v>48.944835246205109</v>
          </cell>
          <cell r="U56">
            <v>5883</v>
          </cell>
          <cell r="V56">
            <v>31.688661459736061</v>
          </cell>
          <cell r="W56">
            <v>12682</v>
          </cell>
          <cell r="X56">
            <v>68.311338540263932</v>
          </cell>
          <cell r="Y56">
            <v>2084</v>
          </cell>
          <cell r="Z56">
            <v>77.156608663457988</v>
          </cell>
          <cell r="AA56">
            <v>617</v>
          </cell>
          <cell r="AB56">
            <v>22.84339133654202</v>
          </cell>
          <cell r="AC56">
            <v>1519</v>
          </cell>
          <cell r="AD56">
            <v>56.238430211032956</v>
          </cell>
          <cell r="AE56">
            <v>1180</v>
          </cell>
          <cell r="AF56">
            <v>43.687523139577934</v>
          </cell>
          <cell r="AG56">
            <v>2</v>
          </cell>
          <cell r="AH56">
            <v>7.4046649389115149E-2</v>
          </cell>
          <cell r="AI56">
            <v>18565</v>
          </cell>
          <cell r="AJ56">
            <v>2701</v>
          </cell>
        </row>
        <row r="57">
          <cell r="B57" t="str">
            <v>Giraldo</v>
          </cell>
          <cell r="C57">
            <v>154</v>
          </cell>
          <cell r="D57">
            <v>4.4702467343976782</v>
          </cell>
          <cell r="E57">
            <v>2916</v>
          </cell>
          <cell r="F57">
            <v>84.644412191582006</v>
          </cell>
          <cell r="G57">
            <v>375</v>
          </cell>
          <cell r="H57">
            <v>10.885341074020319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1715</v>
          </cell>
          <cell r="N57">
            <v>49.782293178519595</v>
          </cell>
          <cell r="O57">
            <v>1730</v>
          </cell>
          <cell r="P57">
            <v>50.217706821480398</v>
          </cell>
          <cell r="Q57">
            <v>474</v>
          </cell>
          <cell r="R57">
            <v>57.31559854897219</v>
          </cell>
          <cell r="S57">
            <v>353</v>
          </cell>
          <cell r="T57">
            <v>42.68440145102781</v>
          </cell>
          <cell r="U57">
            <v>1445</v>
          </cell>
          <cell r="V57">
            <v>41.944847605224965</v>
          </cell>
          <cell r="W57">
            <v>2000</v>
          </cell>
          <cell r="X57">
            <v>58.055152394775035</v>
          </cell>
          <cell r="Y57">
            <v>571</v>
          </cell>
          <cell r="Z57">
            <v>69.044740024183795</v>
          </cell>
          <cell r="AA57">
            <v>256</v>
          </cell>
          <cell r="AB57">
            <v>30.955259975816201</v>
          </cell>
          <cell r="AC57">
            <v>467</v>
          </cell>
          <cell r="AD57">
            <v>56.469165659008468</v>
          </cell>
          <cell r="AE57">
            <v>358</v>
          </cell>
          <cell r="AF57">
            <v>43.288996372430475</v>
          </cell>
          <cell r="AG57">
            <v>2</v>
          </cell>
          <cell r="AH57">
            <v>0.24183796856106407</v>
          </cell>
          <cell r="AI57">
            <v>3445</v>
          </cell>
          <cell r="AJ57">
            <v>827</v>
          </cell>
        </row>
        <row r="58">
          <cell r="B58" t="str">
            <v>Heliconia</v>
          </cell>
          <cell r="C58">
            <v>315</v>
          </cell>
          <cell r="D58">
            <v>9.1357308584686763</v>
          </cell>
          <cell r="E58">
            <v>2374</v>
          </cell>
          <cell r="F58">
            <v>68.851508120649655</v>
          </cell>
          <cell r="G58">
            <v>755</v>
          </cell>
          <cell r="H58">
            <v>21.896751740139212</v>
          </cell>
          <cell r="I58">
            <v>4</v>
          </cell>
          <cell r="J58">
            <v>0.11600928074245939</v>
          </cell>
          <cell r="K58">
            <v>0</v>
          </cell>
          <cell r="L58">
            <v>0</v>
          </cell>
          <cell r="M58">
            <v>1725</v>
          </cell>
          <cell r="N58">
            <v>50.029002320185612</v>
          </cell>
          <cell r="O58">
            <v>1723</v>
          </cell>
          <cell r="P58">
            <v>49.970997679814381</v>
          </cell>
          <cell r="Q58">
            <v>502</v>
          </cell>
          <cell r="R58">
            <v>57.834101382488477</v>
          </cell>
          <cell r="S58">
            <v>366</v>
          </cell>
          <cell r="T58">
            <v>42.165898617511523</v>
          </cell>
          <cell r="U58">
            <v>1675</v>
          </cell>
          <cell r="V58">
            <v>48.578886310904871</v>
          </cell>
          <cell r="W58">
            <v>1773</v>
          </cell>
          <cell r="X58">
            <v>51.421113689095129</v>
          </cell>
          <cell r="Y58">
            <v>629</v>
          </cell>
          <cell r="Z58">
            <v>72.465437788018434</v>
          </cell>
          <cell r="AA58">
            <v>239</v>
          </cell>
          <cell r="AB58">
            <v>27.534562211981566</v>
          </cell>
          <cell r="AC58">
            <v>478</v>
          </cell>
          <cell r="AD58">
            <v>55.069124423963132</v>
          </cell>
          <cell r="AE58">
            <v>389</v>
          </cell>
          <cell r="AF58">
            <v>44.815668202764975</v>
          </cell>
          <cell r="AG58">
            <v>1</v>
          </cell>
          <cell r="AH58">
            <v>0.1152073732718894</v>
          </cell>
          <cell r="AI58">
            <v>3448</v>
          </cell>
          <cell r="AJ58">
            <v>868</v>
          </cell>
        </row>
        <row r="59">
          <cell r="B59" t="str">
            <v>Liborina</v>
          </cell>
          <cell r="C59">
            <v>2296</v>
          </cell>
          <cell r="D59">
            <v>30.422684510401481</v>
          </cell>
          <cell r="E59">
            <v>3325</v>
          </cell>
          <cell r="F59">
            <v>44.057241287928974</v>
          </cell>
          <cell r="G59">
            <v>1926</v>
          </cell>
          <cell r="H59">
            <v>25.520074201669541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3982</v>
          </cell>
          <cell r="N59">
            <v>52.762687160461105</v>
          </cell>
          <cell r="O59">
            <v>3565</v>
          </cell>
          <cell r="P59">
            <v>47.237312839538895</v>
          </cell>
          <cell r="Q59">
            <v>540</v>
          </cell>
          <cell r="R59">
            <v>50.561797752808992</v>
          </cell>
          <cell r="S59">
            <v>528</v>
          </cell>
          <cell r="T59">
            <v>49.438202247191008</v>
          </cell>
          <cell r="U59">
            <v>2176</v>
          </cell>
          <cell r="V59">
            <v>28.832648734596528</v>
          </cell>
          <cell r="W59">
            <v>5371</v>
          </cell>
          <cell r="X59">
            <v>71.167351265403468</v>
          </cell>
          <cell r="Y59">
            <v>865</v>
          </cell>
          <cell r="Z59">
            <v>80.992509363295881</v>
          </cell>
          <cell r="AA59">
            <v>203</v>
          </cell>
          <cell r="AB59">
            <v>19.007490636704119</v>
          </cell>
          <cell r="AC59">
            <v>584</v>
          </cell>
          <cell r="AD59">
            <v>54.68164794007491</v>
          </cell>
          <cell r="AE59">
            <v>481</v>
          </cell>
          <cell r="AF59">
            <v>45.037453183520597</v>
          </cell>
          <cell r="AG59">
            <v>3</v>
          </cell>
          <cell r="AH59">
            <v>0.2808988764044944</v>
          </cell>
          <cell r="AI59">
            <v>7547</v>
          </cell>
          <cell r="AJ59">
            <v>1068</v>
          </cell>
        </row>
        <row r="60">
          <cell r="B60" t="str">
            <v>Olaya</v>
          </cell>
          <cell r="C60">
            <v>93</v>
          </cell>
          <cell r="D60">
            <v>5.2961275626423694</v>
          </cell>
          <cell r="E60">
            <v>1064</v>
          </cell>
          <cell r="F60">
            <v>60.59225512528473</v>
          </cell>
          <cell r="G60">
            <v>594</v>
          </cell>
          <cell r="H60">
            <v>33.826879271070617</v>
          </cell>
          <cell r="I60">
            <v>5</v>
          </cell>
          <cell r="J60">
            <v>0.2847380410022779</v>
          </cell>
          <cell r="K60">
            <v>0</v>
          </cell>
          <cell r="L60">
            <v>0</v>
          </cell>
          <cell r="M60">
            <v>865</v>
          </cell>
          <cell r="N60">
            <v>49.259681093394079</v>
          </cell>
          <cell r="O60">
            <v>891</v>
          </cell>
          <cell r="P60">
            <v>50.740318906605921</v>
          </cell>
          <cell r="Q60">
            <v>100</v>
          </cell>
          <cell r="R60">
            <v>52.631578947368418</v>
          </cell>
          <cell r="S60">
            <v>90</v>
          </cell>
          <cell r="T60">
            <v>47.368421052631575</v>
          </cell>
          <cell r="U60">
            <v>582</v>
          </cell>
          <cell r="V60">
            <v>33.143507972665148</v>
          </cell>
          <cell r="W60">
            <v>1174</v>
          </cell>
          <cell r="X60">
            <v>66.856492027334852</v>
          </cell>
          <cell r="Y60">
            <v>150</v>
          </cell>
          <cell r="Z60">
            <v>78.94736842105263</v>
          </cell>
          <cell r="AA60">
            <v>40</v>
          </cell>
          <cell r="AB60">
            <v>21.052631578947366</v>
          </cell>
          <cell r="AC60">
            <v>101</v>
          </cell>
          <cell r="AD60">
            <v>53.157894736842103</v>
          </cell>
          <cell r="AE60">
            <v>89</v>
          </cell>
          <cell r="AF60">
            <v>46.842105263157897</v>
          </cell>
          <cell r="AG60">
            <v>0</v>
          </cell>
          <cell r="AH60">
            <v>0</v>
          </cell>
          <cell r="AI60">
            <v>1756</v>
          </cell>
          <cell r="AJ60">
            <v>190</v>
          </cell>
        </row>
        <row r="61">
          <cell r="B61" t="str">
            <v>Peque</v>
          </cell>
          <cell r="C61">
            <v>4815</v>
          </cell>
          <cell r="D61">
            <v>73.043082524271838</v>
          </cell>
          <cell r="E61">
            <v>1715</v>
          </cell>
          <cell r="F61">
            <v>26.016383495145629</v>
          </cell>
          <cell r="G61">
            <v>62</v>
          </cell>
          <cell r="H61">
            <v>0.94053398058252424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3474</v>
          </cell>
          <cell r="N61">
            <v>52.700242718446603</v>
          </cell>
          <cell r="O61">
            <v>3118</v>
          </cell>
          <cell r="P61">
            <v>47.299757281553397</v>
          </cell>
          <cell r="Q61">
            <v>272</v>
          </cell>
          <cell r="R61">
            <v>49.908256880733944</v>
          </cell>
          <cell r="S61">
            <v>273</v>
          </cell>
          <cell r="T61">
            <v>50.091743119266056</v>
          </cell>
          <cell r="U61">
            <v>1460</v>
          </cell>
          <cell r="V61">
            <v>22.148058252427187</v>
          </cell>
          <cell r="W61">
            <v>5132</v>
          </cell>
          <cell r="X61">
            <v>77.851941747572823</v>
          </cell>
          <cell r="Y61">
            <v>350</v>
          </cell>
          <cell r="Z61">
            <v>64.22018348623854</v>
          </cell>
          <cell r="AA61">
            <v>195</v>
          </cell>
          <cell r="AB61">
            <v>35.779816513761467</v>
          </cell>
          <cell r="AC61">
            <v>336</v>
          </cell>
          <cell r="AD61">
            <v>61.651376146788991</v>
          </cell>
          <cell r="AE61">
            <v>209</v>
          </cell>
          <cell r="AF61">
            <v>38.348623853211009</v>
          </cell>
          <cell r="AG61">
            <v>0</v>
          </cell>
          <cell r="AH61">
            <v>0</v>
          </cell>
          <cell r="AI61">
            <v>6592</v>
          </cell>
          <cell r="AJ61">
            <v>545</v>
          </cell>
        </row>
        <row r="62">
          <cell r="B62" t="str">
            <v>Sabanalarga</v>
          </cell>
          <cell r="C62">
            <v>1632</v>
          </cell>
          <cell r="D62">
            <v>22.572614107883819</v>
          </cell>
          <cell r="E62">
            <v>5215</v>
          </cell>
          <cell r="F62">
            <v>72.130013831258637</v>
          </cell>
          <cell r="G62">
            <v>382</v>
          </cell>
          <cell r="H62">
            <v>5.2835408022130013</v>
          </cell>
          <cell r="I62">
            <v>1</v>
          </cell>
          <cell r="J62">
            <v>1.3831258644536652E-2</v>
          </cell>
          <cell r="K62">
            <v>0</v>
          </cell>
          <cell r="L62">
            <v>0</v>
          </cell>
          <cell r="M62">
            <v>3808</v>
          </cell>
          <cell r="N62">
            <v>52.669432918395579</v>
          </cell>
          <cell r="O62">
            <v>3422</v>
          </cell>
          <cell r="P62">
            <v>47.330567081604421</v>
          </cell>
          <cell r="Q62">
            <v>396</v>
          </cell>
          <cell r="R62">
            <v>55.462184873949582</v>
          </cell>
          <cell r="S62">
            <v>318</v>
          </cell>
          <cell r="T62">
            <v>44.537815126050425</v>
          </cell>
          <cell r="U62">
            <v>2542</v>
          </cell>
          <cell r="V62">
            <v>35.159059474412174</v>
          </cell>
          <cell r="W62">
            <v>4688</v>
          </cell>
          <cell r="X62">
            <v>64.840940525587826</v>
          </cell>
          <cell r="Y62">
            <v>597</v>
          </cell>
          <cell r="Z62">
            <v>83.613445378151269</v>
          </cell>
          <cell r="AA62">
            <v>117</v>
          </cell>
          <cell r="AB62">
            <v>16.386554621848738</v>
          </cell>
          <cell r="AC62">
            <v>410</v>
          </cell>
          <cell r="AD62">
            <v>57.422969187675065</v>
          </cell>
          <cell r="AE62">
            <v>304</v>
          </cell>
          <cell r="AF62">
            <v>42.577030812324928</v>
          </cell>
          <cell r="AG62">
            <v>0</v>
          </cell>
          <cell r="AH62">
            <v>0</v>
          </cell>
          <cell r="AI62">
            <v>7230</v>
          </cell>
          <cell r="AJ62">
            <v>714</v>
          </cell>
        </row>
        <row r="63">
          <cell r="B63" t="str">
            <v>San Jerónimo</v>
          </cell>
          <cell r="C63">
            <v>365</v>
          </cell>
          <cell r="D63">
            <v>5.6197074672825256</v>
          </cell>
          <cell r="E63">
            <v>4366</v>
          </cell>
          <cell r="F63">
            <v>67.220939183987682</v>
          </cell>
          <cell r="G63">
            <v>1721</v>
          </cell>
          <cell r="H63">
            <v>26.497305619707468</v>
          </cell>
          <cell r="I63">
            <v>3</v>
          </cell>
          <cell r="J63">
            <v>4.6189376443418015E-2</v>
          </cell>
          <cell r="K63">
            <v>40</v>
          </cell>
          <cell r="L63">
            <v>0.61585835257890686</v>
          </cell>
          <cell r="M63">
            <v>3130</v>
          </cell>
          <cell r="N63">
            <v>48.190916089299463</v>
          </cell>
          <cell r="O63">
            <v>3365</v>
          </cell>
          <cell r="P63">
            <v>51.809083910700537</v>
          </cell>
          <cell r="Q63">
            <v>2329</v>
          </cell>
          <cell r="R63">
            <v>52.243158366980715</v>
          </cell>
          <cell r="S63">
            <v>2129</v>
          </cell>
          <cell r="T63">
            <v>47.756841633019292</v>
          </cell>
          <cell r="U63">
            <v>2756</v>
          </cell>
          <cell r="V63">
            <v>42.43264049268668</v>
          </cell>
          <cell r="W63">
            <v>3739</v>
          </cell>
          <cell r="X63">
            <v>57.56735950731332</v>
          </cell>
          <cell r="Y63">
            <v>3402</v>
          </cell>
          <cell r="Z63">
            <v>76.312247644683723</v>
          </cell>
          <cell r="AA63">
            <v>1056</v>
          </cell>
          <cell r="AB63">
            <v>23.687752355316285</v>
          </cell>
          <cell r="AC63">
            <v>2343</v>
          </cell>
          <cell r="AD63">
            <v>52.557200538358003</v>
          </cell>
          <cell r="AE63">
            <v>2106</v>
          </cell>
          <cell r="AF63">
            <v>47.240915208613728</v>
          </cell>
          <cell r="AG63">
            <v>9</v>
          </cell>
          <cell r="AH63">
            <v>0.20188425302826379</v>
          </cell>
          <cell r="AI63">
            <v>6495</v>
          </cell>
          <cell r="AJ63">
            <v>4458</v>
          </cell>
        </row>
        <row r="64">
          <cell r="B64" t="str">
            <v>Sopetrán</v>
          </cell>
          <cell r="C64">
            <v>430</v>
          </cell>
          <cell r="D64">
            <v>5.594587561800676</v>
          </cell>
          <cell r="E64">
            <v>5695</v>
          </cell>
          <cell r="F64">
            <v>74.095758521988031</v>
          </cell>
          <cell r="G64">
            <v>1559</v>
          </cell>
          <cell r="H64">
            <v>20.283632578714546</v>
          </cell>
          <cell r="I64">
            <v>2</v>
          </cell>
          <cell r="J64">
            <v>2.6021337496747333E-2</v>
          </cell>
          <cell r="K64">
            <v>0</v>
          </cell>
          <cell r="L64">
            <v>0</v>
          </cell>
          <cell r="M64">
            <v>3824</v>
          </cell>
          <cell r="N64">
            <v>49.752797293780901</v>
          </cell>
          <cell r="O64">
            <v>3862</v>
          </cell>
          <cell r="P64">
            <v>50.247202706219099</v>
          </cell>
          <cell r="Q64">
            <v>1435</v>
          </cell>
          <cell r="R64">
            <v>53.664921465968582</v>
          </cell>
          <cell r="S64">
            <v>1239</v>
          </cell>
          <cell r="T64">
            <v>46.335078534031418</v>
          </cell>
          <cell r="U64">
            <v>3557</v>
          </cell>
          <cell r="V64">
            <v>46.278948737965131</v>
          </cell>
          <cell r="W64">
            <v>4129</v>
          </cell>
          <cell r="X64">
            <v>53.721051262034869</v>
          </cell>
          <cell r="Y64">
            <v>2023</v>
          </cell>
          <cell r="Z64">
            <v>75.654450261780099</v>
          </cell>
          <cell r="AA64">
            <v>651</v>
          </cell>
          <cell r="AB64">
            <v>24.345549738219894</v>
          </cell>
          <cell r="AC64">
            <v>1456</v>
          </cell>
          <cell r="AD64">
            <v>54.450261780104711</v>
          </cell>
          <cell r="AE64">
            <v>1215</v>
          </cell>
          <cell r="AF64">
            <v>45.437546746447275</v>
          </cell>
          <cell r="AG64">
            <v>3</v>
          </cell>
          <cell r="AH64">
            <v>0.11219147344801794</v>
          </cell>
          <cell r="AI64">
            <v>7686</v>
          </cell>
          <cell r="AJ64">
            <v>2674</v>
          </cell>
        </row>
        <row r="65">
          <cell r="B65" t="str">
            <v>Uramita</v>
          </cell>
          <cell r="C65">
            <v>3350</v>
          </cell>
          <cell r="D65">
            <v>60.589618375836494</v>
          </cell>
          <cell r="E65">
            <v>1880</v>
          </cell>
          <cell r="F65">
            <v>34.002532103454513</v>
          </cell>
          <cell r="G65">
            <v>286</v>
          </cell>
          <cell r="H65">
            <v>5.1727256285042502</v>
          </cell>
          <cell r="I65">
            <v>13</v>
          </cell>
          <cell r="J65">
            <v>0.23512389220473867</v>
          </cell>
          <cell r="K65">
            <v>0</v>
          </cell>
          <cell r="L65">
            <v>0</v>
          </cell>
          <cell r="M65">
            <v>2851</v>
          </cell>
          <cell r="N65">
            <v>51.564478205823839</v>
          </cell>
          <cell r="O65">
            <v>2678</v>
          </cell>
          <cell r="P65">
            <v>48.435521794176161</v>
          </cell>
          <cell r="Q65">
            <v>348</v>
          </cell>
          <cell r="R65">
            <v>54.374999999999993</v>
          </cell>
          <cell r="S65">
            <v>292</v>
          </cell>
          <cell r="T65">
            <v>45.625</v>
          </cell>
          <cell r="U65">
            <v>1414</v>
          </cell>
          <cell r="V65">
            <v>25.574244890576956</v>
          </cell>
          <cell r="W65">
            <v>4115</v>
          </cell>
          <cell r="X65">
            <v>74.425755109423037</v>
          </cell>
          <cell r="Y65">
            <v>377</v>
          </cell>
          <cell r="Z65">
            <v>58.906250000000007</v>
          </cell>
          <cell r="AA65">
            <v>263</v>
          </cell>
          <cell r="AB65">
            <v>41.09375</v>
          </cell>
          <cell r="AC65">
            <v>391</v>
          </cell>
          <cell r="AD65">
            <v>61.09375</v>
          </cell>
          <cell r="AE65">
            <v>249</v>
          </cell>
          <cell r="AF65">
            <v>38.90625</v>
          </cell>
          <cell r="AG65">
            <v>0</v>
          </cell>
          <cell r="AH65">
            <v>0</v>
          </cell>
          <cell r="AI65">
            <v>5529</v>
          </cell>
          <cell r="AJ65">
            <v>640</v>
          </cell>
        </row>
        <row r="66">
          <cell r="B66" t="str">
            <v>NORTE</v>
          </cell>
          <cell r="C66">
            <v>21327</v>
          </cell>
          <cell r="D66">
            <v>15.442598023243184</v>
          </cell>
          <cell r="E66">
            <v>84090</v>
          </cell>
          <cell r="F66">
            <v>60.888454436841535</v>
          </cell>
          <cell r="G66">
            <v>32299</v>
          </cell>
          <cell r="H66">
            <v>23.387277795879946</v>
          </cell>
          <cell r="I66">
            <v>369</v>
          </cell>
          <cell r="J66">
            <v>485.5263157894737</v>
          </cell>
          <cell r="K66">
            <v>20</v>
          </cell>
          <cell r="L66">
            <v>1.4481734911842438E-2</v>
          </cell>
          <cell r="M66">
            <v>68561</v>
          </cell>
          <cell r="N66">
            <v>49.644111364541473</v>
          </cell>
          <cell r="O66">
            <v>69544</v>
          </cell>
          <cell r="P66">
            <v>50.355888635458527</v>
          </cell>
          <cell r="Q66">
            <v>42600</v>
          </cell>
          <cell r="R66">
            <v>51.956288418382279</v>
          </cell>
          <cell r="S66">
            <v>39392</v>
          </cell>
          <cell r="T66">
            <v>48.043711581617721</v>
          </cell>
          <cell r="U66">
            <v>56705</v>
          </cell>
          <cell r="V66">
            <v>41.059338908801273</v>
          </cell>
          <cell r="W66">
            <v>81400</v>
          </cell>
          <cell r="X66">
            <v>58.94066109119872</v>
          </cell>
          <cell r="Y66">
            <v>71138</v>
          </cell>
          <cell r="Z66">
            <v>86.76212313396428</v>
          </cell>
          <cell r="AA66">
            <v>10854</v>
          </cell>
          <cell r="AB66">
            <v>13.237876866035711</v>
          </cell>
          <cell r="AC66">
            <v>40861</v>
          </cell>
          <cell r="AD66">
            <v>49.835349790223439</v>
          </cell>
          <cell r="AE66">
            <v>41055</v>
          </cell>
          <cell r="AF66">
            <v>50.071958239828277</v>
          </cell>
          <cell r="AG66">
            <v>76</v>
          </cell>
          <cell r="AH66">
            <v>9.2691969948287642E-2</v>
          </cell>
          <cell r="AI66">
            <v>138105</v>
          </cell>
          <cell r="AJ66">
            <v>81992</v>
          </cell>
        </row>
        <row r="67">
          <cell r="B67" t="str">
            <v>Angostura</v>
          </cell>
          <cell r="C67">
            <v>2038</v>
          </cell>
          <cell r="D67">
            <v>23.509055254354596</v>
          </cell>
          <cell r="E67">
            <v>4747</v>
          </cell>
          <cell r="F67">
            <v>54.758334294612986</v>
          </cell>
          <cell r="G67">
            <v>1793</v>
          </cell>
          <cell r="H67">
            <v>20.682893067251122</v>
          </cell>
          <cell r="I67">
            <v>91</v>
          </cell>
          <cell r="J67">
            <v>1.0497173837812896</v>
          </cell>
          <cell r="K67">
            <v>0</v>
          </cell>
          <cell r="L67">
            <v>0</v>
          </cell>
          <cell r="M67">
            <v>4297</v>
          </cell>
          <cell r="N67">
            <v>49.567424155035184</v>
          </cell>
          <cell r="O67">
            <v>4372</v>
          </cell>
          <cell r="P67">
            <v>50.432575844964823</v>
          </cell>
          <cell r="Q67">
            <v>583</v>
          </cell>
          <cell r="R67">
            <v>56.822612085769983</v>
          </cell>
          <cell r="S67">
            <v>443</v>
          </cell>
          <cell r="T67">
            <v>43.177387914230017</v>
          </cell>
          <cell r="U67">
            <v>1442</v>
          </cell>
          <cell r="V67">
            <v>16.633983158380435</v>
          </cell>
          <cell r="W67">
            <v>7227</v>
          </cell>
          <cell r="X67">
            <v>83.366016841619555</v>
          </cell>
          <cell r="Y67">
            <v>653</v>
          </cell>
          <cell r="Z67">
            <v>63.645224171539958</v>
          </cell>
          <cell r="AA67">
            <v>373</v>
          </cell>
          <cell r="AB67">
            <v>36.354775828460042</v>
          </cell>
          <cell r="AC67">
            <v>631</v>
          </cell>
          <cell r="AD67">
            <v>61.500974658869403</v>
          </cell>
          <cell r="AE67">
            <v>395</v>
          </cell>
          <cell r="AF67">
            <v>38.499025341130604</v>
          </cell>
          <cell r="AG67">
            <v>0</v>
          </cell>
          <cell r="AH67">
            <v>0</v>
          </cell>
          <cell r="AI67">
            <v>8669</v>
          </cell>
          <cell r="AJ67">
            <v>1026</v>
          </cell>
        </row>
        <row r="68">
          <cell r="B68" t="str">
            <v>Belmira</v>
          </cell>
          <cell r="C68">
            <v>176</v>
          </cell>
          <cell r="D68">
            <v>6.1238691718858735</v>
          </cell>
          <cell r="E68">
            <v>1357</v>
          </cell>
          <cell r="F68">
            <v>47.216423103688236</v>
          </cell>
          <cell r="G68">
            <v>1340</v>
          </cell>
          <cell r="H68">
            <v>46.624913013221992</v>
          </cell>
          <cell r="I68">
            <v>1</v>
          </cell>
          <cell r="J68">
            <v>3.4794711203897009E-2</v>
          </cell>
          <cell r="K68">
            <v>0</v>
          </cell>
          <cell r="L68">
            <v>0</v>
          </cell>
          <cell r="M68">
            <v>1412</v>
          </cell>
          <cell r="N68">
            <v>49.130132219902571</v>
          </cell>
          <cell r="O68">
            <v>1462</v>
          </cell>
          <cell r="P68">
            <v>50.869867780097422</v>
          </cell>
          <cell r="Q68">
            <v>555</v>
          </cell>
          <cell r="R68">
            <v>51.24653739612188</v>
          </cell>
          <cell r="S68">
            <v>528</v>
          </cell>
          <cell r="T68">
            <v>48.75346260387812</v>
          </cell>
          <cell r="U68">
            <v>813</v>
          </cell>
          <cell r="V68">
            <v>28.28810020876827</v>
          </cell>
          <cell r="W68">
            <v>2061</v>
          </cell>
          <cell r="X68">
            <v>71.71189979123173</v>
          </cell>
          <cell r="Y68">
            <v>780</v>
          </cell>
          <cell r="Z68">
            <v>72.02216066481995</v>
          </cell>
          <cell r="AA68">
            <v>303</v>
          </cell>
          <cell r="AB68">
            <v>27.977839335180054</v>
          </cell>
          <cell r="AC68">
            <v>505</v>
          </cell>
          <cell r="AD68">
            <v>46.629732225300089</v>
          </cell>
          <cell r="AE68">
            <v>577</v>
          </cell>
          <cell r="AF68">
            <v>53.277931671283476</v>
          </cell>
          <cell r="AG68">
            <v>1</v>
          </cell>
          <cell r="AH68">
            <v>9.2336103416435819E-2</v>
          </cell>
          <cell r="AI68">
            <v>2874</v>
          </cell>
          <cell r="AJ68">
            <v>1083</v>
          </cell>
        </row>
        <row r="69">
          <cell r="B69" t="str">
            <v xml:space="preserve">Briceño </v>
          </cell>
          <cell r="C69">
            <v>1883</v>
          </cell>
          <cell r="D69">
            <v>31.63111036452209</v>
          </cell>
          <cell r="E69">
            <v>3402</v>
          </cell>
          <cell r="F69">
            <v>57.147656643709055</v>
          </cell>
          <cell r="G69">
            <v>664</v>
          </cell>
          <cell r="H69">
            <v>11.154039979842096</v>
          </cell>
          <cell r="I69">
            <v>4</v>
          </cell>
          <cell r="J69">
            <v>6.7193011926759624E-2</v>
          </cell>
          <cell r="K69">
            <v>0</v>
          </cell>
          <cell r="L69">
            <v>0</v>
          </cell>
          <cell r="M69">
            <v>3169</v>
          </cell>
          <cell r="N69">
            <v>53.233663698975306</v>
          </cell>
          <cell r="O69">
            <v>2784</v>
          </cell>
          <cell r="P69">
            <v>46.766336301024694</v>
          </cell>
          <cell r="Q69">
            <v>431</v>
          </cell>
          <cell r="R69">
            <v>54.904458598726116</v>
          </cell>
          <cell r="S69">
            <v>354</v>
          </cell>
          <cell r="T69">
            <v>45.095541401273884</v>
          </cell>
          <cell r="U69">
            <v>1903</v>
          </cell>
          <cell r="V69">
            <v>31.967075424155887</v>
          </cell>
          <cell r="W69">
            <v>4050</v>
          </cell>
          <cell r="X69">
            <v>68.032924575844106</v>
          </cell>
          <cell r="Y69">
            <v>595</v>
          </cell>
          <cell r="Z69">
            <v>75.796178343949052</v>
          </cell>
          <cell r="AA69">
            <v>190</v>
          </cell>
          <cell r="AB69">
            <v>24.203821656050955</v>
          </cell>
          <cell r="AC69">
            <v>512</v>
          </cell>
          <cell r="AD69">
            <v>65.222929936305732</v>
          </cell>
          <cell r="AE69">
            <v>273</v>
          </cell>
          <cell r="AF69">
            <v>34.777070063694268</v>
          </cell>
          <cell r="AG69">
            <v>0</v>
          </cell>
          <cell r="AH69">
            <v>0</v>
          </cell>
          <cell r="AI69">
            <v>5953</v>
          </cell>
          <cell r="AJ69">
            <v>785</v>
          </cell>
        </row>
        <row r="70">
          <cell r="B70" t="str">
            <v>Campamento</v>
          </cell>
          <cell r="C70">
            <v>498</v>
          </cell>
          <cell r="D70">
            <v>8.0713128038897892</v>
          </cell>
          <cell r="E70">
            <v>4992</v>
          </cell>
          <cell r="F70">
            <v>80.907617504051871</v>
          </cell>
          <cell r="G70">
            <v>680</v>
          </cell>
          <cell r="H70">
            <v>11.021069692058347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3228</v>
          </cell>
          <cell r="N70">
            <v>52.317666126418146</v>
          </cell>
          <cell r="O70">
            <v>2942</v>
          </cell>
          <cell r="P70">
            <v>47.682333873581854</v>
          </cell>
          <cell r="Q70">
            <v>276</v>
          </cell>
          <cell r="R70">
            <v>49.462365591397848</v>
          </cell>
          <cell r="S70">
            <v>282</v>
          </cell>
          <cell r="T70">
            <v>50.537634408602152</v>
          </cell>
          <cell r="U70">
            <v>1561</v>
          </cell>
          <cell r="V70">
            <v>25.299837925445708</v>
          </cell>
          <cell r="W70">
            <v>4609</v>
          </cell>
          <cell r="X70">
            <v>74.700162074554299</v>
          </cell>
          <cell r="Y70">
            <v>499</v>
          </cell>
          <cell r="Z70">
            <v>89.42652329749103</v>
          </cell>
          <cell r="AA70">
            <v>59</v>
          </cell>
          <cell r="AB70">
            <v>10.573476702508961</v>
          </cell>
          <cell r="AC70">
            <v>305</v>
          </cell>
          <cell r="AD70">
            <v>54.659498207885306</v>
          </cell>
          <cell r="AE70">
            <v>253</v>
          </cell>
          <cell r="AF70">
            <v>45.340501792114694</v>
          </cell>
          <cell r="AG70">
            <v>0</v>
          </cell>
          <cell r="AH70">
            <v>0</v>
          </cell>
          <cell r="AI70">
            <v>6170</v>
          </cell>
          <cell r="AJ70">
            <v>558</v>
          </cell>
        </row>
        <row r="71">
          <cell r="B71" t="str">
            <v>Carolina del Príncipe</v>
          </cell>
          <cell r="C71">
            <v>117</v>
          </cell>
          <cell r="D71">
            <v>7.3677581863979853</v>
          </cell>
          <cell r="E71">
            <v>923</v>
          </cell>
          <cell r="F71">
            <v>58.123425692695221</v>
          </cell>
          <cell r="G71">
            <v>547</v>
          </cell>
          <cell r="H71">
            <v>34.445843828715368</v>
          </cell>
          <cell r="I71">
            <v>1</v>
          </cell>
          <cell r="J71">
            <v>6.2972292191435769E-2</v>
          </cell>
          <cell r="K71">
            <v>0</v>
          </cell>
          <cell r="L71">
            <v>0</v>
          </cell>
          <cell r="M71">
            <v>757</v>
          </cell>
          <cell r="N71">
            <v>47.670025188916874</v>
          </cell>
          <cell r="O71">
            <v>831</v>
          </cell>
          <cell r="P71">
            <v>52.329974811083126</v>
          </cell>
          <cell r="Q71">
            <v>577</v>
          </cell>
          <cell r="R71">
            <v>52.075812274368225</v>
          </cell>
          <cell r="S71">
            <v>531</v>
          </cell>
          <cell r="T71">
            <v>47.924187725631768</v>
          </cell>
          <cell r="U71">
            <v>1162</v>
          </cell>
          <cell r="V71">
            <v>73.173803526448367</v>
          </cell>
          <cell r="W71">
            <v>426</v>
          </cell>
          <cell r="X71">
            <v>26.82619647355164</v>
          </cell>
          <cell r="Y71">
            <v>957</v>
          </cell>
          <cell r="Z71">
            <v>86.371841155234648</v>
          </cell>
          <cell r="AA71">
            <v>151</v>
          </cell>
          <cell r="AB71">
            <v>13.628158844765343</v>
          </cell>
          <cell r="AC71">
            <v>589</v>
          </cell>
          <cell r="AD71">
            <v>53.158844765342963</v>
          </cell>
          <cell r="AE71">
            <v>517</v>
          </cell>
          <cell r="AF71">
            <v>46.660649819494587</v>
          </cell>
          <cell r="AG71">
            <v>2</v>
          </cell>
          <cell r="AH71">
            <v>0.18050541516245489</v>
          </cell>
          <cell r="AI71">
            <v>1588</v>
          </cell>
          <cell r="AJ71">
            <v>1108</v>
          </cell>
        </row>
        <row r="72">
          <cell r="B72" t="str">
            <v>Donmatías</v>
          </cell>
          <cell r="C72">
            <v>502</v>
          </cell>
          <cell r="D72">
            <v>8.057784911717496</v>
          </cell>
          <cell r="E72">
            <v>2402</v>
          </cell>
          <cell r="F72">
            <v>38.555377207062605</v>
          </cell>
          <cell r="G72">
            <v>3213</v>
          </cell>
          <cell r="H72">
            <v>51.573033707865164</v>
          </cell>
          <cell r="I72">
            <v>113</v>
          </cell>
          <cell r="J72">
            <v>1.8138041733547352</v>
          </cell>
          <cell r="K72">
            <v>0</v>
          </cell>
          <cell r="L72">
            <v>0</v>
          </cell>
          <cell r="M72">
            <v>2980</v>
          </cell>
          <cell r="N72">
            <v>47.833065810593901</v>
          </cell>
          <cell r="O72">
            <v>3250</v>
          </cell>
          <cell r="P72">
            <v>52.166934189406099</v>
          </cell>
          <cell r="Q72">
            <v>6204</v>
          </cell>
          <cell r="R72">
            <v>48.362956033676333</v>
          </cell>
          <cell r="S72">
            <v>6624</v>
          </cell>
          <cell r="T72">
            <v>51.637043966323674</v>
          </cell>
          <cell r="U72">
            <v>3724</v>
          </cell>
          <cell r="V72">
            <v>59.775280898876403</v>
          </cell>
          <cell r="W72">
            <v>2506</v>
          </cell>
          <cell r="X72">
            <v>40.224719101123597</v>
          </cell>
          <cell r="Y72">
            <v>12184</v>
          </cell>
          <cell r="Z72">
            <v>94.979731836607414</v>
          </cell>
          <cell r="AA72">
            <v>644</v>
          </cell>
          <cell r="AB72">
            <v>5.0202681633925783</v>
          </cell>
          <cell r="AC72">
            <v>6165</v>
          </cell>
          <cell r="AD72">
            <v>48.058933582787652</v>
          </cell>
          <cell r="AE72">
            <v>6639</v>
          </cell>
          <cell r="AF72">
            <v>51.753975678203936</v>
          </cell>
          <cell r="AG72">
            <v>24</v>
          </cell>
          <cell r="AH72">
            <v>0.18709073900841908</v>
          </cell>
          <cell r="AI72">
            <v>6230</v>
          </cell>
          <cell r="AJ72">
            <v>12828</v>
          </cell>
        </row>
        <row r="73">
          <cell r="B73" t="str">
            <v>Entrerríos</v>
          </cell>
          <cell r="C73">
            <v>197</v>
          </cell>
          <cell r="D73">
            <v>8.2703610411418982</v>
          </cell>
          <cell r="E73">
            <v>886</v>
          </cell>
          <cell r="F73">
            <v>37.19563392107473</v>
          </cell>
          <cell r="G73">
            <v>1280</v>
          </cell>
          <cell r="H73">
            <v>53.736356003358523</v>
          </cell>
          <cell r="I73">
            <v>0</v>
          </cell>
          <cell r="J73">
            <v>0</v>
          </cell>
          <cell r="K73">
            <v>19</v>
          </cell>
          <cell r="L73">
            <v>0.79764903442485302</v>
          </cell>
          <cell r="M73">
            <v>1128</v>
          </cell>
          <cell r="N73">
            <v>47.355163727959699</v>
          </cell>
          <cell r="O73">
            <v>1254</v>
          </cell>
          <cell r="P73">
            <v>52.644836272040308</v>
          </cell>
          <cell r="Q73">
            <v>3321</v>
          </cell>
          <cell r="R73">
            <v>52.522536770520325</v>
          </cell>
          <cell r="S73">
            <v>3002</v>
          </cell>
          <cell r="T73">
            <v>47.477463229479675</v>
          </cell>
          <cell r="U73">
            <v>900</v>
          </cell>
          <cell r="V73">
            <v>37.783375314861459</v>
          </cell>
          <cell r="W73">
            <v>1482</v>
          </cell>
          <cell r="X73">
            <v>62.216624685138541</v>
          </cell>
          <cell r="Y73">
            <v>5334</v>
          </cell>
          <cell r="Z73">
            <v>84.35869049501818</v>
          </cell>
          <cell r="AA73">
            <v>989</v>
          </cell>
          <cell r="AB73">
            <v>15.641309504981812</v>
          </cell>
          <cell r="AC73">
            <v>2910</v>
          </cell>
          <cell r="AD73">
            <v>46.022457694132534</v>
          </cell>
          <cell r="AE73">
            <v>3406</v>
          </cell>
          <cell r="AF73">
            <v>53.866835362960622</v>
          </cell>
          <cell r="AG73">
            <v>7</v>
          </cell>
          <cell r="AH73">
            <v>0.11070694290684802</v>
          </cell>
          <cell r="AI73">
            <v>2382</v>
          </cell>
          <cell r="AJ73">
            <v>6323</v>
          </cell>
        </row>
        <row r="74">
          <cell r="B74" t="str">
            <v>Gómez Plata</v>
          </cell>
          <cell r="C74">
            <v>197</v>
          </cell>
          <cell r="D74">
            <v>3.8971315529179034</v>
          </cell>
          <cell r="E74">
            <v>3878</v>
          </cell>
          <cell r="F74">
            <v>76.716122650840759</v>
          </cell>
          <cell r="G74">
            <v>974</v>
          </cell>
          <cell r="H74">
            <v>19.26805143422354</v>
          </cell>
          <cell r="I74">
            <v>6</v>
          </cell>
          <cell r="J74">
            <v>0.11869436201780414</v>
          </cell>
          <cell r="K74">
            <v>0</v>
          </cell>
          <cell r="L74">
            <v>0</v>
          </cell>
          <cell r="M74">
            <v>2467</v>
          </cell>
          <cell r="N74">
            <v>48.803165182987144</v>
          </cell>
          <cell r="O74">
            <v>2588</v>
          </cell>
          <cell r="P74">
            <v>51.196834817012856</v>
          </cell>
          <cell r="Q74">
            <v>1191</v>
          </cell>
          <cell r="R74">
            <v>53.098528756130179</v>
          </cell>
          <cell r="S74">
            <v>1052</v>
          </cell>
          <cell r="T74">
            <v>46.901471243869821</v>
          </cell>
          <cell r="U74">
            <v>2549</v>
          </cell>
          <cell r="V74">
            <v>50.425321463897134</v>
          </cell>
          <cell r="W74">
            <v>2506</v>
          </cell>
          <cell r="X74">
            <v>49.574678536102866</v>
          </cell>
          <cell r="Y74">
            <v>1953</v>
          </cell>
          <cell r="Z74">
            <v>87.070887204636648</v>
          </cell>
          <cell r="AA74">
            <v>290</v>
          </cell>
          <cell r="AB74">
            <v>12.929112795363354</v>
          </cell>
          <cell r="AC74">
            <v>1150</v>
          </cell>
          <cell r="AD74">
            <v>51.27061970575123</v>
          </cell>
          <cell r="AE74">
            <v>1093</v>
          </cell>
          <cell r="AF74">
            <v>48.729380294248777</v>
          </cell>
          <cell r="AG74">
            <v>0</v>
          </cell>
          <cell r="AH74">
            <v>0</v>
          </cell>
          <cell r="AI74">
            <v>5055</v>
          </cell>
          <cell r="AJ74">
            <v>2243</v>
          </cell>
        </row>
        <row r="75">
          <cell r="B75" t="str">
            <v>Guadalupe</v>
          </cell>
          <cell r="C75">
            <v>95</v>
          </cell>
          <cell r="D75">
            <v>2.3119980530542712</v>
          </cell>
          <cell r="E75">
            <v>2958</v>
          </cell>
          <cell r="F75">
            <v>71.988318325626679</v>
          </cell>
          <cell r="G75">
            <v>1056</v>
          </cell>
          <cell r="H75">
            <v>25.699683621319057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2037</v>
          </cell>
          <cell r="N75">
            <v>49.574105621805792</v>
          </cell>
          <cell r="O75">
            <v>2072</v>
          </cell>
          <cell r="P75">
            <v>50.425894378194201</v>
          </cell>
          <cell r="Q75">
            <v>666</v>
          </cell>
          <cell r="R75">
            <v>55.041322314049587</v>
          </cell>
          <cell r="S75">
            <v>544</v>
          </cell>
          <cell r="T75">
            <v>44.958677685950413</v>
          </cell>
          <cell r="U75">
            <v>1201</v>
          </cell>
          <cell r="V75">
            <v>29.228522754928203</v>
          </cell>
          <cell r="W75">
            <v>2908</v>
          </cell>
          <cell r="X75">
            <v>70.771477245071793</v>
          </cell>
          <cell r="Y75">
            <v>973</v>
          </cell>
          <cell r="Z75">
            <v>80.413223140495873</v>
          </cell>
          <cell r="AA75">
            <v>237</v>
          </cell>
          <cell r="AB75">
            <v>19.58677685950413</v>
          </cell>
          <cell r="AC75">
            <v>671</v>
          </cell>
          <cell r="AD75">
            <v>55.454545454545453</v>
          </cell>
          <cell r="AE75">
            <v>537</v>
          </cell>
          <cell r="AF75">
            <v>44.380165289256198</v>
          </cell>
          <cell r="AG75">
            <v>2</v>
          </cell>
          <cell r="AH75">
            <v>0.16528925619834711</v>
          </cell>
          <cell r="AI75">
            <v>4109</v>
          </cell>
          <cell r="AJ75">
            <v>1210</v>
          </cell>
        </row>
        <row r="76">
          <cell r="B76" t="str">
            <v>Ituango</v>
          </cell>
          <cell r="C76">
            <v>3811</v>
          </cell>
          <cell r="D76">
            <v>20.30908606448175</v>
          </cell>
          <cell r="E76">
            <v>13985</v>
          </cell>
          <cell r="F76">
            <v>74.527045030642157</v>
          </cell>
          <cell r="G76">
            <v>963</v>
          </cell>
          <cell r="H76">
            <v>5.1318944844124701</v>
          </cell>
          <cell r="I76">
            <v>6</v>
          </cell>
          <cell r="J76">
            <v>3.1974420463629097E-2</v>
          </cell>
          <cell r="K76">
            <v>0</v>
          </cell>
          <cell r="L76">
            <v>0</v>
          </cell>
          <cell r="M76">
            <v>9829</v>
          </cell>
          <cell r="N76">
            <v>52.379429789501728</v>
          </cell>
          <cell r="O76">
            <v>8936</v>
          </cell>
          <cell r="P76">
            <v>47.620570210498272</v>
          </cell>
          <cell r="Q76">
            <v>1321</v>
          </cell>
          <cell r="R76">
            <v>56.86612139474817</v>
          </cell>
          <cell r="S76">
            <v>1002</v>
          </cell>
          <cell r="T76">
            <v>43.13387860525183</v>
          </cell>
          <cell r="U76">
            <v>4689</v>
          </cell>
          <cell r="V76">
            <v>24.988009592326136</v>
          </cell>
          <cell r="W76">
            <v>14076</v>
          </cell>
          <cell r="X76">
            <v>75.011990407673864</v>
          </cell>
          <cell r="Y76">
            <v>1931</v>
          </cell>
          <cell r="Z76">
            <v>83.125269048643986</v>
          </cell>
          <cell r="AA76">
            <v>392</v>
          </cell>
          <cell r="AB76">
            <v>16.874730951356003</v>
          </cell>
          <cell r="AC76">
            <v>1490</v>
          </cell>
          <cell r="AD76">
            <v>64.141196728368485</v>
          </cell>
          <cell r="AE76">
            <v>833</v>
          </cell>
          <cell r="AF76">
            <v>35.858803271631515</v>
          </cell>
          <cell r="AG76">
            <v>0</v>
          </cell>
          <cell r="AH76">
            <v>0</v>
          </cell>
          <cell r="AI76">
            <v>18765</v>
          </cell>
          <cell r="AJ76">
            <v>2323</v>
          </cell>
        </row>
        <row r="77">
          <cell r="B77" t="str">
            <v>San Andrés de Cuerquia</v>
          </cell>
          <cell r="C77">
            <v>225</v>
          </cell>
          <cell r="D77">
            <v>5.1999075571989826</v>
          </cell>
          <cell r="E77">
            <v>3178</v>
          </cell>
          <cell r="F77">
            <v>73.445805407903862</v>
          </cell>
          <cell r="G77">
            <v>924</v>
          </cell>
          <cell r="H77">
            <v>21.354287034897158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2167</v>
          </cell>
          <cell r="N77">
            <v>50.080887450889769</v>
          </cell>
          <cell r="O77">
            <v>2160</v>
          </cell>
          <cell r="P77">
            <v>49.919112549110238</v>
          </cell>
          <cell r="Q77">
            <v>768</v>
          </cell>
          <cell r="R77">
            <v>56.181419166057054</v>
          </cell>
          <cell r="S77">
            <v>599</v>
          </cell>
          <cell r="T77">
            <v>43.818580833942939</v>
          </cell>
          <cell r="U77">
            <v>1379</v>
          </cell>
          <cell r="V77">
            <v>31.869655650566216</v>
          </cell>
          <cell r="W77">
            <v>2948</v>
          </cell>
          <cell r="X77">
            <v>68.130344349433784</v>
          </cell>
          <cell r="Y77">
            <v>1115</v>
          </cell>
          <cell r="Z77">
            <v>81.565471836137533</v>
          </cell>
          <cell r="AA77">
            <v>252</v>
          </cell>
          <cell r="AB77">
            <v>18.434528163862474</v>
          </cell>
          <cell r="AC77">
            <v>792</v>
          </cell>
          <cell r="AD77">
            <v>57.93708851499634</v>
          </cell>
          <cell r="AE77">
            <v>575</v>
          </cell>
          <cell r="AF77">
            <v>42.06291148500366</v>
          </cell>
          <cell r="AG77">
            <v>0</v>
          </cell>
          <cell r="AH77">
            <v>0</v>
          </cell>
          <cell r="AI77">
            <v>4327</v>
          </cell>
          <cell r="AJ77">
            <v>1367</v>
          </cell>
        </row>
        <row r="78">
          <cell r="B78" t="str">
            <v>San José de la Montaña</v>
          </cell>
          <cell r="C78">
            <v>215</v>
          </cell>
          <cell r="D78">
            <v>10.766149223835754</v>
          </cell>
          <cell r="E78">
            <v>1169</v>
          </cell>
          <cell r="F78">
            <v>58.537806710065098</v>
          </cell>
          <cell r="G78">
            <v>612</v>
          </cell>
          <cell r="H78">
            <v>30.645968953430149</v>
          </cell>
          <cell r="I78">
            <v>1</v>
          </cell>
          <cell r="J78">
            <v>5.0075112669003496E-2</v>
          </cell>
          <cell r="K78">
            <v>0</v>
          </cell>
          <cell r="L78">
            <v>0</v>
          </cell>
          <cell r="M78">
            <v>938</v>
          </cell>
          <cell r="N78">
            <v>46.970455683525287</v>
          </cell>
          <cell r="O78">
            <v>1059</v>
          </cell>
          <cell r="P78">
            <v>53.029544316474706</v>
          </cell>
          <cell r="Q78">
            <v>604</v>
          </cell>
          <cell r="R78">
            <v>55.159817351598171</v>
          </cell>
          <cell r="S78">
            <v>491</v>
          </cell>
          <cell r="T78">
            <v>44.840182648401829</v>
          </cell>
          <cell r="U78">
            <v>1238</v>
          </cell>
          <cell r="V78">
            <v>61.992989484226335</v>
          </cell>
          <cell r="W78">
            <v>759</v>
          </cell>
          <cell r="X78">
            <v>38.007010515773658</v>
          </cell>
          <cell r="Y78">
            <v>871</v>
          </cell>
          <cell r="Z78">
            <v>79.543378995433784</v>
          </cell>
          <cell r="AA78">
            <v>224</v>
          </cell>
          <cell r="AB78">
            <v>20.456621004566212</v>
          </cell>
          <cell r="AC78">
            <v>541</v>
          </cell>
          <cell r="AD78">
            <v>49.406392694063925</v>
          </cell>
          <cell r="AE78">
            <v>554</v>
          </cell>
          <cell r="AF78">
            <v>50.593607305936075</v>
          </cell>
          <cell r="AG78">
            <v>0</v>
          </cell>
          <cell r="AH78">
            <v>0</v>
          </cell>
          <cell r="AI78">
            <v>1997</v>
          </cell>
          <cell r="AJ78">
            <v>1095</v>
          </cell>
        </row>
        <row r="79">
          <cell r="B79" t="str">
            <v>San Pedro de los Milagros</v>
          </cell>
          <cell r="C79">
            <v>540</v>
          </cell>
          <cell r="D79">
            <v>5.90034965034965</v>
          </cell>
          <cell r="E79">
            <v>5120</v>
          </cell>
          <cell r="F79">
            <v>55.944055944055947</v>
          </cell>
          <cell r="G79">
            <v>3448</v>
          </cell>
          <cell r="H79">
            <v>37.67482517482518</v>
          </cell>
          <cell r="I79">
            <v>44</v>
          </cell>
          <cell r="J79">
            <v>0.48076923076923078</v>
          </cell>
          <cell r="K79">
            <v>0</v>
          </cell>
          <cell r="L79">
            <v>0</v>
          </cell>
          <cell r="M79">
            <v>4237</v>
          </cell>
          <cell r="N79">
            <v>46.295891608391607</v>
          </cell>
          <cell r="O79">
            <v>4915</v>
          </cell>
          <cell r="P79">
            <v>53.704108391608393</v>
          </cell>
          <cell r="Q79">
            <v>7435</v>
          </cell>
          <cell r="R79">
            <v>52.131538353667082</v>
          </cell>
          <cell r="S79">
            <v>6827</v>
          </cell>
          <cell r="T79">
            <v>47.868461646332911</v>
          </cell>
          <cell r="U79">
            <v>3893</v>
          </cell>
          <cell r="V79">
            <v>42.537150349650346</v>
          </cell>
          <cell r="W79">
            <v>5259</v>
          </cell>
          <cell r="X79">
            <v>57.462849650349646</v>
          </cell>
          <cell r="Y79">
            <v>11295</v>
          </cell>
          <cell r="Z79">
            <v>79.196466133782067</v>
          </cell>
          <cell r="AA79">
            <v>2967</v>
          </cell>
          <cell r="AB79">
            <v>20.803533866217922</v>
          </cell>
          <cell r="AC79">
            <v>6744</v>
          </cell>
          <cell r="AD79">
            <v>47.286495582667229</v>
          </cell>
          <cell r="AE79">
            <v>7512</v>
          </cell>
          <cell r="AF79">
            <v>52.67143458140513</v>
          </cell>
          <cell r="AG79">
            <v>6</v>
          </cell>
          <cell r="AH79">
            <v>4.2069835927639881E-2</v>
          </cell>
          <cell r="AI79">
            <v>9152</v>
          </cell>
          <cell r="AJ79">
            <v>14262</v>
          </cell>
        </row>
        <row r="80">
          <cell r="B80" t="str">
            <v>Santa Rosa de Osos</v>
          </cell>
          <cell r="C80">
            <v>1697</v>
          </cell>
          <cell r="D80">
            <v>10.510994115825332</v>
          </cell>
          <cell r="E80">
            <v>7298</v>
          </cell>
          <cell r="F80">
            <v>45.20284917931248</v>
          </cell>
          <cell r="G80">
            <v>7067</v>
          </cell>
          <cell r="H80">
            <v>43.772065655001548</v>
          </cell>
          <cell r="I80">
            <v>82</v>
          </cell>
          <cell r="J80">
            <v>0.50789718179002785</v>
          </cell>
          <cell r="K80">
            <v>1</v>
          </cell>
          <cell r="L80">
            <v>6.1938680706100958E-3</v>
          </cell>
          <cell r="M80">
            <v>7883</v>
          </cell>
          <cell r="N80">
            <v>48.826262000619387</v>
          </cell>
          <cell r="O80">
            <v>8262</v>
          </cell>
          <cell r="P80">
            <v>51.173737999380606</v>
          </cell>
          <cell r="Q80">
            <v>9801</v>
          </cell>
          <cell r="R80">
            <v>52.462263140991325</v>
          </cell>
          <cell r="S80">
            <v>8881</v>
          </cell>
          <cell r="T80">
            <v>47.537736859008675</v>
          </cell>
          <cell r="U80">
            <v>7207</v>
          </cell>
          <cell r="V80">
            <v>44.639207184886963</v>
          </cell>
          <cell r="W80">
            <v>8938</v>
          </cell>
          <cell r="X80">
            <v>55.360792815113037</v>
          </cell>
          <cell r="Y80">
            <v>16564</v>
          </cell>
          <cell r="Z80">
            <v>88.66288405952254</v>
          </cell>
          <cell r="AA80">
            <v>2118</v>
          </cell>
          <cell r="AB80">
            <v>11.337115940477464</v>
          </cell>
          <cell r="AC80">
            <v>9068</v>
          </cell>
          <cell r="AD80">
            <v>48.538700353281236</v>
          </cell>
          <cell r="AE80">
            <v>9603</v>
          </cell>
          <cell r="AF80">
            <v>51.402419441173322</v>
          </cell>
          <cell r="AG80">
            <v>11</v>
          </cell>
          <cell r="AH80">
            <v>5.8880205545444812E-2</v>
          </cell>
          <cell r="AI80">
            <v>16145</v>
          </cell>
          <cell r="AJ80">
            <v>18682</v>
          </cell>
        </row>
        <row r="81">
          <cell r="B81" t="str">
            <v>Toledo</v>
          </cell>
          <cell r="C81">
            <v>897</v>
          </cell>
          <cell r="D81">
            <v>22.033898305084744</v>
          </cell>
          <cell r="E81">
            <v>2779</v>
          </cell>
          <cell r="F81">
            <v>68.263325964136584</v>
          </cell>
          <cell r="G81">
            <v>394</v>
          </cell>
          <cell r="H81">
            <v>9.6782117415868338</v>
          </cell>
          <cell r="I81">
            <v>1</v>
          </cell>
          <cell r="J81">
            <v>2.4563989191844753E-2</v>
          </cell>
          <cell r="K81">
            <v>0</v>
          </cell>
          <cell r="L81">
            <v>0</v>
          </cell>
          <cell r="M81">
            <v>2189</v>
          </cell>
          <cell r="N81">
            <v>53.770572340948178</v>
          </cell>
          <cell r="O81">
            <v>1882</v>
          </cell>
          <cell r="P81">
            <v>46.229427659051829</v>
          </cell>
          <cell r="Q81">
            <v>501</v>
          </cell>
          <cell r="R81">
            <v>55.298013245033118</v>
          </cell>
          <cell r="S81">
            <v>405</v>
          </cell>
          <cell r="T81">
            <v>44.701986754966889</v>
          </cell>
          <cell r="U81">
            <v>978</v>
          </cell>
          <cell r="V81">
            <v>24.023581429624173</v>
          </cell>
          <cell r="W81">
            <v>3093</v>
          </cell>
          <cell r="X81">
            <v>75.976418570375827</v>
          </cell>
          <cell r="Y81">
            <v>713</v>
          </cell>
          <cell r="Z81">
            <v>78.697571743929359</v>
          </cell>
          <cell r="AA81">
            <v>193</v>
          </cell>
          <cell r="AB81">
            <v>21.302428256070641</v>
          </cell>
          <cell r="AC81">
            <v>499</v>
          </cell>
          <cell r="AD81">
            <v>55.07726269315674</v>
          </cell>
          <cell r="AE81">
            <v>407</v>
          </cell>
          <cell r="AF81">
            <v>44.922737306843267</v>
          </cell>
          <cell r="AG81">
            <v>0</v>
          </cell>
          <cell r="AH81">
            <v>0</v>
          </cell>
          <cell r="AI81">
            <v>4071</v>
          </cell>
          <cell r="AJ81">
            <v>906</v>
          </cell>
        </row>
        <row r="82">
          <cell r="B82" t="str">
            <v>Valdivia</v>
          </cell>
          <cell r="C82">
            <v>5026</v>
          </cell>
          <cell r="D82">
            <v>39.27789934354486</v>
          </cell>
          <cell r="E82">
            <v>6582</v>
          </cell>
          <cell r="F82">
            <v>51.437949359174738</v>
          </cell>
          <cell r="G82">
            <v>1179</v>
          </cell>
          <cell r="H82">
            <v>9.2138168177555499</v>
          </cell>
          <cell r="I82">
            <v>9</v>
          </cell>
          <cell r="J82">
            <v>7.0334479524851515E-2</v>
          </cell>
          <cell r="K82">
            <v>0</v>
          </cell>
          <cell r="L82">
            <v>0</v>
          </cell>
          <cell r="M82">
            <v>6459</v>
          </cell>
          <cell r="N82">
            <v>50.476711472335097</v>
          </cell>
          <cell r="O82">
            <v>6337</v>
          </cell>
          <cell r="P82">
            <v>49.523288527664896</v>
          </cell>
          <cell r="Q82">
            <v>722</v>
          </cell>
          <cell r="R82">
            <v>56.186770428015564</v>
          </cell>
          <cell r="S82">
            <v>563</v>
          </cell>
          <cell r="T82">
            <v>43.813229571984436</v>
          </cell>
          <cell r="U82">
            <v>4302</v>
          </cell>
          <cell r="V82">
            <v>33.619881212879029</v>
          </cell>
          <cell r="W82">
            <v>8494</v>
          </cell>
          <cell r="X82">
            <v>66.380118787120978</v>
          </cell>
          <cell r="Y82">
            <v>834</v>
          </cell>
          <cell r="Z82">
            <v>64.902723735408557</v>
          </cell>
          <cell r="AA82">
            <v>451</v>
          </cell>
          <cell r="AB82">
            <v>35.097276264591436</v>
          </cell>
          <cell r="AC82">
            <v>807</v>
          </cell>
          <cell r="AD82">
            <v>62.80155642023346</v>
          </cell>
          <cell r="AE82">
            <v>478</v>
          </cell>
          <cell r="AF82">
            <v>37.19844357976654</v>
          </cell>
          <cell r="AG82">
            <v>0</v>
          </cell>
          <cell r="AH82">
            <v>0</v>
          </cell>
          <cell r="AI82">
            <v>12796</v>
          </cell>
          <cell r="AJ82">
            <v>1285</v>
          </cell>
        </row>
        <row r="83">
          <cell r="B83" t="str">
            <v>Yarumal</v>
          </cell>
          <cell r="C83">
            <v>3213</v>
          </cell>
          <cell r="D83">
            <v>11.54841492344188</v>
          </cell>
          <cell r="E83">
            <v>18434</v>
          </cell>
          <cell r="F83">
            <v>66.256918984975925</v>
          </cell>
          <cell r="G83">
            <v>6165</v>
          </cell>
          <cell r="H83">
            <v>22.158723312486522</v>
          </cell>
          <cell r="I83">
            <v>10</v>
          </cell>
          <cell r="J83">
            <v>3.5942779095679681E-2</v>
          </cell>
          <cell r="K83">
            <v>0</v>
          </cell>
          <cell r="L83">
            <v>0</v>
          </cell>
          <cell r="M83">
            <v>13384</v>
          </cell>
          <cell r="N83">
            <v>48.105815541657684</v>
          </cell>
          <cell r="O83">
            <v>14438</v>
          </cell>
          <cell r="P83">
            <v>51.894184458342316</v>
          </cell>
          <cell r="Q83">
            <v>7644</v>
          </cell>
          <cell r="R83">
            <v>51.274483498792591</v>
          </cell>
          <cell r="S83">
            <v>7264</v>
          </cell>
          <cell r="T83">
            <v>48.725516501207409</v>
          </cell>
          <cell r="U83">
            <v>17764</v>
          </cell>
          <cell r="V83">
            <v>63.848752785565374</v>
          </cell>
          <cell r="W83">
            <v>10058</v>
          </cell>
          <cell r="X83">
            <v>36.151247214434619</v>
          </cell>
          <cell r="Y83">
            <v>13887</v>
          </cell>
          <cell r="Z83">
            <v>93.151328145961898</v>
          </cell>
          <cell r="AA83">
            <v>1021</v>
          </cell>
          <cell r="AB83">
            <v>6.8486718540381002</v>
          </cell>
          <cell r="AC83">
            <v>7482</v>
          </cell>
          <cell r="AD83">
            <v>50.187818620874701</v>
          </cell>
          <cell r="AE83">
            <v>7403</v>
          </cell>
          <cell r="AF83">
            <v>49.657901797692517</v>
          </cell>
          <cell r="AG83">
            <v>23</v>
          </cell>
          <cell r="AH83">
            <v>0.15427958143278778</v>
          </cell>
          <cell r="AI83">
            <v>27822</v>
          </cell>
          <cell r="AJ83">
            <v>14908</v>
          </cell>
        </row>
        <row r="84">
          <cell r="B84" t="str">
            <v>ORIENTE</v>
          </cell>
          <cell r="C84">
            <v>77185</v>
          </cell>
          <cell r="D84">
            <v>32.355900230559634</v>
          </cell>
          <cell r="E84">
            <v>107985</v>
          </cell>
          <cell r="F84">
            <v>45.267239572416685</v>
          </cell>
          <cell r="G84">
            <v>49832</v>
          </cell>
          <cell r="H84">
            <v>20.889540976734438</v>
          </cell>
          <cell r="I84">
            <v>2779</v>
          </cell>
          <cell r="J84">
            <v>358.11855670103097</v>
          </cell>
          <cell r="K84">
            <v>769</v>
          </cell>
          <cell r="L84">
            <v>0.32236428421714525</v>
          </cell>
          <cell r="M84">
            <v>117591</v>
          </cell>
          <cell r="N84">
            <v>49.294068329490671</v>
          </cell>
          <cell r="O84">
            <v>120959</v>
          </cell>
          <cell r="P84">
            <v>50.705931670509329</v>
          </cell>
          <cell r="Q84">
            <v>171553</v>
          </cell>
          <cell r="R84">
            <v>50.085249998540235</v>
          </cell>
          <cell r="S84">
            <v>170969</v>
          </cell>
          <cell r="T84">
            <v>49.914750001459765</v>
          </cell>
          <cell r="U84">
            <v>114912</v>
          </cell>
          <cell r="V84">
            <v>48.171033326346681</v>
          </cell>
          <cell r="W84">
            <v>123638</v>
          </cell>
          <cell r="X84">
            <v>51.828966673653319</v>
          </cell>
          <cell r="Y84">
            <v>311777</v>
          </cell>
          <cell r="Z84">
            <v>91.023934229042226</v>
          </cell>
          <cell r="AA84">
            <v>30745</v>
          </cell>
          <cell r="AB84">
            <v>8.9760657709577778</v>
          </cell>
          <cell r="AC84">
            <v>185190</v>
          </cell>
          <cell r="AD84">
            <v>54.066600101599313</v>
          </cell>
          <cell r="AE84">
            <v>156556</v>
          </cell>
          <cell r="AF84">
            <v>45.706845107759506</v>
          </cell>
          <cell r="AG84">
            <v>776</v>
          </cell>
          <cell r="AH84">
            <v>0.22655479064118511</v>
          </cell>
          <cell r="AI84">
            <v>238550</v>
          </cell>
          <cell r="AJ84">
            <v>342522</v>
          </cell>
        </row>
        <row r="85">
          <cell r="B85" t="str">
            <v>Abejorral</v>
          </cell>
          <cell r="C85">
            <v>2797</v>
          </cell>
          <cell r="D85">
            <v>22.172017439556086</v>
          </cell>
          <cell r="E85">
            <v>6891</v>
          </cell>
          <cell r="F85">
            <v>54.625445897740789</v>
          </cell>
          <cell r="G85">
            <v>2920</v>
          </cell>
          <cell r="H85">
            <v>23.147047166072134</v>
          </cell>
          <cell r="I85">
            <v>7</v>
          </cell>
          <cell r="J85">
            <v>5.5489496630994853E-2</v>
          </cell>
          <cell r="K85">
            <v>0</v>
          </cell>
          <cell r="L85">
            <v>0</v>
          </cell>
          <cell r="M85">
            <v>6438</v>
          </cell>
          <cell r="N85">
            <v>51.03448275862069</v>
          </cell>
          <cell r="O85">
            <v>6177</v>
          </cell>
          <cell r="P85">
            <v>48.96551724137931</v>
          </cell>
          <cell r="Q85">
            <v>1244</v>
          </cell>
          <cell r="R85">
            <v>50.487012987012989</v>
          </cell>
          <cell r="S85">
            <v>1220</v>
          </cell>
          <cell r="T85">
            <v>49.512987012987011</v>
          </cell>
          <cell r="U85">
            <v>3907</v>
          </cell>
          <cell r="V85">
            <v>30.971066191042411</v>
          </cell>
          <cell r="W85">
            <v>8708</v>
          </cell>
          <cell r="X85">
            <v>69.028933808957589</v>
          </cell>
          <cell r="Y85">
            <v>2043</v>
          </cell>
          <cell r="Z85">
            <v>82.913961038961034</v>
          </cell>
          <cell r="AA85">
            <v>421</v>
          </cell>
          <cell r="AB85">
            <v>17.086038961038959</v>
          </cell>
          <cell r="AC85">
            <v>1376</v>
          </cell>
          <cell r="AD85">
            <v>55.844155844155843</v>
          </cell>
          <cell r="AE85">
            <v>1087</v>
          </cell>
          <cell r="AF85">
            <v>44.115259740259738</v>
          </cell>
          <cell r="AG85">
            <v>1</v>
          </cell>
          <cell r="AH85">
            <v>4.0584415584415584E-2</v>
          </cell>
          <cell r="AI85">
            <v>12615</v>
          </cell>
          <cell r="AJ85">
            <v>2464</v>
          </cell>
        </row>
        <row r="86">
          <cell r="B86" t="str">
            <v>Alejandría</v>
          </cell>
          <cell r="C86">
            <v>1980</v>
          </cell>
          <cell r="D86">
            <v>67.073170731707322</v>
          </cell>
          <cell r="E86">
            <v>749</v>
          </cell>
          <cell r="F86">
            <v>25.37262872628726</v>
          </cell>
          <cell r="G86">
            <v>213</v>
          </cell>
          <cell r="H86">
            <v>7.2154471544715451</v>
          </cell>
          <cell r="I86">
            <v>4</v>
          </cell>
          <cell r="J86">
            <v>0.13550135501355012</v>
          </cell>
          <cell r="K86">
            <v>6</v>
          </cell>
          <cell r="L86">
            <v>0.20325203252032523</v>
          </cell>
          <cell r="M86">
            <v>1459</v>
          </cell>
          <cell r="N86">
            <v>49.424119241192408</v>
          </cell>
          <cell r="O86">
            <v>1493</v>
          </cell>
          <cell r="P86">
            <v>50.575880758807592</v>
          </cell>
          <cell r="Q86">
            <v>259</v>
          </cell>
          <cell r="R86">
            <v>50.096711798839458</v>
          </cell>
          <cell r="S86">
            <v>258</v>
          </cell>
          <cell r="T86">
            <v>49.903288201160542</v>
          </cell>
          <cell r="U86">
            <v>1255</v>
          </cell>
          <cell r="V86">
            <v>42.513550135501355</v>
          </cell>
          <cell r="W86">
            <v>1697</v>
          </cell>
          <cell r="X86">
            <v>57.486449864498645</v>
          </cell>
          <cell r="Y86">
            <v>461</v>
          </cell>
          <cell r="Z86">
            <v>89.168278529980654</v>
          </cell>
          <cell r="AA86">
            <v>56</v>
          </cell>
          <cell r="AB86">
            <v>10.831721470019342</v>
          </cell>
          <cell r="AC86">
            <v>287</v>
          </cell>
          <cell r="AD86">
            <v>55.512572533849124</v>
          </cell>
          <cell r="AE86">
            <v>230</v>
          </cell>
          <cell r="AF86">
            <v>44.487427466150869</v>
          </cell>
          <cell r="AG86">
            <v>0</v>
          </cell>
          <cell r="AH86">
            <v>0</v>
          </cell>
          <cell r="AI86">
            <v>2952</v>
          </cell>
          <cell r="AJ86">
            <v>517</v>
          </cell>
        </row>
        <row r="87">
          <cell r="B87" t="str">
            <v xml:space="preserve">Argelia </v>
          </cell>
          <cell r="C87">
            <v>4376</v>
          </cell>
          <cell r="D87">
            <v>67.718972454348503</v>
          </cell>
          <cell r="E87">
            <v>1890</v>
          </cell>
          <cell r="F87">
            <v>29.247910863509752</v>
          </cell>
          <cell r="G87">
            <v>192</v>
          </cell>
          <cell r="H87">
            <v>2.9712163416898791</v>
          </cell>
          <cell r="I87">
            <v>4</v>
          </cell>
          <cell r="J87">
            <v>6.1900340451872482E-2</v>
          </cell>
          <cell r="K87">
            <v>0</v>
          </cell>
          <cell r="L87">
            <v>0</v>
          </cell>
          <cell r="M87">
            <v>3375</v>
          </cell>
          <cell r="N87">
            <v>52.228412256267411</v>
          </cell>
          <cell r="O87">
            <v>3087</v>
          </cell>
          <cell r="P87">
            <v>47.771587743732589</v>
          </cell>
          <cell r="Q87">
            <v>314</v>
          </cell>
          <cell r="R87">
            <v>55.184534270650268</v>
          </cell>
          <cell r="S87">
            <v>255</v>
          </cell>
          <cell r="T87">
            <v>44.815465729349732</v>
          </cell>
          <cell r="U87">
            <v>2202</v>
          </cell>
          <cell r="V87">
            <v>34.076137418755806</v>
          </cell>
          <cell r="W87">
            <v>4260</v>
          </cell>
          <cell r="X87">
            <v>65.923862581244194</v>
          </cell>
          <cell r="Y87">
            <v>504</v>
          </cell>
          <cell r="Z87">
            <v>88.576449912126549</v>
          </cell>
          <cell r="AA87">
            <v>65</v>
          </cell>
          <cell r="AB87">
            <v>11.423550087873462</v>
          </cell>
          <cell r="AC87">
            <v>332</v>
          </cell>
          <cell r="AD87">
            <v>58.347978910369072</v>
          </cell>
          <cell r="AE87">
            <v>237</v>
          </cell>
          <cell r="AF87">
            <v>41.652021089630928</v>
          </cell>
          <cell r="AG87">
            <v>0</v>
          </cell>
          <cell r="AH87">
            <v>0</v>
          </cell>
          <cell r="AI87">
            <v>6462</v>
          </cell>
          <cell r="AJ87">
            <v>569</v>
          </cell>
        </row>
        <row r="88">
          <cell r="B88" t="str">
            <v>El Carmen de Viboral</v>
          </cell>
          <cell r="C88">
            <v>1924</v>
          </cell>
          <cell r="D88">
            <v>13.269880681426304</v>
          </cell>
          <cell r="E88">
            <v>6807</v>
          </cell>
          <cell r="F88">
            <v>46.948065383819575</v>
          </cell>
          <cell r="G88">
            <v>4713</v>
          </cell>
          <cell r="H88">
            <v>32.505690047589489</v>
          </cell>
          <cell r="I88">
            <v>397</v>
          </cell>
          <cell r="J88">
            <v>2.7381198703358853</v>
          </cell>
          <cell r="K88">
            <v>658</v>
          </cell>
          <cell r="L88">
            <v>4.538244016828747</v>
          </cell>
          <cell r="M88">
            <v>7144</v>
          </cell>
          <cell r="N88">
            <v>49.272363611283538</v>
          </cell>
          <cell r="O88">
            <v>7355</v>
          </cell>
          <cell r="P88">
            <v>50.727636388716469</v>
          </cell>
          <cell r="Q88">
            <v>13134</v>
          </cell>
          <cell r="R88">
            <v>50.339197424399217</v>
          </cell>
          <cell r="S88">
            <v>12957</v>
          </cell>
          <cell r="T88">
            <v>49.660802575600783</v>
          </cell>
          <cell r="U88">
            <v>7331</v>
          </cell>
          <cell r="V88">
            <v>50.562107731567693</v>
          </cell>
          <cell r="W88">
            <v>7168</v>
          </cell>
          <cell r="X88">
            <v>49.437892268432307</v>
          </cell>
          <cell r="Y88">
            <v>21660</v>
          </cell>
          <cell r="Z88">
            <v>83.017132344486598</v>
          </cell>
          <cell r="AA88">
            <v>4431</v>
          </cell>
          <cell r="AB88">
            <v>16.982867655513395</v>
          </cell>
          <cell r="AC88">
            <v>13653</v>
          </cell>
          <cell r="AD88">
            <v>52.328389099689545</v>
          </cell>
          <cell r="AE88">
            <v>12408</v>
          </cell>
          <cell r="AF88">
            <v>47.556628722548005</v>
          </cell>
          <cell r="AG88">
            <v>30</v>
          </cell>
          <cell r="AH88">
            <v>0.11498217776244682</v>
          </cell>
          <cell r="AI88">
            <v>14499</v>
          </cell>
          <cell r="AJ88">
            <v>26091</v>
          </cell>
        </row>
        <row r="89">
          <cell r="B89" t="str">
            <v>Cocorná</v>
          </cell>
          <cell r="C89">
            <v>5012</v>
          </cell>
          <cell r="D89">
            <v>45.410890640572617</v>
          </cell>
          <cell r="E89">
            <v>5397</v>
          </cell>
          <cell r="F89">
            <v>48.899157379722752</v>
          </cell>
          <cell r="G89">
            <v>609</v>
          </cell>
          <cell r="H89">
            <v>5.5178037510192981</v>
          </cell>
          <cell r="I89">
            <v>19</v>
          </cell>
          <cell r="J89">
            <v>0.17214822868533117</v>
          </cell>
          <cell r="K89">
            <v>0</v>
          </cell>
          <cell r="L89">
            <v>0</v>
          </cell>
          <cell r="M89">
            <v>5567</v>
          </cell>
          <cell r="N89">
            <v>50.439431004802024</v>
          </cell>
          <cell r="O89">
            <v>5470</v>
          </cell>
          <cell r="P89">
            <v>49.560568995197968</v>
          </cell>
          <cell r="Q89">
            <v>1239</v>
          </cell>
          <cell r="R89">
            <v>51.219512195121951</v>
          </cell>
          <cell r="S89">
            <v>1180</v>
          </cell>
          <cell r="T89">
            <v>48.780487804878049</v>
          </cell>
          <cell r="U89">
            <v>3663</v>
          </cell>
          <cell r="V89">
            <v>33.188366403914102</v>
          </cell>
          <cell r="W89">
            <v>7374</v>
          </cell>
          <cell r="X89">
            <v>66.811633596085898</v>
          </cell>
          <cell r="Y89">
            <v>1953</v>
          </cell>
          <cell r="Z89">
            <v>80.735841256717649</v>
          </cell>
          <cell r="AA89">
            <v>466</v>
          </cell>
          <cell r="AB89">
            <v>19.264158743282348</v>
          </cell>
          <cell r="AC89">
            <v>1219</v>
          </cell>
          <cell r="AD89">
            <v>50.392724266225706</v>
          </cell>
          <cell r="AE89">
            <v>1197</v>
          </cell>
          <cell r="AF89">
            <v>49.483257544439851</v>
          </cell>
          <cell r="AG89">
            <v>3</v>
          </cell>
          <cell r="AH89">
            <v>0.12401818933443572</v>
          </cell>
          <cell r="AI89">
            <v>11037</v>
          </cell>
          <cell r="AJ89">
            <v>2419</v>
          </cell>
        </row>
        <row r="90">
          <cell r="B90" t="str">
            <v>Concepción</v>
          </cell>
          <cell r="C90">
            <v>632</v>
          </cell>
          <cell r="D90">
            <v>21.96732707681613</v>
          </cell>
          <cell r="E90">
            <v>1538</v>
          </cell>
          <cell r="F90">
            <v>53.458463677441785</v>
          </cell>
          <cell r="G90">
            <v>678</v>
          </cell>
          <cell r="H90">
            <v>23.56621480709072</v>
          </cell>
          <cell r="I90">
            <v>29</v>
          </cell>
          <cell r="J90">
            <v>1.0079944386513728</v>
          </cell>
          <cell r="K90">
            <v>0</v>
          </cell>
          <cell r="L90">
            <v>0</v>
          </cell>
          <cell r="M90">
            <v>1461</v>
          </cell>
          <cell r="N90">
            <v>50.782064650677796</v>
          </cell>
          <cell r="O90">
            <v>1416</v>
          </cell>
          <cell r="P90">
            <v>49.217935349322211</v>
          </cell>
          <cell r="Q90">
            <v>329</v>
          </cell>
          <cell r="R90">
            <v>51.729559748427675</v>
          </cell>
          <cell r="S90">
            <v>307</v>
          </cell>
          <cell r="T90">
            <v>48.270440251572325</v>
          </cell>
          <cell r="U90">
            <v>763</v>
          </cell>
          <cell r="V90">
            <v>26.520681265206814</v>
          </cell>
          <cell r="W90">
            <v>2114</v>
          </cell>
          <cell r="X90">
            <v>73.479318734793182</v>
          </cell>
          <cell r="Y90">
            <v>513</v>
          </cell>
          <cell r="Z90">
            <v>80.660377358490564</v>
          </cell>
          <cell r="AA90">
            <v>123</v>
          </cell>
          <cell r="AB90">
            <v>19.339622641509436</v>
          </cell>
          <cell r="AC90">
            <v>333</v>
          </cell>
          <cell r="AD90">
            <v>52.358490566037744</v>
          </cell>
          <cell r="AE90">
            <v>303</v>
          </cell>
          <cell r="AF90">
            <v>47.641509433962263</v>
          </cell>
          <cell r="AG90">
            <v>0</v>
          </cell>
          <cell r="AH90">
            <v>0</v>
          </cell>
          <cell r="AI90">
            <v>2877</v>
          </cell>
          <cell r="AJ90">
            <v>636</v>
          </cell>
        </row>
        <row r="91">
          <cell r="B91" t="str">
            <v xml:space="preserve">Granada </v>
          </cell>
          <cell r="C91">
            <v>5345</v>
          </cell>
          <cell r="D91">
            <v>79.538690476190482</v>
          </cell>
          <cell r="E91">
            <v>1099</v>
          </cell>
          <cell r="F91">
            <v>16.354166666666668</v>
          </cell>
          <cell r="G91">
            <v>258</v>
          </cell>
          <cell r="H91">
            <v>3.8392857142857144</v>
          </cell>
          <cell r="I91">
            <v>18</v>
          </cell>
          <cell r="J91">
            <v>0.26785714285714285</v>
          </cell>
          <cell r="K91">
            <v>0</v>
          </cell>
          <cell r="L91">
            <v>0</v>
          </cell>
          <cell r="M91">
            <v>3387</v>
          </cell>
          <cell r="N91">
            <v>50.401785714285715</v>
          </cell>
          <cell r="O91">
            <v>3333</v>
          </cell>
          <cell r="P91">
            <v>49.598214285714285</v>
          </cell>
          <cell r="Q91">
            <v>821</v>
          </cell>
          <cell r="R91">
            <v>50.275566442131051</v>
          </cell>
          <cell r="S91">
            <v>812</v>
          </cell>
          <cell r="T91">
            <v>49.724433557868949</v>
          </cell>
          <cell r="U91">
            <v>2927</v>
          </cell>
          <cell r="V91">
            <v>43.55654761904762</v>
          </cell>
          <cell r="W91">
            <v>3793</v>
          </cell>
          <cell r="X91">
            <v>56.443452380952387</v>
          </cell>
          <cell r="Y91">
            <v>1461</v>
          </cell>
          <cell r="Z91">
            <v>89.467238211879973</v>
          </cell>
          <cell r="AA91">
            <v>172</v>
          </cell>
          <cell r="AB91">
            <v>10.532761788120025</v>
          </cell>
          <cell r="AC91">
            <v>829</v>
          </cell>
          <cell r="AD91">
            <v>50.765462339252906</v>
          </cell>
          <cell r="AE91">
            <v>803</v>
          </cell>
          <cell r="AF91">
            <v>49.17330067360686</v>
          </cell>
          <cell r="AG91">
            <v>1</v>
          </cell>
          <cell r="AH91">
            <v>6.12369871402327E-2</v>
          </cell>
          <cell r="AI91">
            <v>6720</v>
          </cell>
          <cell r="AJ91">
            <v>1633</v>
          </cell>
        </row>
        <row r="92">
          <cell r="B92" t="str">
            <v>Guarne</v>
          </cell>
          <cell r="C92">
            <v>1106</v>
          </cell>
          <cell r="D92">
            <v>9.9576843432069868</v>
          </cell>
          <cell r="E92">
            <v>5487</v>
          </cell>
          <cell r="F92">
            <v>49.401278473035021</v>
          </cell>
          <cell r="G92">
            <v>3772</v>
          </cell>
          <cell r="H92">
            <v>33.960565409201408</v>
          </cell>
          <cell r="I92">
            <v>733</v>
          </cell>
          <cell r="J92">
            <v>6.5994417934635816</v>
          </cell>
          <cell r="K92">
            <v>9</v>
          </cell>
          <cell r="L92">
            <v>8.1029981093004411E-2</v>
          </cell>
          <cell r="M92">
            <v>5297</v>
          </cell>
          <cell r="N92">
            <v>47.690645538849374</v>
          </cell>
          <cell r="O92">
            <v>5810</v>
          </cell>
          <cell r="P92">
            <v>52.309354461150626</v>
          </cell>
          <cell r="Q92">
            <v>13210</v>
          </cell>
          <cell r="R92">
            <v>50.406379974815884</v>
          </cell>
          <cell r="S92">
            <v>12997</v>
          </cell>
          <cell r="T92">
            <v>49.593620025184109</v>
          </cell>
          <cell r="U92">
            <v>3957</v>
          </cell>
          <cell r="V92">
            <v>35.626181687224275</v>
          </cell>
          <cell r="W92">
            <v>7150</v>
          </cell>
          <cell r="X92">
            <v>64.37381831277574</v>
          </cell>
          <cell r="Y92">
            <v>22659</v>
          </cell>
          <cell r="Z92">
            <v>86.461632388293211</v>
          </cell>
          <cell r="AA92">
            <v>3548</v>
          </cell>
          <cell r="AB92">
            <v>13.538367611706795</v>
          </cell>
          <cell r="AC92">
            <v>14115</v>
          </cell>
          <cell r="AD92">
            <v>53.859655817148088</v>
          </cell>
          <cell r="AE92">
            <v>12046</v>
          </cell>
          <cell r="AF92">
            <v>45.964818559926734</v>
          </cell>
          <cell r="AG92">
            <v>46</v>
          </cell>
          <cell r="AH92">
            <v>0.17552562292517268</v>
          </cell>
          <cell r="AI92">
            <v>11107</v>
          </cell>
          <cell r="AJ92">
            <v>26207</v>
          </cell>
        </row>
        <row r="93">
          <cell r="B93" t="str">
            <v>Guatapé</v>
          </cell>
          <cell r="C93">
            <v>1004</v>
          </cell>
          <cell r="D93">
            <v>36.403190717911535</v>
          </cell>
          <cell r="E93">
            <v>640</v>
          </cell>
          <cell r="F93">
            <v>23.205221174764322</v>
          </cell>
          <cell r="G93">
            <v>1110</v>
          </cell>
          <cell r="H93">
            <v>40.246555474981868</v>
          </cell>
          <cell r="I93">
            <v>4</v>
          </cell>
          <cell r="J93">
            <v>0.14503263234227701</v>
          </cell>
          <cell r="K93">
            <v>0</v>
          </cell>
          <cell r="L93">
            <v>0</v>
          </cell>
          <cell r="M93">
            <v>1309</v>
          </cell>
          <cell r="N93">
            <v>47.461928934010153</v>
          </cell>
          <cell r="O93">
            <v>1449</v>
          </cell>
          <cell r="P93">
            <v>52.538071065989847</v>
          </cell>
          <cell r="Q93">
            <v>1307</v>
          </cell>
          <cell r="R93">
            <v>50.346687211093986</v>
          </cell>
          <cell r="S93">
            <v>1289</v>
          </cell>
          <cell r="T93">
            <v>49.653312788906007</v>
          </cell>
          <cell r="U93">
            <v>2058</v>
          </cell>
          <cell r="V93">
            <v>74.619289340101531</v>
          </cell>
          <cell r="W93">
            <v>700</v>
          </cell>
          <cell r="X93">
            <v>25.380710659898476</v>
          </cell>
          <cell r="Y93">
            <v>2260</v>
          </cell>
          <cell r="Z93">
            <v>87.057010785824346</v>
          </cell>
          <cell r="AA93">
            <v>336</v>
          </cell>
          <cell r="AB93">
            <v>12.942989214175654</v>
          </cell>
          <cell r="AC93">
            <v>1330</v>
          </cell>
          <cell r="AD93">
            <v>51.232665639445294</v>
          </cell>
          <cell r="AE93">
            <v>1258</v>
          </cell>
          <cell r="AF93">
            <v>48.459167950693377</v>
          </cell>
          <cell r="AG93">
            <v>8</v>
          </cell>
          <cell r="AH93">
            <v>0.30816640986132515</v>
          </cell>
          <cell r="AI93">
            <v>2758</v>
          </cell>
          <cell r="AJ93">
            <v>2596</v>
          </cell>
        </row>
        <row r="94">
          <cell r="B94" t="str">
            <v>La Ceja del Tambo</v>
          </cell>
          <cell r="C94">
            <v>1745</v>
          </cell>
          <cell r="D94">
            <v>15.997433076640997</v>
          </cell>
          <cell r="E94">
            <v>5449</v>
          </cell>
          <cell r="F94">
            <v>49.954162082874952</v>
          </cell>
          <cell r="G94">
            <v>3379</v>
          </cell>
          <cell r="H94">
            <v>30.97726439310598</v>
          </cell>
          <cell r="I94">
            <v>334</v>
          </cell>
          <cell r="J94">
            <v>3.0619728639530619</v>
          </cell>
          <cell r="K94">
            <v>1</v>
          </cell>
          <cell r="L94">
            <v>9.1675834250091667E-3</v>
          </cell>
          <cell r="M94">
            <v>5192</v>
          </cell>
          <cell r="N94">
            <v>47.598093142647599</v>
          </cell>
          <cell r="O94">
            <v>5716</v>
          </cell>
          <cell r="P94">
            <v>52.401906857352401</v>
          </cell>
          <cell r="Q94">
            <v>26931</v>
          </cell>
          <cell r="R94">
            <v>49.55379321765691</v>
          </cell>
          <cell r="S94">
            <v>27416</v>
          </cell>
          <cell r="T94">
            <v>50.446206782343097</v>
          </cell>
          <cell r="U94">
            <v>8387</v>
          </cell>
          <cell r="V94">
            <v>76.888522185551892</v>
          </cell>
          <cell r="W94">
            <v>2521</v>
          </cell>
          <cell r="X94">
            <v>23.111477814448111</v>
          </cell>
          <cell r="Y94">
            <v>51805</v>
          </cell>
          <cell r="Z94">
            <v>95.322648904263346</v>
          </cell>
          <cell r="AA94">
            <v>2542</v>
          </cell>
          <cell r="AB94">
            <v>4.6773510957366549</v>
          </cell>
          <cell r="AC94">
            <v>30022</v>
          </cell>
          <cell r="AD94">
            <v>55.241319668058949</v>
          </cell>
          <cell r="AE94">
            <v>24183</v>
          </cell>
          <cell r="AF94">
            <v>44.49739636042468</v>
          </cell>
          <cell r="AG94">
            <v>142</v>
          </cell>
          <cell r="AH94">
            <v>0.26128397151636706</v>
          </cell>
          <cell r="AI94">
            <v>10908</v>
          </cell>
          <cell r="AJ94">
            <v>54347</v>
          </cell>
        </row>
        <row r="95">
          <cell r="B95" t="str">
            <v xml:space="preserve">La Unión </v>
          </cell>
          <cell r="C95">
            <v>3155</v>
          </cell>
          <cell r="D95">
            <v>34.719929569714978</v>
          </cell>
          <cell r="E95">
            <v>3359</v>
          </cell>
          <cell r="F95">
            <v>36.964894904809071</v>
          </cell>
          <cell r="G95">
            <v>2519</v>
          </cell>
          <cell r="H95">
            <v>27.720919995598109</v>
          </cell>
          <cell r="I95">
            <v>54</v>
          </cell>
          <cell r="J95">
            <v>0.59425552987784747</v>
          </cell>
          <cell r="K95">
            <v>0</v>
          </cell>
          <cell r="L95">
            <v>0</v>
          </cell>
          <cell r="M95">
            <v>4485</v>
          </cell>
          <cell r="N95">
            <v>49.356223175965667</v>
          </cell>
          <cell r="O95">
            <v>4602</v>
          </cell>
          <cell r="P95">
            <v>50.643776824034333</v>
          </cell>
          <cell r="Q95">
            <v>5086</v>
          </cell>
          <cell r="R95">
            <v>51.054005219835375</v>
          </cell>
          <cell r="S95">
            <v>4876</v>
          </cell>
          <cell r="T95">
            <v>48.945994780164625</v>
          </cell>
          <cell r="U95">
            <v>4710</v>
          </cell>
          <cell r="V95">
            <v>51.83228788379003</v>
          </cell>
          <cell r="W95">
            <v>4377</v>
          </cell>
          <cell r="X95">
            <v>48.16771211620997</v>
          </cell>
          <cell r="Y95">
            <v>8349</v>
          </cell>
          <cell r="Z95">
            <v>83.808472194338492</v>
          </cell>
          <cell r="AA95">
            <v>1613</v>
          </cell>
          <cell r="AB95">
            <v>16.191527805661512</v>
          </cell>
          <cell r="AC95">
            <v>4661</v>
          </cell>
          <cell r="AD95">
            <v>46.787793615739808</v>
          </cell>
          <cell r="AE95">
            <v>5276</v>
          </cell>
          <cell r="AF95">
            <v>52.961252760489863</v>
          </cell>
          <cell r="AG95">
            <v>25</v>
          </cell>
          <cell r="AH95">
            <v>0.25095362377032726</v>
          </cell>
          <cell r="AI95">
            <v>9087</v>
          </cell>
          <cell r="AJ95">
            <v>9962</v>
          </cell>
        </row>
        <row r="96">
          <cell r="B96" t="str">
            <v>Marinilla</v>
          </cell>
          <cell r="C96">
            <v>3328</v>
          </cell>
          <cell r="D96">
            <v>20.447284345047922</v>
          </cell>
          <cell r="E96">
            <v>7326</v>
          </cell>
          <cell r="F96">
            <v>45.011059228311623</v>
          </cell>
          <cell r="G96">
            <v>5546</v>
          </cell>
          <cell r="H96">
            <v>34.07471123126075</v>
          </cell>
          <cell r="I96">
            <v>75</v>
          </cell>
          <cell r="J96">
            <v>0.46080117965101991</v>
          </cell>
          <cell r="K96">
            <v>1</v>
          </cell>
          <cell r="L96">
            <v>6.1440157286802646E-3</v>
          </cell>
          <cell r="M96">
            <v>7948</v>
          </cell>
          <cell r="N96">
            <v>48.832637011550752</v>
          </cell>
          <cell r="O96">
            <v>8328</v>
          </cell>
          <cell r="P96">
            <v>51.167362988449248</v>
          </cell>
          <cell r="Q96">
            <v>18484</v>
          </cell>
          <cell r="R96">
            <v>50.358261817191121</v>
          </cell>
          <cell r="S96">
            <v>18221</v>
          </cell>
          <cell r="T96">
            <v>49.641738182808879</v>
          </cell>
          <cell r="U96">
            <v>8790</v>
          </cell>
          <cell r="V96">
            <v>54.005898255099538</v>
          </cell>
          <cell r="W96">
            <v>7486</v>
          </cell>
          <cell r="X96">
            <v>45.994101744900469</v>
          </cell>
          <cell r="Y96">
            <v>34410</v>
          </cell>
          <cell r="Z96">
            <v>93.747445852063748</v>
          </cell>
          <cell r="AA96">
            <v>2295</v>
          </cell>
          <cell r="AB96">
            <v>6.2525541479362481</v>
          </cell>
          <cell r="AC96">
            <v>18510</v>
          </cell>
          <cell r="AD96">
            <v>50.429096853289742</v>
          </cell>
          <cell r="AE96">
            <v>18136</v>
          </cell>
          <cell r="AF96">
            <v>49.410162103255686</v>
          </cell>
          <cell r="AG96">
            <v>59</v>
          </cell>
          <cell r="AH96">
            <v>0.16074104345457021</v>
          </cell>
          <cell r="AI96">
            <v>16276</v>
          </cell>
          <cell r="AJ96">
            <v>36705</v>
          </cell>
        </row>
        <row r="97">
          <cell r="B97" t="str">
            <v>Nariño</v>
          </cell>
          <cell r="C97">
            <v>4505</v>
          </cell>
          <cell r="D97">
            <v>52.0989938707066</v>
          </cell>
          <cell r="E97">
            <v>3582</v>
          </cell>
          <cell r="F97">
            <v>41.424771597085694</v>
          </cell>
          <cell r="G97">
            <v>560</v>
          </cell>
          <cell r="H97">
            <v>6.4762345322077017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4528</v>
          </cell>
          <cell r="N97">
            <v>52.364982074707989</v>
          </cell>
          <cell r="O97">
            <v>4119</v>
          </cell>
          <cell r="P97">
            <v>47.635017925292011</v>
          </cell>
          <cell r="Q97">
            <v>381</v>
          </cell>
          <cell r="R97">
            <v>52.551724137931032</v>
          </cell>
          <cell r="S97">
            <v>344</v>
          </cell>
          <cell r="T97">
            <v>47.448275862068968</v>
          </cell>
          <cell r="U97">
            <v>2341</v>
          </cell>
          <cell r="V97">
            <v>27.072973285532555</v>
          </cell>
          <cell r="W97">
            <v>6306</v>
          </cell>
          <cell r="X97">
            <v>72.927026714467445</v>
          </cell>
          <cell r="Y97">
            <v>588</v>
          </cell>
          <cell r="Z97">
            <v>81.103448275862064</v>
          </cell>
          <cell r="AA97">
            <v>137</v>
          </cell>
          <cell r="AB97">
            <v>18.896551724137929</v>
          </cell>
          <cell r="AC97">
            <v>387</v>
          </cell>
          <cell r="AD97">
            <v>53.379310344827587</v>
          </cell>
          <cell r="AE97">
            <v>338</v>
          </cell>
          <cell r="AF97">
            <v>46.620689655172413</v>
          </cell>
          <cell r="AG97">
            <v>0</v>
          </cell>
          <cell r="AH97">
            <v>0</v>
          </cell>
          <cell r="AI97">
            <v>8647</v>
          </cell>
          <cell r="AJ97">
            <v>725</v>
          </cell>
        </row>
        <row r="98">
          <cell r="B98" t="str">
            <v>El Peñol</v>
          </cell>
          <cell r="C98">
            <v>2060</v>
          </cell>
          <cell r="D98">
            <v>18.363344624710287</v>
          </cell>
          <cell r="E98">
            <v>5490</v>
          </cell>
          <cell r="F98">
            <v>48.93920484934926</v>
          </cell>
          <cell r="G98">
            <v>3624</v>
          </cell>
          <cell r="H98">
            <v>32.305223747548581</v>
          </cell>
          <cell r="I98">
            <v>44</v>
          </cell>
          <cell r="J98">
            <v>0.3922267783918702</v>
          </cell>
          <cell r="K98">
            <v>0</v>
          </cell>
          <cell r="L98">
            <v>0</v>
          </cell>
          <cell r="M98">
            <v>5327</v>
          </cell>
          <cell r="N98">
            <v>47.486182920306653</v>
          </cell>
          <cell r="O98">
            <v>5891</v>
          </cell>
          <cell r="P98">
            <v>52.513817079693347</v>
          </cell>
          <cell r="Q98">
            <v>2492</v>
          </cell>
          <cell r="R98">
            <v>50.83639330885353</v>
          </cell>
          <cell r="S98">
            <v>2410</v>
          </cell>
          <cell r="T98">
            <v>49.16360669114647</v>
          </cell>
          <cell r="U98">
            <v>5254</v>
          </cell>
          <cell r="V98">
            <v>46.835443037974684</v>
          </cell>
          <cell r="W98">
            <v>5964</v>
          </cell>
          <cell r="X98">
            <v>53.164556962025308</v>
          </cell>
          <cell r="Y98">
            <v>4147</v>
          </cell>
          <cell r="Z98">
            <v>84.598123215014283</v>
          </cell>
          <cell r="AA98">
            <v>755</v>
          </cell>
          <cell r="AB98">
            <v>15.401876784985721</v>
          </cell>
          <cell r="AC98">
            <v>2495</v>
          </cell>
          <cell r="AD98">
            <v>50.89759281925744</v>
          </cell>
          <cell r="AE98">
            <v>2394</v>
          </cell>
          <cell r="AF98">
            <v>48.837209302325576</v>
          </cell>
          <cell r="AG98">
            <v>13</v>
          </cell>
          <cell r="AH98">
            <v>0.26519787841697268</v>
          </cell>
          <cell r="AI98">
            <v>11218</v>
          </cell>
          <cell r="AJ98">
            <v>4902</v>
          </cell>
        </row>
        <row r="99">
          <cell r="B99" t="str">
            <v>El Retiro</v>
          </cell>
          <cell r="C99">
            <v>518</v>
          </cell>
          <cell r="D99">
            <v>13.76561254318363</v>
          </cell>
          <cell r="E99">
            <v>1682</v>
          </cell>
          <cell r="F99">
            <v>44.698378952963061</v>
          </cell>
          <cell r="G99">
            <v>1327</v>
          </cell>
          <cell r="H99">
            <v>35.264416688812119</v>
          </cell>
          <cell r="I99">
            <v>145</v>
          </cell>
          <cell r="J99">
            <v>3.8533085304278498</v>
          </cell>
          <cell r="K99">
            <v>91</v>
          </cell>
          <cell r="L99">
            <v>2.4182832846133406</v>
          </cell>
          <cell r="M99">
            <v>1844</v>
          </cell>
          <cell r="N99">
            <v>49.003454690406592</v>
          </cell>
          <cell r="O99">
            <v>1919</v>
          </cell>
          <cell r="P99">
            <v>50.996545309593408</v>
          </cell>
          <cell r="Q99">
            <v>4314</v>
          </cell>
          <cell r="R99">
            <v>50.836672165920341</v>
          </cell>
          <cell r="S99">
            <v>4172</v>
          </cell>
          <cell r="T99">
            <v>49.163327834079659</v>
          </cell>
          <cell r="U99">
            <v>1967</v>
          </cell>
          <cell r="V99">
            <v>52.272123305872974</v>
          </cell>
          <cell r="W99">
            <v>1796</v>
          </cell>
          <cell r="X99">
            <v>47.727876694127026</v>
          </cell>
          <cell r="Y99">
            <v>7271</v>
          </cell>
          <cell r="Z99">
            <v>85.682300259250539</v>
          </cell>
          <cell r="AA99">
            <v>1215</v>
          </cell>
          <cell r="AB99">
            <v>14.31769974074947</v>
          </cell>
          <cell r="AC99">
            <v>4966</v>
          </cell>
          <cell r="AD99">
            <v>58.519915154371901</v>
          </cell>
          <cell r="AE99">
            <v>3510</v>
          </cell>
          <cell r="AF99">
            <v>41.362243695498471</v>
          </cell>
          <cell r="AG99">
            <v>10</v>
          </cell>
          <cell r="AH99">
            <v>0.11784115012962526</v>
          </cell>
          <cell r="AI99">
            <v>3763</v>
          </cell>
          <cell r="AJ99">
            <v>8486</v>
          </cell>
        </row>
        <row r="100">
          <cell r="B100" t="str">
            <v xml:space="preserve">Rionegro </v>
          </cell>
          <cell r="C100">
            <v>3487</v>
          </cell>
          <cell r="D100">
            <v>15.276439148339612</v>
          </cell>
          <cell r="E100">
            <v>14611</v>
          </cell>
          <cell r="F100">
            <v>64.010339087006045</v>
          </cell>
          <cell r="G100">
            <v>3929</v>
          </cell>
          <cell r="H100">
            <v>17.212827477438008</v>
          </cell>
          <cell r="I100">
            <v>798</v>
          </cell>
          <cell r="J100">
            <v>3.496013318145974</v>
          </cell>
          <cell r="K100">
            <v>1</v>
          </cell>
          <cell r="L100">
            <v>4.3809690703583634E-3</v>
          </cell>
          <cell r="M100">
            <v>10660</v>
          </cell>
          <cell r="N100">
            <v>46.701130290020153</v>
          </cell>
          <cell r="O100">
            <v>12166</v>
          </cell>
          <cell r="P100">
            <v>53.298869709979847</v>
          </cell>
          <cell r="Q100">
            <v>66791</v>
          </cell>
          <cell r="R100">
            <v>49.764555113475495</v>
          </cell>
          <cell r="S100">
            <v>67423</v>
          </cell>
          <cell r="T100">
            <v>50.235444886524505</v>
          </cell>
          <cell r="U100">
            <v>16690</v>
          </cell>
          <cell r="V100">
            <v>73.11837378428109</v>
          </cell>
          <cell r="W100">
            <v>6136</v>
          </cell>
          <cell r="X100">
            <v>26.881626215718917</v>
          </cell>
          <cell r="Y100">
            <v>125461</v>
          </cell>
          <cell r="Z100">
            <v>93.478325659022161</v>
          </cell>
          <cell r="AA100">
            <v>8753</v>
          </cell>
          <cell r="AB100">
            <v>6.5216743409778415</v>
          </cell>
          <cell r="AC100">
            <v>75545</v>
          </cell>
          <cell r="AD100">
            <v>56.286974533208159</v>
          </cell>
          <cell r="AE100">
            <v>58257</v>
          </cell>
          <cell r="AF100">
            <v>43.40605301980419</v>
          </cell>
          <cell r="AG100">
            <v>412</v>
          </cell>
          <cell r="AH100">
            <v>0.30697244698764659</v>
          </cell>
          <cell r="AI100">
            <v>22826</v>
          </cell>
          <cell r="AJ100">
            <v>134214</v>
          </cell>
        </row>
        <row r="101">
          <cell r="B101" t="str">
            <v xml:space="preserve">San Carlos </v>
          </cell>
          <cell r="C101">
            <v>6974</v>
          </cell>
          <cell r="D101">
            <v>68.365846485638656</v>
          </cell>
          <cell r="E101">
            <v>2631</v>
          </cell>
          <cell r="F101">
            <v>25.791589059896086</v>
          </cell>
          <cell r="G101">
            <v>571</v>
          </cell>
          <cell r="H101">
            <v>5.5974904421135179</v>
          </cell>
          <cell r="I101">
            <v>25</v>
          </cell>
          <cell r="J101">
            <v>0.24507401235173021</v>
          </cell>
          <cell r="K101">
            <v>0</v>
          </cell>
          <cell r="L101">
            <v>0</v>
          </cell>
          <cell r="M101">
            <v>5172</v>
          </cell>
          <cell r="N101">
            <v>50.700911675325941</v>
          </cell>
          <cell r="O101">
            <v>5029</v>
          </cell>
          <cell r="P101">
            <v>49.299088324674052</v>
          </cell>
          <cell r="Q101">
            <v>1173</v>
          </cell>
          <cell r="R101">
            <v>51.492537313432841</v>
          </cell>
          <cell r="S101">
            <v>1105</v>
          </cell>
          <cell r="T101">
            <v>48.507462686567166</v>
          </cell>
          <cell r="U101">
            <v>5838</v>
          </cell>
          <cell r="V101">
            <v>57.229683364376037</v>
          </cell>
          <cell r="W101">
            <v>4363</v>
          </cell>
          <cell r="X101">
            <v>42.770316635623956</v>
          </cell>
          <cell r="Y101">
            <v>1950</v>
          </cell>
          <cell r="Z101">
            <v>85.601404741000877</v>
          </cell>
          <cell r="AA101">
            <v>328</v>
          </cell>
          <cell r="AB101">
            <v>14.398595258999123</v>
          </cell>
          <cell r="AC101">
            <v>1100</v>
          </cell>
          <cell r="AD101">
            <v>48.28797190517998</v>
          </cell>
          <cell r="AE101">
            <v>1177</v>
          </cell>
          <cell r="AF101">
            <v>51.668129938542585</v>
          </cell>
          <cell r="AG101">
            <v>1</v>
          </cell>
          <cell r="AH101">
            <v>4.3898156277436345E-2</v>
          </cell>
          <cell r="AI101">
            <v>10201</v>
          </cell>
          <cell r="AJ101">
            <v>2278</v>
          </cell>
        </row>
        <row r="102">
          <cell r="B102" t="str">
            <v>San Francisco</v>
          </cell>
          <cell r="C102">
            <v>3365</v>
          </cell>
          <cell r="D102">
            <v>67.058589079314473</v>
          </cell>
          <cell r="E102">
            <v>1464</v>
          </cell>
          <cell r="F102">
            <v>29.174970107612598</v>
          </cell>
          <cell r="G102">
            <v>185</v>
          </cell>
          <cell r="H102">
            <v>3.6867277799920286</v>
          </cell>
          <cell r="I102">
            <v>4</v>
          </cell>
          <cell r="J102">
            <v>7.9713033080908727E-2</v>
          </cell>
          <cell r="K102">
            <v>0</v>
          </cell>
          <cell r="L102">
            <v>0</v>
          </cell>
          <cell r="M102">
            <v>2582</v>
          </cell>
          <cell r="N102">
            <v>51.454762853726585</v>
          </cell>
          <cell r="O102">
            <v>2436</v>
          </cell>
          <cell r="P102">
            <v>48.545237146273415</v>
          </cell>
          <cell r="Q102">
            <v>215</v>
          </cell>
          <cell r="R102">
            <v>47.46136865342163</v>
          </cell>
          <cell r="S102">
            <v>238</v>
          </cell>
          <cell r="T102">
            <v>52.53863134657837</v>
          </cell>
          <cell r="U102">
            <v>2495</v>
          </cell>
          <cell r="V102">
            <v>49.721004384216819</v>
          </cell>
          <cell r="W102">
            <v>2523</v>
          </cell>
          <cell r="X102">
            <v>50.278995615783181</v>
          </cell>
          <cell r="Y102">
            <v>384</v>
          </cell>
          <cell r="Z102">
            <v>84.768211920529808</v>
          </cell>
          <cell r="AA102">
            <v>69</v>
          </cell>
          <cell r="AB102">
            <v>15.231788079470199</v>
          </cell>
          <cell r="AC102">
            <v>281</v>
          </cell>
          <cell r="AD102">
            <v>62.030905077262688</v>
          </cell>
          <cell r="AE102">
            <v>172</v>
          </cell>
          <cell r="AF102">
            <v>37.969094922737305</v>
          </cell>
          <cell r="AG102">
            <v>0</v>
          </cell>
          <cell r="AH102">
            <v>0</v>
          </cell>
          <cell r="AI102">
            <v>5018</v>
          </cell>
          <cell r="AJ102">
            <v>453</v>
          </cell>
        </row>
        <row r="103">
          <cell r="B103" t="str">
            <v xml:space="preserve">San Luis </v>
          </cell>
          <cell r="C103">
            <v>4557</v>
          </cell>
          <cell r="D103">
            <v>44.558521560574945</v>
          </cell>
          <cell r="E103">
            <v>5093</v>
          </cell>
          <cell r="F103">
            <v>49.799550210227828</v>
          </cell>
          <cell r="G103">
            <v>565</v>
          </cell>
          <cell r="H103">
            <v>5.5245917668915618</v>
          </cell>
          <cell r="I103">
            <v>12</v>
          </cell>
          <cell r="J103">
            <v>0.11733646230566148</v>
          </cell>
          <cell r="K103">
            <v>0</v>
          </cell>
          <cell r="L103">
            <v>0</v>
          </cell>
          <cell r="M103">
            <v>5061</v>
          </cell>
          <cell r="N103">
            <v>49.486652977412732</v>
          </cell>
          <cell r="O103">
            <v>5166</v>
          </cell>
          <cell r="P103">
            <v>50.513347022587276</v>
          </cell>
          <cell r="Q103">
            <v>2077</v>
          </cell>
          <cell r="R103">
            <v>56.36363636363636</v>
          </cell>
          <cell r="S103">
            <v>1608</v>
          </cell>
          <cell r="T103">
            <v>43.636363636363633</v>
          </cell>
          <cell r="U103">
            <v>4993</v>
          </cell>
          <cell r="V103">
            <v>48.821746357680652</v>
          </cell>
          <cell r="W103">
            <v>5234</v>
          </cell>
          <cell r="X103">
            <v>51.178253642319348</v>
          </cell>
          <cell r="Y103">
            <v>3030</v>
          </cell>
          <cell r="Z103">
            <v>82.225237449118055</v>
          </cell>
          <cell r="AA103">
            <v>655</v>
          </cell>
          <cell r="AB103">
            <v>17.774762550881952</v>
          </cell>
          <cell r="AC103">
            <v>1812</v>
          </cell>
          <cell r="AD103">
            <v>49.172320217096335</v>
          </cell>
          <cell r="AE103">
            <v>1871</v>
          </cell>
          <cell r="AF103">
            <v>50.773405698778831</v>
          </cell>
          <cell r="AG103">
            <v>2</v>
          </cell>
          <cell r="AH103">
            <v>5.4274084124830396E-2</v>
          </cell>
          <cell r="AI103">
            <v>10227</v>
          </cell>
          <cell r="AJ103">
            <v>3685</v>
          </cell>
        </row>
        <row r="104">
          <cell r="B104" t="str">
            <v>San Rafael</v>
          </cell>
          <cell r="C104">
            <v>6455</v>
          </cell>
          <cell r="D104">
            <v>70.801798837336833</v>
          </cell>
          <cell r="E104">
            <v>1803</v>
          </cell>
          <cell r="F104">
            <v>19.776242184929252</v>
          </cell>
          <cell r="G104">
            <v>856</v>
          </cell>
          <cell r="H104">
            <v>9.3890534166940878</v>
          </cell>
          <cell r="I104">
            <v>3</v>
          </cell>
          <cell r="J104">
            <v>3.2905561039815727E-2</v>
          </cell>
          <cell r="K104">
            <v>0</v>
          </cell>
          <cell r="L104">
            <v>0</v>
          </cell>
          <cell r="M104">
            <v>4456</v>
          </cell>
          <cell r="N104">
            <v>48.875726664472964</v>
          </cell>
          <cell r="O104">
            <v>4661</v>
          </cell>
          <cell r="P104">
            <v>51.124273335527036</v>
          </cell>
          <cell r="Q104">
            <v>1661</v>
          </cell>
          <cell r="R104">
            <v>52.613240418118465</v>
          </cell>
          <cell r="S104">
            <v>1496</v>
          </cell>
          <cell r="T104">
            <v>47.386759581881535</v>
          </cell>
          <cell r="U104">
            <v>4087</v>
          </cell>
          <cell r="V104">
            <v>44.828342656575629</v>
          </cell>
          <cell r="W104">
            <v>5030</v>
          </cell>
          <cell r="X104">
            <v>55.171657343424371</v>
          </cell>
          <cell r="Y104">
            <v>2712</v>
          </cell>
          <cell r="Z104">
            <v>85.904339562876146</v>
          </cell>
          <cell r="AA104">
            <v>445</v>
          </cell>
          <cell r="AB104">
            <v>14.095660437123852</v>
          </cell>
          <cell r="AC104">
            <v>1581</v>
          </cell>
          <cell r="AD104">
            <v>50.079189103579345</v>
          </cell>
          <cell r="AE104">
            <v>1575</v>
          </cell>
          <cell r="AF104">
            <v>49.889135254988915</v>
          </cell>
          <cell r="AG104">
            <v>1</v>
          </cell>
          <cell r="AH104">
            <v>3.1675641431738996E-2</v>
          </cell>
          <cell r="AI104">
            <v>9117</v>
          </cell>
          <cell r="AJ104">
            <v>3157</v>
          </cell>
        </row>
        <row r="105">
          <cell r="B105" t="str">
            <v>San Vicente</v>
          </cell>
          <cell r="C105">
            <v>3079</v>
          </cell>
          <cell r="D105">
            <v>25.387532981530342</v>
          </cell>
          <cell r="E105">
            <v>5447</v>
          </cell>
          <cell r="F105">
            <v>44.912598944591032</v>
          </cell>
          <cell r="G105">
            <v>3586</v>
          </cell>
          <cell r="H105">
            <v>29.567941952506597</v>
          </cell>
          <cell r="I105">
            <v>16</v>
          </cell>
          <cell r="J105">
            <v>0.13192612137203166</v>
          </cell>
          <cell r="K105">
            <v>0</v>
          </cell>
          <cell r="L105">
            <v>0</v>
          </cell>
          <cell r="M105">
            <v>6291</v>
          </cell>
          <cell r="N105">
            <v>51.871701846965699</v>
          </cell>
          <cell r="O105">
            <v>5837</v>
          </cell>
          <cell r="P105">
            <v>48.128298153034301</v>
          </cell>
          <cell r="Q105">
            <v>1217</v>
          </cell>
          <cell r="R105">
            <v>54.894000902119977</v>
          </cell>
          <cell r="S105">
            <v>1000</v>
          </cell>
          <cell r="T105">
            <v>45.105999097880016</v>
          </cell>
          <cell r="U105">
            <v>2455</v>
          </cell>
          <cell r="V105">
            <v>20.24241424802111</v>
          </cell>
          <cell r="W105">
            <v>9673</v>
          </cell>
          <cell r="X105">
            <v>79.757585751978894</v>
          </cell>
          <cell r="Y105">
            <v>1700</v>
          </cell>
          <cell r="Z105">
            <v>76.680198466396035</v>
          </cell>
          <cell r="AA105">
            <v>517</v>
          </cell>
          <cell r="AB105">
            <v>23.319801533603972</v>
          </cell>
          <cell r="AC105">
            <v>1253</v>
          </cell>
          <cell r="AD105">
            <v>56.517816869643667</v>
          </cell>
          <cell r="AE105">
            <v>959</v>
          </cell>
          <cell r="AF105">
            <v>43.256653134866937</v>
          </cell>
          <cell r="AG105">
            <v>5</v>
          </cell>
          <cell r="AH105">
            <v>0.22552999548940009</v>
          </cell>
          <cell r="AI105">
            <v>12128</v>
          </cell>
          <cell r="AJ105">
            <v>2217</v>
          </cell>
        </row>
        <row r="106">
          <cell r="B106" t="str">
            <v>El Santuario</v>
          </cell>
          <cell r="C106">
            <v>2939</v>
          </cell>
          <cell r="D106">
            <v>19.910575164284264</v>
          </cell>
          <cell r="E106">
            <v>6552</v>
          </cell>
          <cell r="F106">
            <v>44.387236637084207</v>
          </cell>
          <cell r="G106">
            <v>5233</v>
          </cell>
          <cell r="H106">
            <v>35.451527674276811</v>
          </cell>
          <cell r="I106">
            <v>35</v>
          </cell>
          <cell r="J106">
            <v>0.23711130682203102</v>
          </cell>
          <cell r="K106">
            <v>2</v>
          </cell>
          <cell r="L106">
            <v>1.3549217532687487E-2</v>
          </cell>
          <cell r="M106">
            <v>7231</v>
          </cell>
          <cell r="N106">
            <v>48.987195989431612</v>
          </cell>
          <cell r="O106">
            <v>7530</v>
          </cell>
          <cell r="P106">
            <v>51.012804010568388</v>
          </cell>
          <cell r="Q106">
            <v>5686</v>
          </cell>
          <cell r="R106">
            <v>46.382249775675014</v>
          </cell>
          <cell r="S106">
            <v>6573</v>
          </cell>
          <cell r="T106">
            <v>53.617750224324986</v>
          </cell>
          <cell r="U106">
            <v>8907</v>
          </cell>
          <cell r="V106">
            <v>60.341440281823722</v>
          </cell>
          <cell r="W106">
            <v>5854</v>
          </cell>
          <cell r="X106">
            <v>39.658559718176271</v>
          </cell>
          <cell r="Y106">
            <v>11107</v>
          </cell>
          <cell r="Z106">
            <v>90.602822416184026</v>
          </cell>
          <cell r="AA106">
            <v>1152</v>
          </cell>
          <cell r="AB106">
            <v>9.3971775838159708</v>
          </cell>
          <cell r="AC106">
            <v>5803</v>
          </cell>
          <cell r="AD106">
            <v>47.336650624031321</v>
          </cell>
          <cell r="AE106">
            <v>6440</v>
          </cell>
          <cell r="AF106">
            <v>52.532833020637902</v>
          </cell>
          <cell r="AG106">
            <v>16</v>
          </cell>
          <cell r="AH106">
            <v>0.13051635533077741</v>
          </cell>
          <cell r="AI106">
            <v>14761</v>
          </cell>
          <cell r="AJ106">
            <v>12259</v>
          </cell>
        </row>
        <row r="107">
          <cell r="B107" t="str">
            <v>Sonsón</v>
          </cell>
          <cell r="C107">
            <v>6842</v>
          </cell>
          <cell r="D107">
            <v>29.30694765698621</v>
          </cell>
          <cell r="E107">
            <v>12998</v>
          </cell>
          <cell r="F107">
            <v>55.675490448042488</v>
          </cell>
          <cell r="G107">
            <v>3487</v>
          </cell>
          <cell r="H107">
            <v>14.936177503640879</v>
          </cell>
          <cell r="I107">
            <v>19</v>
          </cell>
          <cell r="J107">
            <v>8.1384391330420636E-2</v>
          </cell>
          <cell r="K107">
            <v>0</v>
          </cell>
          <cell r="L107">
            <v>0</v>
          </cell>
          <cell r="M107">
            <v>11377</v>
          </cell>
          <cell r="N107">
            <v>48.732116850852393</v>
          </cell>
          <cell r="O107">
            <v>11969</v>
          </cell>
          <cell r="P107">
            <v>51.267883149147607</v>
          </cell>
          <cell r="Q107">
            <v>3188</v>
          </cell>
          <cell r="R107">
            <v>53.133333333333333</v>
          </cell>
          <cell r="S107">
            <v>2812</v>
          </cell>
          <cell r="T107">
            <v>46.866666666666667</v>
          </cell>
          <cell r="U107">
            <v>9935</v>
          </cell>
          <cell r="V107">
            <v>42.55546988777521</v>
          </cell>
          <cell r="W107">
            <v>13411</v>
          </cell>
          <cell r="X107">
            <v>57.44453011222479</v>
          </cell>
          <cell r="Y107">
            <v>5349</v>
          </cell>
          <cell r="Z107">
            <v>89.149999999999991</v>
          </cell>
          <cell r="AA107">
            <v>651</v>
          </cell>
          <cell r="AB107">
            <v>10.85</v>
          </cell>
          <cell r="AC107">
            <v>3300</v>
          </cell>
          <cell r="AD107">
            <v>55.000000000000007</v>
          </cell>
          <cell r="AE107">
            <v>2699</v>
          </cell>
          <cell r="AF107">
            <v>44.983333333333334</v>
          </cell>
          <cell r="AG107">
            <v>1</v>
          </cell>
          <cell r="AH107">
            <v>1.6666666666666666E-2</v>
          </cell>
          <cell r="AI107">
            <v>23346</v>
          </cell>
          <cell r="AJ107">
            <v>6000</v>
          </cell>
        </row>
        <row r="108">
          <cell r="B108" t="str">
            <v>SUROESTE</v>
          </cell>
          <cell r="C108">
            <v>40594</v>
          </cell>
          <cell r="D108">
            <v>18.902294220910147</v>
          </cell>
          <cell r="E108">
            <v>110892</v>
          </cell>
          <cell r="F108">
            <v>51.636035146700685</v>
          </cell>
          <cell r="G108">
            <v>62297</v>
          </cell>
          <cell r="H108">
            <v>29.008134775583567</v>
          </cell>
          <cell r="I108">
            <v>828</v>
          </cell>
          <cell r="J108">
            <v>1217.6470588235293</v>
          </cell>
          <cell r="K108">
            <v>146</v>
          </cell>
          <cell r="L108">
            <v>6.7983814264494291E-2</v>
          </cell>
          <cell r="M108">
            <v>105974</v>
          </cell>
          <cell r="N108">
            <v>49.34600501962683</v>
          </cell>
          <cell r="O108">
            <v>108783</v>
          </cell>
          <cell r="P108">
            <v>50.653994980373163</v>
          </cell>
          <cell r="Q108">
            <v>44574</v>
          </cell>
          <cell r="R108">
            <v>52.767781039871196</v>
          </cell>
          <cell r="S108">
            <v>39898</v>
          </cell>
          <cell r="T108">
            <v>47.232218960128804</v>
          </cell>
          <cell r="U108">
            <v>97676</v>
          </cell>
          <cell r="V108">
            <v>45.482103028073588</v>
          </cell>
          <cell r="W108">
            <v>117081</v>
          </cell>
          <cell r="X108">
            <v>54.517896971926405</v>
          </cell>
          <cell r="Y108">
            <v>70455</v>
          </cell>
          <cell r="Z108">
            <v>83.40633582725637</v>
          </cell>
          <cell r="AA108">
            <v>14017</v>
          </cell>
          <cell r="AB108">
            <v>16.59366417274363</v>
          </cell>
          <cell r="AC108">
            <v>44595</v>
          </cell>
          <cell r="AD108">
            <v>52.792641348612555</v>
          </cell>
          <cell r="AE108">
            <v>39809</v>
          </cell>
          <cell r="AF108">
            <v>47.126858604034474</v>
          </cell>
          <cell r="AG108">
            <v>68</v>
          </cell>
          <cell r="AH108">
            <v>8.0500047352969034E-2</v>
          </cell>
          <cell r="AI108">
            <v>214757</v>
          </cell>
          <cell r="AJ108">
            <v>84472</v>
          </cell>
        </row>
        <row r="109">
          <cell r="B109" t="str">
            <v>Amagá</v>
          </cell>
          <cell r="C109">
            <v>819</v>
          </cell>
          <cell r="D109">
            <v>8.0610236220472444</v>
          </cell>
          <cell r="E109">
            <v>6696</v>
          </cell>
          <cell r="F109">
            <v>65.905511811023615</v>
          </cell>
          <cell r="G109">
            <v>2639</v>
          </cell>
          <cell r="H109">
            <v>25.974409448818896</v>
          </cell>
          <cell r="I109">
            <v>6</v>
          </cell>
          <cell r="J109">
            <v>5.905511811023622E-2</v>
          </cell>
          <cell r="K109">
            <v>0</v>
          </cell>
          <cell r="L109">
            <v>0</v>
          </cell>
          <cell r="M109">
            <v>4681</v>
          </cell>
          <cell r="N109">
            <v>46.072834645669289</v>
          </cell>
          <cell r="O109">
            <v>5479</v>
          </cell>
          <cell r="P109">
            <v>53.927165354330711</v>
          </cell>
          <cell r="Q109">
            <v>7095</v>
          </cell>
          <cell r="R109">
            <v>53.086419753086425</v>
          </cell>
          <cell r="S109">
            <v>6270</v>
          </cell>
          <cell r="T109">
            <v>46.913580246913575</v>
          </cell>
          <cell r="U109">
            <v>6205</v>
          </cell>
          <cell r="V109">
            <v>61.072834645669296</v>
          </cell>
          <cell r="W109">
            <v>3955</v>
          </cell>
          <cell r="X109">
            <v>38.927165354330704</v>
          </cell>
          <cell r="Y109">
            <v>10963</v>
          </cell>
          <cell r="Z109">
            <v>82.027684249906471</v>
          </cell>
          <cell r="AA109">
            <v>2402</v>
          </cell>
          <cell r="AB109">
            <v>17.972315750093529</v>
          </cell>
          <cell r="AC109">
            <v>7149</v>
          </cell>
          <cell r="AD109">
            <v>53.490460157126826</v>
          </cell>
          <cell r="AE109">
            <v>6206</v>
          </cell>
          <cell r="AF109">
            <v>46.434717545828654</v>
          </cell>
          <cell r="AG109">
            <v>10</v>
          </cell>
          <cell r="AH109">
            <v>7.4822297044519259E-2</v>
          </cell>
          <cell r="AI109">
            <v>10160</v>
          </cell>
          <cell r="AJ109">
            <v>13365</v>
          </cell>
        </row>
        <row r="110">
          <cell r="B110" t="str">
            <v>Andes</v>
          </cell>
          <cell r="C110">
            <v>2811</v>
          </cell>
          <cell r="D110">
            <v>9.6306701384130466</v>
          </cell>
          <cell r="E110">
            <v>15972</v>
          </cell>
          <cell r="F110">
            <v>54.721118267781279</v>
          </cell>
          <cell r="G110">
            <v>10384</v>
          </cell>
          <cell r="H110">
            <v>35.57626421817185</v>
          </cell>
          <cell r="I110">
            <v>21</v>
          </cell>
          <cell r="J110">
            <v>7.1947375633822114E-2</v>
          </cell>
          <cell r="K110">
            <v>0</v>
          </cell>
          <cell r="L110">
            <v>0</v>
          </cell>
          <cell r="M110">
            <v>14883</v>
          </cell>
          <cell r="N110">
            <v>50.990132931341648</v>
          </cell>
          <cell r="O110">
            <v>14305</v>
          </cell>
          <cell r="P110">
            <v>49.009867068658352</v>
          </cell>
          <cell r="Q110">
            <v>4237</v>
          </cell>
          <cell r="R110">
            <v>51.103606320106145</v>
          </cell>
          <cell r="S110">
            <v>4054</v>
          </cell>
          <cell r="T110">
            <v>48.896393679893862</v>
          </cell>
          <cell r="U110">
            <v>14089</v>
          </cell>
          <cell r="V110">
            <v>48.269836919281893</v>
          </cell>
          <cell r="W110">
            <v>15099</v>
          </cell>
          <cell r="X110">
            <v>51.730163080718107</v>
          </cell>
          <cell r="Y110">
            <v>7556</v>
          </cell>
          <cell r="Z110">
            <v>91.134965625376921</v>
          </cell>
          <cell r="AA110">
            <v>735</v>
          </cell>
          <cell r="AB110">
            <v>8.8650343746230842</v>
          </cell>
          <cell r="AC110">
            <v>4246</v>
          </cell>
          <cell r="AD110">
            <v>51.21215776142806</v>
          </cell>
          <cell r="AE110">
            <v>4040</v>
          </cell>
          <cell r="AF110">
            <v>48.727535882281991</v>
          </cell>
          <cell r="AG110">
            <v>5</v>
          </cell>
          <cell r="AH110">
            <v>6.0306356289952963E-2</v>
          </cell>
          <cell r="AI110">
            <v>29188</v>
          </cell>
          <cell r="AJ110">
            <v>8291</v>
          </cell>
        </row>
        <row r="111">
          <cell r="B111" t="str">
            <v>Angelópolis</v>
          </cell>
          <cell r="C111">
            <v>392</v>
          </cell>
          <cell r="D111">
            <v>14.1363144608727</v>
          </cell>
          <cell r="E111">
            <v>1755</v>
          </cell>
          <cell r="F111">
            <v>63.28885683375406</v>
          </cell>
          <cell r="G111">
            <v>614</v>
          </cell>
          <cell r="H111">
            <v>22.142084385142443</v>
          </cell>
          <cell r="I111">
            <v>12</v>
          </cell>
          <cell r="J111">
            <v>0.43274432023079701</v>
          </cell>
          <cell r="K111">
            <v>0</v>
          </cell>
          <cell r="L111">
            <v>0</v>
          </cell>
          <cell r="M111">
            <v>1257</v>
          </cell>
          <cell r="N111">
            <v>45.329967544175979</v>
          </cell>
          <cell r="O111">
            <v>1516</v>
          </cell>
          <cell r="P111">
            <v>54.670032455824014</v>
          </cell>
          <cell r="Q111">
            <v>854</v>
          </cell>
          <cell r="R111">
            <v>57.976917854718259</v>
          </cell>
          <cell r="S111">
            <v>619</v>
          </cell>
          <cell r="T111">
            <v>42.023082145281734</v>
          </cell>
          <cell r="U111">
            <v>1607</v>
          </cell>
          <cell r="V111">
            <v>57.951676884240896</v>
          </cell>
          <cell r="W111">
            <v>1166</v>
          </cell>
          <cell r="X111">
            <v>42.048323115759104</v>
          </cell>
          <cell r="Y111">
            <v>1085</v>
          </cell>
          <cell r="Z111">
            <v>73.659198913781395</v>
          </cell>
          <cell r="AA111">
            <v>388</v>
          </cell>
          <cell r="AB111">
            <v>26.340801086218601</v>
          </cell>
          <cell r="AC111">
            <v>776</v>
          </cell>
          <cell r="AD111">
            <v>52.681602172437202</v>
          </cell>
          <cell r="AE111">
            <v>697</v>
          </cell>
          <cell r="AF111">
            <v>47.318397827562798</v>
          </cell>
          <cell r="AG111">
            <v>0</v>
          </cell>
          <cell r="AH111">
            <v>0</v>
          </cell>
          <cell r="AI111">
            <v>2773</v>
          </cell>
          <cell r="AJ111">
            <v>1473</v>
          </cell>
        </row>
        <row r="112">
          <cell r="B112" t="str">
            <v>Betania</v>
          </cell>
          <cell r="C112">
            <v>1161</v>
          </cell>
          <cell r="D112">
            <v>17.936042020701375</v>
          </cell>
          <cell r="E112">
            <v>3131</v>
          </cell>
          <cell r="F112">
            <v>48.370152942993975</v>
          </cell>
          <cell r="G112">
            <v>2149</v>
          </cell>
          <cell r="H112">
            <v>33.199443843658273</v>
          </cell>
          <cell r="I112">
            <v>25</v>
          </cell>
          <cell r="J112">
            <v>0.38621968175498222</v>
          </cell>
          <cell r="K112">
            <v>7</v>
          </cell>
          <cell r="L112">
            <v>0.10814151089139502</v>
          </cell>
          <cell r="M112">
            <v>3424</v>
          </cell>
          <cell r="N112">
            <v>52.896647613162365</v>
          </cell>
          <cell r="O112">
            <v>3049</v>
          </cell>
          <cell r="P112">
            <v>47.103352386837635</v>
          </cell>
          <cell r="Q112">
            <v>418</v>
          </cell>
          <cell r="R112">
            <v>50.483091787439619</v>
          </cell>
          <cell r="S112">
            <v>410</v>
          </cell>
          <cell r="T112">
            <v>49.516908212560381</v>
          </cell>
          <cell r="U112">
            <v>2585</v>
          </cell>
          <cell r="V112">
            <v>39.935115093465164</v>
          </cell>
          <cell r="W112">
            <v>3888</v>
          </cell>
          <cell r="X112">
            <v>60.064884906534829</v>
          </cell>
          <cell r="Y112">
            <v>737</v>
          </cell>
          <cell r="Z112">
            <v>89.009661835748787</v>
          </cell>
          <cell r="AA112">
            <v>91</v>
          </cell>
          <cell r="AB112">
            <v>10.990338164251208</v>
          </cell>
          <cell r="AC112">
            <v>423</v>
          </cell>
          <cell r="AD112">
            <v>51.086956521739133</v>
          </cell>
          <cell r="AE112">
            <v>403</v>
          </cell>
          <cell r="AF112">
            <v>48.671497584541065</v>
          </cell>
          <cell r="AG112">
            <v>2</v>
          </cell>
          <cell r="AH112">
            <v>0.24154589371980675</v>
          </cell>
          <cell r="AI112">
            <v>6473</v>
          </cell>
          <cell r="AJ112">
            <v>828</v>
          </cell>
        </row>
        <row r="113">
          <cell r="B113" t="str">
            <v>Betulia</v>
          </cell>
          <cell r="C113">
            <v>7419</v>
          </cell>
          <cell r="D113">
            <v>53.110458873219265</v>
          </cell>
          <cell r="E113">
            <v>5453</v>
          </cell>
          <cell r="F113">
            <v>39.03643782661608</v>
          </cell>
          <cell r="G113">
            <v>1085</v>
          </cell>
          <cell r="H113">
            <v>7.7671987973369605</v>
          </cell>
          <cell r="I113">
            <v>2</v>
          </cell>
          <cell r="J113">
            <v>1.4317417137948315E-2</v>
          </cell>
          <cell r="K113">
            <v>10</v>
          </cell>
          <cell r="L113">
            <v>7.1587085689741578E-2</v>
          </cell>
          <cell r="M113">
            <v>7237</v>
          </cell>
          <cell r="N113">
            <v>51.807573913665969</v>
          </cell>
          <cell r="O113">
            <v>6732</v>
          </cell>
          <cell r="P113">
            <v>48.192426086334024</v>
          </cell>
          <cell r="Q113">
            <v>572</v>
          </cell>
          <cell r="R113">
            <v>49.183147033533963</v>
          </cell>
          <cell r="S113">
            <v>591</v>
          </cell>
          <cell r="T113">
            <v>50.81685296646603</v>
          </cell>
          <cell r="U113">
            <v>3975</v>
          </cell>
          <cell r="V113">
            <v>28.455866561672273</v>
          </cell>
          <cell r="W113">
            <v>9994</v>
          </cell>
          <cell r="X113">
            <v>71.544133438327734</v>
          </cell>
          <cell r="Y113">
            <v>1042</v>
          </cell>
          <cell r="Z113">
            <v>89.59587274290628</v>
          </cell>
          <cell r="AA113">
            <v>121</v>
          </cell>
          <cell r="AB113">
            <v>10.404127257093723</v>
          </cell>
          <cell r="AC113">
            <v>631</v>
          </cell>
          <cell r="AD113">
            <v>54.256233877901984</v>
          </cell>
          <cell r="AE113">
            <v>531</v>
          </cell>
          <cell r="AF113">
            <v>45.657781599312123</v>
          </cell>
          <cell r="AG113">
            <v>1</v>
          </cell>
          <cell r="AH113">
            <v>8.5984522785898534E-2</v>
          </cell>
          <cell r="AI113">
            <v>13969</v>
          </cell>
          <cell r="AJ113">
            <v>1163</v>
          </cell>
        </row>
        <row r="114">
          <cell r="B114" t="str">
            <v>Ciudad Bolivar</v>
          </cell>
          <cell r="C114">
            <v>2530</v>
          </cell>
          <cell r="D114">
            <v>13.465325456384056</v>
          </cell>
          <cell r="E114">
            <v>10953</v>
          </cell>
          <cell r="F114">
            <v>58.294746926393103</v>
          </cell>
          <cell r="G114">
            <v>5290</v>
          </cell>
          <cell r="H114">
            <v>28.154771408803025</v>
          </cell>
          <cell r="I114">
            <v>15</v>
          </cell>
          <cell r="J114">
            <v>7.9833945393581351E-2</v>
          </cell>
          <cell r="K114">
            <v>1</v>
          </cell>
          <cell r="L114">
            <v>5.3222630262387566E-3</v>
          </cell>
          <cell r="M114">
            <v>9486</v>
          </cell>
          <cell r="N114">
            <v>50.486987066900845</v>
          </cell>
          <cell r="O114">
            <v>9303</v>
          </cell>
          <cell r="P114">
            <v>49.513012933099155</v>
          </cell>
          <cell r="Q114">
            <v>3825</v>
          </cell>
          <cell r="R114">
            <v>50.622022233986243</v>
          </cell>
          <cell r="S114">
            <v>3731</v>
          </cell>
          <cell r="T114">
            <v>49.377977766013764</v>
          </cell>
          <cell r="U114">
            <v>10580</v>
          </cell>
          <cell r="V114">
            <v>56.309542817606051</v>
          </cell>
          <cell r="W114">
            <v>8209</v>
          </cell>
          <cell r="X114">
            <v>43.690457182393956</v>
          </cell>
          <cell r="Y114">
            <v>6670</v>
          </cell>
          <cell r="Z114">
            <v>88.274219163578621</v>
          </cell>
          <cell r="AA114">
            <v>886</v>
          </cell>
          <cell r="AB114">
            <v>11.725780836421388</v>
          </cell>
          <cell r="AC114">
            <v>3970</v>
          </cell>
          <cell r="AD114">
            <v>52.541026998411851</v>
          </cell>
          <cell r="AE114">
            <v>3578</v>
          </cell>
          <cell r="AF114">
            <v>47.353096876654313</v>
          </cell>
          <cell r="AG114">
            <v>8</v>
          </cell>
          <cell r="AH114">
            <v>0.10587612493382743</v>
          </cell>
          <cell r="AI114">
            <v>18789</v>
          </cell>
          <cell r="AJ114">
            <v>7556</v>
          </cell>
        </row>
        <row r="115">
          <cell r="B115" t="str">
            <v>Caramanta</v>
          </cell>
          <cell r="C115">
            <v>126</v>
          </cell>
          <cell r="D115">
            <v>3.4749034749034751</v>
          </cell>
          <cell r="E115">
            <v>2691</v>
          </cell>
          <cell r="F115">
            <v>74.214009928295638</v>
          </cell>
          <cell r="G115">
            <v>791</v>
          </cell>
          <cell r="H115">
            <v>21.814671814671815</v>
          </cell>
          <cell r="I115">
            <v>18</v>
          </cell>
          <cell r="J115">
            <v>0.49641478212906781</v>
          </cell>
          <cell r="K115">
            <v>0</v>
          </cell>
          <cell r="L115">
            <v>0</v>
          </cell>
          <cell r="M115">
            <v>1807</v>
          </cell>
          <cell r="N115">
            <v>49.834528405956981</v>
          </cell>
          <cell r="O115">
            <v>1819</v>
          </cell>
          <cell r="P115">
            <v>50.165471594043019</v>
          </cell>
          <cell r="Q115">
            <v>314</v>
          </cell>
          <cell r="R115">
            <v>50</v>
          </cell>
          <cell r="S115">
            <v>314</v>
          </cell>
          <cell r="T115">
            <v>50</v>
          </cell>
          <cell r="U115">
            <v>2125</v>
          </cell>
          <cell r="V115">
            <v>58.604522890237178</v>
          </cell>
          <cell r="W115">
            <v>1501</v>
          </cell>
          <cell r="X115">
            <v>41.395477109762822</v>
          </cell>
          <cell r="Y115">
            <v>571</v>
          </cell>
          <cell r="Z115">
            <v>90.923566878980893</v>
          </cell>
          <cell r="AA115">
            <v>57</v>
          </cell>
          <cell r="AB115">
            <v>9.0764331210191074</v>
          </cell>
          <cell r="AC115">
            <v>338</v>
          </cell>
          <cell r="AD115">
            <v>53.821656050955411</v>
          </cell>
          <cell r="AE115">
            <v>288</v>
          </cell>
          <cell r="AF115">
            <v>45.859872611464972</v>
          </cell>
          <cell r="AG115">
            <v>2</v>
          </cell>
          <cell r="AH115">
            <v>0.31847133757961787</v>
          </cell>
          <cell r="AI115">
            <v>3626</v>
          </cell>
          <cell r="AJ115">
            <v>628</v>
          </cell>
        </row>
        <row r="116">
          <cell r="B116" t="str">
            <v>Concordia</v>
          </cell>
          <cell r="C116">
            <v>1479</v>
          </cell>
          <cell r="D116">
            <v>10.878999632217727</v>
          </cell>
          <cell r="E116">
            <v>7238</v>
          </cell>
          <cell r="F116">
            <v>53.240161824200072</v>
          </cell>
          <cell r="G116">
            <v>4852</v>
          </cell>
          <cell r="H116">
            <v>35.689591761677086</v>
          </cell>
          <cell r="I116">
            <v>24</v>
          </cell>
          <cell r="J116">
            <v>0.17653549098933433</v>
          </cell>
          <cell r="K116">
            <v>2</v>
          </cell>
          <cell r="L116">
            <v>1.471129091577786E-2</v>
          </cell>
          <cell r="M116">
            <v>6928</v>
          </cell>
          <cell r="N116">
            <v>50.959911732254504</v>
          </cell>
          <cell r="O116">
            <v>6667</v>
          </cell>
          <cell r="P116">
            <v>49.040088267745496</v>
          </cell>
          <cell r="Q116">
            <v>1620</v>
          </cell>
          <cell r="R116">
            <v>51.168667087807961</v>
          </cell>
          <cell r="S116">
            <v>1546</v>
          </cell>
          <cell r="T116">
            <v>48.831332912192039</v>
          </cell>
          <cell r="U116">
            <v>5419</v>
          </cell>
          <cell r="V116">
            <v>39.860242736300108</v>
          </cell>
          <cell r="W116">
            <v>8176</v>
          </cell>
          <cell r="X116">
            <v>60.139757263699892</v>
          </cell>
          <cell r="Y116">
            <v>2601</v>
          </cell>
          <cell r="Z116">
            <v>82.154137713202786</v>
          </cell>
          <cell r="AA116">
            <v>565</v>
          </cell>
          <cell r="AB116">
            <v>17.845862286797221</v>
          </cell>
          <cell r="AC116">
            <v>1535</v>
          </cell>
          <cell r="AD116">
            <v>48.483891345546432</v>
          </cell>
          <cell r="AE116">
            <v>1627</v>
          </cell>
          <cell r="AF116">
            <v>51.389766266582434</v>
          </cell>
          <cell r="AG116">
            <v>4</v>
          </cell>
          <cell r="AH116">
            <v>0.12634238787113075</v>
          </cell>
          <cell r="AI116">
            <v>13595</v>
          </cell>
          <cell r="AJ116">
            <v>3166</v>
          </cell>
        </row>
        <row r="117">
          <cell r="B117" t="str">
            <v>Fredonia</v>
          </cell>
          <cell r="C117">
            <v>371</v>
          </cell>
          <cell r="D117">
            <v>5.0114818316898555</v>
          </cell>
          <cell r="E117">
            <v>3399</v>
          </cell>
          <cell r="F117">
            <v>45.913818722139673</v>
          </cell>
          <cell r="G117">
            <v>3520</v>
          </cell>
          <cell r="H117">
            <v>47.548291233283798</v>
          </cell>
          <cell r="I117">
            <v>113</v>
          </cell>
          <cell r="J117">
            <v>1.5264082128866676</v>
          </cell>
          <cell r="K117">
            <v>0</v>
          </cell>
          <cell r="L117">
            <v>0</v>
          </cell>
          <cell r="M117">
            <v>3363</v>
          </cell>
          <cell r="N117">
            <v>45.427529379981088</v>
          </cell>
          <cell r="O117">
            <v>4040</v>
          </cell>
          <cell r="P117">
            <v>54.572470620018912</v>
          </cell>
          <cell r="Q117">
            <v>3699</v>
          </cell>
          <cell r="R117">
            <v>52.956335003579099</v>
          </cell>
          <cell r="S117">
            <v>3286</v>
          </cell>
          <cell r="T117">
            <v>47.043664996420901</v>
          </cell>
          <cell r="U117">
            <v>3204</v>
          </cell>
          <cell r="V117">
            <v>43.279751452114006</v>
          </cell>
          <cell r="W117">
            <v>4199</v>
          </cell>
          <cell r="X117">
            <v>56.720248547885987</v>
          </cell>
          <cell r="Y117">
            <v>5423</v>
          </cell>
          <cell r="Z117">
            <v>77.637795275590548</v>
          </cell>
          <cell r="AA117">
            <v>1562</v>
          </cell>
          <cell r="AB117">
            <v>22.362204724409448</v>
          </cell>
          <cell r="AC117">
            <v>3522</v>
          </cell>
          <cell r="AD117">
            <v>50.422333571939873</v>
          </cell>
          <cell r="AE117">
            <v>3456</v>
          </cell>
          <cell r="AF117">
            <v>49.477451682176095</v>
          </cell>
          <cell r="AG117">
            <v>7</v>
          </cell>
          <cell r="AH117">
            <v>0.10021474588403723</v>
          </cell>
          <cell r="AI117">
            <v>7403</v>
          </cell>
          <cell r="AJ117">
            <v>6985</v>
          </cell>
        </row>
        <row r="118">
          <cell r="B118" t="str">
            <v>Hispania</v>
          </cell>
          <cell r="C118">
            <v>379</v>
          </cell>
          <cell r="D118">
            <v>13.827070412258299</v>
          </cell>
          <cell r="E118">
            <v>1351</v>
          </cell>
          <cell r="F118">
            <v>49.288580809923388</v>
          </cell>
          <cell r="G118">
            <v>1003</v>
          </cell>
          <cell r="H118">
            <v>36.592484494709957</v>
          </cell>
          <cell r="I118">
            <v>8</v>
          </cell>
          <cell r="J118">
            <v>0.29186428310835461</v>
          </cell>
          <cell r="K118">
            <v>0</v>
          </cell>
          <cell r="L118">
            <v>0</v>
          </cell>
          <cell r="M118">
            <v>1299</v>
          </cell>
          <cell r="N118">
            <v>47.391462969719079</v>
          </cell>
          <cell r="O118">
            <v>1442</v>
          </cell>
          <cell r="P118">
            <v>52.608537030280921</v>
          </cell>
          <cell r="Q118">
            <v>615</v>
          </cell>
          <cell r="R118">
            <v>55.305755395683455</v>
          </cell>
          <cell r="S118">
            <v>497</v>
          </cell>
          <cell r="T118">
            <v>44.694244604316545</v>
          </cell>
          <cell r="U118">
            <v>1548</v>
          </cell>
          <cell r="V118">
            <v>56.475738781466625</v>
          </cell>
          <cell r="W118">
            <v>1193</v>
          </cell>
          <cell r="X118">
            <v>43.524261218533383</v>
          </cell>
          <cell r="Y118">
            <v>942</v>
          </cell>
          <cell r="Z118">
            <v>84.712230215827333</v>
          </cell>
          <cell r="AA118">
            <v>170</v>
          </cell>
          <cell r="AB118">
            <v>15.287769784172662</v>
          </cell>
          <cell r="AC118">
            <v>625</v>
          </cell>
          <cell r="AD118">
            <v>56.205035971223019</v>
          </cell>
          <cell r="AE118">
            <v>487</v>
          </cell>
          <cell r="AF118">
            <v>43.794964028776981</v>
          </cell>
          <cell r="AG118">
            <v>0</v>
          </cell>
          <cell r="AH118">
            <v>0</v>
          </cell>
          <cell r="AI118">
            <v>2741</v>
          </cell>
          <cell r="AJ118">
            <v>1112</v>
          </cell>
        </row>
        <row r="119">
          <cell r="B119" t="str">
            <v>Jardín</v>
          </cell>
          <cell r="C119">
            <v>2235</v>
          </cell>
          <cell r="D119">
            <v>23.034113160878078</v>
          </cell>
          <cell r="E119">
            <v>4173</v>
          </cell>
          <cell r="F119">
            <v>43.007317324538803</v>
          </cell>
          <cell r="G119">
            <v>3251</v>
          </cell>
          <cell r="H119">
            <v>33.50510151499536</v>
          </cell>
          <cell r="I119">
            <v>44</v>
          </cell>
          <cell r="J119">
            <v>0.45346799958775635</v>
          </cell>
          <cell r="K119">
            <v>0</v>
          </cell>
          <cell r="L119">
            <v>0</v>
          </cell>
          <cell r="M119">
            <v>4988</v>
          </cell>
          <cell r="N119">
            <v>51.406781407812019</v>
          </cell>
          <cell r="O119">
            <v>4715</v>
          </cell>
          <cell r="P119">
            <v>48.593218592187981</v>
          </cell>
          <cell r="Q119">
            <v>1670</v>
          </cell>
          <cell r="R119">
            <v>48.930559624963379</v>
          </cell>
          <cell r="S119">
            <v>1743</v>
          </cell>
          <cell r="T119">
            <v>51.069440375036621</v>
          </cell>
          <cell r="U119">
            <v>3922</v>
          </cell>
          <cell r="V119">
            <v>40.420488508708644</v>
          </cell>
          <cell r="W119">
            <v>5781</v>
          </cell>
          <cell r="X119">
            <v>59.579511491291349</v>
          </cell>
          <cell r="Y119">
            <v>3005</v>
          </cell>
          <cell r="Z119">
            <v>88.0457075886317</v>
          </cell>
          <cell r="AA119">
            <v>408</v>
          </cell>
          <cell r="AB119">
            <v>11.954292411368298</v>
          </cell>
          <cell r="AC119">
            <v>1803</v>
          </cell>
          <cell r="AD119">
            <v>52.827424553179029</v>
          </cell>
          <cell r="AE119">
            <v>1607</v>
          </cell>
          <cell r="AF119">
            <v>47.084676237913861</v>
          </cell>
          <cell r="AG119">
            <v>3</v>
          </cell>
          <cell r="AH119">
            <v>8.789920890711983E-2</v>
          </cell>
          <cell r="AI119">
            <v>9703</v>
          </cell>
          <cell r="AJ119">
            <v>3413</v>
          </cell>
        </row>
        <row r="120">
          <cell r="B120" t="str">
            <v>Jericó</v>
          </cell>
          <cell r="C120">
            <v>421</v>
          </cell>
          <cell r="D120">
            <v>6.4363247209906742</v>
          </cell>
          <cell r="E120">
            <v>2903</v>
          </cell>
          <cell r="F120">
            <v>44.381593028588902</v>
          </cell>
          <cell r="G120">
            <v>3169</v>
          </cell>
          <cell r="H120">
            <v>48.448249503134079</v>
          </cell>
          <cell r="I120">
            <v>48</v>
          </cell>
          <cell r="J120">
            <v>0.73383274728634762</v>
          </cell>
          <cell r="K120">
            <v>0</v>
          </cell>
          <cell r="L120">
            <v>0</v>
          </cell>
          <cell r="M120">
            <v>3046</v>
          </cell>
          <cell r="N120">
            <v>46.567803088212813</v>
          </cell>
          <cell r="O120">
            <v>3495</v>
          </cell>
          <cell r="P120">
            <v>53.432196911787187</v>
          </cell>
          <cell r="Q120">
            <v>2010</v>
          </cell>
          <cell r="R120">
            <v>54.221742649042348</v>
          </cell>
          <cell r="S120">
            <v>1697</v>
          </cell>
          <cell r="T120">
            <v>45.778257350957645</v>
          </cell>
          <cell r="U120">
            <v>2949</v>
          </cell>
          <cell r="V120">
            <v>45.084849411404981</v>
          </cell>
          <cell r="W120">
            <v>3592</v>
          </cell>
          <cell r="X120">
            <v>54.915150588595019</v>
          </cell>
          <cell r="Y120">
            <v>2923</v>
          </cell>
          <cell r="Z120">
            <v>78.850822767736716</v>
          </cell>
          <cell r="AA120">
            <v>784</v>
          </cell>
          <cell r="AB120">
            <v>21.149177232263288</v>
          </cell>
          <cell r="AC120">
            <v>2055</v>
          </cell>
          <cell r="AD120">
            <v>55.435662260588082</v>
          </cell>
          <cell r="AE120">
            <v>1650</v>
          </cell>
          <cell r="AF120">
            <v>44.510385756676556</v>
          </cell>
          <cell r="AG120">
            <v>2</v>
          </cell>
          <cell r="AH120">
            <v>5.3951982735365521E-2</v>
          </cell>
          <cell r="AI120">
            <v>6541</v>
          </cell>
          <cell r="AJ120">
            <v>3707</v>
          </cell>
        </row>
        <row r="121">
          <cell r="B121" t="str">
            <v>La Pintada</v>
          </cell>
          <cell r="C121">
            <v>402</v>
          </cell>
          <cell r="D121">
            <v>9.6541786743515843</v>
          </cell>
          <cell r="E121">
            <v>2858</v>
          </cell>
          <cell r="F121">
            <v>68.635926993275703</v>
          </cell>
          <cell r="G121">
            <v>894</v>
          </cell>
          <cell r="H121">
            <v>21.469740634005763</v>
          </cell>
          <cell r="I121">
            <v>10</v>
          </cell>
          <cell r="J121">
            <v>0.24015369836695488</v>
          </cell>
          <cell r="K121">
            <v>0</v>
          </cell>
          <cell r="L121">
            <v>0</v>
          </cell>
          <cell r="M121">
            <v>1884</v>
          </cell>
          <cell r="N121">
            <v>45.244956772334291</v>
          </cell>
          <cell r="O121">
            <v>2280</v>
          </cell>
          <cell r="P121">
            <v>54.755043227665702</v>
          </cell>
          <cell r="Q121">
            <v>1959</v>
          </cell>
          <cell r="R121">
            <v>57.634598411297446</v>
          </cell>
          <cell r="S121">
            <v>1440</v>
          </cell>
          <cell r="T121">
            <v>42.365401588702561</v>
          </cell>
          <cell r="U121">
            <v>3822</v>
          </cell>
          <cell r="V121">
            <v>91.786743515850148</v>
          </cell>
          <cell r="W121">
            <v>342</v>
          </cell>
          <cell r="X121">
            <v>8.2132564841498557</v>
          </cell>
          <cell r="Y121">
            <v>2944</v>
          </cell>
          <cell r="Z121">
            <v>86.613709914680797</v>
          </cell>
          <cell r="AA121">
            <v>455</v>
          </cell>
          <cell r="AB121">
            <v>13.38629008531921</v>
          </cell>
          <cell r="AC121">
            <v>1963</v>
          </cell>
          <cell r="AD121">
            <v>57.752280082377169</v>
          </cell>
          <cell r="AE121">
            <v>1434</v>
          </cell>
          <cell r="AF121">
            <v>42.188879082082963</v>
          </cell>
          <cell r="AG121">
            <v>2</v>
          </cell>
          <cell r="AH121">
            <v>5.8840835539864661E-2</v>
          </cell>
          <cell r="AI121">
            <v>4164</v>
          </cell>
          <cell r="AJ121">
            <v>3399</v>
          </cell>
        </row>
        <row r="122">
          <cell r="B122" t="str">
            <v>Montebello</v>
          </cell>
          <cell r="C122">
            <v>1162</v>
          </cell>
          <cell r="D122">
            <v>26.253953908721193</v>
          </cell>
          <cell r="E122">
            <v>2039</v>
          </cell>
          <cell r="F122">
            <v>46.068685042928152</v>
          </cell>
          <cell r="G122">
            <v>1214</v>
          </cell>
          <cell r="H122">
            <v>27.428829643018528</v>
          </cell>
          <cell r="I122">
            <v>11</v>
          </cell>
          <cell r="J122">
            <v>0.24853140533212834</v>
          </cell>
          <cell r="K122">
            <v>0</v>
          </cell>
          <cell r="L122">
            <v>0</v>
          </cell>
          <cell r="M122">
            <v>2268</v>
          </cell>
          <cell r="N122">
            <v>51.242657026660645</v>
          </cell>
          <cell r="O122">
            <v>2158</v>
          </cell>
          <cell r="P122">
            <v>48.757342973339355</v>
          </cell>
          <cell r="Q122">
            <v>434</v>
          </cell>
          <cell r="R122">
            <v>51.605231866825207</v>
          </cell>
          <cell r="S122">
            <v>407</v>
          </cell>
          <cell r="T122">
            <v>48.394768133174793</v>
          </cell>
          <cell r="U122">
            <v>999</v>
          </cell>
          <cell r="V122">
            <v>22.571170356981472</v>
          </cell>
          <cell r="W122">
            <v>3427</v>
          </cell>
          <cell r="X122">
            <v>77.428829643018531</v>
          </cell>
          <cell r="Y122">
            <v>691</v>
          </cell>
          <cell r="Z122">
            <v>82.164090368608797</v>
          </cell>
          <cell r="AA122">
            <v>150</v>
          </cell>
          <cell r="AB122">
            <v>17.8359096313912</v>
          </cell>
          <cell r="AC122">
            <v>426</v>
          </cell>
          <cell r="AD122">
            <v>50.653983353151013</v>
          </cell>
          <cell r="AE122">
            <v>414</v>
          </cell>
          <cell r="AF122">
            <v>49.227110582639718</v>
          </cell>
          <cell r="AG122">
            <v>1</v>
          </cell>
          <cell r="AH122">
            <v>0.11890606420927466</v>
          </cell>
          <cell r="AI122">
            <v>4426</v>
          </cell>
          <cell r="AJ122">
            <v>841</v>
          </cell>
        </row>
        <row r="123">
          <cell r="B123" t="str">
            <v>Pueblorrico</v>
          </cell>
          <cell r="C123">
            <v>736</v>
          </cell>
          <cell r="D123">
            <v>12.474576271186441</v>
          </cell>
          <cell r="E123">
            <v>2928</v>
          </cell>
          <cell r="F123">
            <v>49.627118644067799</v>
          </cell>
          <cell r="G123">
            <v>2155</v>
          </cell>
          <cell r="H123">
            <v>36.525423728813564</v>
          </cell>
          <cell r="I123">
            <v>4</v>
          </cell>
          <cell r="J123">
            <v>6.7796610169491525E-2</v>
          </cell>
          <cell r="K123">
            <v>77</v>
          </cell>
          <cell r="L123">
            <v>1.3050847457627119</v>
          </cell>
          <cell r="M123">
            <v>2950</v>
          </cell>
          <cell r="N123">
            <v>50</v>
          </cell>
          <cell r="O123">
            <v>2950</v>
          </cell>
          <cell r="P123">
            <v>50</v>
          </cell>
          <cell r="Q123">
            <v>578</v>
          </cell>
          <cell r="R123">
            <v>50.173611111111114</v>
          </cell>
          <cell r="S123">
            <v>574</v>
          </cell>
          <cell r="T123">
            <v>49.826388888888893</v>
          </cell>
          <cell r="U123">
            <v>2213</v>
          </cell>
          <cell r="V123">
            <v>37.50847457627119</v>
          </cell>
          <cell r="W123">
            <v>3687</v>
          </cell>
          <cell r="X123">
            <v>62.49152542372881</v>
          </cell>
          <cell r="Y123">
            <v>996</v>
          </cell>
          <cell r="Z123">
            <v>86.458333333333343</v>
          </cell>
          <cell r="AA123">
            <v>156</v>
          </cell>
          <cell r="AB123">
            <v>13.541666666666666</v>
          </cell>
          <cell r="AC123">
            <v>576</v>
          </cell>
          <cell r="AD123">
            <v>50</v>
          </cell>
          <cell r="AE123">
            <v>576</v>
          </cell>
          <cell r="AF123">
            <v>50</v>
          </cell>
          <cell r="AG123">
            <v>0</v>
          </cell>
          <cell r="AH123">
            <v>0</v>
          </cell>
          <cell r="AI123">
            <v>5900</v>
          </cell>
          <cell r="AJ123">
            <v>1152</v>
          </cell>
        </row>
        <row r="124">
          <cell r="B124" t="str">
            <v>Salgar</v>
          </cell>
          <cell r="C124">
            <v>2284</v>
          </cell>
          <cell r="D124">
            <v>17.679386949454294</v>
          </cell>
          <cell r="E124">
            <v>7943</v>
          </cell>
          <cell r="F124">
            <v>61.48308692623268</v>
          </cell>
          <cell r="G124">
            <v>2680</v>
          </cell>
          <cell r="H124">
            <v>20.744639677993653</v>
          </cell>
          <cell r="I124">
            <v>12</v>
          </cell>
          <cell r="J124">
            <v>9.2886446319374566E-2</v>
          </cell>
          <cell r="K124">
            <v>0</v>
          </cell>
          <cell r="L124">
            <v>0</v>
          </cell>
          <cell r="M124">
            <v>6522</v>
          </cell>
          <cell r="N124">
            <v>50.483783574580073</v>
          </cell>
          <cell r="O124">
            <v>6397</v>
          </cell>
          <cell r="P124">
            <v>49.516216425419927</v>
          </cell>
          <cell r="Q124">
            <v>1201</v>
          </cell>
          <cell r="R124">
            <v>53.401511783014676</v>
          </cell>
          <cell r="S124">
            <v>1048</v>
          </cell>
          <cell r="T124">
            <v>46.598488216985331</v>
          </cell>
          <cell r="U124">
            <v>5147</v>
          </cell>
          <cell r="V124">
            <v>39.840544933818407</v>
          </cell>
          <cell r="W124">
            <v>7772</v>
          </cell>
          <cell r="X124">
            <v>60.159455066181586</v>
          </cell>
          <cell r="Y124">
            <v>1863</v>
          </cell>
          <cell r="Z124">
            <v>82.836816362827932</v>
          </cell>
          <cell r="AA124">
            <v>386</v>
          </cell>
          <cell r="AB124">
            <v>17.163183637172079</v>
          </cell>
          <cell r="AC124">
            <v>1206</v>
          </cell>
          <cell r="AD124">
            <v>53.623832814584262</v>
          </cell>
          <cell r="AE124">
            <v>1041</v>
          </cell>
          <cell r="AF124">
            <v>46.287238772787902</v>
          </cell>
          <cell r="AG124">
            <v>2</v>
          </cell>
          <cell r="AH124">
            <v>8.8928412627834588E-2</v>
          </cell>
          <cell r="AI124">
            <v>12919</v>
          </cell>
          <cell r="AJ124">
            <v>2249</v>
          </cell>
        </row>
        <row r="125">
          <cell r="B125" t="str">
            <v xml:space="preserve">Santa Bárbara </v>
          </cell>
          <cell r="C125">
            <v>1637</v>
          </cell>
          <cell r="D125">
            <v>12.345399698340875</v>
          </cell>
          <cell r="E125">
            <v>6628</v>
          </cell>
          <cell r="F125">
            <v>49.984917043740573</v>
          </cell>
          <cell r="G125">
            <v>4939</v>
          </cell>
          <cell r="H125">
            <v>37.247360482654599</v>
          </cell>
          <cell r="I125">
            <v>56</v>
          </cell>
          <cell r="J125">
            <v>0.42232277526395173</v>
          </cell>
          <cell r="K125">
            <v>0</v>
          </cell>
          <cell r="L125">
            <v>0</v>
          </cell>
          <cell r="M125">
            <v>6313</v>
          </cell>
          <cell r="N125">
            <v>47.609351432880842</v>
          </cell>
          <cell r="O125">
            <v>6947</v>
          </cell>
          <cell r="P125">
            <v>52.390648567119158</v>
          </cell>
          <cell r="Q125">
            <v>3109</v>
          </cell>
          <cell r="R125">
            <v>51.670267575203589</v>
          </cell>
          <cell r="S125">
            <v>2908</v>
          </cell>
          <cell r="T125">
            <v>48.329732424796411</v>
          </cell>
          <cell r="U125">
            <v>5612</v>
          </cell>
          <cell r="V125">
            <v>42.322775263951733</v>
          </cell>
          <cell r="W125">
            <v>7648</v>
          </cell>
          <cell r="X125">
            <v>57.67722473604826</v>
          </cell>
          <cell r="Y125">
            <v>4887</v>
          </cell>
          <cell r="Z125">
            <v>81.219877015123814</v>
          </cell>
          <cell r="AA125">
            <v>1130</v>
          </cell>
          <cell r="AB125">
            <v>18.780122984876186</v>
          </cell>
          <cell r="AC125">
            <v>3052</v>
          </cell>
          <cell r="AD125">
            <v>50.722951637028423</v>
          </cell>
          <cell r="AE125">
            <v>2964</v>
          </cell>
          <cell r="AF125">
            <v>49.260428785108857</v>
          </cell>
          <cell r="AG125">
            <v>1</v>
          </cell>
          <cell r="AH125">
            <v>1.6619577862722286E-2</v>
          </cell>
          <cell r="AI125">
            <v>13260</v>
          </cell>
          <cell r="AJ125">
            <v>6017</v>
          </cell>
        </row>
        <row r="126">
          <cell r="B126" t="str">
            <v>Támesis</v>
          </cell>
          <cell r="C126">
            <v>1053</v>
          </cell>
          <cell r="D126">
            <v>11.643078283945158</v>
          </cell>
          <cell r="E126">
            <v>3309</v>
          </cell>
          <cell r="F126">
            <v>36.587793011941613</v>
          </cell>
          <cell r="G126">
            <v>4327</v>
          </cell>
          <cell r="H126">
            <v>47.843874391862009</v>
          </cell>
          <cell r="I126">
            <v>307</v>
          </cell>
          <cell r="J126">
            <v>3.3945157010172493</v>
          </cell>
          <cell r="K126">
            <v>48</v>
          </cell>
          <cell r="L126">
            <v>0.53073861123396726</v>
          </cell>
          <cell r="M126">
            <v>4269</v>
          </cell>
          <cell r="N126">
            <v>47.202565236620963</v>
          </cell>
          <cell r="O126">
            <v>4775</v>
          </cell>
          <cell r="P126">
            <v>52.797434763379037</v>
          </cell>
          <cell r="Q126">
            <v>2203</v>
          </cell>
          <cell r="R126">
            <v>53.627069133398244</v>
          </cell>
          <cell r="S126">
            <v>1905</v>
          </cell>
          <cell r="T126">
            <v>46.372930866601756</v>
          </cell>
          <cell r="U126">
            <v>4137</v>
          </cell>
          <cell r="V126">
            <v>45.743034055727556</v>
          </cell>
          <cell r="W126">
            <v>4907</v>
          </cell>
          <cell r="X126">
            <v>54.256965944272451</v>
          </cell>
          <cell r="Y126">
            <v>3234</v>
          </cell>
          <cell r="Z126">
            <v>78.724440116845187</v>
          </cell>
          <cell r="AA126">
            <v>874</v>
          </cell>
          <cell r="AB126">
            <v>21.27555988315482</v>
          </cell>
          <cell r="AC126">
            <v>2182</v>
          </cell>
          <cell r="AD126">
            <v>53.115871470301848</v>
          </cell>
          <cell r="AE126">
            <v>1923</v>
          </cell>
          <cell r="AF126">
            <v>46.811100292112954</v>
          </cell>
          <cell r="AG126">
            <v>3</v>
          </cell>
          <cell r="AH126">
            <v>7.3028237585199607E-2</v>
          </cell>
          <cell r="AI126">
            <v>9044</v>
          </cell>
          <cell r="AJ126">
            <v>4108</v>
          </cell>
        </row>
        <row r="127">
          <cell r="B127" t="str">
            <v>Tarso</v>
          </cell>
          <cell r="C127">
            <v>121</v>
          </cell>
          <cell r="D127">
            <v>3.984194929206454</v>
          </cell>
          <cell r="E127">
            <v>2293</v>
          </cell>
          <cell r="F127">
            <v>75.502140270003295</v>
          </cell>
          <cell r="G127">
            <v>595</v>
          </cell>
          <cell r="H127">
            <v>19.591702337833389</v>
          </cell>
          <cell r="I127">
            <v>27</v>
          </cell>
          <cell r="J127">
            <v>0.88903523213697733</v>
          </cell>
          <cell r="K127">
            <v>1</v>
          </cell>
          <cell r="L127">
            <v>3.2927230819888048E-2</v>
          </cell>
          <cell r="M127">
            <v>1398</v>
          </cell>
          <cell r="N127">
            <v>46.032268686203494</v>
          </cell>
          <cell r="O127">
            <v>1639</v>
          </cell>
          <cell r="P127">
            <v>53.967731313796506</v>
          </cell>
          <cell r="Q127">
            <v>1070</v>
          </cell>
          <cell r="R127">
            <v>55.991627420198853</v>
          </cell>
          <cell r="S127">
            <v>841</v>
          </cell>
          <cell r="T127">
            <v>44.008372579801154</v>
          </cell>
          <cell r="U127">
            <v>1513</v>
          </cell>
          <cell r="V127">
            <v>49.818900230490613</v>
          </cell>
          <cell r="W127">
            <v>1524</v>
          </cell>
          <cell r="X127">
            <v>50.181099769509387</v>
          </cell>
          <cell r="Y127">
            <v>1581</v>
          </cell>
          <cell r="Z127">
            <v>82.731554160125583</v>
          </cell>
          <cell r="AA127">
            <v>330</v>
          </cell>
          <cell r="AB127">
            <v>17.26844583987441</v>
          </cell>
          <cell r="AC127">
            <v>1012</v>
          </cell>
          <cell r="AD127">
            <v>52.95656724228153</v>
          </cell>
          <cell r="AE127">
            <v>897</v>
          </cell>
          <cell r="AF127">
            <v>46.938775510204081</v>
          </cell>
          <cell r="AG127">
            <v>2</v>
          </cell>
          <cell r="AH127">
            <v>0.10465724751439037</v>
          </cell>
          <cell r="AI127">
            <v>3037</v>
          </cell>
          <cell r="AJ127">
            <v>1911</v>
          </cell>
        </row>
        <row r="128">
          <cell r="B128" t="str">
            <v>Titiribí</v>
          </cell>
          <cell r="C128">
            <v>77</v>
          </cell>
          <cell r="D128">
            <v>2.1264843965755316</v>
          </cell>
          <cell r="E128">
            <v>1790</v>
          </cell>
          <cell r="F128">
            <v>49.433858050262359</v>
          </cell>
          <cell r="G128">
            <v>1754</v>
          </cell>
          <cell r="H128">
            <v>48.439657553162107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1610</v>
          </cell>
          <cell r="N128">
            <v>44.462855564761114</v>
          </cell>
          <cell r="O128">
            <v>2011</v>
          </cell>
          <cell r="P128">
            <v>55.537144435238886</v>
          </cell>
          <cell r="Q128">
            <v>1881</v>
          </cell>
          <cell r="R128">
            <v>53.135593220338983</v>
          </cell>
          <cell r="S128">
            <v>1659</v>
          </cell>
          <cell r="T128">
            <v>46.864406779661017</v>
          </cell>
          <cell r="U128">
            <v>1628</v>
          </cell>
          <cell r="V128">
            <v>44.95995581331124</v>
          </cell>
          <cell r="W128">
            <v>1993</v>
          </cell>
          <cell r="X128">
            <v>55.04004418668876</v>
          </cell>
          <cell r="Y128">
            <v>2688</v>
          </cell>
          <cell r="Z128">
            <v>75.932203389830505</v>
          </cell>
          <cell r="AA128">
            <v>852</v>
          </cell>
          <cell r="AB128">
            <v>24.067796610169491</v>
          </cell>
          <cell r="AC128">
            <v>1832</v>
          </cell>
          <cell r="AD128">
            <v>51.751412429378533</v>
          </cell>
          <cell r="AE128">
            <v>1705</v>
          </cell>
          <cell r="AF128">
            <v>48.163841807909606</v>
          </cell>
          <cell r="AG128">
            <v>3</v>
          </cell>
          <cell r="AH128">
            <v>8.4745762711864403E-2</v>
          </cell>
          <cell r="AI128">
            <v>3621</v>
          </cell>
          <cell r="AJ128">
            <v>3540</v>
          </cell>
        </row>
        <row r="129">
          <cell r="B129" t="str">
            <v>Urrao</v>
          </cell>
          <cell r="C129">
            <v>12343</v>
          </cell>
          <cell r="D129">
            <v>50.187037488818412</v>
          </cell>
          <cell r="E129">
            <v>10157</v>
          </cell>
          <cell r="F129">
            <v>41.298690737578269</v>
          </cell>
          <cell r="G129">
            <v>2080</v>
          </cell>
          <cell r="H129">
            <v>8.4573473204846703</v>
          </cell>
          <cell r="I129">
            <v>14</v>
          </cell>
          <cell r="J129">
            <v>5.6924453118646828E-2</v>
          </cell>
          <cell r="K129">
            <v>0</v>
          </cell>
          <cell r="L129">
            <v>0</v>
          </cell>
          <cell r="M129">
            <v>12286</v>
          </cell>
          <cell r="N129">
            <v>49.955273643978202</v>
          </cell>
          <cell r="O129">
            <v>12308</v>
          </cell>
          <cell r="P129">
            <v>50.044726356021798</v>
          </cell>
          <cell r="Q129">
            <v>2110</v>
          </cell>
          <cell r="R129">
            <v>52.422360248447205</v>
          </cell>
          <cell r="S129">
            <v>1915</v>
          </cell>
          <cell r="T129">
            <v>47.577639751552795</v>
          </cell>
          <cell r="U129">
            <v>9580</v>
          </cell>
          <cell r="V129">
            <v>38.952590062616899</v>
          </cell>
          <cell r="W129">
            <v>15014</v>
          </cell>
          <cell r="X129">
            <v>61.047409937383101</v>
          </cell>
          <cell r="Y129">
            <v>3698</v>
          </cell>
          <cell r="Z129">
            <v>91.875776397515523</v>
          </cell>
          <cell r="AA129">
            <v>327</v>
          </cell>
          <cell r="AB129">
            <v>8.1242236024844718</v>
          </cell>
          <cell r="AC129">
            <v>2206</v>
          </cell>
          <cell r="AD129">
            <v>54.807453416149066</v>
          </cell>
          <cell r="AE129">
            <v>1815</v>
          </cell>
          <cell r="AF129">
            <v>45.093167701863351</v>
          </cell>
          <cell r="AG129">
            <v>4</v>
          </cell>
          <cell r="AH129">
            <v>9.9378881987577647E-2</v>
          </cell>
          <cell r="AI129">
            <v>24594</v>
          </cell>
          <cell r="AJ129">
            <v>4025</v>
          </cell>
        </row>
        <row r="130">
          <cell r="B130" t="str">
            <v>Valparaíso</v>
          </cell>
          <cell r="C130">
            <v>362</v>
          </cell>
          <cell r="D130">
            <v>11.298377028714107</v>
          </cell>
          <cell r="E130">
            <v>2020</v>
          </cell>
          <cell r="F130">
            <v>63.046192259675408</v>
          </cell>
          <cell r="G130">
            <v>783</v>
          </cell>
          <cell r="H130">
            <v>24.438202247191011</v>
          </cell>
          <cell r="I130">
            <v>39</v>
          </cell>
          <cell r="J130">
            <v>1.2172284644194757</v>
          </cell>
          <cell r="K130">
            <v>0</v>
          </cell>
          <cell r="L130">
            <v>0</v>
          </cell>
          <cell r="M130">
            <v>1506</v>
          </cell>
          <cell r="N130">
            <v>47.00374531835206</v>
          </cell>
          <cell r="O130">
            <v>1698</v>
          </cell>
          <cell r="P130">
            <v>52.996254681647933</v>
          </cell>
          <cell r="Q130">
            <v>851</v>
          </cell>
          <cell r="R130">
            <v>55.259740259740262</v>
          </cell>
          <cell r="S130">
            <v>689</v>
          </cell>
          <cell r="T130">
            <v>44.740259740259738</v>
          </cell>
          <cell r="U130">
            <v>1750</v>
          </cell>
          <cell r="V130">
            <v>54.619225967540572</v>
          </cell>
          <cell r="W130">
            <v>1454</v>
          </cell>
          <cell r="X130">
            <v>45.380774032459428</v>
          </cell>
          <cell r="Y130">
            <v>1196</v>
          </cell>
          <cell r="Z130">
            <v>77.662337662337663</v>
          </cell>
          <cell r="AA130">
            <v>344</v>
          </cell>
          <cell r="AB130">
            <v>22.337662337662337</v>
          </cell>
          <cell r="AC130">
            <v>801</v>
          </cell>
          <cell r="AD130">
            <v>52.012987012987011</v>
          </cell>
          <cell r="AE130">
            <v>736</v>
          </cell>
          <cell r="AF130">
            <v>47.79220779220779</v>
          </cell>
          <cell r="AG130">
            <v>3</v>
          </cell>
          <cell r="AH130">
            <v>0.19480519480519481</v>
          </cell>
          <cell r="AI130">
            <v>3204</v>
          </cell>
          <cell r="AJ130">
            <v>1540</v>
          </cell>
        </row>
        <row r="131">
          <cell r="B131" t="str">
            <v>Venecia</v>
          </cell>
          <cell r="C131">
            <v>274</v>
          </cell>
          <cell r="D131">
            <v>4.869379776079616</v>
          </cell>
          <cell r="E131">
            <v>3212</v>
          </cell>
          <cell r="F131">
            <v>57.08192642615959</v>
          </cell>
          <cell r="G131">
            <v>2129</v>
          </cell>
          <cell r="H131">
            <v>37.835436289319354</v>
          </cell>
          <cell r="I131">
            <v>12</v>
          </cell>
          <cell r="J131">
            <v>0.21325750844144306</v>
          </cell>
          <cell r="K131">
            <v>0</v>
          </cell>
          <cell r="L131">
            <v>0</v>
          </cell>
          <cell r="M131">
            <v>2569</v>
          </cell>
          <cell r="N131">
            <v>45.654878265505602</v>
          </cell>
          <cell r="O131">
            <v>3058</v>
          </cell>
          <cell r="P131">
            <v>54.345121734494406</v>
          </cell>
          <cell r="Q131">
            <v>2249</v>
          </cell>
          <cell r="R131">
            <v>56.18286285286036</v>
          </cell>
          <cell r="S131">
            <v>1754</v>
          </cell>
          <cell r="T131">
            <v>43.817137147139647</v>
          </cell>
          <cell r="U131">
            <v>3067</v>
          </cell>
          <cell r="V131">
            <v>54.505064865825481</v>
          </cell>
          <cell r="W131">
            <v>2560</v>
          </cell>
          <cell r="X131">
            <v>45.494935134174511</v>
          </cell>
          <cell r="Y131">
            <v>3159</v>
          </cell>
          <cell r="Z131">
            <v>78.915813140144891</v>
          </cell>
          <cell r="AA131">
            <v>844</v>
          </cell>
          <cell r="AB131">
            <v>21.084186859855109</v>
          </cell>
          <cell r="AC131">
            <v>2266</v>
          </cell>
          <cell r="AD131">
            <v>56.60754434174369</v>
          </cell>
          <cell r="AE131">
            <v>1734</v>
          </cell>
          <cell r="AF131">
            <v>43.317511866100425</v>
          </cell>
          <cell r="AG131">
            <v>3</v>
          </cell>
          <cell r="AH131">
            <v>7.4943792155883093E-2</v>
          </cell>
          <cell r="AI131">
            <v>5627</v>
          </cell>
          <cell r="AJ131">
            <v>4003</v>
          </cell>
        </row>
        <row r="132">
          <cell r="B132" t="str">
            <v>VALLE DE ABURRÁ</v>
          </cell>
          <cell r="C132">
            <v>177056</v>
          </cell>
          <cell r="D132">
            <v>21.428165131063796</v>
          </cell>
          <cell r="E132">
            <v>482887</v>
          </cell>
          <cell r="F132">
            <v>58.441297530973266</v>
          </cell>
          <cell r="G132">
            <v>153368</v>
          </cell>
          <cell r="H132">
            <v>18.561329917206944</v>
          </cell>
          <cell r="I132">
            <v>12958</v>
          </cell>
          <cell r="J132">
            <v>108.39886230550444</v>
          </cell>
          <cell r="K132">
            <v>8</v>
          </cell>
          <cell r="L132">
            <v>9.6819831606107876E-4</v>
          </cell>
          <cell r="M132">
            <v>378696</v>
          </cell>
          <cell r="N132">
            <v>45.831603687383286</v>
          </cell>
          <cell r="O132">
            <v>447581</v>
          </cell>
          <cell r="P132">
            <v>54.168396312616721</v>
          </cell>
          <cell r="Q132">
            <v>1403284</v>
          </cell>
          <cell r="R132">
            <v>47.568223535573182</v>
          </cell>
          <cell r="S132">
            <v>1546761</v>
          </cell>
          <cell r="T132">
            <v>52.431776464426818</v>
          </cell>
          <cell r="U132">
            <v>784601</v>
          </cell>
          <cell r="V132">
            <v>94.956170872479802</v>
          </cell>
          <cell r="W132">
            <v>41676</v>
          </cell>
          <cell r="X132">
            <v>5.0438291275201896</v>
          </cell>
          <cell r="Y132">
            <v>2927631</v>
          </cell>
          <cell r="Z132">
            <v>99.240214979771494</v>
          </cell>
          <cell r="AA132">
            <v>22414</v>
          </cell>
          <cell r="AB132">
            <v>0.75978502022850491</v>
          </cell>
          <cell r="AC132">
            <v>1714388</v>
          </cell>
          <cell r="AD132">
            <v>58.113960973476672</v>
          </cell>
          <cell r="AE132">
            <v>1223703</v>
          </cell>
          <cell r="AF132">
            <v>41.480824868773183</v>
          </cell>
          <cell r="AG132">
            <v>11954</v>
          </cell>
          <cell r="AH132">
            <v>0.40521415775013603</v>
          </cell>
          <cell r="AI132">
            <v>826277</v>
          </cell>
          <cell r="AJ132">
            <v>2950045</v>
          </cell>
        </row>
        <row r="133">
          <cell r="B133" t="str">
            <v>Medellín</v>
          </cell>
          <cell r="C133">
            <v>147412</v>
          </cell>
          <cell r="D133">
            <v>24.246391710185453</v>
          </cell>
          <cell r="E133">
            <v>373660</v>
          </cell>
          <cell r="F133">
            <v>61.459763970558001</v>
          </cell>
          <cell r="G133">
            <v>78574</v>
          </cell>
          <cell r="H133">
            <v>12.923886672971751</v>
          </cell>
          <cell r="I133">
            <v>8328</v>
          </cell>
          <cell r="J133">
            <v>1.369793165837411</v>
          </cell>
          <cell r="K133">
            <v>1</v>
          </cell>
          <cell r="L133">
            <v>1.6448044738681688E-4</v>
          </cell>
          <cell r="M133">
            <v>280279</v>
          </cell>
          <cell r="N133">
            <v>46.100415313129652</v>
          </cell>
          <cell r="O133">
            <v>327696</v>
          </cell>
          <cell r="P133">
            <v>53.899584686870348</v>
          </cell>
          <cell r="Q133">
            <v>951904</v>
          </cell>
          <cell r="R133">
            <v>47.61886657668861</v>
          </cell>
          <cell r="S133">
            <v>1047102</v>
          </cell>
          <cell r="T133">
            <v>52.38113342331139</v>
          </cell>
          <cell r="U133">
            <v>591573</v>
          </cell>
          <cell r="V133">
            <v>97.302191701961434</v>
          </cell>
          <cell r="W133">
            <v>16402</v>
          </cell>
          <cell r="X133">
            <v>2.6978082980385709</v>
          </cell>
          <cell r="Y133">
            <v>1988911</v>
          </cell>
          <cell r="Z133">
            <v>99.494999014510213</v>
          </cell>
          <cell r="AA133">
            <v>10095</v>
          </cell>
          <cell r="AB133">
            <v>0.50500098548978845</v>
          </cell>
          <cell r="AC133">
            <v>1174093</v>
          </cell>
          <cell r="AD133">
            <v>58.733840718837257</v>
          </cell>
          <cell r="AE133">
            <v>816593</v>
          </cell>
          <cell r="AF133">
            <v>40.849952426355898</v>
          </cell>
          <cell r="AG133">
            <v>8320</v>
          </cell>
          <cell r="AH133">
            <v>0.416206854806839</v>
          </cell>
          <cell r="AI133">
            <v>607975</v>
          </cell>
          <cell r="AJ133">
            <v>1999006</v>
          </cell>
        </row>
        <row r="134">
          <cell r="B134" t="str">
            <v>Barbosa</v>
          </cell>
          <cell r="C134">
            <v>2306</v>
          </cell>
          <cell r="D134">
            <v>13.460191454587905</v>
          </cell>
          <cell r="E134">
            <v>7943</v>
          </cell>
          <cell r="F134">
            <v>46.363530235816022</v>
          </cell>
          <cell r="G134">
            <v>6807</v>
          </cell>
          <cell r="H134">
            <v>39.732664020546345</v>
          </cell>
          <cell r="I134">
            <v>76</v>
          </cell>
          <cell r="J134">
            <v>0.44361428904973155</v>
          </cell>
          <cell r="K134">
            <v>0</v>
          </cell>
          <cell r="L134">
            <v>0</v>
          </cell>
          <cell r="M134">
            <v>7796</v>
          </cell>
          <cell r="N134">
            <v>45.505486808311929</v>
          </cell>
          <cell r="O134">
            <v>9336</v>
          </cell>
          <cell r="P134">
            <v>54.494513191688064</v>
          </cell>
          <cell r="Q134">
            <v>12129</v>
          </cell>
          <cell r="R134">
            <v>51.320132013201324</v>
          </cell>
          <cell r="S134">
            <v>11505</v>
          </cell>
          <cell r="T134">
            <v>48.679867986798683</v>
          </cell>
          <cell r="U134">
            <v>7865</v>
          </cell>
          <cell r="V134">
            <v>45.908241886528131</v>
          </cell>
          <cell r="W134">
            <v>9267</v>
          </cell>
          <cell r="X134">
            <v>54.091758113471869</v>
          </cell>
          <cell r="Y134">
            <v>21500</v>
          </cell>
          <cell r="Z134">
            <v>90.97063552509097</v>
          </cell>
          <cell r="AA134">
            <v>2134</v>
          </cell>
          <cell r="AB134">
            <v>9.0293644749090305</v>
          </cell>
          <cell r="AC134">
            <v>12544</v>
          </cell>
          <cell r="AD134">
            <v>53.076076838453076</v>
          </cell>
          <cell r="AE134">
            <v>11055</v>
          </cell>
          <cell r="AF134">
            <v>46.77583142929678</v>
          </cell>
          <cell r="AG134">
            <v>35</v>
          </cell>
          <cell r="AH134">
            <v>0.14809173225014807</v>
          </cell>
          <cell r="AI134">
            <v>17132</v>
          </cell>
          <cell r="AJ134">
            <v>23634</v>
          </cell>
        </row>
        <row r="135">
          <cell r="B135" t="str">
            <v>Bello</v>
          </cell>
          <cell r="C135">
            <v>12890</v>
          </cell>
          <cell r="D135">
            <v>14.588544201364916</v>
          </cell>
          <cell r="E135">
            <v>51604</v>
          </cell>
          <cell r="F135">
            <v>58.403974784114446</v>
          </cell>
          <cell r="G135">
            <v>23218</v>
          </cell>
          <cell r="H135">
            <v>26.277487918331317</v>
          </cell>
          <cell r="I135">
            <v>642</v>
          </cell>
          <cell r="J135">
            <v>0.72659777946286097</v>
          </cell>
          <cell r="K135">
            <v>3</v>
          </cell>
          <cell r="L135">
            <v>3.3953167264619668E-3</v>
          </cell>
          <cell r="M135">
            <v>39037</v>
          </cell>
          <cell r="N135">
            <v>44.180993016965267</v>
          </cell>
          <cell r="O135">
            <v>49320</v>
          </cell>
          <cell r="P135">
            <v>55.819006983034733</v>
          </cell>
          <cell r="Q135">
            <v>144242</v>
          </cell>
          <cell r="R135">
            <v>47.397666295350668</v>
          </cell>
          <cell r="S135">
            <v>160081</v>
          </cell>
          <cell r="T135">
            <v>52.60233370464934</v>
          </cell>
          <cell r="U135">
            <v>85198</v>
          </cell>
          <cell r="V135">
            <v>96.424731487035558</v>
          </cell>
          <cell r="W135">
            <v>3159</v>
          </cell>
          <cell r="X135">
            <v>3.5752685129644508</v>
          </cell>
          <cell r="Y135">
            <v>302074</v>
          </cell>
          <cell r="Z135">
            <v>99.260982574435715</v>
          </cell>
          <cell r="AA135">
            <v>2249</v>
          </cell>
          <cell r="AB135">
            <v>0.7390174255642854</v>
          </cell>
          <cell r="AC135">
            <v>166088</v>
          </cell>
          <cell r="AD135">
            <v>54.576223289071145</v>
          </cell>
          <cell r="AE135">
            <v>137258</v>
          </cell>
          <cell r="AF135">
            <v>45.102736237484514</v>
          </cell>
          <cell r="AG135">
            <v>977</v>
          </cell>
          <cell r="AH135">
            <v>0.32104047344433384</v>
          </cell>
          <cell r="AI135">
            <v>88357</v>
          </cell>
          <cell r="AJ135">
            <v>304323</v>
          </cell>
        </row>
        <row r="136">
          <cell r="B136" t="str">
            <v xml:space="preserve">Caldas </v>
          </cell>
          <cell r="C136">
            <v>1073</v>
          </cell>
          <cell r="D136">
            <v>7.4420862810375921</v>
          </cell>
          <cell r="E136">
            <v>7162</v>
          </cell>
          <cell r="F136">
            <v>49.674018587876269</v>
          </cell>
          <cell r="G136">
            <v>6022</v>
          </cell>
          <cell r="H136">
            <v>41.767235400194203</v>
          </cell>
          <cell r="I136">
            <v>161</v>
          </cell>
          <cell r="J136">
            <v>1.1166597308919406</v>
          </cell>
          <cell r="K136">
            <v>0</v>
          </cell>
          <cell r="L136">
            <v>0</v>
          </cell>
          <cell r="M136">
            <v>6482</v>
          </cell>
          <cell r="N136">
            <v>44.957691774171174</v>
          </cell>
          <cell r="O136">
            <v>7936</v>
          </cell>
          <cell r="P136">
            <v>55.042308225828826</v>
          </cell>
          <cell r="Q136">
            <v>31057</v>
          </cell>
          <cell r="R136">
            <v>48.555392264156843</v>
          </cell>
          <cell r="S136">
            <v>32905</v>
          </cell>
          <cell r="T136">
            <v>51.444607735843164</v>
          </cell>
          <cell r="U136">
            <v>12960</v>
          </cell>
          <cell r="V136">
            <v>89.887640449438194</v>
          </cell>
          <cell r="W136">
            <v>1458</v>
          </cell>
          <cell r="X136">
            <v>10.112359550561797</v>
          </cell>
          <cell r="Y136">
            <v>62347</v>
          </cell>
          <cell r="Z136">
            <v>97.475063318845571</v>
          </cell>
          <cell r="AA136">
            <v>1615</v>
          </cell>
          <cell r="AB136">
            <v>2.5249366811544354</v>
          </cell>
          <cell r="AC136">
            <v>36037</v>
          </cell>
          <cell r="AD136">
            <v>56.341265126168658</v>
          </cell>
          <cell r="AE136">
            <v>27764</v>
          </cell>
          <cell r="AF136">
            <v>43.407022919858669</v>
          </cell>
          <cell r="AG136">
            <v>161</v>
          </cell>
          <cell r="AH136">
            <v>0.25171195397267132</v>
          </cell>
          <cell r="AI136">
            <v>14418</v>
          </cell>
          <cell r="AJ136">
            <v>63962</v>
          </cell>
        </row>
        <row r="137">
          <cell r="B137" t="str">
            <v>Copacabana</v>
          </cell>
          <cell r="C137">
            <v>1731</v>
          </cell>
          <cell r="D137">
            <v>10.968886635827895</v>
          </cell>
          <cell r="E137">
            <v>7519</v>
          </cell>
          <cell r="F137">
            <v>47.645903301438437</v>
          </cell>
          <cell r="G137">
            <v>6330</v>
          </cell>
          <cell r="H137">
            <v>40.111526519231987</v>
          </cell>
          <cell r="I137">
            <v>201</v>
          </cell>
          <cell r="J137">
            <v>1.2736835435016791</v>
          </cell>
          <cell r="K137">
            <v>0</v>
          </cell>
          <cell r="L137">
            <v>0</v>
          </cell>
          <cell r="M137">
            <v>7331</v>
          </cell>
          <cell r="N137">
            <v>46.454597300551299</v>
          </cell>
          <cell r="O137">
            <v>8450</v>
          </cell>
          <cell r="P137">
            <v>53.545402699448708</v>
          </cell>
          <cell r="Q137">
            <v>21001</v>
          </cell>
          <cell r="R137">
            <v>48.558348169899887</v>
          </cell>
          <cell r="S137">
            <v>22248</v>
          </cell>
          <cell r="T137">
            <v>51.44165183010012</v>
          </cell>
          <cell r="U137">
            <v>12192</v>
          </cell>
          <cell r="V137">
            <v>77.257461504340668</v>
          </cell>
          <cell r="W137">
            <v>3589</v>
          </cell>
          <cell r="X137">
            <v>22.742538495659335</v>
          </cell>
          <cell r="Y137">
            <v>42099</v>
          </cell>
          <cell r="Z137">
            <v>97.340978982172999</v>
          </cell>
          <cell r="AA137">
            <v>1150</v>
          </cell>
          <cell r="AB137">
            <v>2.6590210178270017</v>
          </cell>
          <cell r="AC137">
            <v>24536</v>
          </cell>
          <cell r="AD137">
            <v>56.731947559481142</v>
          </cell>
          <cell r="AE137">
            <v>18593</v>
          </cell>
          <cell r="AF137">
            <v>42.990589377789078</v>
          </cell>
          <cell r="AG137">
            <v>120</v>
          </cell>
          <cell r="AH137">
            <v>0.27746306272977406</v>
          </cell>
          <cell r="AI137">
            <v>15781</v>
          </cell>
          <cell r="AJ137">
            <v>43249</v>
          </cell>
        </row>
        <row r="138">
          <cell r="B138" t="str">
            <v>Envigado</v>
          </cell>
          <cell r="C138">
            <v>2404</v>
          </cell>
          <cell r="D138">
            <v>15.417174373116142</v>
          </cell>
          <cell r="E138">
            <v>4754</v>
          </cell>
          <cell r="F138">
            <v>30.488039504906045</v>
          </cell>
          <cell r="G138">
            <v>7346</v>
          </cell>
          <cell r="H138">
            <v>47.11088308856538</v>
          </cell>
          <cell r="I138">
            <v>1089</v>
          </cell>
          <cell r="J138">
            <v>6.9839030334124281</v>
          </cell>
          <cell r="K138">
            <v>0</v>
          </cell>
          <cell r="L138">
            <v>0</v>
          </cell>
          <cell r="M138">
            <v>7161</v>
          </cell>
          <cell r="N138">
            <v>45.92445328031809</v>
          </cell>
          <cell r="O138">
            <v>8432</v>
          </cell>
          <cell r="P138">
            <v>54.07554671968191</v>
          </cell>
          <cell r="Q138">
            <v>77370</v>
          </cell>
          <cell r="R138">
            <v>45.730193630753959</v>
          </cell>
          <cell r="S138">
            <v>91818</v>
          </cell>
          <cell r="T138">
            <v>54.269806369246041</v>
          </cell>
          <cell r="U138">
            <v>15198</v>
          </cell>
          <cell r="V138">
            <v>97.466812031039581</v>
          </cell>
          <cell r="W138">
            <v>395</v>
          </cell>
          <cell r="X138">
            <v>2.5331879689604309</v>
          </cell>
          <cell r="Y138">
            <v>168426</v>
          </cell>
          <cell r="Z138">
            <v>99.549613447762255</v>
          </cell>
          <cell r="AA138">
            <v>762</v>
          </cell>
          <cell r="AB138">
            <v>0.45038655223774737</v>
          </cell>
          <cell r="AC138">
            <v>103397</v>
          </cell>
          <cell r="AD138">
            <v>61.113672364470297</v>
          </cell>
          <cell r="AE138">
            <v>64648</v>
          </cell>
          <cell r="AF138">
            <v>38.210747807173085</v>
          </cell>
          <cell r="AG138">
            <v>1143</v>
          </cell>
          <cell r="AH138">
            <v>0.67557982835662111</v>
          </cell>
          <cell r="AI138">
            <v>15593</v>
          </cell>
          <cell r="AJ138">
            <v>169188</v>
          </cell>
        </row>
        <row r="139">
          <cell r="B139" t="str">
            <v>Girardota</v>
          </cell>
          <cell r="C139">
            <v>1355</v>
          </cell>
          <cell r="D139">
            <v>10.405467670096758</v>
          </cell>
          <cell r="E139">
            <v>7091</v>
          </cell>
          <cell r="F139">
            <v>54.454000921517434</v>
          </cell>
          <cell r="G139">
            <v>4555</v>
          </cell>
          <cell r="H139">
            <v>34.97926585777914</v>
          </cell>
          <cell r="I139">
            <v>19</v>
          </cell>
          <cell r="J139">
            <v>0.14590692673936417</v>
          </cell>
          <cell r="K139">
            <v>2</v>
          </cell>
          <cell r="L139">
            <v>1.5358623867301491E-2</v>
          </cell>
          <cell r="M139">
            <v>5972</v>
          </cell>
          <cell r="N139">
            <v>45.860850867762245</v>
          </cell>
          <cell r="O139">
            <v>7050</v>
          </cell>
          <cell r="P139">
            <v>54.139149132237755</v>
          </cell>
          <cell r="Q139">
            <v>16183</v>
          </cell>
          <cell r="R139">
            <v>49.93520118489262</v>
          </cell>
          <cell r="S139">
            <v>16225</v>
          </cell>
          <cell r="T139">
            <v>50.06479881510738</v>
          </cell>
          <cell r="U139">
            <v>7987</v>
          </cell>
          <cell r="V139">
            <v>61.334664414068499</v>
          </cell>
          <cell r="W139">
            <v>5035</v>
          </cell>
          <cell r="X139">
            <v>38.665335585931501</v>
          </cell>
          <cell r="Y139">
            <v>30387</v>
          </cell>
          <cell r="Z139">
            <v>93.763885460380152</v>
          </cell>
          <cell r="AA139">
            <v>2021</v>
          </cell>
          <cell r="AB139">
            <v>6.2361145396198472</v>
          </cell>
          <cell r="AC139">
            <v>17696</v>
          </cell>
          <cell r="AD139">
            <v>54.603801530486294</v>
          </cell>
          <cell r="AE139">
            <v>14625</v>
          </cell>
          <cell r="AF139">
            <v>45.127746235497405</v>
          </cell>
          <cell r="AG139">
            <v>87</v>
          </cell>
          <cell r="AH139">
            <v>0.26845223401629226</v>
          </cell>
          <cell r="AI139">
            <v>13022</v>
          </cell>
          <cell r="AJ139">
            <v>32408</v>
          </cell>
        </row>
        <row r="140">
          <cell r="B140" t="str">
            <v>Itaguí</v>
          </cell>
          <cell r="C140">
            <v>5728</v>
          </cell>
          <cell r="D140">
            <v>14.66612044244162</v>
          </cell>
          <cell r="E140">
            <v>16762</v>
          </cell>
          <cell r="F140">
            <v>42.917861532158952</v>
          </cell>
          <cell r="G140">
            <v>14456</v>
          </cell>
          <cell r="H140">
            <v>37.013519049569851</v>
          </cell>
          <cell r="I140">
            <v>2109</v>
          </cell>
          <cell r="J140">
            <v>5.3999385497746824</v>
          </cell>
          <cell r="K140">
            <v>1</v>
          </cell>
          <cell r="L140">
            <v>2.5604260548955345E-3</v>
          </cell>
          <cell r="M140">
            <v>17801</v>
          </cell>
          <cell r="N140">
            <v>45.578144203195414</v>
          </cell>
          <cell r="O140">
            <v>21255</v>
          </cell>
          <cell r="P140">
            <v>54.421855796804586</v>
          </cell>
          <cell r="Q140">
            <v>110552</v>
          </cell>
          <cell r="R140">
            <v>47.729696357411463</v>
          </cell>
          <cell r="S140">
            <v>121069</v>
          </cell>
          <cell r="T140">
            <v>52.27030364258853</v>
          </cell>
          <cell r="U140">
            <v>37382</v>
          </cell>
          <cell r="V140">
            <v>95.713846784104874</v>
          </cell>
          <cell r="W140">
            <v>1674</v>
          </cell>
          <cell r="X140">
            <v>4.2861532158951245</v>
          </cell>
          <cell r="Y140">
            <v>229668</v>
          </cell>
          <cell r="Z140">
            <v>99.156812206147123</v>
          </cell>
          <cell r="AA140">
            <v>1953</v>
          </cell>
          <cell r="AB140">
            <v>0.84318779385288889</v>
          </cell>
          <cell r="AC140">
            <v>130832</v>
          </cell>
          <cell r="AD140">
            <v>56.485379132289381</v>
          </cell>
          <cell r="AE140">
            <v>100093</v>
          </cell>
          <cell r="AF140">
            <v>43.214129979578708</v>
          </cell>
          <cell r="AG140">
            <v>696</v>
          </cell>
          <cell r="AH140">
            <v>0.30049088813190511</v>
          </cell>
          <cell r="AI140">
            <v>39056</v>
          </cell>
          <cell r="AJ140">
            <v>231621</v>
          </cell>
        </row>
        <row r="141">
          <cell r="B141" t="str">
            <v>La Estrella</v>
          </cell>
          <cell r="C141">
            <v>1392</v>
          </cell>
          <cell r="D141">
            <v>15.490763409748498</v>
          </cell>
          <cell r="E141">
            <v>3988</v>
          </cell>
          <cell r="F141">
            <v>44.380146895170263</v>
          </cell>
          <cell r="G141">
            <v>3378</v>
          </cell>
          <cell r="H141">
            <v>37.591809481415531</v>
          </cell>
          <cell r="I141">
            <v>227</v>
          </cell>
          <cell r="J141">
            <v>2.5261517916759404</v>
          </cell>
          <cell r="K141">
            <v>1</v>
          </cell>
          <cell r="L141">
            <v>1.1128421989761852E-2</v>
          </cell>
          <cell r="M141">
            <v>4144</v>
          </cell>
          <cell r="N141">
            <v>46.116180725573116</v>
          </cell>
          <cell r="O141">
            <v>4842</v>
          </cell>
          <cell r="P141">
            <v>53.883819274426891</v>
          </cell>
          <cell r="Q141">
            <v>14486</v>
          </cell>
          <cell r="R141">
            <v>47.835419212099197</v>
          </cell>
          <cell r="S141">
            <v>15797</v>
          </cell>
          <cell r="T141">
            <v>52.164580787900803</v>
          </cell>
          <cell r="U141">
            <v>8449</v>
          </cell>
          <cell r="V141">
            <v>94.024037391497885</v>
          </cell>
          <cell r="W141">
            <v>537</v>
          </cell>
          <cell r="X141">
            <v>5.9759626085021145</v>
          </cell>
          <cell r="Y141">
            <v>30061</v>
          </cell>
          <cell r="Z141">
            <v>99.26691543109996</v>
          </cell>
          <cell r="AA141">
            <v>222</v>
          </cell>
          <cell r="AB141">
            <v>0.73308456890004292</v>
          </cell>
          <cell r="AC141">
            <v>17591</v>
          </cell>
          <cell r="AD141">
            <v>58.088696628471418</v>
          </cell>
          <cell r="AE141">
            <v>12587</v>
          </cell>
          <cell r="AF141">
            <v>41.564574183535321</v>
          </cell>
          <cell r="AG141">
            <v>105</v>
          </cell>
          <cell r="AH141">
            <v>0.34672918799326352</v>
          </cell>
          <cell r="AI141">
            <v>8986</v>
          </cell>
          <cell r="AJ141">
            <v>30283</v>
          </cell>
        </row>
        <row r="142">
          <cell r="B142" t="str">
            <v>Sabaneta</v>
          </cell>
          <cell r="C142">
            <v>765</v>
          </cell>
          <cell r="D142">
            <v>12.842034581165015</v>
          </cell>
          <cell r="E142">
            <v>2404</v>
          </cell>
          <cell r="F142">
            <v>40.355883834144699</v>
          </cell>
          <cell r="G142">
            <v>2682</v>
          </cell>
          <cell r="H142">
            <v>45.022662413966763</v>
          </cell>
          <cell r="I142">
            <v>106</v>
          </cell>
          <cell r="J142">
            <v>1.7794191707235185</v>
          </cell>
          <cell r="K142">
            <v>0</v>
          </cell>
          <cell r="L142">
            <v>0</v>
          </cell>
          <cell r="M142">
            <v>2693</v>
          </cell>
          <cell r="N142">
            <v>45.207319120362598</v>
          </cell>
          <cell r="O142">
            <v>3264</v>
          </cell>
          <cell r="P142">
            <v>54.792680879637402</v>
          </cell>
          <cell r="Q142">
            <v>24360</v>
          </cell>
          <cell r="R142">
            <v>46.514292260984128</v>
          </cell>
          <cell r="S142">
            <v>28011</v>
          </cell>
          <cell r="T142">
            <v>53.485707739015865</v>
          </cell>
          <cell r="U142">
            <v>5797</v>
          </cell>
          <cell r="V142">
            <v>97.314084270606003</v>
          </cell>
          <cell r="W142">
            <v>160</v>
          </cell>
          <cell r="X142">
            <v>2.6859157293939901</v>
          </cell>
          <cell r="Y142">
            <v>52158</v>
          </cell>
          <cell r="Z142">
            <v>99.593286360772183</v>
          </cell>
          <cell r="AA142">
            <v>213</v>
          </cell>
          <cell r="AB142">
            <v>0.40671363922781689</v>
          </cell>
          <cell r="AC142">
            <v>31574</v>
          </cell>
          <cell r="AD142">
            <v>60.289091290981659</v>
          </cell>
          <cell r="AE142">
            <v>20487</v>
          </cell>
          <cell r="AF142">
            <v>39.118978060376925</v>
          </cell>
          <cell r="AG142">
            <v>310</v>
          </cell>
          <cell r="AH142">
            <v>0.59193064864142375</v>
          </cell>
          <cell r="AI142">
            <v>5957</v>
          </cell>
          <cell r="AJ142">
            <v>52371</v>
          </cell>
        </row>
      </sheetData>
      <sheetData sheetId="16">
        <row r="5">
          <cell r="C5">
            <v>2338345</v>
          </cell>
          <cell r="D5">
            <v>26827</v>
          </cell>
          <cell r="F5">
            <v>129997</v>
          </cell>
          <cell r="H5">
            <v>406656</v>
          </cell>
          <cell r="J5">
            <v>1021248</v>
          </cell>
          <cell r="L5">
            <v>398462</v>
          </cell>
          <cell r="N5">
            <v>355155</v>
          </cell>
        </row>
        <row r="7">
          <cell r="B7" t="str">
            <v>Caracolí</v>
          </cell>
          <cell r="C7">
            <v>3027</v>
          </cell>
          <cell r="D7">
            <v>30</v>
          </cell>
          <cell r="E7">
            <v>0.99108027750247762</v>
          </cell>
          <cell r="F7">
            <v>140</v>
          </cell>
          <cell r="G7">
            <v>4.6250412950115622</v>
          </cell>
          <cell r="H7">
            <v>465</v>
          </cell>
          <cell r="I7">
            <v>15.361744301288404</v>
          </cell>
          <cell r="J7">
            <v>1188</v>
          </cell>
          <cell r="K7">
            <v>39.246778989098118</v>
          </cell>
          <cell r="L7">
            <v>585</v>
          </cell>
          <cell r="M7">
            <v>19.326065411298316</v>
          </cell>
          <cell r="N7">
            <v>619</v>
          </cell>
          <cell r="O7">
            <v>20.449289725801123</v>
          </cell>
          <cell r="P7">
            <v>3027</v>
          </cell>
        </row>
        <row r="8">
          <cell r="B8" t="str">
            <v>Maceo</v>
          </cell>
          <cell r="C8">
            <v>6117</v>
          </cell>
          <cell r="D8">
            <v>91</v>
          </cell>
          <cell r="E8">
            <v>1.4876573483733855</v>
          </cell>
          <cell r="F8">
            <v>349</v>
          </cell>
          <cell r="G8">
            <v>5.7054111492561708</v>
          </cell>
          <cell r="H8">
            <v>1073</v>
          </cell>
          <cell r="I8">
            <v>17.541278404446626</v>
          </cell>
          <cell r="J8">
            <v>2446</v>
          </cell>
          <cell r="K8">
            <v>39.986921693640674</v>
          </cell>
          <cell r="L8">
            <v>1101</v>
          </cell>
          <cell r="M8">
            <v>17.99901912702305</v>
          </cell>
          <cell r="N8">
            <v>1057</v>
          </cell>
          <cell r="O8">
            <v>17.279712277260096</v>
          </cell>
          <cell r="P8">
            <v>6117</v>
          </cell>
        </row>
        <row r="9">
          <cell r="B9" t="str">
            <v>Puerto Berrío</v>
          </cell>
          <cell r="C9">
            <v>27241</v>
          </cell>
          <cell r="D9">
            <v>326</v>
          </cell>
          <cell r="E9">
            <v>1.196725524026284</v>
          </cell>
          <cell r="F9">
            <v>1489</v>
          </cell>
          <cell r="G9">
            <v>5.4660254763041003</v>
          </cell>
          <cell r="H9">
            <v>4821</v>
          </cell>
          <cell r="I9">
            <v>17.697588194265997</v>
          </cell>
          <cell r="J9">
            <v>11727</v>
          </cell>
          <cell r="K9">
            <v>43.049080430233836</v>
          </cell>
          <cell r="L9">
            <v>4670</v>
          </cell>
          <cell r="M9">
            <v>17.143276678536029</v>
          </cell>
          <cell r="N9">
            <v>4208</v>
          </cell>
          <cell r="O9">
            <v>15.447303696633751</v>
          </cell>
          <cell r="P9">
            <v>27241</v>
          </cell>
        </row>
        <row r="10">
          <cell r="B10" t="str">
            <v>Puerto Nare</v>
          </cell>
          <cell r="C10">
            <v>7413</v>
          </cell>
          <cell r="D10">
            <v>79</v>
          </cell>
          <cell r="E10">
            <v>1.0656953999730203</v>
          </cell>
          <cell r="F10">
            <v>333</v>
          </cell>
          <cell r="G10">
            <v>4.4921084581141235</v>
          </cell>
          <cell r="H10">
            <v>1283</v>
          </cell>
          <cell r="I10">
            <v>17.307432888169433</v>
          </cell>
          <cell r="J10">
            <v>2994</v>
          </cell>
          <cell r="K10">
            <v>40.388506677458516</v>
          </cell>
          <cell r="L10">
            <v>1358</v>
          </cell>
          <cell r="M10">
            <v>18.319169027384323</v>
          </cell>
          <cell r="N10">
            <v>1366</v>
          </cell>
          <cell r="O10">
            <v>18.42708754890058</v>
          </cell>
          <cell r="P10">
            <v>7413</v>
          </cell>
        </row>
        <row r="11">
          <cell r="B11" t="str">
            <v>Puerto Triunfo</v>
          </cell>
          <cell r="C11">
            <v>8907</v>
          </cell>
          <cell r="D11">
            <v>107</v>
          </cell>
          <cell r="E11">
            <v>1.2013023464690693</v>
          </cell>
          <cell r="F11">
            <v>539</v>
          </cell>
          <cell r="G11">
            <v>6.0514202312787697</v>
          </cell>
          <cell r="H11">
            <v>1708</v>
          </cell>
          <cell r="I11">
            <v>19.175929044571685</v>
          </cell>
          <cell r="J11">
            <v>3993</v>
          </cell>
          <cell r="K11">
            <v>44.829909060289658</v>
          </cell>
          <cell r="L11">
            <v>1304</v>
          </cell>
          <cell r="M11">
            <v>14.640170652295946</v>
          </cell>
          <cell r="N11">
            <v>1256</v>
          </cell>
          <cell r="O11">
            <v>14.101268665094867</v>
          </cell>
          <cell r="P11">
            <v>8907</v>
          </cell>
        </row>
        <row r="12">
          <cell r="B12" t="str">
            <v>Yondó</v>
          </cell>
          <cell r="C12">
            <v>10599</v>
          </cell>
          <cell r="D12">
            <v>140</v>
          </cell>
          <cell r="E12">
            <v>1.3208793282385132</v>
          </cell>
          <cell r="F12">
            <v>886</v>
          </cell>
          <cell r="G12">
            <v>8.3592791772808752</v>
          </cell>
          <cell r="H12">
            <v>2334</v>
          </cell>
          <cell r="I12">
            <v>22.020945372204924</v>
          </cell>
          <cell r="J12">
            <v>4593</v>
          </cell>
          <cell r="K12">
            <v>43.334276818567794</v>
          </cell>
          <cell r="L12">
            <v>1376</v>
          </cell>
          <cell r="M12">
            <v>12.982356826115671</v>
          </cell>
          <cell r="N12">
            <v>1270</v>
          </cell>
          <cell r="O12">
            <v>11.982262477592226</v>
          </cell>
          <cell r="P12">
            <v>10599</v>
          </cell>
        </row>
        <row r="13">
          <cell r="B13" t="str">
            <v>BAJO CAUCA</v>
          </cell>
          <cell r="C13">
            <v>219378</v>
          </cell>
          <cell r="D13">
            <v>3380</v>
          </cell>
          <cell r="E13">
            <v>1.5407196710700253</v>
          </cell>
          <cell r="F13">
            <v>15845</v>
          </cell>
          <cell r="G13">
            <v>7.222693250918506</v>
          </cell>
          <cell r="H13">
            <v>50401</v>
          </cell>
          <cell r="I13">
            <v>22.974500633609569</v>
          </cell>
          <cell r="J13">
            <v>96424</v>
          </cell>
          <cell r="K13">
            <v>43.953359042383468</v>
          </cell>
          <cell r="L13">
            <v>30527</v>
          </cell>
          <cell r="M13">
            <v>13.915251301406704</v>
          </cell>
          <cell r="N13">
            <v>22801</v>
          </cell>
          <cell r="O13">
            <v>10.39347610061173</v>
          </cell>
          <cell r="P13">
            <v>219378</v>
          </cell>
        </row>
        <row r="14">
          <cell r="B14" t="str">
            <v>Cáceres</v>
          </cell>
          <cell r="C14">
            <v>23728</v>
          </cell>
          <cell r="D14">
            <v>330</v>
          </cell>
          <cell r="E14">
            <v>1.3907619689817936</v>
          </cell>
          <cell r="F14">
            <v>1707</v>
          </cell>
          <cell r="G14">
            <v>7.1940323668240049</v>
          </cell>
          <cell r="H14">
            <v>5903</v>
          </cell>
          <cell r="I14">
            <v>24.877781523937966</v>
          </cell>
          <cell r="J14">
            <v>10188</v>
          </cell>
          <cell r="K14">
            <v>42.936614969656098</v>
          </cell>
          <cell r="L14">
            <v>3118</v>
          </cell>
          <cell r="M14">
            <v>13.140593391773434</v>
          </cell>
          <cell r="N14">
            <v>2482</v>
          </cell>
          <cell r="O14">
            <v>10.460215778826703</v>
          </cell>
          <cell r="P14">
            <v>23728</v>
          </cell>
        </row>
        <row r="15">
          <cell r="B15" t="str">
            <v>Caucasia</v>
          </cell>
          <cell r="C15">
            <v>73698</v>
          </cell>
          <cell r="D15">
            <v>1181</v>
          </cell>
          <cell r="E15">
            <v>1.6024858205107331</v>
          </cell>
          <cell r="F15">
            <v>5087</v>
          </cell>
          <cell r="G15">
            <v>6.9024939618442831</v>
          </cell>
          <cell r="H15">
            <v>15278</v>
          </cell>
          <cell r="I15">
            <v>20.730548997259085</v>
          </cell>
          <cell r="J15">
            <v>32340</v>
          </cell>
          <cell r="K15">
            <v>43.881787836847671</v>
          </cell>
          <cell r="L15">
            <v>11141</v>
          </cell>
          <cell r="M15">
            <v>15.117099514233765</v>
          </cell>
          <cell r="N15">
            <v>8671</v>
          </cell>
          <cell r="O15">
            <v>11.765583869304459</v>
          </cell>
          <cell r="P15">
            <v>73698</v>
          </cell>
        </row>
        <row r="16">
          <cell r="B16" t="str">
            <v>El Bagre</v>
          </cell>
          <cell r="C16">
            <v>46431</v>
          </cell>
          <cell r="D16">
            <v>664</v>
          </cell>
          <cell r="E16">
            <v>1.4300790420193406</v>
          </cell>
          <cell r="F16">
            <v>3523</v>
          </cell>
          <cell r="G16">
            <v>7.5876031099911696</v>
          </cell>
          <cell r="H16">
            <v>10886</v>
          </cell>
          <cell r="I16">
            <v>23.445542848527921</v>
          </cell>
          <cell r="J16">
            <v>20717</v>
          </cell>
          <cell r="K16">
            <v>44.618896857702829</v>
          </cell>
          <cell r="L16">
            <v>6270</v>
          </cell>
          <cell r="M16">
            <v>13.503909026297087</v>
          </cell>
          <cell r="N16">
            <v>4371</v>
          </cell>
          <cell r="O16">
            <v>9.4139691154616525</v>
          </cell>
          <cell r="P16">
            <v>46431</v>
          </cell>
        </row>
        <row r="17">
          <cell r="B17" t="str">
            <v>Nechí</v>
          </cell>
          <cell r="C17">
            <v>23586</v>
          </cell>
          <cell r="D17">
            <v>426</v>
          </cell>
          <cell r="E17">
            <v>1.8061561943525821</v>
          </cell>
          <cell r="F17">
            <v>1790</v>
          </cell>
          <cell r="G17">
            <v>7.5892478588993466</v>
          </cell>
          <cell r="H17">
            <v>5715</v>
          </cell>
          <cell r="I17">
            <v>24.230475705927248</v>
          </cell>
          <cell r="J17">
            <v>10015</v>
          </cell>
          <cell r="K17">
            <v>42.461629780378189</v>
          </cell>
          <cell r="L17">
            <v>3150</v>
          </cell>
          <cell r="M17">
            <v>13.355380310353599</v>
          </cell>
          <cell r="N17">
            <v>2490</v>
          </cell>
          <cell r="O17">
            <v>10.557110150089036</v>
          </cell>
          <cell r="P17">
            <v>23586</v>
          </cell>
        </row>
        <row r="18">
          <cell r="B18" t="str">
            <v>Tarazá</v>
          </cell>
          <cell r="C18">
            <v>29023</v>
          </cell>
          <cell r="D18">
            <v>388</v>
          </cell>
          <cell r="E18">
            <v>1.3368707576749475</v>
          </cell>
          <cell r="F18">
            <v>2058</v>
          </cell>
          <cell r="G18">
            <v>7.0909278847810358</v>
          </cell>
          <cell r="H18">
            <v>7172</v>
          </cell>
          <cell r="I18">
            <v>24.711435757847227</v>
          </cell>
          <cell r="J18">
            <v>13026</v>
          </cell>
          <cell r="K18">
            <v>44.881645591427485</v>
          </cell>
          <cell r="L18">
            <v>3747</v>
          </cell>
          <cell r="M18">
            <v>12.91045033249492</v>
          </cell>
          <cell r="N18">
            <v>2632</v>
          </cell>
          <cell r="O18">
            <v>9.0686696757743857</v>
          </cell>
          <cell r="P18">
            <v>29023</v>
          </cell>
        </row>
        <row r="19">
          <cell r="B19" t="str">
            <v>Zaragoza</v>
          </cell>
          <cell r="C19">
            <v>22912</v>
          </cell>
          <cell r="D19">
            <v>391</v>
          </cell>
          <cell r="E19">
            <v>1.7065293296089385</v>
          </cell>
          <cell r="F19">
            <v>1680</v>
          </cell>
          <cell r="G19">
            <v>7.3324022346368718</v>
          </cell>
          <cell r="H19">
            <v>5447</v>
          </cell>
          <cell r="I19">
            <v>23.773568435754189</v>
          </cell>
          <cell r="J19">
            <v>10138</v>
          </cell>
          <cell r="K19">
            <v>44.24755586592179</v>
          </cell>
          <cell r="L19">
            <v>3101</v>
          </cell>
          <cell r="M19">
            <v>13.534392458100559</v>
          </cell>
          <cell r="N19">
            <v>2155</v>
          </cell>
          <cell r="O19">
            <v>9.4055516759776534</v>
          </cell>
          <cell r="P19">
            <v>22912</v>
          </cell>
        </row>
        <row r="20">
          <cell r="B20" t="str">
            <v>URABÁ</v>
          </cell>
          <cell r="C20">
            <v>362545</v>
          </cell>
          <cell r="D20">
            <v>4921</v>
          </cell>
          <cell r="E20">
            <v>1.3573487429146727</v>
          </cell>
          <cell r="F20">
            <v>24866</v>
          </cell>
          <cell r="G20">
            <v>6.858734777751728</v>
          </cell>
          <cell r="H20">
            <v>81733</v>
          </cell>
          <cell r="I20">
            <v>22.544235887958735</v>
          </cell>
          <cell r="J20">
            <v>168142</v>
          </cell>
          <cell r="K20">
            <v>46.3782427009061</v>
          </cell>
          <cell r="L20">
            <v>45630</v>
          </cell>
          <cell r="M20">
            <v>12.586023803941579</v>
          </cell>
          <cell r="N20">
            <v>37253</v>
          </cell>
          <cell r="O20">
            <v>10.27541408652719</v>
          </cell>
          <cell r="P20">
            <v>362545</v>
          </cell>
        </row>
        <row r="21">
          <cell r="B21" t="str">
            <v>Apartadó</v>
          </cell>
          <cell r="C21">
            <v>51576</v>
          </cell>
          <cell r="D21">
            <v>665</v>
          </cell>
          <cell r="E21">
            <v>1.2893593919652553</v>
          </cell>
          <cell r="F21">
            <v>3364</v>
          </cell>
          <cell r="G21">
            <v>6.5224135256708546</v>
          </cell>
          <cell r="H21">
            <v>9655</v>
          </cell>
          <cell r="I21">
            <v>18.719947262292539</v>
          </cell>
          <cell r="J21">
            <v>24641</v>
          </cell>
          <cell r="K21">
            <v>47.776097409647903</v>
          </cell>
          <cell r="L21">
            <v>7221</v>
          </cell>
          <cell r="M21">
            <v>14.000697999069335</v>
          </cell>
          <cell r="N21">
            <v>6030</v>
          </cell>
          <cell r="O21">
            <v>11.691484411354118</v>
          </cell>
          <cell r="P21">
            <v>51576</v>
          </cell>
        </row>
        <row r="22">
          <cell r="B22" t="str">
            <v>Arboletes</v>
          </cell>
          <cell r="C22">
            <v>26805</v>
          </cell>
          <cell r="D22">
            <v>287</v>
          </cell>
          <cell r="E22">
            <v>1.0706957657153517</v>
          </cell>
          <cell r="F22">
            <v>1753</v>
          </cell>
          <cell r="G22">
            <v>6.5398246595784375</v>
          </cell>
          <cell r="H22">
            <v>5743</v>
          </cell>
          <cell r="I22">
            <v>21.425107256108937</v>
          </cell>
          <cell r="J22">
            <v>12046</v>
          </cell>
          <cell r="K22">
            <v>44.939376981906356</v>
          </cell>
          <cell r="L22">
            <v>3768</v>
          </cell>
          <cell r="M22">
            <v>14.057078903189705</v>
          </cell>
          <cell r="N22">
            <v>3208</v>
          </cell>
          <cell r="O22">
            <v>11.967916433501212</v>
          </cell>
          <cell r="P22">
            <v>26805</v>
          </cell>
        </row>
        <row r="23">
          <cell r="B23" t="str">
            <v>Carepa</v>
          </cell>
          <cell r="C23">
            <v>26793</v>
          </cell>
          <cell r="D23">
            <v>381</v>
          </cell>
          <cell r="E23">
            <v>1.4220132124062255</v>
          </cell>
          <cell r="F23">
            <v>1608</v>
          </cell>
          <cell r="G23">
            <v>6.0015675736199752</v>
          </cell>
          <cell r="H23">
            <v>5417</v>
          </cell>
          <cell r="I23">
            <v>20.217967379539431</v>
          </cell>
          <cell r="J23">
            <v>13355</v>
          </cell>
          <cell r="K23">
            <v>49.845108797073863</v>
          </cell>
          <cell r="L23">
            <v>3272</v>
          </cell>
          <cell r="M23">
            <v>12.212144963236666</v>
          </cell>
          <cell r="N23">
            <v>2760</v>
          </cell>
          <cell r="O23">
            <v>10.301198074123837</v>
          </cell>
          <cell r="P23">
            <v>26793</v>
          </cell>
        </row>
        <row r="24">
          <cell r="B24" t="str">
            <v>Chigorodó</v>
          </cell>
          <cell r="C24">
            <v>34951</v>
          </cell>
          <cell r="D24">
            <v>555</v>
          </cell>
          <cell r="E24">
            <v>1.5879373980715858</v>
          </cell>
          <cell r="F24">
            <v>2536</v>
          </cell>
          <cell r="G24">
            <v>7.2558725072243995</v>
          </cell>
          <cell r="H24">
            <v>7460</v>
          </cell>
          <cell r="I24">
            <v>21.344167548854109</v>
          </cell>
          <cell r="J24">
            <v>15823</v>
          </cell>
          <cell r="K24">
            <v>45.271952161597667</v>
          </cell>
          <cell r="L24">
            <v>4523</v>
          </cell>
          <cell r="M24">
            <v>12.940974507167176</v>
          </cell>
          <cell r="N24">
            <v>4054</v>
          </cell>
          <cell r="O24">
            <v>11.599095877085063</v>
          </cell>
          <cell r="P24">
            <v>34951</v>
          </cell>
        </row>
        <row r="25">
          <cell r="B25" t="str">
            <v>Murindó</v>
          </cell>
          <cell r="C25">
            <v>4412</v>
          </cell>
          <cell r="D25">
            <v>94</v>
          </cell>
          <cell r="E25">
            <v>2.1305530371713512</v>
          </cell>
          <cell r="F25">
            <v>518</v>
          </cell>
          <cell r="G25">
            <v>11.740707162284677</v>
          </cell>
          <cell r="H25">
            <v>1270</v>
          </cell>
          <cell r="I25">
            <v>28.785131459655481</v>
          </cell>
          <cell r="J25">
            <v>1870</v>
          </cell>
          <cell r="K25">
            <v>42.384406165004535</v>
          </cell>
          <cell r="L25">
            <v>375</v>
          </cell>
          <cell r="M25">
            <v>8.4995466908431538</v>
          </cell>
          <cell r="N25">
            <v>285</v>
          </cell>
          <cell r="O25">
            <v>6.4596554850407983</v>
          </cell>
          <cell r="P25">
            <v>4412</v>
          </cell>
        </row>
        <row r="26">
          <cell r="B26" t="str">
            <v>Mutatá</v>
          </cell>
          <cell r="C26">
            <v>18988</v>
          </cell>
          <cell r="D26">
            <v>367</v>
          </cell>
          <cell r="E26">
            <v>1.9327996629450179</v>
          </cell>
          <cell r="F26">
            <v>1652</v>
          </cell>
          <cell r="G26">
            <v>8.7002317253001884</v>
          </cell>
          <cell r="H26">
            <v>4707</v>
          </cell>
          <cell r="I26">
            <v>24.78934063619128</v>
          </cell>
          <cell r="J26">
            <v>8536</v>
          </cell>
          <cell r="K26">
            <v>44.95470823678113</v>
          </cell>
          <cell r="L26">
            <v>2260</v>
          </cell>
          <cell r="M26">
            <v>11.902254055192753</v>
          </cell>
          <cell r="N26">
            <v>1466</v>
          </cell>
          <cell r="O26">
            <v>7.720665683589635</v>
          </cell>
          <cell r="P26">
            <v>18988</v>
          </cell>
        </row>
        <row r="27">
          <cell r="B27" t="str">
            <v>Necoclí</v>
          </cell>
          <cell r="C27">
            <v>47493</v>
          </cell>
          <cell r="D27">
            <v>577</v>
          </cell>
          <cell r="E27">
            <v>1.2149158823405555</v>
          </cell>
          <cell r="F27">
            <v>3136</v>
          </cell>
          <cell r="G27">
            <v>6.6030783483881832</v>
          </cell>
          <cell r="H27">
            <v>11541</v>
          </cell>
          <cell r="I27">
            <v>24.30042322026404</v>
          </cell>
          <cell r="J27">
            <v>22164</v>
          </cell>
          <cell r="K27">
            <v>46.667930010738424</v>
          </cell>
          <cell r="L27">
            <v>5553</v>
          </cell>
          <cell r="M27">
            <v>11.692249384119766</v>
          </cell>
          <cell r="N27">
            <v>4522</v>
          </cell>
          <cell r="O27">
            <v>9.5214031541490325</v>
          </cell>
          <cell r="P27">
            <v>47493</v>
          </cell>
        </row>
        <row r="28">
          <cell r="B28" t="str">
            <v>San Juan de Urabá</v>
          </cell>
          <cell r="C28">
            <v>20932</v>
          </cell>
          <cell r="D28">
            <v>244</v>
          </cell>
          <cell r="E28">
            <v>1.1656793426332888</v>
          </cell>
          <cell r="F28">
            <v>1536</v>
          </cell>
          <cell r="G28">
            <v>7.3380470093636534</v>
          </cell>
          <cell r="H28">
            <v>5108</v>
          </cell>
          <cell r="I28">
            <v>24.402828205618192</v>
          </cell>
          <cell r="J28">
            <v>9529</v>
          </cell>
          <cell r="K28">
            <v>45.523600229313971</v>
          </cell>
          <cell r="L28">
            <v>2476</v>
          </cell>
          <cell r="M28">
            <v>11.828778903114848</v>
          </cell>
          <cell r="N28">
            <v>2039</v>
          </cell>
          <cell r="O28">
            <v>9.7410663099560484</v>
          </cell>
          <cell r="P28">
            <v>20932</v>
          </cell>
        </row>
        <row r="29">
          <cell r="B29" t="str">
            <v>San Pedro de Urabá</v>
          </cell>
          <cell r="C29">
            <v>30933</v>
          </cell>
          <cell r="D29">
            <v>398</v>
          </cell>
          <cell r="E29">
            <v>1.2866517958167651</v>
          </cell>
          <cell r="F29">
            <v>1775</v>
          </cell>
          <cell r="G29">
            <v>5.7382083858662263</v>
          </cell>
          <cell r="H29">
            <v>7385</v>
          </cell>
          <cell r="I29">
            <v>23.874179678660333</v>
          </cell>
          <cell r="J29">
            <v>13901</v>
          </cell>
          <cell r="K29">
            <v>44.939061843338827</v>
          </cell>
          <cell r="L29">
            <v>4106</v>
          </cell>
          <cell r="M29">
            <v>13.273849933727735</v>
          </cell>
          <cell r="N29">
            <v>3368</v>
          </cell>
          <cell r="O29">
            <v>10.888048362590114</v>
          </cell>
          <cell r="P29">
            <v>30933</v>
          </cell>
        </row>
        <row r="30">
          <cell r="B30" t="str">
            <v>Turbo</v>
          </cell>
          <cell r="C30">
            <v>92699</v>
          </cell>
          <cell r="D30">
            <v>1269</v>
          </cell>
          <cell r="E30">
            <v>1.3689468063301653</v>
          </cell>
          <cell r="F30">
            <v>6395</v>
          </cell>
          <cell r="G30">
            <v>6.8986720460846387</v>
          </cell>
          <cell r="H30">
            <v>21498</v>
          </cell>
          <cell r="I30">
            <v>23.191188685962093</v>
          </cell>
          <cell r="J30">
            <v>43351</v>
          </cell>
          <cell r="K30">
            <v>46.765337274404253</v>
          </cell>
          <cell r="L30">
            <v>11340</v>
          </cell>
          <cell r="M30">
            <v>12.233141673588712</v>
          </cell>
          <cell r="N30">
            <v>8846</v>
          </cell>
          <cell r="O30">
            <v>9.5427135136301366</v>
          </cell>
          <cell r="P30">
            <v>92699</v>
          </cell>
        </row>
        <row r="31">
          <cell r="B31" t="str">
            <v>Vigia del Fuerte</v>
          </cell>
          <cell r="C31">
            <v>6963</v>
          </cell>
          <cell r="D31">
            <v>84</v>
          </cell>
          <cell r="E31">
            <v>1.2063765618267988</v>
          </cell>
          <cell r="F31">
            <v>593</v>
          </cell>
          <cell r="G31">
            <v>8.5164440614677588</v>
          </cell>
          <cell r="H31">
            <v>1949</v>
          </cell>
          <cell r="I31">
            <v>27.99080855952894</v>
          </cell>
          <cell r="J31">
            <v>2926</v>
          </cell>
          <cell r="K31">
            <v>42.022116903633496</v>
          </cell>
          <cell r="L31">
            <v>736</v>
          </cell>
          <cell r="M31">
            <v>10.570156541720523</v>
          </cell>
          <cell r="N31">
            <v>675</v>
          </cell>
          <cell r="O31">
            <v>9.6940973718224903</v>
          </cell>
          <cell r="P31">
            <v>6963</v>
          </cell>
        </row>
        <row r="32">
          <cell r="B32" t="str">
            <v>NORDESTE</v>
          </cell>
          <cell r="C32">
            <v>130104</v>
          </cell>
          <cell r="D32">
            <v>1655</v>
          </cell>
          <cell r="E32">
            <v>1.272059275656398</v>
          </cell>
          <cell r="F32">
            <v>7727</v>
          </cell>
          <cell r="G32">
            <v>5.9390948779437984</v>
          </cell>
          <cell r="H32">
            <v>24504</v>
          </cell>
          <cell r="I32">
            <v>18.834163438479983</v>
          </cell>
          <cell r="J32">
            <v>57171</v>
          </cell>
          <cell r="K32">
            <v>43.942538277070653</v>
          </cell>
          <cell r="L32">
            <v>21318</v>
          </cell>
          <cell r="M32">
            <v>16.385353255856852</v>
          </cell>
          <cell r="N32">
            <v>17729</v>
          </cell>
          <cell r="O32">
            <v>13.626790874992315</v>
          </cell>
          <cell r="P32">
            <v>130104</v>
          </cell>
        </row>
        <row r="33">
          <cell r="B33" t="str">
            <v>Amalfi</v>
          </cell>
          <cell r="C33">
            <v>16860</v>
          </cell>
          <cell r="D33">
            <v>197</v>
          </cell>
          <cell r="E33">
            <v>1.1684460260972716</v>
          </cell>
          <cell r="F33">
            <v>1017</v>
          </cell>
          <cell r="G33">
            <v>6.0320284697508901</v>
          </cell>
          <cell r="H33">
            <v>3141</v>
          </cell>
          <cell r="I33">
            <v>18.629893238434164</v>
          </cell>
          <cell r="J33">
            <v>7675</v>
          </cell>
          <cell r="K33">
            <v>45.521945432977461</v>
          </cell>
          <cell r="L33">
            <v>2640</v>
          </cell>
          <cell r="M33">
            <v>15.658362989323843</v>
          </cell>
          <cell r="N33">
            <v>2190</v>
          </cell>
          <cell r="O33">
            <v>12.98932384341637</v>
          </cell>
          <cell r="P33">
            <v>16860</v>
          </cell>
        </row>
        <row r="34">
          <cell r="B34" t="str">
            <v>Anorí</v>
          </cell>
          <cell r="C34">
            <v>13923</v>
          </cell>
          <cell r="D34">
            <v>208</v>
          </cell>
          <cell r="E34">
            <v>1.4939309056956116</v>
          </cell>
          <cell r="F34">
            <v>853</v>
          </cell>
          <cell r="G34">
            <v>6.1265531853767143</v>
          </cell>
          <cell r="H34">
            <v>2904</v>
          </cell>
          <cell r="I34">
            <v>20.85757379875027</v>
          </cell>
          <cell r="J34">
            <v>6705</v>
          </cell>
          <cell r="K34">
            <v>48.157724628312863</v>
          </cell>
          <cell r="L34">
            <v>1931</v>
          </cell>
          <cell r="M34">
            <v>13.869137398549164</v>
          </cell>
          <cell r="N34">
            <v>1322</v>
          </cell>
          <cell r="O34">
            <v>9.4950800833153775</v>
          </cell>
          <cell r="P34">
            <v>13923</v>
          </cell>
        </row>
        <row r="35">
          <cell r="B35" t="str">
            <v>Cisneros</v>
          </cell>
          <cell r="C35">
            <v>6446</v>
          </cell>
          <cell r="D35">
            <v>56</v>
          </cell>
          <cell r="E35">
            <v>0.86875581756127829</v>
          </cell>
          <cell r="F35">
            <v>303</v>
          </cell>
          <cell r="G35">
            <v>4.7005895128762019</v>
          </cell>
          <cell r="H35">
            <v>967</v>
          </cell>
          <cell r="I35">
            <v>15.001551349674216</v>
          </cell>
          <cell r="J35">
            <v>2558</v>
          </cell>
          <cell r="K35">
            <v>39.683524666459817</v>
          </cell>
          <cell r="L35">
            <v>1255</v>
          </cell>
          <cell r="M35">
            <v>19.469438411417933</v>
          </cell>
          <cell r="N35">
            <v>1307</v>
          </cell>
          <cell r="O35">
            <v>20.276140242010548</v>
          </cell>
          <cell r="P35">
            <v>6446</v>
          </cell>
        </row>
        <row r="36">
          <cell r="B36" t="str">
            <v>Remedios</v>
          </cell>
          <cell r="C36">
            <v>19731</v>
          </cell>
          <cell r="D36">
            <v>307</v>
          </cell>
          <cell r="E36">
            <v>1.5559272211241193</v>
          </cell>
          <cell r="F36">
            <v>1414</v>
          </cell>
          <cell r="G36">
            <v>7.1663879174902441</v>
          </cell>
          <cell r="H36">
            <v>4131</v>
          </cell>
          <cell r="I36">
            <v>20.936597232780905</v>
          </cell>
          <cell r="J36">
            <v>8749</v>
          </cell>
          <cell r="K36">
            <v>44.341391718615377</v>
          </cell>
          <cell r="L36">
            <v>3037</v>
          </cell>
          <cell r="M36">
            <v>15.392022705387461</v>
          </cell>
          <cell r="N36">
            <v>2093</v>
          </cell>
          <cell r="O36">
            <v>10.607673204601896</v>
          </cell>
          <cell r="P36">
            <v>19731</v>
          </cell>
        </row>
        <row r="37">
          <cell r="B37" t="str">
            <v>San Roque</v>
          </cell>
          <cell r="C37">
            <v>13557</v>
          </cell>
          <cell r="D37">
            <v>151</v>
          </cell>
          <cell r="E37">
            <v>1.1138157409456368</v>
          </cell>
          <cell r="F37">
            <v>658</v>
          </cell>
          <cell r="G37">
            <v>4.8535811757763518</v>
          </cell>
          <cell r="H37">
            <v>2331</v>
          </cell>
          <cell r="I37">
            <v>17.194069484399201</v>
          </cell>
          <cell r="J37">
            <v>5753</v>
          </cell>
          <cell r="K37">
            <v>42.435642103710258</v>
          </cell>
          <cell r="L37">
            <v>2389</v>
          </cell>
          <cell r="M37">
            <v>17.621892749133288</v>
          </cell>
          <cell r="N37">
            <v>2275</v>
          </cell>
          <cell r="O37">
            <v>16.780998746035259</v>
          </cell>
          <cell r="P37">
            <v>13557</v>
          </cell>
        </row>
        <row r="38">
          <cell r="B38" t="str">
            <v>Santo Domingo</v>
          </cell>
          <cell r="C38">
            <v>6459</v>
          </cell>
          <cell r="D38">
            <v>46</v>
          </cell>
          <cell r="E38">
            <v>0.71218454869174797</v>
          </cell>
          <cell r="F38">
            <v>274</v>
          </cell>
          <cell r="G38">
            <v>4.242142746555194</v>
          </cell>
          <cell r="H38">
            <v>921</v>
          </cell>
          <cell r="I38">
            <v>14.259173246632606</v>
          </cell>
          <cell r="J38">
            <v>2626</v>
          </cell>
          <cell r="K38">
            <v>40.656448366620218</v>
          </cell>
          <cell r="L38">
            <v>1318</v>
          </cell>
          <cell r="M38">
            <v>20.405635547298342</v>
          </cell>
          <cell r="N38">
            <v>1274</v>
          </cell>
          <cell r="O38">
            <v>19.724415544201889</v>
          </cell>
          <cell r="P38">
            <v>6459</v>
          </cell>
        </row>
        <row r="39">
          <cell r="B39" t="str">
            <v>Segovia</v>
          </cell>
          <cell r="C39">
            <v>23511</v>
          </cell>
          <cell r="D39">
            <v>348</v>
          </cell>
          <cell r="E39">
            <v>1.4801582238101314</v>
          </cell>
          <cell r="F39">
            <v>1634</v>
          </cell>
          <cell r="G39">
            <v>6.9499383267406749</v>
          </cell>
          <cell r="H39">
            <v>4895</v>
          </cell>
          <cell r="I39">
            <v>20.820041682616647</v>
          </cell>
          <cell r="J39">
            <v>10437</v>
          </cell>
          <cell r="K39">
            <v>44.391986729615923</v>
          </cell>
          <cell r="L39">
            <v>3694</v>
          </cell>
          <cell r="M39">
            <v>15.711794479179957</v>
          </cell>
          <cell r="N39">
            <v>2503</v>
          </cell>
          <cell r="O39">
            <v>10.646080558036664</v>
          </cell>
          <cell r="P39">
            <v>23511</v>
          </cell>
        </row>
        <row r="40">
          <cell r="B40" t="str">
            <v>Vegachí</v>
          </cell>
          <cell r="C40">
            <v>9967</v>
          </cell>
          <cell r="D40">
            <v>130</v>
          </cell>
          <cell r="E40">
            <v>1.3043042038727801</v>
          </cell>
          <cell r="F40">
            <v>594</v>
          </cell>
          <cell r="G40">
            <v>5.9596669007725493</v>
          </cell>
          <cell r="H40">
            <v>1905</v>
          </cell>
          <cell r="I40">
            <v>19.11307314136651</v>
          </cell>
          <cell r="J40">
            <v>4385</v>
          </cell>
          <cell r="K40">
            <v>43.995184107554927</v>
          </cell>
          <cell r="L40">
            <v>1544</v>
          </cell>
          <cell r="M40">
            <v>15.491120698304407</v>
          </cell>
          <cell r="N40">
            <v>1409</v>
          </cell>
          <cell r="O40">
            <v>14.136650948128826</v>
          </cell>
          <cell r="P40">
            <v>9967</v>
          </cell>
        </row>
        <row r="41">
          <cell r="B41" t="str">
            <v>Yalí</v>
          </cell>
          <cell r="C41">
            <v>5253</v>
          </cell>
          <cell r="D41">
            <v>52</v>
          </cell>
          <cell r="E41">
            <v>0.98991052731772322</v>
          </cell>
          <cell r="F41">
            <v>295</v>
          </cell>
          <cell r="G41">
            <v>5.6158385684370833</v>
          </cell>
          <cell r="H41">
            <v>824</v>
          </cell>
          <cell r="I41">
            <v>15.686274509803921</v>
          </cell>
          <cell r="J41">
            <v>2407</v>
          </cell>
          <cell r="K41">
            <v>45.821435370264609</v>
          </cell>
          <cell r="L41">
            <v>910</v>
          </cell>
          <cell r="M41">
            <v>17.323434228060155</v>
          </cell>
          <cell r="N41">
            <v>765</v>
          </cell>
          <cell r="O41">
            <v>14.563106796116504</v>
          </cell>
          <cell r="P41">
            <v>5253</v>
          </cell>
        </row>
        <row r="42">
          <cell r="B42" t="str">
            <v>Yolombó</v>
          </cell>
          <cell r="C42">
            <v>14397</v>
          </cell>
          <cell r="D42">
            <v>160</v>
          </cell>
          <cell r="E42">
            <v>1.1113426408279503</v>
          </cell>
          <cell r="F42">
            <v>685</v>
          </cell>
          <cell r="G42">
            <v>4.7579356810446622</v>
          </cell>
          <cell r="H42">
            <v>2485</v>
          </cell>
          <cell r="I42">
            <v>17.260540390359104</v>
          </cell>
          <cell r="J42">
            <v>5876</v>
          </cell>
          <cell r="K42">
            <v>40.814058484406473</v>
          </cell>
          <cell r="L42">
            <v>2600</v>
          </cell>
          <cell r="M42">
            <v>18.059317913454194</v>
          </cell>
          <cell r="N42">
            <v>2591</v>
          </cell>
          <cell r="O42">
            <v>17.996804889907619</v>
          </cell>
          <cell r="P42">
            <v>14397</v>
          </cell>
        </row>
        <row r="43">
          <cell r="B43" t="str">
            <v>OCCIDENTE</v>
          </cell>
          <cell r="C43">
            <v>145325</v>
          </cell>
          <cell r="D43">
            <v>1734</v>
          </cell>
          <cell r="E43">
            <v>1.1931876827799759</v>
          </cell>
          <cell r="F43">
            <v>8764</v>
          </cell>
          <cell r="G43">
            <v>6.0306210218475824</v>
          </cell>
          <cell r="H43">
            <v>26194</v>
          </cell>
          <cell r="I43">
            <v>18.024428006193016</v>
          </cell>
          <cell r="J43">
            <v>62059</v>
          </cell>
          <cell r="K43">
            <v>42.703595389643901</v>
          </cell>
          <cell r="L43">
            <v>23751</v>
          </cell>
          <cell r="M43">
            <v>16.343368312403232</v>
          </cell>
          <cell r="N43">
            <v>22823</v>
          </cell>
          <cell r="O43">
            <v>15.704799587132289</v>
          </cell>
          <cell r="P43">
            <v>145325</v>
          </cell>
        </row>
        <row r="44">
          <cell r="B44" t="str">
            <v>Abriaquí</v>
          </cell>
          <cell r="C44">
            <v>1392</v>
          </cell>
          <cell r="D44">
            <v>29</v>
          </cell>
          <cell r="E44">
            <v>2.083333333333333</v>
          </cell>
          <cell r="F44">
            <v>65</v>
          </cell>
          <cell r="G44">
            <v>4.6695402298850572</v>
          </cell>
          <cell r="H44">
            <v>205</v>
          </cell>
          <cell r="I44">
            <v>14.727011494252872</v>
          </cell>
          <cell r="J44">
            <v>557</v>
          </cell>
          <cell r="K44">
            <v>40.014367816091955</v>
          </cell>
          <cell r="L44">
            <v>293</v>
          </cell>
          <cell r="M44">
            <v>21.048850574712645</v>
          </cell>
          <cell r="N44">
            <v>243</v>
          </cell>
          <cell r="O44">
            <v>17.456896551724139</v>
          </cell>
          <cell r="P44">
            <v>1392</v>
          </cell>
        </row>
        <row r="45">
          <cell r="B45" t="str">
            <v>Santa Fe de Antioquia</v>
          </cell>
          <cell r="C45">
            <v>16852</v>
          </cell>
          <cell r="D45">
            <v>162</v>
          </cell>
          <cell r="E45">
            <v>0.96131023023973416</v>
          </cell>
          <cell r="F45">
            <v>928</v>
          </cell>
          <cell r="G45">
            <v>5.5067647756942799</v>
          </cell>
          <cell r="H45">
            <v>2831</v>
          </cell>
          <cell r="I45">
            <v>16.799192974127699</v>
          </cell>
          <cell r="J45">
            <v>7650</v>
          </cell>
          <cell r="K45">
            <v>45.395205316876336</v>
          </cell>
          <cell r="L45">
            <v>2776</v>
          </cell>
          <cell r="M45">
            <v>16.472822216947545</v>
          </cell>
          <cell r="N45">
            <v>2505</v>
          </cell>
          <cell r="O45">
            <v>14.864704486114407</v>
          </cell>
          <cell r="P45">
            <v>16852</v>
          </cell>
        </row>
        <row r="46">
          <cell r="B46" t="str">
            <v>Anzá</v>
          </cell>
          <cell r="C46">
            <v>5505</v>
          </cell>
          <cell r="D46">
            <v>73</v>
          </cell>
          <cell r="E46">
            <v>1.3260672116257948</v>
          </cell>
          <cell r="F46">
            <v>284</v>
          </cell>
          <cell r="G46">
            <v>5.1589464123524067</v>
          </cell>
          <cell r="H46">
            <v>902</v>
          </cell>
          <cell r="I46">
            <v>16.385104450499547</v>
          </cell>
          <cell r="J46">
            <v>2516</v>
          </cell>
          <cell r="K46">
            <v>45.7039055404178</v>
          </cell>
          <cell r="L46">
            <v>891</v>
          </cell>
          <cell r="M46">
            <v>16.185286103542236</v>
          </cell>
          <cell r="N46">
            <v>839</v>
          </cell>
          <cell r="O46">
            <v>15.240690281562216</v>
          </cell>
          <cell r="P46">
            <v>5505</v>
          </cell>
        </row>
        <row r="47">
          <cell r="B47" t="str">
            <v>Armenia</v>
          </cell>
          <cell r="C47">
            <v>2770</v>
          </cell>
          <cell r="D47">
            <v>19</v>
          </cell>
          <cell r="E47">
            <v>0.6859205776173285</v>
          </cell>
          <cell r="F47">
            <v>98</v>
          </cell>
          <cell r="G47">
            <v>3.5379061371841161</v>
          </cell>
          <cell r="H47">
            <v>330</v>
          </cell>
          <cell r="I47">
            <v>11.913357400722022</v>
          </cell>
          <cell r="J47">
            <v>972</v>
          </cell>
          <cell r="K47">
            <v>35.090252707581229</v>
          </cell>
          <cell r="L47">
            <v>614</v>
          </cell>
          <cell r="M47">
            <v>22.166064981949461</v>
          </cell>
          <cell r="N47">
            <v>737</v>
          </cell>
          <cell r="O47">
            <v>26.60649819494585</v>
          </cell>
          <cell r="P47">
            <v>2770</v>
          </cell>
        </row>
        <row r="48">
          <cell r="B48" t="str">
            <v>Buriticá</v>
          </cell>
          <cell r="C48">
            <v>5433</v>
          </cell>
          <cell r="D48">
            <v>57</v>
          </cell>
          <cell r="E48">
            <v>1.0491441192711208</v>
          </cell>
          <cell r="F48">
            <v>336</v>
          </cell>
          <cell r="G48">
            <v>6.184428492545555</v>
          </cell>
          <cell r="H48">
            <v>1057</v>
          </cell>
          <cell r="I48">
            <v>19.455181299466226</v>
          </cell>
          <cell r="J48">
            <v>2275</v>
          </cell>
          <cell r="K48">
            <v>41.873734584943861</v>
          </cell>
          <cell r="L48">
            <v>824</v>
          </cell>
          <cell r="M48">
            <v>15.166574636480764</v>
          </cell>
          <cell r="N48">
            <v>884</v>
          </cell>
          <cell r="O48">
            <v>16.27093686729247</v>
          </cell>
          <cell r="P48">
            <v>5433</v>
          </cell>
        </row>
        <row r="49">
          <cell r="B49" t="str">
            <v>Caicedo</v>
          </cell>
          <cell r="C49">
            <v>6558</v>
          </cell>
          <cell r="D49">
            <v>78</v>
          </cell>
          <cell r="E49">
            <v>1.1893870082342177</v>
          </cell>
          <cell r="F49">
            <v>403</v>
          </cell>
          <cell r="G49">
            <v>6.1451662092101245</v>
          </cell>
          <cell r="H49">
            <v>1138</v>
          </cell>
          <cell r="I49">
            <v>17.352851479109486</v>
          </cell>
          <cell r="J49">
            <v>3101</v>
          </cell>
          <cell r="K49">
            <v>47.285757853003965</v>
          </cell>
          <cell r="L49">
            <v>1026</v>
          </cell>
          <cell r="M49">
            <v>15.64501372369625</v>
          </cell>
          <cell r="N49">
            <v>812</v>
          </cell>
          <cell r="O49">
            <v>12.38182372674596</v>
          </cell>
          <cell r="P49">
            <v>6558</v>
          </cell>
        </row>
        <row r="50">
          <cell r="B50" t="str">
            <v>Cañasgordas</v>
          </cell>
          <cell r="C50">
            <v>11361</v>
          </cell>
          <cell r="D50">
            <v>98</v>
          </cell>
          <cell r="E50">
            <v>0.86260012322858892</v>
          </cell>
          <cell r="F50">
            <v>592</v>
          </cell>
          <cell r="G50">
            <v>5.2108089076665784</v>
          </cell>
          <cell r="H50">
            <v>1908</v>
          </cell>
          <cell r="I50">
            <v>16.794296276736205</v>
          </cell>
          <cell r="J50">
            <v>4721</v>
          </cell>
          <cell r="K50">
            <v>41.55444063022621</v>
          </cell>
          <cell r="L50">
            <v>1954</v>
          </cell>
          <cell r="M50">
            <v>17.199190212129214</v>
          </cell>
          <cell r="N50">
            <v>2088</v>
          </cell>
          <cell r="O50">
            <v>18.378663850013201</v>
          </cell>
          <cell r="P50">
            <v>11361</v>
          </cell>
        </row>
        <row r="51">
          <cell r="B51" t="str">
            <v>Dabeiba</v>
          </cell>
          <cell r="C51">
            <v>20148</v>
          </cell>
          <cell r="D51">
            <v>353</v>
          </cell>
          <cell r="E51">
            <v>1.7520349414333929</v>
          </cell>
          <cell r="F51">
            <v>1633</v>
          </cell>
          <cell r="G51">
            <v>8.1050228310502277</v>
          </cell>
          <cell r="H51">
            <v>4612</v>
          </cell>
          <cell r="I51">
            <v>22.89060948977566</v>
          </cell>
          <cell r="J51">
            <v>8622</v>
          </cell>
          <cell r="K51">
            <v>42.793329362715902</v>
          </cell>
          <cell r="L51">
            <v>2548</v>
          </cell>
          <cell r="M51">
            <v>12.646416517768513</v>
          </cell>
          <cell r="N51">
            <v>2380</v>
          </cell>
          <cell r="O51">
            <v>11.812586857256303</v>
          </cell>
          <cell r="P51">
            <v>20148</v>
          </cell>
        </row>
        <row r="52">
          <cell r="B52" t="str">
            <v>Ebéjico</v>
          </cell>
          <cell r="C52">
            <v>7013</v>
          </cell>
          <cell r="D52">
            <v>64</v>
          </cell>
          <cell r="E52">
            <v>0.91259090260943954</v>
          </cell>
          <cell r="F52">
            <v>251</v>
          </cell>
          <cell r="G52">
            <v>3.579067446171396</v>
          </cell>
          <cell r="H52">
            <v>949</v>
          </cell>
          <cell r="I52">
            <v>13.532011977755598</v>
          </cell>
          <cell r="J52">
            <v>2507</v>
          </cell>
          <cell r="K52">
            <v>35.747896763154138</v>
          </cell>
          <cell r="L52">
            <v>1595</v>
          </cell>
          <cell r="M52">
            <v>22.743476400969627</v>
          </cell>
          <cell r="N52">
            <v>1647</v>
          </cell>
          <cell r="O52">
            <v>23.484956509339796</v>
          </cell>
          <cell r="P52">
            <v>7013</v>
          </cell>
        </row>
        <row r="53">
          <cell r="B53" t="str">
            <v>Frontino</v>
          </cell>
          <cell r="C53">
            <v>18565</v>
          </cell>
          <cell r="D53">
            <v>215</v>
          </cell>
          <cell r="E53">
            <v>1.1580931861028816</v>
          </cell>
          <cell r="F53">
            <v>1441</v>
          </cell>
          <cell r="G53">
            <v>7.7619175868569892</v>
          </cell>
          <cell r="H53">
            <v>3761</v>
          </cell>
          <cell r="I53">
            <v>20.258551036897387</v>
          </cell>
          <cell r="J53">
            <v>8176</v>
          </cell>
          <cell r="K53">
            <v>44.039859951521684</v>
          </cell>
          <cell r="L53">
            <v>2661</v>
          </cell>
          <cell r="M53">
            <v>14.333423107998922</v>
          </cell>
          <cell r="N53">
            <v>2311</v>
          </cell>
          <cell r="O53">
            <v>12.448155130622137</v>
          </cell>
          <cell r="P53">
            <v>18565</v>
          </cell>
        </row>
        <row r="54">
          <cell r="B54" t="str">
            <v>Giraldo</v>
          </cell>
          <cell r="C54">
            <v>3445</v>
          </cell>
          <cell r="D54">
            <v>48</v>
          </cell>
          <cell r="E54">
            <v>1.3933236574746009</v>
          </cell>
          <cell r="F54">
            <v>218</v>
          </cell>
          <cell r="G54">
            <v>6.3280116110304787</v>
          </cell>
          <cell r="H54">
            <v>641</v>
          </cell>
          <cell r="I54">
            <v>18.6066763425254</v>
          </cell>
          <cell r="J54">
            <v>1396</v>
          </cell>
          <cell r="K54">
            <v>40.522496371552975</v>
          </cell>
          <cell r="L54">
            <v>528</v>
          </cell>
          <cell r="M54">
            <v>15.32656023222061</v>
          </cell>
          <cell r="N54">
            <v>614</v>
          </cell>
          <cell r="O54">
            <v>17.822931785195937</v>
          </cell>
          <cell r="P54">
            <v>3445</v>
          </cell>
        </row>
        <row r="55">
          <cell r="B55" t="str">
            <v>Heliconia</v>
          </cell>
          <cell r="C55">
            <v>3448</v>
          </cell>
          <cell r="D55">
            <v>46</v>
          </cell>
          <cell r="E55">
            <v>1.334106728538283</v>
          </cell>
          <cell r="F55">
            <v>125</v>
          </cell>
          <cell r="G55">
            <v>3.6252900232018561</v>
          </cell>
          <cell r="H55">
            <v>446</v>
          </cell>
          <cell r="I55">
            <v>12.935034802784223</v>
          </cell>
          <cell r="J55">
            <v>1240</v>
          </cell>
          <cell r="K55">
            <v>35.962877030162417</v>
          </cell>
          <cell r="L55">
            <v>822</v>
          </cell>
          <cell r="M55">
            <v>23.839907192575403</v>
          </cell>
          <cell r="N55">
            <v>769</v>
          </cell>
          <cell r="O55">
            <v>22.30278422273782</v>
          </cell>
          <cell r="P55">
            <v>3448</v>
          </cell>
        </row>
        <row r="56">
          <cell r="B56" t="str">
            <v>Liborina</v>
          </cell>
          <cell r="C56">
            <v>7547</v>
          </cell>
          <cell r="D56">
            <v>65</v>
          </cell>
          <cell r="E56">
            <v>0.86126937856101771</v>
          </cell>
          <cell r="F56">
            <v>364</v>
          </cell>
          <cell r="G56">
            <v>4.823108519941699</v>
          </cell>
          <cell r="H56">
            <v>1260</v>
          </cell>
          <cell r="I56">
            <v>16.695375645952033</v>
          </cell>
          <cell r="J56">
            <v>3164</v>
          </cell>
          <cell r="K56">
            <v>41.923943288723997</v>
          </cell>
          <cell r="L56">
            <v>1373</v>
          </cell>
          <cell r="M56">
            <v>18.192659334835035</v>
          </cell>
          <cell r="N56">
            <v>1321</v>
          </cell>
          <cell r="O56">
            <v>17.503643831986221</v>
          </cell>
          <cell r="P56">
            <v>7547</v>
          </cell>
        </row>
        <row r="57">
          <cell r="B57" t="str">
            <v>Olaya</v>
          </cell>
          <cell r="C57">
            <v>1756</v>
          </cell>
          <cell r="D57">
            <v>14</v>
          </cell>
          <cell r="E57">
            <v>0.79726651480637822</v>
          </cell>
          <cell r="F57">
            <v>84</v>
          </cell>
          <cell r="G57">
            <v>4.7835990888382689</v>
          </cell>
          <cell r="H57">
            <v>272</v>
          </cell>
          <cell r="I57">
            <v>15.489749430523919</v>
          </cell>
          <cell r="J57">
            <v>667</v>
          </cell>
          <cell r="K57">
            <v>37.984054669703873</v>
          </cell>
          <cell r="L57">
            <v>342</v>
          </cell>
          <cell r="M57">
            <v>19.47608200455581</v>
          </cell>
          <cell r="N57">
            <v>377</v>
          </cell>
          <cell r="O57">
            <v>21.469248291571756</v>
          </cell>
          <cell r="P57">
            <v>1756</v>
          </cell>
        </row>
        <row r="58">
          <cell r="B58" t="str">
            <v>Peque</v>
          </cell>
          <cell r="C58">
            <v>6592</v>
          </cell>
          <cell r="D58">
            <v>94</v>
          </cell>
          <cell r="E58">
            <v>1.4259708737864079</v>
          </cell>
          <cell r="F58">
            <v>462</v>
          </cell>
          <cell r="G58">
            <v>7.008495145631068</v>
          </cell>
          <cell r="H58">
            <v>1246</v>
          </cell>
          <cell r="I58">
            <v>18.901699029126213</v>
          </cell>
          <cell r="J58">
            <v>2892</v>
          </cell>
          <cell r="K58">
            <v>43.871359223300971</v>
          </cell>
          <cell r="L58">
            <v>928</v>
          </cell>
          <cell r="M58">
            <v>14.077669902912621</v>
          </cell>
          <cell r="N58">
            <v>970</v>
          </cell>
          <cell r="O58">
            <v>14.714805825242719</v>
          </cell>
          <cell r="P58">
            <v>6592</v>
          </cell>
        </row>
        <row r="59">
          <cell r="B59" t="str">
            <v>Sabanalarga</v>
          </cell>
          <cell r="C59">
            <v>7230</v>
          </cell>
          <cell r="D59">
            <v>96</v>
          </cell>
          <cell r="E59">
            <v>1.3278008298755186</v>
          </cell>
          <cell r="F59">
            <v>472</v>
          </cell>
          <cell r="G59">
            <v>6.5283540802213009</v>
          </cell>
          <cell r="H59">
            <v>1435</v>
          </cell>
          <cell r="I59">
            <v>19.847856154910097</v>
          </cell>
          <cell r="J59">
            <v>3226</v>
          </cell>
          <cell r="K59">
            <v>44.619640387275247</v>
          </cell>
          <cell r="L59">
            <v>1068</v>
          </cell>
          <cell r="M59">
            <v>14.771784232365146</v>
          </cell>
          <cell r="N59">
            <v>933</v>
          </cell>
          <cell r="O59">
            <v>12.904564315352699</v>
          </cell>
          <cell r="P59">
            <v>7230</v>
          </cell>
        </row>
        <row r="60">
          <cell r="B60" t="str">
            <v>San Jerónimo</v>
          </cell>
          <cell r="C60">
            <v>6495</v>
          </cell>
          <cell r="D60">
            <v>71</v>
          </cell>
          <cell r="E60">
            <v>1.0931485758275596</v>
          </cell>
          <cell r="F60">
            <v>316</v>
          </cell>
          <cell r="G60">
            <v>4.8652809853733645</v>
          </cell>
          <cell r="H60">
            <v>987</v>
          </cell>
          <cell r="I60">
            <v>15.196304849884527</v>
          </cell>
          <cell r="J60">
            <v>2795</v>
          </cell>
          <cell r="K60">
            <v>43.03310238645112</v>
          </cell>
          <cell r="L60">
            <v>1219</v>
          </cell>
          <cell r="M60">
            <v>18.768283294842185</v>
          </cell>
          <cell r="N60">
            <v>1107</v>
          </cell>
          <cell r="O60">
            <v>17.04387990762125</v>
          </cell>
          <cell r="P60">
            <v>6495</v>
          </cell>
        </row>
        <row r="61">
          <cell r="B61" t="str">
            <v>Sopetrán</v>
          </cell>
          <cell r="C61">
            <v>7686</v>
          </cell>
          <cell r="D61">
            <v>79</v>
          </cell>
          <cell r="E61">
            <v>1.0278428311215198</v>
          </cell>
          <cell r="F61">
            <v>363</v>
          </cell>
          <cell r="G61">
            <v>4.7228727556596404</v>
          </cell>
          <cell r="H61">
            <v>1135</v>
          </cell>
          <cell r="I61">
            <v>14.767109029404111</v>
          </cell>
          <cell r="J61">
            <v>3224</v>
          </cell>
          <cell r="K61">
            <v>41.946396044756703</v>
          </cell>
          <cell r="L61">
            <v>1467</v>
          </cell>
          <cell r="M61">
            <v>19.086651053864166</v>
          </cell>
          <cell r="N61">
            <v>1418</v>
          </cell>
          <cell r="O61">
            <v>18.449128285193858</v>
          </cell>
          <cell r="P61">
            <v>7686</v>
          </cell>
        </row>
        <row r="62">
          <cell r="B62" t="str">
            <v>Uramita</v>
          </cell>
          <cell r="C62">
            <v>5529</v>
          </cell>
          <cell r="D62">
            <v>73</v>
          </cell>
          <cell r="E62">
            <v>1.3203110869958401</v>
          </cell>
          <cell r="F62">
            <v>329</v>
          </cell>
          <cell r="G62">
            <v>5.9504431181045394</v>
          </cell>
          <cell r="H62">
            <v>1079</v>
          </cell>
          <cell r="I62">
            <v>19.515283052993308</v>
          </cell>
          <cell r="J62">
            <v>2358</v>
          </cell>
          <cell r="K62">
            <v>42.647856755290285</v>
          </cell>
          <cell r="L62">
            <v>822</v>
          </cell>
          <cell r="M62">
            <v>14.867064568638092</v>
          </cell>
          <cell r="N62">
            <v>868</v>
          </cell>
          <cell r="O62">
            <v>15.699041417977936</v>
          </cell>
          <cell r="P62">
            <v>5529</v>
          </cell>
        </row>
        <row r="63">
          <cell r="B63" t="str">
            <v>NORTE</v>
          </cell>
          <cell r="C63">
            <v>138105</v>
          </cell>
          <cell r="D63">
            <v>1665</v>
          </cell>
          <cell r="E63">
            <v>1.2056044314108831</v>
          </cell>
          <cell r="F63">
            <v>7896</v>
          </cell>
          <cell r="G63">
            <v>5.7173889431953953</v>
          </cell>
          <cell r="H63">
            <v>25611</v>
          </cell>
          <cell r="I63">
            <v>18.544585641359834</v>
          </cell>
          <cell r="J63">
            <v>61789</v>
          </cell>
          <cell r="K63">
            <v>44.740595923391624</v>
          </cell>
          <cell r="L63">
            <v>22092</v>
          </cell>
          <cell r="M63">
            <v>15.996524383621157</v>
          </cell>
          <cell r="N63">
            <v>19052</v>
          </cell>
          <cell r="O63">
            <v>13.795300677021109</v>
          </cell>
          <cell r="P63">
            <v>138105</v>
          </cell>
        </row>
        <row r="64">
          <cell r="B64" t="str">
            <v>Angostura</v>
          </cell>
          <cell r="C64">
            <v>8669</v>
          </cell>
          <cell r="D64">
            <v>97</v>
          </cell>
          <cell r="E64">
            <v>1.1189295189756605</v>
          </cell>
          <cell r="F64">
            <v>454</v>
          </cell>
          <cell r="G64">
            <v>5.2370515630407199</v>
          </cell>
          <cell r="H64">
            <v>1532</v>
          </cell>
          <cell r="I64">
            <v>17.672165186295995</v>
          </cell>
          <cell r="J64">
            <v>3904</v>
          </cell>
          <cell r="K64">
            <v>45.034029299803905</v>
          </cell>
          <cell r="L64">
            <v>1413</v>
          </cell>
          <cell r="M64">
            <v>16.299457838274311</v>
          </cell>
          <cell r="N64">
            <v>1269</v>
          </cell>
          <cell r="O64">
            <v>14.638366593609412</v>
          </cell>
          <cell r="P64">
            <v>8669</v>
          </cell>
        </row>
        <row r="65">
          <cell r="B65" t="str">
            <v>Belmira</v>
          </cell>
          <cell r="C65">
            <v>2874</v>
          </cell>
          <cell r="D65">
            <v>34</v>
          </cell>
          <cell r="E65">
            <v>1.1830201809324983</v>
          </cell>
          <cell r="F65">
            <v>130</v>
          </cell>
          <cell r="G65">
            <v>4.523312456506611</v>
          </cell>
          <cell r="H65">
            <v>493</v>
          </cell>
          <cell r="I65">
            <v>17.153792623521223</v>
          </cell>
          <cell r="J65">
            <v>1252</v>
          </cell>
          <cell r="K65">
            <v>43.562978427279056</v>
          </cell>
          <cell r="L65">
            <v>555</v>
          </cell>
          <cell r="M65">
            <v>19.311064718162839</v>
          </cell>
          <cell r="N65">
            <v>410</v>
          </cell>
          <cell r="O65">
            <v>14.265831593597772</v>
          </cell>
          <cell r="P65">
            <v>2874</v>
          </cell>
        </row>
        <row r="66">
          <cell r="B66" t="str">
            <v xml:space="preserve">Briceño </v>
          </cell>
          <cell r="C66">
            <v>5953</v>
          </cell>
          <cell r="D66">
            <v>92</v>
          </cell>
          <cell r="E66">
            <v>1.5454392743154712</v>
          </cell>
          <cell r="F66">
            <v>393</v>
          </cell>
          <cell r="G66">
            <v>6.6017134218041322</v>
          </cell>
          <cell r="H66">
            <v>1290</v>
          </cell>
          <cell r="I66">
            <v>21.669746346379977</v>
          </cell>
          <cell r="J66">
            <v>2699</v>
          </cell>
          <cell r="K66">
            <v>45.338484797581053</v>
          </cell>
          <cell r="L66">
            <v>821</v>
          </cell>
          <cell r="M66">
            <v>13.791365697967411</v>
          </cell>
          <cell r="N66">
            <v>658</v>
          </cell>
          <cell r="O66">
            <v>11.053250461951956</v>
          </cell>
          <cell r="P66">
            <v>5953</v>
          </cell>
        </row>
        <row r="67">
          <cell r="B67" t="str">
            <v>Campamento</v>
          </cell>
          <cell r="C67">
            <v>6170</v>
          </cell>
          <cell r="D67">
            <v>81</v>
          </cell>
          <cell r="E67">
            <v>1.3128038897893031</v>
          </cell>
          <cell r="F67">
            <v>308</v>
          </cell>
          <cell r="G67">
            <v>4.9918962722852509</v>
          </cell>
          <cell r="H67">
            <v>1249</v>
          </cell>
          <cell r="I67">
            <v>20.243111831442466</v>
          </cell>
          <cell r="J67">
            <v>2804</v>
          </cell>
          <cell r="K67">
            <v>45.445705024311181</v>
          </cell>
          <cell r="L67">
            <v>948</v>
          </cell>
          <cell r="M67">
            <v>15.364667747163697</v>
          </cell>
          <cell r="N67">
            <v>780</v>
          </cell>
          <cell r="O67">
            <v>12.641815235008103</v>
          </cell>
          <cell r="P67">
            <v>6170</v>
          </cell>
        </row>
        <row r="68">
          <cell r="B68" t="str">
            <v>Carolina del Príncipe</v>
          </cell>
          <cell r="C68">
            <v>1588</v>
          </cell>
          <cell r="D68">
            <v>8</v>
          </cell>
          <cell r="E68">
            <v>0.50377833753148615</v>
          </cell>
          <cell r="F68">
            <v>59</v>
          </cell>
          <cell r="G68">
            <v>3.7153652392947101</v>
          </cell>
          <cell r="H68">
            <v>191</v>
          </cell>
          <cell r="I68">
            <v>12.027707808564232</v>
          </cell>
          <cell r="J68">
            <v>625</v>
          </cell>
          <cell r="K68">
            <v>39.357682619647356</v>
          </cell>
          <cell r="L68">
            <v>334</v>
          </cell>
          <cell r="M68">
            <v>21.032745591939548</v>
          </cell>
          <cell r="N68">
            <v>371</v>
          </cell>
          <cell r="O68">
            <v>23.362720403022667</v>
          </cell>
          <cell r="P68">
            <v>1588</v>
          </cell>
        </row>
        <row r="69">
          <cell r="B69" t="str">
            <v>Donmatías</v>
          </cell>
          <cell r="C69">
            <v>6230</v>
          </cell>
          <cell r="D69">
            <v>66</v>
          </cell>
          <cell r="E69">
            <v>1.059390048154093</v>
          </cell>
          <cell r="F69">
            <v>279</v>
          </cell>
          <cell r="G69">
            <v>4.4783306581059392</v>
          </cell>
          <cell r="H69">
            <v>1015</v>
          </cell>
          <cell r="I69">
            <v>16.292134831460675</v>
          </cell>
          <cell r="J69">
            <v>2890</v>
          </cell>
          <cell r="K69">
            <v>46.388443017656499</v>
          </cell>
          <cell r="L69">
            <v>1063</v>
          </cell>
          <cell r="M69">
            <v>17.06260032102729</v>
          </cell>
          <cell r="N69">
            <v>917</v>
          </cell>
          <cell r="O69">
            <v>14.719101123595504</v>
          </cell>
          <cell r="P69">
            <v>6230</v>
          </cell>
        </row>
        <row r="70">
          <cell r="B70" t="str">
            <v>Entrerríos</v>
          </cell>
          <cell r="C70">
            <v>2382</v>
          </cell>
          <cell r="D70">
            <v>25</v>
          </cell>
          <cell r="E70">
            <v>1.0495382031905962</v>
          </cell>
          <cell r="F70">
            <v>131</v>
          </cell>
          <cell r="G70">
            <v>5.4995801847187238</v>
          </cell>
          <cell r="H70">
            <v>405</v>
          </cell>
          <cell r="I70">
            <v>17.002518891687657</v>
          </cell>
          <cell r="J70">
            <v>984</v>
          </cell>
          <cell r="K70">
            <v>41.309823677581861</v>
          </cell>
          <cell r="L70">
            <v>469</v>
          </cell>
          <cell r="M70">
            <v>19.689336691855583</v>
          </cell>
          <cell r="N70">
            <v>368</v>
          </cell>
          <cell r="O70">
            <v>15.449202350965574</v>
          </cell>
          <cell r="P70">
            <v>2382</v>
          </cell>
        </row>
        <row r="71">
          <cell r="B71" t="str">
            <v>Gómez Plata</v>
          </cell>
          <cell r="C71">
            <v>5055</v>
          </cell>
          <cell r="D71">
            <v>38</v>
          </cell>
          <cell r="E71">
            <v>0.75173095944609303</v>
          </cell>
          <cell r="F71">
            <v>228</v>
          </cell>
          <cell r="G71">
            <v>4.5103857566765573</v>
          </cell>
          <cell r="H71">
            <v>747</v>
          </cell>
          <cell r="I71">
            <v>14.777448071216618</v>
          </cell>
          <cell r="J71">
            <v>1988</v>
          </cell>
          <cell r="K71">
            <v>39.327398615232447</v>
          </cell>
          <cell r="L71">
            <v>1005</v>
          </cell>
          <cell r="M71">
            <v>19.881305637982198</v>
          </cell>
          <cell r="N71">
            <v>1049</v>
          </cell>
          <cell r="O71">
            <v>20.751730959446093</v>
          </cell>
          <cell r="P71">
            <v>5055</v>
          </cell>
        </row>
        <row r="72">
          <cell r="B72" t="str">
            <v>Guadalupe</v>
          </cell>
          <cell r="C72">
            <v>4109</v>
          </cell>
          <cell r="D72">
            <v>53</v>
          </cell>
          <cell r="E72">
            <v>1.2898515453881723</v>
          </cell>
          <cell r="F72">
            <v>206</v>
          </cell>
          <cell r="G72">
            <v>5.0133852518861035</v>
          </cell>
          <cell r="H72">
            <v>691</v>
          </cell>
          <cell r="I72">
            <v>16.816743733268435</v>
          </cell>
          <cell r="J72">
            <v>1759</v>
          </cell>
          <cell r="K72">
            <v>42.808469213920667</v>
          </cell>
          <cell r="L72">
            <v>700</v>
          </cell>
          <cell r="M72">
            <v>17.035775127768314</v>
          </cell>
          <cell r="N72">
            <v>700</v>
          </cell>
          <cell r="O72">
            <v>17.035775127768314</v>
          </cell>
          <cell r="P72">
            <v>4109</v>
          </cell>
        </row>
        <row r="73">
          <cell r="B73" t="str">
            <v>Ituango</v>
          </cell>
          <cell r="C73">
            <v>18765</v>
          </cell>
          <cell r="D73">
            <v>192</v>
          </cell>
          <cell r="E73">
            <v>1.0231814548361311</v>
          </cell>
          <cell r="F73">
            <v>1194</v>
          </cell>
          <cell r="G73">
            <v>6.3629096722621901</v>
          </cell>
          <cell r="H73">
            <v>3789</v>
          </cell>
          <cell r="I73">
            <v>20.191846522781777</v>
          </cell>
          <cell r="J73">
            <v>8691</v>
          </cell>
          <cell r="K73">
            <v>46.314948041566744</v>
          </cell>
          <cell r="L73">
            <v>2508</v>
          </cell>
          <cell r="M73">
            <v>13.365307753796962</v>
          </cell>
          <cell r="N73">
            <v>2391</v>
          </cell>
          <cell r="O73">
            <v>12.741806554756193</v>
          </cell>
          <cell r="P73">
            <v>18765</v>
          </cell>
        </row>
        <row r="74">
          <cell r="B74" t="str">
            <v>San Andrés de Cuerquia</v>
          </cell>
          <cell r="C74">
            <v>4327</v>
          </cell>
          <cell r="D74">
            <v>52</v>
          </cell>
          <cell r="E74">
            <v>1.2017564132193206</v>
          </cell>
          <cell r="F74">
            <v>279</v>
          </cell>
          <cell r="G74">
            <v>6.4478853709267394</v>
          </cell>
          <cell r="H74">
            <v>823</v>
          </cell>
          <cell r="I74">
            <v>19.02010630922117</v>
          </cell>
          <cell r="J74">
            <v>1778</v>
          </cell>
          <cell r="K74">
            <v>41.090825051999076</v>
          </cell>
          <cell r="L74">
            <v>742</v>
          </cell>
          <cell r="M74">
            <v>17.148139588629537</v>
          </cell>
          <cell r="N74">
            <v>653</v>
          </cell>
          <cell r="O74">
            <v>15.09128726600416</v>
          </cell>
          <cell r="P74">
            <v>4327</v>
          </cell>
        </row>
        <row r="75">
          <cell r="B75" t="str">
            <v>San José de la Montaña</v>
          </cell>
          <cell r="C75">
            <v>1997</v>
          </cell>
          <cell r="D75">
            <v>26</v>
          </cell>
          <cell r="E75">
            <v>1.3019529293940912</v>
          </cell>
          <cell r="F75">
            <v>114</v>
          </cell>
          <cell r="G75">
            <v>5.7085628442663996</v>
          </cell>
          <cell r="H75">
            <v>413</v>
          </cell>
          <cell r="I75">
            <v>20.681021532298445</v>
          </cell>
          <cell r="J75">
            <v>922</v>
          </cell>
          <cell r="K75">
            <v>46.16925388082123</v>
          </cell>
          <cell r="L75">
            <v>302</v>
          </cell>
          <cell r="M75">
            <v>15.12268402603906</v>
          </cell>
          <cell r="N75">
            <v>220</v>
          </cell>
          <cell r="O75">
            <v>11.016524787180773</v>
          </cell>
          <cell r="P75">
            <v>1997</v>
          </cell>
        </row>
        <row r="76">
          <cell r="B76" t="str">
            <v>San Pedro de los Milagros</v>
          </cell>
          <cell r="C76">
            <v>9152</v>
          </cell>
          <cell r="D76">
            <v>106</v>
          </cell>
          <cell r="E76">
            <v>1.1582167832167831</v>
          </cell>
          <cell r="F76">
            <v>478</v>
          </cell>
          <cell r="G76">
            <v>5.2229020979020975</v>
          </cell>
          <cell r="H76">
            <v>1582</v>
          </cell>
          <cell r="I76">
            <v>17.28583916083916</v>
          </cell>
          <cell r="J76">
            <v>4054</v>
          </cell>
          <cell r="K76">
            <v>44.296328671328673</v>
          </cell>
          <cell r="L76">
            <v>1619</v>
          </cell>
          <cell r="M76">
            <v>17.690122377622377</v>
          </cell>
          <cell r="N76">
            <v>1313</v>
          </cell>
          <cell r="O76">
            <v>14.346590909090908</v>
          </cell>
          <cell r="P76">
            <v>9152</v>
          </cell>
        </row>
        <row r="77">
          <cell r="B77" t="str">
            <v>Santa Rosa de Osos</v>
          </cell>
          <cell r="C77">
            <v>16145</v>
          </cell>
          <cell r="D77">
            <v>217</v>
          </cell>
          <cell r="E77">
            <v>1.3440693713223908</v>
          </cell>
          <cell r="F77">
            <v>902</v>
          </cell>
          <cell r="G77">
            <v>5.5868689996903065</v>
          </cell>
          <cell r="H77">
            <v>2634</v>
          </cell>
          <cell r="I77">
            <v>16.31464849798699</v>
          </cell>
          <cell r="J77">
            <v>7278</v>
          </cell>
          <cell r="K77">
            <v>45.078971817900275</v>
          </cell>
          <cell r="L77">
            <v>2779</v>
          </cell>
          <cell r="M77">
            <v>17.212759368225459</v>
          </cell>
          <cell r="N77">
            <v>2335</v>
          </cell>
          <cell r="O77">
            <v>14.462681944874575</v>
          </cell>
          <cell r="P77">
            <v>16145</v>
          </cell>
        </row>
        <row r="78">
          <cell r="B78" t="str">
            <v>Toledo</v>
          </cell>
          <cell r="C78">
            <v>4071</v>
          </cell>
          <cell r="D78">
            <v>39</v>
          </cell>
          <cell r="E78">
            <v>0.9579955784819455</v>
          </cell>
          <cell r="F78">
            <v>229</v>
          </cell>
          <cell r="G78">
            <v>5.6251535249324487</v>
          </cell>
          <cell r="H78">
            <v>817</v>
          </cell>
          <cell r="I78">
            <v>20.068779169737166</v>
          </cell>
          <cell r="J78">
            <v>1841</v>
          </cell>
          <cell r="K78">
            <v>45.222304102186193</v>
          </cell>
          <cell r="L78">
            <v>567</v>
          </cell>
          <cell r="M78">
            <v>13.927781871775977</v>
          </cell>
          <cell r="N78">
            <v>578</v>
          </cell>
          <cell r="O78">
            <v>14.19798575288627</v>
          </cell>
          <cell r="P78">
            <v>4071</v>
          </cell>
        </row>
        <row r="79">
          <cell r="B79" t="str">
            <v>Valdivia</v>
          </cell>
          <cell r="C79">
            <v>12796</v>
          </cell>
          <cell r="D79">
            <v>195</v>
          </cell>
          <cell r="E79">
            <v>1.5239137230384494</v>
          </cell>
          <cell r="F79">
            <v>902</v>
          </cell>
          <cell r="G79">
            <v>7.0490778368240079</v>
          </cell>
          <cell r="H79">
            <v>2815</v>
          </cell>
          <cell r="I79">
            <v>21.999062206939669</v>
          </cell>
          <cell r="J79">
            <v>5748</v>
          </cell>
          <cell r="K79">
            <v>44.920287589871833</v>
          </cell>
          <cell r="L79">
            <v>1768</v>
          </cell>
          <cell r="M79">
            <v>13.816817755548607</v>
          </cell>
          <cell r="N79">
            <v>1368</v>
          </cell>
          <cell r="O79">
            <v>10.69084088777743</v>
          </cell>
          <cell r="P79">
            <v>12796</v>
          </cell>
        </row>
        <row r="80">
          <cell r="B80" t="str">
            <v>Yarumal</v>
          </cell>
          <cell r="C80">
            <v>27822</v>
          </cell>
          <cell r="D80">
            <v>344</v>
          </cell>
          <cell r="E80">
            <v>1.2364316008913809</v>
          </cell>
          <cell r="F80">
            <v>1610</v>
          </cell>
          <cell r="G80">
            <v>5.7867874344044274</v>
          </cell>
          <cell r="H80">
            <v>5125</v>
          </cell>
          <cell r="I80">
            <v>18.420674286535835</v>
          </cell>
          <cell r="J80">
            <v>12572</v>
          </cell>
          <cell r="K80">
            <v>45.187261879088489</v>
          </cell>
          <cell r="L80">
            <v>4499</v>
          </cell>
          <cell r="M80">
            <v>16.170656315146285</v>
          </cell>
          <cell r="N80">
            <v>3672</v>
          </cell>
          <cell r="O80">
            <v>13.198188483933579</v>
          </cell>
          <cell r="P80">
            <v>27822</v>
          </cell>
        </row>
        <row r="81">
          <cell r="B81" t="str">
            <v>ORIENTE</v>
          </cell>
          <cell r="C81">
            <v>238550</v>
          </cell>
          <cell r="D81">
            <v>2628</v>
          </cell>
          <cell r="E81">
            <v>1.1016558373506602</v>
          </cell>
          <cell r="F81">
            <v>12391</v>
          </cell>
          <cell r="G81">
            <v>5.1942988891217778</v>
          </cell>
          <cell r="H81">
            <v>37131</v>
          </cell>
          <cell r="I81">
            <v>15.565290295535528</v>
          </cell>
          <cell r="J81">
            <v>101051</v>
          </cell>
          <cell r="K81">
            <v>42.360511423181727</v>
          </cell>
          <cell r="L81">
            <v>43316</v>
          </cell>
          <cell r="M81">
            <v>18.158038147138964</v>
          </cell>
          <cell r="N81">
            <v>42033</v>
          </cell>
          <cell r="O81">
            <v>17.620205407671346</v>
          </cell>
          <cell r="P81">
            <v>238550</v>
          </cell>
        </row>
        <row r="82">
          <cell r="B82" t="str">
            <v>Abejorral</v>
          </cell>
          <cell r="C82">
            <v>12615</v>
          </cell>
          <cell r="D82">
            <v>98</v>
          </cell>
          <cell r="E82">
            <v>0.77685295283392786</v>
          </cell>
          <cell r="F82">
            <v>573</v>
          </cell>
          <cell r="G82">
            <v>4.5422116527942924</v>
          </cell>
          <cell r="H82">
            <v>1900</v>
          </cell>
          <cell r="I82">
            <v>15.061434799841459</v>
          </cell>
          <cell r="J82">
            <v>5183</v>
          </cell>
          <cell r="K82">
            <v>41.086008719778043</v>
          </cell>
          <cell r="L82">
            <v>2379</v>
          </cell>
          <cell r="M82">
            <v>18.858501783590963</v>
          </cell>
          <cell r="N82">
            <v>2482</v>
          </cell>
          <cell r="O82">
            <v>19.674990091161316</v>
          </cell>
          <cell r="P82">
            <v>12615</v>
          </cell>
        </row>
        <row r="83">
          <cell r="B83" t="str">
            <v>Alejandría</v>
          </cell>
          <cell r="C83">
            <v>2952</v>
          </cell>
          <cell r="D83">
            <v>34</v>
          </cell>
          <cell r="E83">
            <v>1.1517615176151761</v>
          </cell>
          <cell r="F83">
            <v>165</v>
          </cell>
          <cell r="G83">
            <v>5.5894308943089426</v>
          </cell>
          <cell r="H83">
            <v>478</v>
          </cell>
          <cell r="I83">
            <v>16.192411924119241</v>
          </cell>
          <cell r="J83">
            <v>1219</v>
          </cell>
          <cell r="K83">
            <v>41.294037940379404</v>
          </cell>
          <cell r="L83">
            <v>531</v>
          </cell>
          <cell r="M83">
            <v>17.987804878048781</v>
          </cell>
          <cell r="N83">
            <v>525</v>
          </cell>
          <cell r="O83">
            <v>17.784552845528456</v>
          </cell>
          <cell r="P83">
            <v>2952</v>
          </cell>
        </row>
        <row r="84">
          <cell r="B84" t="str">
            <v xml:space="preserve">Argelia </v>
          </cell>
          <cell r="C84">
            <v>6462</v>
          </cell>
          <cell r="D84">
            <v>78</v>
          </cell>
          <cell r="E84">
            <v>1.2070566388115136</v>
          </cell>
          <cell r="F84">
            <v>374</v>
          </cell>
          <cell r="G84">
            <v>5.7876818322500769</v>
          </cell>
          <cell r="H84">
            <v>1190</v>
          </cell>
          <cell r="I84">
            <v>18.415351284432063</v>
          </cell>
          <cell r="J84">
            <v>2859</v>
          </cell>
          <cell r="K84">
            <v>44.243268337975863</v>
          </cell>
          <cell r="L84">
            <v>975</v>
          </cell>
          <cell r="M84">
            <v>15.088207985143917</v>
          </cell>
          <cell r="N84">
            <v>986</v>
          </cell>
          <cell r="O84">
            <v>15.258433921386569</v>
          </cell>
          <cell r="P84">
            <v>6462</v>
          </cell>
        </row>
        <row r="85">
          <cell r="B85" t="str">
            <v>El Carmen de Viboral</v>
          </cell>
          <cell r="C85">
            <v>14499</v>
          </cell>
          <cell r="D85">
            <v>209</v>
          </cell>
          <cell r="E85">
            <v>1.441478722670529</v>
          </cell>
          <cell r="F85">
            <v>842</v>
          </cell>
          <cell r="G85">
            <v>5.8072970549693084</v>
          </cell>
          <cell r="H85">
            <v>2274</v>
          </cell>
          <cell r="I85">
            <v>15.683840264845852</v>
          </cell>
          <cell r="J85">
            <v>6301</v>
          </cell>
          <cell r="K85">
            <v>43.458169528933027</v>
          </cell>
          <cell r="L85">
            <v>2505</v>
          </cell>
          <cell r="M85">
            <v>17.277053589902753</v>
          </cell>
          <cell r="N85">
            <v>2368</v>
          </cell>
          <cell r="O85">
            <v>16.332160838678529</v>
          </cell>
          <cell r="P85">
            <v>14499</v>
          </cell>
        </row>
        <row r="86">
          <cell r="B86" t="str">
            <v>Cocorná</v>
          </cell>
          <cell r="C86">
            <v>11037</v>
          </cell>
          <cell r="D86">
            <v>114</v>
          </cell>
          <cell r="E86">
            <v>1.0328893721119869</v>
          </cell>
          <cell r="F86">
            <v>567</v>
          </cell>
          <cell r="G86">
            <v>5.1372655612938303</v>
          </cell>
          <cell r="H86">
            <v>1735</v>
          </cell>
          <cell r="I86">
            <v>15.719851408897345</v>
          </cell>
          <cell r="J86">
            <v>4541</v>
          </cell>
          <cell r="K86">
            <v>41.143426655794144</v>
          </cell>
          <cell r="L86">
            <v>2026</v>
          </cell>
          <cell r="M86">
            <v>18.356437437709523</v>
          </cell>
          <cell r="N86">
            <v>2054</v>
          </cell>
          <cell r="O86">
            <v>18.610129564193166</v>
          </cell>
          <cell r="P86">
            <v>11037</v>
          </cell>
        </row>
        <row r="87">
          <cell r="B87" t="str">
            <v>Concepción</v>
          </cell>
          <cell r="C87">
            <v>2877</v>
          </cell>
          <cell r="D87">
            <v>35</v>
          </cell>
          <cell r="E87">
            <v>1.2165450121654502</v>
          </cell>
          <cell r="F87">
            <v>128</v>
          </cell>
          <cell r="G87">
            <v>4.4490789016336461</v>
          </cell>
          <cell r="H87">
            <v>410</v>
          </cell>
          <cell r="I87">
            <v>14.250955856795272</v>
          </cell>
          <cell r="J87">
            <v>1142</v>
          </cell>
          <cell r="K87">
            <v>39.694125825512685</v>
          </cell>
          <cell r="L87">
            <v>608</v>
          </cell>
          <cell r="M87">
            <v>21.133124782759818</v>
          </cell>
          <cell r="N87">
            <v>554</v>
          </cell>
          <cell r="O87">
            <v>19.256169621133125</v>
          </cell>
          <cell r="P87">
            <v>2877</v>
          </cell>
        </row>
        <row r="88">
          <cell r="B88" t="str">
            <v xml:space="preserve">Granada </v>
          </cell>
          <cell r="C88">
            <v>6720</v>
          </cell>
          <cell r="D88">
            <v>71</v>
          </cell>
          <cell r="E88">
            <v>1.0565476190476191</v>
          </cell>
          <cell r="F88">
            <v>384</v>
          </cell>
          <cell r="G88">
            <v>5.7142857142857144</v>
          </cell>
          <cell r="H88">
            <v>1123</v>
          </cell>
          <cell r="I88">
            <v>16.711309523809522</v>
          </cell>
          <cell r="J88">
            <v>2736</v>
          </cell>
          <cell r="K88">
            <v>40.714285714285715</v>
          </cell>
          <cell r="L88">
            <v>1195</v>
          </cell>
          <cell r="M88">
            <v>17.782738095238095</v>
          </cell>
          <cell r="N88">
            <v>1211</v>
          </cell>
          <cell r="O88">
            <v>18.020833333333332</v>
          </cell>
          <cell r="P88">
            <v>6720</v>
          </cell>
        </row>
        <row r="89">
          <cell r="B89" t="str">
            <v>Guarne</v>
          </cell>
          <cell r="C89">
            <v>11107</v>
          </cell>
          <cell r="D89">
            <v>111</v>
          </cell>
          <cell r="E89">
            <v>0.99936976681372114</v>
          </cell>
          <cell r="F89">
            <v>464</v>
          </cell>
          <cell r="G89">
            <v>4.1775456919060057</v>
          </cell>
          <cell r="H89">
            <v>1447</v>
          </cell>
          <cell r="I89">
            <v>13.027820293508599</v>
          </cell>
          <cell r="J89">
            <v>4507</v>
          </cell>
          <cell r="K89">
            <v>40.578013865130096</v>
          </cell>
          <cell r="L89">
            <v>2275</v>
          </cell>
          <cell r="M89">
            <v>20.482578554065004</v>
          </cell>
          <cell r="N89">
            <v>2303</v>
          </cell>
          <cell r="O89">
            <v>20.734671828576573</v>
          </cell>
          <cell r="P89">
            <v>11107</v>
          </cell>
        </row>
        <row r="90">
          <cell r="B90" t="str">
            <v>Guatapé</v>
          </cell>
          <cell r="C90">
            <v>2758</v>
          </cell>
          <cell r="D90">
            <v>34</v>
          </cell>
          <cell r="E90">
            <v>1.2327773749093547</v>
          </cell>
          <cell r="F90">
            <v>146</v>
          </cell>
          <cell r="G90">
            <v>5.2936910804931108</v>
          </cell>
          <cell r="H90">
            <v>379</v>
          </cell>
          <cell r="I90">
            <v>13.741841914430747</v>
          </cell>
          <cell r="J90">
            <v>1136</v>
          </cell>
          <cell r="K90">
            <v>41.189267585206672</v>
          </cell>
          <cell r="L90">
            <v>546</v>
          </cell>
          <cell r="M90">
            <v>19.796954314720814</v>
          </cell>
          <cell r="N90">
            <v>517</v>
          </cell>
          <cell r="O90">
            <v>18.745467730239305</v>
          </cell>
          <cell r="P90">
            <v>2758</v>
          </cell>
        </row>
        <row r="91">
          <cell r="B91" t="str">
            <v>La Ceja del Tambo</v>
          </cell>
          <cell r="C91">
            <v>10908</v>
          </cell>
          <cell r="D91">
            <v>103</v>
          </cell>
          <cell r="E91">
            <v>0.94426109277594428</v>
          </cell>
          <cell r="F91">
            <v>527</v>
          </cell>
          <cell r="G91">
            <v>4.8313164649798308</v>
          </cell>
          <cell r="H91">
            <v>1486</v>
          </cell>
          <cell r="I91">
            <v>13.623028969563622</v>
          </cell>
          <cell r="J91">
            <v>4631</v>
          </cell>
          <cell r="K91">
            <v>42.45507884121745</v>
          </cell>
          <cell r="L91">
            <v>1992</v>
          </cell>
          <cell r="M91">
            <v>18.261826182618261</v>
          </cell>
          <cell r="N91">
            <v>2169</v>
          </cell>
          <cell r="O91">
            <v>19.884488448844884</v>
          </cell>
          <cell r="P91">
            <v>10908</v>
          </cell>
        </row>
        <row r="92">
          <cell r="B92" t="str">
            <v xml:space="preserve">La Unión </v>
          </cell>
          <cell r="C92">
            <v>9087</v>
          </cell>
          <cell r="D92">
            <v>102</v>
          </cell>
          <cell r="E92">
            <v>1.1224826675470452</v>
          </cell>
          <cell r="F92">
            <v>410</v>
          </cell>
          <cell r="G92">
            <v>4.5119401342577312</v>
          </cell>
          <cell r="H92">
            <v>1453</v>
          </cell>
          <cell r="I92">
            <v>15.989875646528006</v>
          </cell>
          <cell r="J92">
            <v>3919</v>
          </cell>
          <cell r="K92">
            <v>43.127544844283044</v>
          </cell>
          <cell r="L92">
            <v>1687</v>
          </cell>
          <cell r="M92">
            <v>18.564982942665345</v>
          </cell>
          <cell r="N92">
            <v>1516</v>
          </cell>
          <cell r="O92">
            <v>16.683173764718827</v>
          </cell>
          <cell r="P92">
            <v>9087</v>
          </cell>
        </row>
        <row r="93">
          <cell r="B93" t="str">
            <v>Marinilla</v>
          </cell>
          <cell r="C93">
            <v>16276</v>
          </cell>
          <cell r="D93">
            <v>169</v>
          </cell>
          <cell r="E93">
            <v>1.0383386581469649</v>
          </cell>
          <cell r="F93">
            <v>889</v>
          </cell>
          <cell r="G93">
            <v>5.4620299827967562</v>
          </cell>
          <cell r="H93">
            <v>2592</v>
          </cell>
          <cell r="I93">
            <v>15.925288768739248</v>
          </cell>
          <cell r="J93">
            <v>6998</v>
          </cell>
          <cell r="K93">
            <v>42.995822069304495</v>
          </cell>
          <cell r="L93">
            <v>2969</v>
          </cell>
          <cell r="M93">
            <v>18.241582698451708</v>
          </cell>
          <cell r="N93">
            <v>2659</v>
          </cell>
          <cell r="O93">
            <v>16.336937822560827</v>
          </cell>
          <cell r="P93">
            <v>16276</v>
          </cell>
        </row>
        <row r="94">
          <cell r="B94" t="str">
            <v>Nariño</v>
          </cell>
          <cell r="C94">
            <v>8647</v>
          </cell>
          <cell r="D94">
            <v>81</v>
          </cell>
          <cell r="E94">
            <v>0.93674106626575693</v>
          </cell>
          <cell r="F94">
            <v>466</v>
          </cell>
          <cell r="G94">
            <v>5.3891523071585521</v>
          </cell>
          <cell r="H94">
            <v>1501</v>
          </cell>
          <cell r="I94">
            <v>17.358621487221001</v>
          </cell>
          <cell r="J94">
            <v>3597</v>
          </cell>
          <cell r="K94">
            <v>41.598242164912683</v>
          </cell>
          <cell r="L94">
            <v>1456</v>
          </cell>
          <cell r="M94">
            <v>16.838209783740023</v>
          </cell>
          <cell r="N94">
            <v>1546</v>
          </cell>
          <cell r="O94">
            <v>17.879033190701978</v>
          </cell>
          <cell r="P94">
            <v>8647</v>
          </cell>
        </row>
        <row r="95">
          <cell r="B95" t="str">
            <v>El Peñol</v>
          </cell>
          <cell r="C95">
            <v>11218</v>
          </cell>
          <cell r="D95">
            <v>150</v>
          </cell>
          <cell r="E95">
            <v>1.3371367445177393</v>
          </cell>
          <cell r="F95">
            <v>597</v>
          </cell>
          <cell r="G95">
            <v>5.321804243180603</v>
          </cell>
          <cell r="H95">
            <v>1635</v>
          </cell>
          <cell r="I95">
            <v>14.574790515243357</v>
          </cell>
          <cell r="J95">
            <v>4765</v>
          </cell>
          <cell r="K95">
            <v>42.476377250846852</v>
          </cell>
          <cell r="L95">
            <v>2109</v>
          </cell>
          <cell r="M95">
            <v>18.800142627919413</v>
          </cell>
          <cell r="N95">
            <v>1962</v>
          </cell>
          <cell r="O95">
            <v>17.48974861829203</v>
          </cell>
          <cell r="P95">
            <v>11218</v>
          </cell>
        </row>
        <row r="96">
          <cell r="B96" t="str">
            <v>El Retiro</v>
          </cell>
          <cell r="C96">
            <v>3763</v>
          </cell>
          <cell r="D96">
            <v>29</v>
          </cell>
          <cell r="E96">
            <v>0.77066170608557005</v>
          </cell>
          <cell r="F96">
            <v>156</v>
          </cell>
          <cell r="G96">
            <v>4.1456284879085832</v>
          </cell>
          <cell r="H96">
            <v>496</v>
          </cell>
          <cell r="I96">
            <v>13.180972628222163</v>
          </cell>
          <cell r="J96">
            <v>1595</v>
          </cell>
          <cell r="K96">
            <v>42.386393834706354</v>
          </cell>
          <cell r="L96">
            <v>765</v>
          </cell>
          <cell r="M96">
            <v>20.329524315705555</v>
          </cell>
          <cell r="N96">
            <v>722</v>
          </cell>
          <cell r="O96">
            <v>19.186819027371776</v>
          </cell>
          <cell r="P96">
            <v>3763</v>
          </cell>
        </row>
        <row r="97">
          <cell r="B97" t="str">
            <v xml:space="preserve">Rionegro </v>
          </cell>
          <cell r="C97">
            <v>22826</v>
          </cell>
          <cell r="D97">
            <v>263</v>
          </cell>
          <cell r="E97">
            <v>1.1521948655042495</v>
          </cell>
          <cell r="F97">
            <v>1054</v>
          </cell>
          <cell r="G97">
            <v>4.6175414001577142</v>
          </cell>
          <cell r="H97">
            <v>2887</v>
          </cell>
          <cell r="I97">
            <v>12.647857706124595</v>
          </cell>
          <cell r="J97">
            <v>9596</v>
          </cell>
          <cell r="K97">
            <v>42.039779199158858</v>
          </cell>
          <cell r="L97">
            <v>4604</v>
          </cell>
          <cell r="M97">
            <v>20.169981599929905</v>
          </cell>
          <cell r="N97">
            <v>4422</v>
          </cell>
          <cell r="O97">
            <v>19.372645229124682</v>
          </cell>
          <cell r="P97">
            <v>22826</v>
          </cell>
        </row>
        <row r="98">
          <cell r="B98" t="str">
            <v xml:space="preserve">San Carlos </v>
          </cell>
          <cell r="C98">
            <v>10201</v>
          </cell>
          <cell r="D98">
            <v>86</v>
          </cell>
          <cell r="E98">
            <v>0.84305460248995201</v>
          </cell>
          <cell r="F98">
            <v>510</v>
          </cell>
          <cell r="G98">
            <v>4.9995098519752963</v>
          </cell>
          <cell r="H98">
            <v>1628</v>
          </cell>
          <cell r="I98">
            <v>15.959219684344673</v>
          </cell>
          <cell r="J98">
            <v>4308</v>
          </cell>
          <cell r="K98">
            <v>42.231153808450152</v>
          </cell>
          <cell r="L98">
            <v>1828</v>
          </cell>
          <cell r="M98">
            <v>17.919811783158515</v>
          </cell>
          <cell r="N98">
            <v>1841</v>
          </cell>
          <cell r="O98">
            <v>18.047250269581415</v>
          </cell>
          <cell r="P98">
            <v>10201</v>
          </cell>
        </row>
        <row r="99">
          <cell r="B99" t="str">
            <v>San Francisco</v>
          </cell>
          <cell r="C99">
            <v>5018</v>
          </cell>
          <cell r="D99">
            <v>36</v>
          </cell>
          <cell r="E99">
            <v>0.71741729772817853</v>
          </cell>
          <cell r="F99">
            <v>348</v>
          </cell>
          <cell r="G99">
            <v>6.9350338780390599</v>
          </cell>
          <cell r="H99">
            <v>906</v>
          </cell>
          <cell r="I99">
            <v>18.055001992825829</v>
          </cell>
          <cell r="J99">
            <v>2066</v>
          </cell>
          <cell r="K99">
            <v>41.171781586289356</v>
          </cell>
          <cell r="L99">
            <v>772</v>
          </cell>
          <cell r="M99">
            <v>15.384615384615385</v>
          </cell>
          <cell r="N99">
            <v>890</v>
          </cell>
          <cell r="O99">
            <v>17.736149860502191</v>
          </cell>
          <cell r="P99">
            <v>5018</v>
          </cell>
        </row>
        <row r="100">
          <cell r="B100" t="str">
            <v xml:space="preserve">San Luis </v>
          </cell>
          <cell r="C100">
            <v>10227</v>
          </cell>
          <cell r="D100">
            <v>145</v>
          </cell>
          <cell r="E100">
            <v>1.4178155861934096</v>
          </cell>
          <cell r="F100">
            <v>648</v>
          </cell>
          <cell r="G100">
            <v>6.3361689645057204</v>
          </cell>
          <cell r="H100">
            <v>1895</v>
          </cell>
          <cell r="I100">
            <v>18.529383005769041</v>
          </cell>
          <cell r="J100">
            <v>4452</v>
          </cell>
          <cell r="K100">
            <v>43.531827515400408</v>
          </cell>
          <cell r="L100">
            <v>1645</v>
          </cell>
          <cell r="M100">
            <v>16.084873374401095</v>
          </cell>
          <cell r="N100">
            <v>1442</v>
          </cell>
          <cell r="O100">
            <v>14.099931553730322</v>
          </cell>
          <cell r="P100">
            <v>10227</v>
          </cell>
        </row>
        <row r="101">
          <cell r="B101" t="str">
            <v>San Rafael</v>
          </cell>
          <cell r="C101">
            <v>9117</v>
          </cell>
          <cell r="D101">
            <v>101</v>
          </cell>
          <cell r="E101">
            <v>1.1078205550071294</v>
          </cell>
          <cell r="F101">
            <v>474</v>
          </cell>
          <cell r="G101">
            <v>5.1990786442908856</v>
          </cell>
          <cell r="H101">
            <v>1344</v>
          </cell>
          <cell r="I101">
            <v>14.741691345837445</v>
          </cell>
          <cell r="J101">
            <v>3873</v>
          </cell>
          <cell r="K101">
            <v>42.481079302402108</v>
          </cell>
          <cell r="L101">
            <v>1609</v>
          </cell>
          <cell r="M101">
            <v>17.648349237687835</v>
          </cell>
          <cell r="N101">
            <v>1716</v>
          </cell>
          <cell r="O101">
            <v>18.821980914774596</v>
          </cell>
          <cell r="P101">
            <v>9117</v>
          </cell>
        </row>
        <row r="102">
          <cell r="B102" t="str">
            <v>San Vicente</v>
          </cell>
          <cell r="C102">
            <v>12128</v>
          </cell>
          <cell r="D102">
            <v>101</v>
          </cell>
          <cell r="E102">
            <v>0.83278364116094983</v>
          </cell>
          <cell r="F102">
            <v>566</v>
          </cell>
          <cell r="G102">
            <v>4.6668865435356199</v>
          </cell>
          <cell r="H102">
            <v>1763</v>
          </cell>
          <cell r="I102">
            <v>14.536609498680738</v>
          </cell>
          <cell r="J102">
            <v>5342</v>
          </cell>
          <cell r="K102">
            <v>44.046833773087066</v>
          </cell>
          <cell r="L102">
            <v>2272</v>
          </cell>
          <cell r="M102">
            <v>18.733509234828496</v>
          </cell>
          <cell r="N102">
            <v>2084</v>
          </cell>
          <cell r="O102">
            <v>17.183377308707122</v>
          </cell>
          <cell r="P102">
            <v>12128</v>
          </cell>
        </row>
        <row r="103">
          <cell r="B103" t="str">
            <v>El Santuario</v>
          </cell>
          <cell r="C103">
            <v>14761</v>
          </cell>
          <cell r="D103">
            <v>194</v>
          </cell>
          <cell r="E103">
            <v>1.3142741006706862</v>
          </cell>
          <cell r="F103">
            <v>949</v>
          </cell>
          <cell r="G103">
            <v>6.4291037192602127</v>
          </cell>
          <cell r="H103">
            <v>2698</v>
          </cell>
          <cell r="I103">
            <v>18.277894451595419</v>
          </cell>
          <cell r="J103">
            <v>6263</v>
          </cell>
          <cell r="K103">
            <v>42.429374703610868</v>
          </cell>
          <cell r="L103">
            <v>2528</v>
          </cell>
          <cell r="M103">
            <v>17.126210961316986</v>
          </cell>
          <cell r="N103">
            <v>2129</v>
          </cell>
          <cell r="O103">
            <v>14.42314206354583</v>
          </cell>
          <cell r="P103">
            <v>14761</v>
          </cell>
        </row>
        <row r="104">
          <cell r="B104" t="str">
            <v>Sonsón</v>
          </cell>
          <cell r="C104">
            <v>23346</v>
          </cell>
          <cell r="D104">
            <v>284</v>
          </cell>
          <cell r="E104">
            <v>1.216482480938919</v>
          </cell>
          <cell r="F104">
            <v>1154</v>
          </cell>
          <cell r="G104">
            <v>4.9430309260687055</v>
          </cell>
          <cell r="H104">
            <v>3911</v>
          </cell>
          <cell r="I104">
            <v>16.752334447014476</v>
          </cell>
          <cell r="J104">
            <v>10022</v>
          </cell>
          <cell r="K104">
            <v>42.92812473228819</v>
          </cell>
          <cell r="L104">
            <v>4040</v>
          </cell>
          <cell r="M104">
            <v>17.30489163025786</v>
          </cell>
          <cell r="N104">
            <v>3935</v>
          </cell>
          <cell r="O104">
            <v>16.855135783431852</v>
          </cell>
          <cell r="P104">
            <v>23346</v>
          </cell>
        </row>
        <row r="105">
          <cell r="B105" t="str">
            <v>SUROESTE</v>
          </cell>
          <cell r="C105">
            <v>214757</v>
          </cell>
          <cell r="D105">
            <v>2373</v>
          </cell>
          <cell r="E105">
            <v>1.1049698030797599</v>
          </cell>
          <cell r="F105">
            <v>10376</v>
          </cell>
          <cell r="G105">
            <v>4.831507238413649</v>
          </cell>
          <cell r="H105">
            <v>33420</v>
          </cell>
          <cell r="I105">
            <v>15.561774470680817</v>
          </cell>
          <cell r="J105">
            <v>89500</v>
          </cell>
          <cell r="K105">
            <v>41.675009429261912</v>
          </cell>
          <cell r="L105">
            <v>39965</v>
          </cell>
          <cell r="M105">
            <v>18.609405048496672</v>
          </cell>
          <cell r="N105">
            <v>39123</v>
          </cell>
          <cell r="O105">
            <v>18.217334010067194</v>
          </cell>
          <cell r="P105">
            <v>214757</v>
          </cell>
        </row>
        <row r="106">
          <cell r="B106" t="str">
            <v>Amagá</v>
          </cell>
          <cell r="C106">
            <v>10160</v>
          </cell>
          <cell r="D106">
            <v>118</v>
          </cell>
          <cell r="E106">
            <v>1.1614173228346456</v>
          </cell>
          <cell r="F106">
            <v>398</v>
          </cell>
          <cell r="G106">
            <v>3.9173228346456694</v>
          </cell>
          <cell r="H106">
            <v>1303</v>
          </cell>
          <cell r="I106">
            <v>12.824803149606298</v>
          </cell>
          <cell r="J106">
            <v>4038</v>
          </cell>
          <cell r="K106">
            <v>39.744094488188978</v>
          </cell>
          <cell r="L106">
            <v>2185</v>
          </cell>
          <cell r="M106">
            <v>21.505905511811026</v>
          </cell>
          <cell r="N106">
            <v>2118</v>
          </cell>
          <cell r="O106">
            <v>20.846456692913389</v>
          </cell>
          <cell r="P106">
            <v>10160</v>
          </cell>
        </row>
        <row r="107">
          <cell r="B107" t="str">
            <v>Andes</v>
          </cell>
          <cell r="C107">
            <v>29188</v>
          </cell>
          <cell r="D107">
            <v>281</v>
          </cell>
          <cell r="E107">
            <v>0.96272440729066733</v>
          </cell>
          <cell r="F107">
            <v>1539</v>
          </cell>
          <cell r="G107">
            <v>5.2727148143072489</v>
          </cell>
          <cell r="H107">
            <v>4563</v>
          </cell>
          <cell r="I107">
            <v>15.633136905577635</v>
          </cell>
          <cell r="J107">
            <v>12728</v>
          </cell>
          <cell r="K107">
            <v>43.606961765108949</v>
          </cell>
          <cell r="L107">
            <v>5267</v>
          </cell>
          <cell r="M107">
            <v>18.045087022063864</v>
          </cell>
          <cell r="N107">
            <v>4810</v>
          </cell>
          <cell r="O107">
            <v>16.479375085651636</v>
          </cell>
          <cell r="P107">
            <v>29188</v>
          </cell>
        </row>
        <row r="108">
          <cell r="B108" t="str">
            <v>Angelópolis</v>
          </cell>
          <cell r="C108">
            <v>2773</v>
          </cell>
          <cell r="D108">
            <v>35</v>
          </cell>
          <cell r="E108">
            <v>1.2621709340064913</v>
          </cell>
          <cell r="F108">
            <v>137</v>
          </cell>
          <cell r="G108">
            <v>4.9404976559682661</v>
          </cell>
          <cell r="H108">
            <v>378</v>
          </cell>
          <cell r="I108">
            <v>13.631446087270104</v>
          </cell>
          <cell r="J108">
            <v>1111</v>
          </cell>
          <cell r="K108">
            <v>40.064911648034617</v>
          </cell>
          <cell r="L108">
            <v>506</v>
          </cell>
          <cell r="M108">
            <v>18.247385503065271</v>
          </cell>
          <cell r="N108">
            <v>606</v>
          </cell>
          <cell r="O108">
            <v>21.853588171655247</v>
          </cell>
          <cell r="P108">
            <v>2773</v>
          </cell>
        </row>
        <row r="109">
          <cell r="B109" t="str">
            <v>Betania</v>
          </cell>
          <cell r="C109">
            <v>6473</v>
          </cell>
          <cell r="D109">
            <v>65</v>
          </cell>
          <cell r="E109">
            <v>1.0041711725629536</v>
          </cell>
          <cell r="F109">
            <v>318</v>
          </cell>
          <cell r="G109">
            <v>4.9127143519233734</v>
          </cell>
          <cell r="H109">
            <v>1080</v>
          </cell>
          <cell r="I109">
            <v>16.684690251815233</v>
          </cell>
          <cell r="J109">
            <v>2792</v>
          </cell>
          <cell r="K109">
            <v>43.133014058396419</v>
          </cell>
          <cell r="L109">
            <v>1166</v>
          </cell>
          <cell r="M109">
            <v>18.013285957052371</v>
          </cell>
          <cell r="N109">
            <v>1052</v>
          </cell>
          <cell r="O109">
            <v>16.252124208249651</v>
          </cell>
          <cell r="P109">
            <v>6473</v>
          </cell>
        </row>
        <row r="110">
          <cell r="B110" t="str">
            <v>Betulia</v>
          </cell>
          <cell r="C110">
            <v>13969</v>
          </cell>
          <cell r="D110">
            <v>173</v>
          </cell>
          <cell r="E110">
            <v>1.2384565824325293</v>
          </cell>
          <cell r="F110">
            <v>834</v>
          </cell>
          <cell r="G110">
            <v>5.970362946524447</v>
          </cell>
          <cell r="H110">
            <v>2477</v>
          </cell>
          <cell r="I110">
            <v>17.732121125348989</v>
          </cell>
          <cell r="J110">
            <v>6355</v>
          </cell>
          <cell r="K110">
            <v>45.493592955830771</v>
          </cell>
          <cell r="L110">
            <v>2353</v>
          </cell>
          <cell r="M110">
            <v>16.844441262796192</v>
          </cell>
          <cell r="N110">
            <v>1777</v>
          </cell>
          <cell r="O110">
            <v>12.721025127067076</v>
          </cell>
          <cell r="P110">
            <v>13969</v>
          </cell>
        </row>
        <row r="111">
          <cell r="B111" t="str">
            <v>Ciudad Bolivar</v>
          </cell>
          <cell r="C111">
            <v>18789</v>
          </cell>
          <cell r="D111">
            <v>233</v>
          </cell>
          <cell r="E111">
            <v>1.2400872851136302</v>
          </cell>
          <cell r="F111">
            <v>912</v>
          </cell>
          <cell r="G111">
            <v>4.8539038799297458</v>
          </cell>
          <cell r="H111">
            <v>2983</v>
          </cell>
          <cell r="I111">
            <v>15.876310607270211</v>
          </cell>
          <cell r="J111">
            <v>7935</v>
          </cell>
          <cell r="K111">
            <v>42.232157113204529</v>
          </cell>
          <cell r="L111">
            <v>3535</v>
          </cell>
          <cell r="M111">
            <v>18.814199797754007</v>
          </cell>
          <cell r="N111">
            <v>3191</v>
          </cell>
          <cell r="O111">
            <v>16.983341316727874</v>
          </cell>
          <cell r="P111">
            <v>18789</v>
          </cell>
        </row>
        <row r="112">
          <cell r="B112" t="str">
            <v>Caramanta</v>
          </cell>
          <cell r="C112">
            <v>3626</v>
          </cell>
          <cell r="D112">
            <v>25</v>
          </cell>
          <cell r="E112">
            <v>0.68946497517926086</v>
          </cell>
          <cell r="F112">
            <v>129</v>
          </cell>
          <cell r="G112">
            <v>3.5576392719249861</v>
          </cell>
          <cell r="H112">
            <v>577</v>
          </cell>
          <cell r="I112">
            <v>15.912851627137343</v>
          </cell>
          <cell r="J112">
            <v>1427</v>
          </cell>
          <cell r="K112">
            <v>39.354660783232212</v>
          </cell>
          <cell r="L112">
            <v>742</v>
          </cell>
          <cell r="M112">
            <v>20.463320463320464</v>
          </cell>
          <cell r="N112">
            <v>726</v>
          </cell>
          <cell r="O112">
            <v>20.022062879205738</v>
          </cell>
          <cell r="P112">
            <v>3626</v>
          </cell>
        </row>
        <row r="113">
          <cell r="B113" t="str">
            <v>Concordia</v>
          </cell>
          <cell r="C113">
            <v>13595</v>
          </cell>
          <cell r="D113">
            <v>149</v>
          </cell>
          <cell r="E113">
            <v>1.0959911732254504</v>
          </cell>
          <cell r="F113">
            <v>632</v>
          </cell>
          <cell r="G113">
            <v>4.6487679293858042</v>
          </cell>
          <cell r="H113">
            <v>2090</v>
          </cell>
          <cell r="I113">
            <v>15.373299006987864</v>
          </cell>
          <cell r="J113">
            <v>6118</v>
          </cell>
          <cell r="K113">
            <v>45.001838911364473</v>
          </cell>
          <cell r="L113">
            <v>2489</v>
          </cell>
          <cell r="M113">
            <v>18.308201544685545</v>
          </cell>
          <cell r="N113">
            <v>2117</v>
          </cell>
          <cell r="O113">
            <v>15.571901434350865</v>
          </cell>
          <cell r="P113">
            <v>13595</v>
          </cell>
        </row>
        <row r="114">
          <cell r="B114" t="str">
            <v>Fredonia</v>
          </cell>
          <cell r="C114">
            <v>7403</v>
          </cell>
          <cell r="D114">
            <v>65</v>
          </cell>
          <cell r="E114">
            <v>0.87802242334188851</v>
          </cell>
          <cell r="F114">
            <v>257</v>
          </cell>
          <cell r="G114">
            <v>3.4715655815210051</v>
          </cell>
          <cell r="H114">
            <v>909</v>
          </cell>
          <cell r="I114">
            <v>12.278805889504255</v>
          </cell>
          <cell r="J114">
            <v>2591</v>
          </cell>
          <cell r="K114">
            <v>34.999324598135892</v>
          </cell>
          <cell r="L114">
            <v>1583</v>
          </cell>
          <cell r="M114">
            <v>21.383223017695528</v>
          </cell>
          <cell r="N114">
            <v>1998</v>
          </cell>
          <cell r="O114">
            <v>26.989058489801433</v>
          </cell>
          <cell r="P114">
            <v>7403</v>
          </cell>
        </row>
        <row r="115">
          <cell r="B115" t="str">
            <v>Hispania</v>
          </cell>
          <cell r="C115">
            <v>2741</v>
          </cell>
          <cell r="D115">
            <v>26</v>
          </cell>
          <cell r="E115">
            <v>0.94855892010215248</v>
          </cell>
          <cell r="F115">
            <v>119</v>
          </cell>
          <cell r="G115">
            <v>4.3414812112367756</v>
          </cell>
          <cell r="H115">
            <v>402</v>
          </cell>
          <cell r="I115">
            <v>14.66618022619482</v>
          </cell>
          <cell r="J115">
            <v>1054</v>
          </cell>
          <cell r="K115">
            <v>38.453119299525724</v>
          </cell>
          <cell r="L115">
            <v>531</v>
          </cell>
          <cell r="M115">
            <v>19.372491791317039</v>
          </cell>
          <cell r="N115">
            <v>609</v>
          </cell>
          <cell r="O115">
            <v>22.218168551623496</v>
          </cell>
          <cell r="P115">
            <v>2741</v>
          </cell>
        </row>
        <row r="116">
          <cell r="B116" t="str">
            <v>Jardín</v>
          </cell>
          <cell r="C116">
            <v>9703</v>
          </cell>
          <cell r="D116">
            <v>112</v>
          </cell>
          <cell r="E116">
            <v>1.1542821807688344</v>
          </cell>
          <cell r="F116">
            <v>465</v>
          </cell>
          <cell r="G116">
            <v>4.7923322683706067</v>
          </cell>
          <cell r="H116">
            <v>1472</v>
          </cell>
          <cell r="I116">
            <v>15.170565804390396</v>
          </cell>
          <cell r="J116">
            <v>4145</v>
          </cell>
          <cell r="K116">
            <v>42.718746779346596</v>
          </cell>
          <cell r="L116">
            <v>1774</v>
          </cell>
          <cell r="M116">
            <v>18.283005256106357</v>
          </cell>
          <cell r="N116">
            <v>1735</v>
          </cell>
          <cell r="O116">
            <v>17.881067711017213</v>
          </cell>
          <cell r="P116">
            <v>9703</v>
          </cell>
        </row>
        <row r="117">
          <cell r="B117" t="str">
            <v>Jericó</v>
          </cell>
          <cell r="C117">
            <v>6541</v>
          </cell>
          <cell r="D117">
            <v>66</v>
          </cell>
          <cell r="E117">
            <v>1.009020027518728</v>
          </cell>
          <cell r="F117">
            <v>299</v>
          </cell>
          <cell r="G117">
            <v>4.5711664883045406</v>
          </cell>
          <cell r="H117">
            <v>899</v>
          </cell>
          <cell r="I117">
            <v>13.744075829383887</v>
          </cell>
          <cell r="J117">
            <v>2489</v>
          </cell>
          <cell r="K117">
            <v>38.052285583244149</v>
          </cell>
          <cell r="L117">
            <v>1254</v>
          </cell>
          <cell r="M117">
            <v>19.171380522855834</v>
          </cell>
          <cell r="N117">
            <v>1534</v>
          </cell>
          <cell r="O117">
            <v>23.45207154869286</v>
          </cell>
          <cell r="P117">
            <v>6541</v>
          </cell>
        </row>
        <row r="118">
          <cell r="B118" t="str">
            <v>La Pintada</v>
          </cell>
          <cell r="C118">
            <v>4164</v>
          </cell>
          <cell r="D118">
            <v>62</v>
          </cell>
          <cell r="E118">
            <v>1.4889529298751201</v>
          </cell>
          <cell r="F118">
            <v>221</v>
          </cell>
          <cell r="G118">
            <v>5.3073967339097017</v>
          </cell>
          <cell r="H118">
            <v>632</v>
          </cell>
          <cell r="I118">
            <v>15.177713736791546</v>
          </cell>
          <cell r="J118">
            <v>1860</v>
          </cell>
          <cell r="K118">
            <v>44.668587896253605</v>
          </cell>
          <cell r="L118">
            <v>714</v>
          </cell>
          <cell r="M118">
            <v>17.146974063400577</v>
          </cell>
          <cell r="N118">
            <v>675</v>
          </cell>
          <cell r="O118">
            <v>16.210374639769455</v>
          </cell>
          <cell r="P118">
            <v>4164</v>
          </cell>
        </row>
        <row r="119">
          <cell r="B119" t="str">
            <v>Montebello</v>
          </cell>
          <cell r="C119">
            <v>4426</v>
          </cell>
          <cell r="D119">
            <v>50</v>
          </cell>
          <cell r="E119">
            <v>1.1296882060551288</v>
          </cell>
          <cell r="F119">
            <v>138</v>
          </cell>
          <cell r="G119">
            <v>3.1179394487121552</v>
          </cell>
          <cell r="H119">
            <v>589</v>
          </cell>
          <cell r="I119">
            <v>13.307727067329417</v>
          </cell>
          <cell r="J119">
            <v>1724</v>
          </cell>
          <cell r="K119">
            <v>38.95164934478084</v>
          </cell>
          <cell r="L119">
            <v>899</v>
          </cell>
          <cell r="M119">
            <v>20.311793944871216</v>
          </cell>
          <cell r="N119">
            <v>1026</v>
          </cell>
          <cell r="O119">
            <v>23.181201988251242</v>
          </cell>
          <cell r="P119">
            <v>4426</v>
          </cell>
        </row>
        <row r="120">
          <cell r="B120" t="str">
            <v>Pueblorrico</v>
          </cell>
          <cell r="C120">
            <v>5900</v>
          </cell>
          <cell r="D120">
            <v>68</v>
          </cell>
          <cell r="E120">
            <v>1.152542372881356</v>
          </cell>
          <cell r="F120">
            <v>306</v>
          </cell>
          <cell r="G120">
            <v>5.1864406779661021</v>
          </cell>
          <cell r="H120">
            <v>951</v>
          </cell>
          <cell r="I120">
            <v>16.118644067796613</v>
          </cell>
          <cell r="J120">
            <v>2487</v>
          </cell>
          <cell r="K120">
            <v>42.152542372881356</v>
          </cell>
          <cell r="L120">
            <v>1049</v>
          </cell>
          <cell r="M120">
            <v>17.779661016949152</v>
          </cell>
          <cell r="N120">
            <v>1039</v>
          </cell>
          <cell r="O120">
            <v>17.610169491525422</v>
          </cell>
          <cell r="P120">
            <v>5900</v>
          </cell>
        </row>
        <row r="121">
          <cell r="B121" t="str">
            <v>Salgar</v>
          </cell>
          <cell r="C121">
            <v>12919</v>
          </cell>
          <cell r="D121">
            <v>121</v>
          </cell>
          <cell r="E121">
            <v>0.93660500038702699</v>
          </cell>
          <cell r="F121">
            <v>665</v>
          </cell>
          <cell r="G121">
            <v>5.1474572335320072</v>
          </cell>
          <cell r="H121">
            <v>2255</v>
          </cell>
          <cell r="I121">
            <v>17.454911370849139</v>
          </cell>
          <cell r="J121">
            <v>5422</v>
          </cell>
          <cell r="K121">
            <v>41.969192661970737</v>
          </cell>
          <cell r="L121">
            <v>2391</v>
          </cell>
          <cell r="M121">
            <v>18.507624429135383</v>
          </cell>
          <cell r="N121">
            <v>2065</v>
          </cell>
          <cell r="O121">
            <v>15.984209304125708</v>
          </cell>
          <cell r="P121">
            <v>12919</v>
          </cell>
        </row>
        <row r="122">
          <cell r="B122" t="str">
            <v xml:space="preserve">Santa Bárbara </v>
          </cell>
          <cell r="C122">
            <v>13260</v>
          </cell>
          <cell r="D122">
            <v>114</v>
          </cell>
          <cell r="E122">
            <v>0.85972850678733037</v>
          </cell>
          <cell r="F122">
            <v>478</v>
          </cell>
          <cell r="G122">
            <v>3.6048265460030162</v>
          </cell>
          <cell r="H122">
            <v>1829</v>
          </cell>
          <cell r="I122">
            <v>13.793363499245853</v>
          </cell>
          <cell r="J122">
            <v>5000</v>
          </cell>
          <cell r="K122">
            <v>37.70739064856712</v>
          </cell>
          <cell r="L122">
            <v>2656</v>
          </cell>
          <cell r="M122">
            <v>20.030165912518854</v>
          </cell>
          <cell r="N122">
            <v>3183</v>
          </cell>
          <cell r="O122">
            <v>24.004524886877828</v>
          </cell>
          <cell r="P122">
            <v>13260</v>
          </cell>
        </row>
        <row r="123">
          <cell r="B123" t="str">
            <v>Támesis</v>
          </cell>
          <cell r="C123">
            <v>9044</v>
          </cell>
          <cell r="D123">
            <v>97</v>
          </cell>
          <cell r="E123">
            <v>1.0725342768686423</v>
          </cell>
          <cell r="F123">
            <v>372</v>
          </cell>
          <cell r="G123">
            <v>4.1132242370632461</v>
          </cell>
          <cell r="H123">
            <v>1233</v>
          </cell>
          <cell r="I123">
            <v>13.633348076072535</v>
          </cell>
          <cell r="J123">
            <v>3372</v>
          </cell>
          <cell r="K123">
            <v>37.284387439186197</v>
          </cell>
          <cell r="L123">
            <v>1873</v>
          </cell>
          <cell r="M123">
            <v>20.709862892525432</v>
          </cell>
          <cell r="N123">
            <v>2097</v>
          </cell>
          <cell r="O123">
            <v>23.186643078283943</v>
          </cell>
          <cell r="P123">
            <v>9044</v>
          </cell>
        </row>
        <row r="124">
          <cell r="B124" t="str">
            <v>Tarso</v>
          </cell>
          <cell r="C124">
            <v>3037</v>
          </cell>
          <cell r="D124">
            <v>40</v>
          </cell>
          <cell r="E124">
            <v>1.3170892327955219</v>
          </cell>
          <cell r="F124">
            <v>152</v>
          </cell>
          <cell r="G124">
            <v>5.0049390846229835</v>
          </cell>
          <cell r="H124">
            <v>405</v>
          </cell>
          <cell r="I124">
            <v>13.335528482054659</v>
          </cell>
          <cell r="J124">
            <v>1305</v>
          </cell>
          <cell r="K124">
            <v>42.970036219953897</v>
          </cell>
          <cell r="L124">
            <v>530</v>
          </cell>
          <cell r="M124">
            <v>17.451432334540666</v>
          </cell>
          <cell r="N124">
            <v>605</v>
          </cell>
          <cell r="O124">
            <v>19.920974646032271</v>
          </cell>
          <cell r="P124">
            <v>3037</v>
          </cell>
        </row>
        <row r="125">
          <cell r="B125" t="str">
            <v>Titiribí</v>
          </cell>
          <cell r="C125">
            <v>3621</v>
          </cell>
          <cell r="D125">
            <v>26</v>
          </cell>
          <cell r="E125">
            <v>0.71803369235017944</v>
          </cell>
          <cell r="F125">
            <v>110</v>
          </cell>
          <cell r="G125">
            <v>3.0378348522507594</v>
          </cell>
          <cell r="H125">
            <v>406</v>
          </cell>
          <cell r="I125">
            <v>11.212372272852802</v>
          </cell>
          <cell r="J125">
            <v>1218</v>
          </cell>
          <cell r="K125">
            <v>33.637116818558411</v>
          </cell>
          <cell r="L125">
            <v>824</v>
          </cell>
          <cell r="M125">
            <v>22.756144711405689</v>
          </cell>
          <cell r="N125">
            <v>1037</v>
          </cell>
          <cell r="O125">
            <v>28.638497652582164</v>
          </cell>
          <cell r="P125">
            <v>3621</v>
          </cell>
        </row>
        <row r="126">
          <cell r="B126" t="str">
            <v>Urrao</v>
          </cell>
          <cell r="C126">
            <v>24594</v>
          </cell>
          <cell r="D126">
            <v>381</v>
          </cell>
          <cell r="E126">
            <v>1.5491583313003172</v>
          </cell>
          <cell r="F126">
            <v>1579</v>
          </cell>
          <cell r="G126">
            <v>6.4202651053102384</v>
          </cell>
          <cell r="H126">
            <v>4831</v>
          </cell>
          <cell r="I126">
            <v>19.643002358298773</v>
          </cell>
          <cell r="J126">
            <v>10918</v>
          </cell>
          <cell r="K126">
            <v>44.392941367813286</v>
          </cell>
          <cell r="L126">
            <v>3772</v>
          </cell>
          <cell r="M126">
            <v>15.3370740831097</v>
          </cell>
          <cell r="N126">
            <v>3113</v>
          </cell>
          <cell r="O126">
            <v>12.657558754167683</v>
          </cell>
          <cell r="P126">
            <v>24594</v>
          </cell>
        </row>
        <row r="127">
          <cell r="B127" t="str">
            <v>Valparaíso</v>
          </cell>
          <cell r="C127">
            <v>3204</v>
          </cell>
          <cell r="D127">
            <v>31</v>
          </cell>
          <cell r="E127">
            <v>0.96754057428214724</v>
          </cell>
          <cell r="F127">
            <v>120</v>
          </cell>
          <cell r="G127">
            <v>3.7453183520599254</v>
          </cell>
          <cell r="H127">
            <v>402</v>
          </cell>
          <cell r="I127">
            <v>12.54681647940075</v>
          </cell>
          <cell r="J127">
            <v>1198</v>
          </cell>
          <cell r="K127">
            <v>37.390761548064923</v>
          </cell>
          <cell r="L127">
            <v>701</v>
          </cell>
          <cell r="M127">
            <v>21.878901373283398</v>
          </cell>
          <cell r="N127">
            <v>752</v>
          </cell>
          <cell r="O127">
            <v>23.470661672908864</v>
          </cell>
          <cell r="P127">
            <v>3204</v>
          </cell>
        </row>
        <row r="128">
          <cell r="B128" t="str">
            <v>Venecia</v>
          </cell>
          <cell r="C128">
            <v>5627</v>
          </cell>
          <cell r="D128">
            <v>35</v>
          </cell>
          <cell r="E128">
            <v>0.62200106628754215</v>
          </cell>
          <cell r="F128">
            <v>196</v>
          </cell>
          <cell r="G128">
            <v>3.4832059712102361</v>
          </cell>
          <cell r="H128">
            <v>754</v>
          </cell>
          <cell r="I128">
            <v>13.39968011373734</v>
          </cell>
          <cell r="J128">
            <v>2213</v>
          </cell>
          <cell r="K128">
            <v>39.328238848409455</v>
          </cell>
          <cell r="L128">
            <v>1171</v>
          </cell>
          <cell r="M128">
            <v>20.810378532077483</v>
          </cell>
          <cell r="N128">
            <v>1258</v>
          </cell>
          <cell r="O128">
            <v>22.356495468277945</v>
          </cell>
          <cell r="P128">
            <v>5627</v>
          </cell>
        </row>
        <row r="129">
          <cell r="B129" t="str">
            <v>VALLE DE ABURRÁ</v>
          </cell>
          <cell r="C129">
            <v>826277</v>
          </cell>
          <cell r="D129">
            <v>7698</v>
          </cell>
          <cell r="E129">
            <v>0.93164882962977302</v>
          </cell>
          <cell r="F129">
            <v>38396</v>
          </cell>
          <cell r="G129">
            <v>4.6468678179351475</v>
          </cell>
          <cell r="H129">
            <v>115978</v>
          </cell>
          <cell r="I129">
            <v>14.036213037516474</v>
          </cell>
          <cell r="J129">
            <v>358171</v>
          </cell>
          <cell r="K129">
            <v>43.34756988273908</v>
          </cell>
          <cell r="L129">
            <v>161469</v>
          </cell>
          <cell r="M129">
            <v>19.54175173700829</v>
          </cell>
          <cell r="N129">
            <v>144565</v>
          </cell>
          <cell r="O129">
            <v>17.495948695171233</v>
          </cell>
          <cell r="P129">
            <v>826277</v>
          </cell>
        </row>
        <row r="130">
          <cell r="B130" t="str">
            <v>Medellín</v>
          </cell>
          <cell r="C130">
            <v>607975</v>
          </cell>
          <cell r="D130">
            <v>5679</v>
          </cell>
          <cell r="E130">
            <v>0.93408446070973317</v>
          </cell>
          <cell r="F130">
            <v>29148</v>
          </cell>
          <cell r="G130">
            <v>4.7942760804309392</v>
          </cell>
          <cell r="H130">
            <v>86841</v>
          </cell>
          <cell r="I130">
            <v>14.283646531518565</v>
          </cell>
          <cell r="J130">
            <v>268157</v>
          </cell>
          <cell r="K130">
            <v>44.106583329906655</v>
          </cell>
          <cell r="L130">
            <v>116207</v>
          </cell>
          <cell r="M130">
            <v>19.113779349479831</v>
          </cell>
          <cell r="N130">
            <v>101943</v>
          </cell>
          <cell r="O130">
            <v>16.767630247954273</v>
          </cell>
          <cell r="P130">
            <v>607975</v>
          </cell>
        </row>
        <row r="131">
          <cell r="B131" t="str">
            <v>Barbosa</v>
          </cell>
          <cell r="C131">
            <v>17132</v>
          </cell>
          <cell r="D131">
            <v>154</v>
          </cell>
          <cell r="E131">
            <v>0.89890263833761386</v>
          </cell>
          <cell r="F131">
            <v>715</v>
          </cell>
          <cell r="G131">
            <v>4.1734765351389216</v>
          </cell>
          <cell r="H131">
            <v>2365</v>
          </cell>
          <cell r="I131">
            <v>13.804576231613355</v>
          </cell>
          <cell r="J131">
            <v>7202</v>
          </cell>
          <cell r="K131">
            <v>42.038290917581136</v>
          </cell>
          <cell r="L131">
            <v>3454</v>
          </cell>
          <cell r="M131">
            <v>20.161102031286482</v>
          </cell>
          <cell r="N131">
            <v>3242</v>
          </cell>
          <cell r="O131">
            <v>18.923651646042494</v>
          </cell>
          <cell r="P131">
            <v>17132</v>
          </cell>
        </row>
        <row r="132">
          <cell r="B132" t="str">
            <v>Bello</v>
          </cell>
          <cell r="C132">
            <v>88357</v>
          </cell>
          <cell r="D132">
            <v>805</v>
          </cell>
          <cell r="E132">
            <v>0.91107665493396117</v>
          </cell>
          <cell r="F132">
            <v>4063</v>
          </cell>
          <cell r="G132">
            <v>4.5983906198716573</v>
          </cell>
          <cell r="H132">
            <v>12970</v>
          </cell>
          <cell r="I132">
            <v>14.679085980737236</v>
          </cell>
          <cell r="J132">
            <v>38357</v>
          </cell>
          <cell r="K132">
            <v>43.411387892300553</v>
          </cell>
          <cell r="L132">
            <v>17056</v>
          </cell>
          <cell r="M132">
            <v>19.303507362178436</v>
          </cell>
          <cell r="N132">
            <v>15106</v>
          </cell>
          <cell r="O132">
            <v>17.096551489978157</v>
          </cell>
          <cell r="P132">
            <v>88357</v>
          </cell>
        </row>
        <row r="133">
          <cell r="B133" t="str">
            <v xml:space="preserve">Caldas </v>
          </cell>
          <cell r="C133">
            <v>14418</v>
          </cell>
          <cell r="D133">
            <v>112</v>
          </cell>
          <cell r="E133">
            <v>0.77680676931613257</v>
          </cell>
          <cell r="F133">
            <v>504</v>
          </cell>
          <cell r="G133">
            <v>3.4956304619225969</v>
          </cell>
          <cell r="H133">
            <v>1665</v>
          </cell>
          <cell r="I133">
            <v>11.548064918851436</v>
          </cell>
          <cell r="J133">
            <v>5379</v>
          </cell>
          <cell r="K133">
            <v>37.307532251352477</v>
          </cell>
          <cell r="L133">
            <v>3418</v>
          </cell>
          <cell r="M133">
            <v>23.706478013594118</v>
          </cell>
          <cell r="N133">
            <v>3340</v>
          </cell>
          <cell r="O133">
            <v>23.165487584963241</v>
          </cell>
          <cell r="P133">
            <v>14418</v>
          </cell>
        </row>
        <row r="134">
          <cell r="B134" t="str">
            <v>Copacabana</v>
          </cell>
          <cell r="C134">
            <v>15781</v>
          </cell>
          <cell r="D134">
            <v>120</v>
          </cell>
          <cell r="E134">
            <v>0.76040808567264428</v>
          </cell>
          <cell r="F134">
            <v>599</v>
          </cell>
          <cell r="G134">
            <v>3.7957036943159492</v>
          </cell>
          <cell r="H134">
            <v>2013</v>
          </cell>
          <cell r="I134">
            <v>12.755845637158608</v>
          </cell>
          <cell r="J134">
            <v>6534</v>
          </cell>
          <cell r="K134">
            <v>41.404220264875484</v>
          </cell>
          <cell r="L134">
            <v>3500</v>
          </cell>
          <cell r="M134">
            <v>22.178569165452124</v>
          </cell>
          <cell r="N134">
            <v>3015</v>
          </cell>
          <cell r="O134">
            <v>19.10525315252519</v>
          </cell>
          <cell r="P134">
            <v>15781</v>
          </cell>
        </row>
        <row r="135">
          <cell r="B135" t="str">
            <v>Envigado</v>
          </cell>
          <cell r="C135">
            <v>15593</v>
          </cell>
          <cell r="D135">
            <v>126</v>
          </cell>
          <cell r="E135">
            <v>0.8080548964278842</v>
          </cell>
          <cell r="F135">
            <v>596</v>
          </cell>
          <cell r="G135">
            <v>3.8222279227858653</v>
          </cell>
          <cell r="H135">
            <v>1856</v>
          </cell>
          <cell r="I135">
            <v>11.902776887064709</v>
          </cell>
          <cell r="J135">
            <v>5569</v>
          </cell>
          <cell r="K135">
            <v>35.714743795292762</v>
          </cell>
          <cell r="L135">
            <v>3511</v>
          </cell>
          <cell r="M135">
            <v>22.516513820303981</v>
          </cell>
          <cell r="N135">
            <v>3935</v>
          </cell>
          <cell r="O135">
            <v>25.2356826781248</v>
          </cell>
          <cell r="P135">
            <v>15593</v>
          </cell>
        </row>
        <row r="136">
          <cell r="B136" t="str">
            <v>Girardota</v>
          </cell>
          <cell r="C136">
            <v>13022</v>
          </cell>
          <cell r="D136">
            <v>127</v>
          </cell>
          <cell r="E136">
            <v>0.97527261557364464</v>
          </cell>
          <cell r="F136">
            <v>532</v>
          </cell>
          <cell r="G136">
            <v>4.0853939487021966</v>
          </cell>
          <cell r="H136">
            <v>1741</v>
          </cell>
          <cell r="I136">
            <v>13.369682076485947</v>
          </cell>
          <cell r="J136">
            <v>5534</v>
          </cell>
          <cell r="K136">
            <v>42.49731224082322</v>
          </cell>
          <cell r="L136">
            <v>2777</v>
          </cell>
          <cell r="M136">
            <v>21.325449239748117</v>
          </cell>
          <cell r="N136">
            <v>2311</v>
          </cell>
          <cell r="O136">
            <v>17.74688987866687</v>
          </cell>
          <cell r="P136">
            <v>13022</v>
          </cell>
        </row>
        <row r="137">
          <cell r="B137" t="str">
            <v>Itaguí</v>
          </cell>
          <cell r="C137">
            <v>39056</v>
          </cell>
          <cell r="D137">
            <v>444</v>
          </cell>
          <cell r="E137">
            <v>1.1368291683736174</v>
          </cell>
          <cell r="F137">
            <v>1600</v>
          </cell>
          <cell r="G137">
            <v>4.0966816878328549</v>
          </cell>
          <cell r="H137">
            <v>4728</v>
          </cell>
          <cell r="I137">
            <v>12.105694387546087</v>
          </cell>
          <cell r="J137">
            <v>15593</v>
          </cell>
          <cell r="K137">
            <v>39.92472347398607</v>
          </cell>
          <cell r="L137">
            <v>8398</v>
          </cell>
          <cell r="M137">
            <v>21.502458009012702</v>
          </cell>
          <cell r="N137">
            <v>8293</v>
          </cell>
          <cell r="O137">
            <v>21.233613273248668</v>
          </cell>
          <cell r="P137">
            <v>39056</v>
          </cell>
        </row>
        <row r="138">
          <cell r="B138" t="str">
            <v>La Estrella</v>
          </cell>
          <cell r="C138">
            <v>8986</v>
          </cell>
          <cell r="D138">
            <v>70</v>
          </cell>
          <cell r="E138">
            <v>0.77898953928332959</v>
          </cell>
          <cell r="F138">
            <v>371</v>
          </cell>
          <cell r="G138">
            <v>4.1286445582016471</v>
          </cell>
          <cell r="H138">
            <v>1064</v>
          </cell>
          <cell r="I138">
            <v>11.840640997106611</v>
          </cell>
          <cell r="J138">
            <v>3438</v>
          </cell>
          <cell r="K138">
            <v>38.259514800801249</v>
          </cell>
          <cell r="L138">
            <v>1911</v>
          </cell>
          <cell r="M138">
            <v>21.266414422434899</v>
          </cell>
          <cell r="N138">
            <v>2132</v>
          </cell>
          <cell r="O138">
            <v>23.725795682172269</v>
          </cell>
          <cell r="P138">
            <v>8986</v>
          </cell>
        </row>
        <row r="139">
          <cell r="B139" t="str">
            <v>Sabaneta</v>
          </cell>
          <cell r="C139">
            <v>5957</v>
          </cell>
          <cell r="D139">
            <v>61</v>
          </cell>
          <cell r="E139">
            <v>1.0240053718314588</v>
          </cell>
          <cell r="F139">
            <v>268</v>
          </cell>
          <cell r="G139">
            <v>4.4989088467349339</v>
          </cell>
          <cell r="H139">
            <v>735</v>
          </cell>
          <cell r="I139">
            <v>12.338425381903642</v>
          </cell>
          <cell r="J139">
            <v>2408</v>
          </cell>
          <cell r="K139">
            <v>40.423031727379552</v>
          </cell>
          <cell r="L139">
            <v>1237</v>
          </cell>
          <cell r="M139">
            <v>20.765485982877287</v>
          </cell>
          <cell r="N139">
            <v>1248</v>
          </cell>
          <cell r="O139">
            <v>20.950142689273125</v>
          </cell>
          <cell r="P139">
            <v>5957</v>
          </cell>
        </row>
        <row r="141">
          <cell r="B141" t="str">
            <v>SISPRO-BODEGA DE DATOS DICIEMBRE 2018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36:IM437"/>
  <sheetViews>
    <sheetView showGridLines="0" topLeftCell="A241" workbookViewId="0">
      <selection activeCell="H260" sqref="H260"/>
    </sheetView>
  </sheetViews>
  <sheetFormatPr baseColWidth="10" defaultRowHeight="12.75" x14ac:dyDescent="0.2"/>
  <cols>
    <col min="1" max="1" width="5.85546875" customWidth="1"/>
    <col min="2" max="2" width="23.42578125" customWidth="1"/>
    <col min="3" max="4" width="12.85546875" customWidth="1"/>
    <col min="5" max="5" width="17.42578125" customWidth="1"/>
    <col min="6" max="7" width="12.85546875" customWidth="1"/>
    <col min="8" max="8" width="13.5703125" customWidth="1"/>
    <col min="9" max="25" width="12.85546875" customWidth="1"/>
    <col min="26" max="26" width="8.5703125" customWidth="1"/>
    <col min="27" max="52" width="12.85546875" customWidth="1"/>
    <col min="53" max="57" width="8.7109375" customWidth="1"/>
  </cols>
  <sheetData>
    <row r="36" spans="2:11" ht="13.5" x14ac:dyDescent="0.25">
      <c r="B36" s="38" t="s">
        <v>178</v>
      </c>
      <c r="C36" s="1"/>
      <c r="D36" s="100"/>
    </row>
    <row r="37" spans="2:11" ht="13.5" x14ac:dyDescent="0.25">
      <c r="B37" s="38" t="s">
        <v>153</v>
      </c>
      <c r="C37" s="1"/>
      <c r="D37" s="100"/>
    </row>
    <row r="38" spans="2:11" ht="14.25" x14ac:dyDescent="0.2">
      <c r="B38" s="40"/>
      <c r="C38" s="40"/>
    </row>
    <row r="42" spans="2:11" ht="18" x14ac:dyDescent="0.25">
      <c r="B42" s="2" t="s">
        <v>120</v>
      </c>
    </row>
    <row r="43" spans="2:11" ht="18" x14ac:dyDescent="0.25">
      <c r="B43" s="2"/>
    </row>
    <row r="44" spans="2:11" ht="18" x14ac:dyDescent="0.25">
      <c r="B44" s="2"/>
    </row>
    <row r="46" spans="2:11" ht="29.25" customHeight="1" thickBot="1" x14ac:dyDescent="0.25">
      <c r="B46" s="843" t="s">
        <v>232</v>
      </c>
      <c r="C46" s="844"/>
      <c r="D46" s="844"/>
      <c r="E46" s="844"/>
      <c r="F46" s="844"/>
      <c r="G46" s="844"/>
      <c r="H46" s="844"/>
      <c r="I46" s="844"/>
      <c r="J46" s="844"/>
      <c r="K46" s="844"/>
    </row>
    <row r="47" spans="2:11" x14ac:dyDescent="0.2">
      <c r="B47" s="845" t="s">
        <v>121</v>
      </c>
      <c r="C47" s="847" t="s">
        <v>122</v>
      </c>
      <c r="D47" s="848"/>
      <c r="E47" s="848"/>
      <c r="F47" s="849"/>
      <c r="G47" s="847" t="s">
        <v>123</v>
      </c>
      <c r="H47" s="848"/>
      <c r="I47" s="847" t="s">
        <v>124</v>
      </c>
      <c r="J47" s="848"/>
      <c r="K47" s="850" t="s">
        <v>125</v>
      </c>
    </row>
    <row r="48" spans="2:11" ht="23.25" customHeight="1" thickBot="1" x14ac:dyDescent="0.25">
      <c r="B48" s="846"/>
      <c r="C48" s="112">
        <v>0</v>
      </c>
      <c r="D48" s="112">
        <v>1</v>
      </c>
      <c r="E48" s="112">
        <v>2</v>
      </c>
      <c r="F48" s="112">
        <v>3</v>
      </c>
      <c r="G48" s="113" t="s">
        <v>126</v>
      </c>
      <c r="H48" s="113" t="s">
        <v>127</v>
      </c>
      <c r="I48" s="113" t="s">
        <v>128</v>
      </c>
      <c r="J48" s="113" t="s">
        <v>129</v>
      </c>
      <c r="K48" s="851"/>
    </row>
    <row r="49" spans="2:11" ht="13.5" thickBot="1" x14ac:dyDescent="0.25">
      <c r="B49" s="114" t="s">
        <v>130</v>
      </c>
      <c r="C49" s="115">
        <v>551735</v>
      </c>
      <c r="D49" s="115">
        <v>1394570</v>
      </c>
      <c r="E49" s="115">
        <v>369356</v>
      </c>
      <c r="F49" s="115">
        <v>21686</v>
      </c>
      <c r="G49" s="115">
        <v>1121935</v>
      </c>
      <c r="H49" s="115">
        <v>1216410</v>
      </c>
      <c r="I49" s="115">
        <v>1593528</v>
      </c>
      <c r="J49" s="115">
        <v>744817</v>
      </c>
      <c r="K49" s="116">
        <f>+J49+I49</f>
        <v>2338345</v>
      </c>
    </row>
    <row r="50" spans="2:11" x14ac:dyDescent="0.2">
      <c r="B50" s="91" t="s">
        <v>10</v>
      </c>
      <c r="C50" s="94">
        <v>147412</v>
      </c>
      <c r="D50" s="94">
        <v>373660</v>
      </c>
      <c r="E50" s="94">
        <v>78574</v>
      </c>
      <c r="F50" s="94">
        <v>8328</v>
      </c>
      <c r="G50" s="95">
        <v>280279</v>
      </c>
      <c r="H50" s="95">
        <v>327696</v>
      </c>
      <c r="I50" s="95">
        <v>591573</v>
      </c>
      <c r="J50" s="95">
        <v>16402</v>
      </c>
      <c r="K50" s="96">
        <f>+J50+I50</f>
        <v>607975</v>
      </c>
    </row>
    <row r="51" spans="2:11" x14ac:dyDescent="0.2">
      <c r="B51" s="92" t="s">
        <v>11</v>
      </c>
      <c r="C51" s="94">
        <v>2306</v>
      </c>
      <c r="D51" s="97">
        <v>7943</v>
      </c>
      <c r="E51" s="97">
        <v>6807</v>
      </c>
      <c r="F51" s="97">
        <v>76</v>
      </c>
      <c r="G51" s="98">
        <v>7796</v>
      </c>
      <c r="H51" s="98">
        <v>9336</v>
      </c>
      <c r="I51" s="98">
        <v>7865</v>
      </c>
      <c r="J51" s="98">
        <v>9267</v>
      </c>
      <c r="K51" s="96">
        <f t="shared" ref="K51:K59" si="0">+J51+I51</f>
        <v>17132</v>
      </c>
    </row>
    <row r="52" spans="2:11" x14ac:dyDescent="0.2">
      <c r="B52" s="92" t="s">
        <v>12</v>
      </c>
      <c r="C52" s="94">
        <v>12890</v>
      </c>
      <c r="D52" s="97">
        <v>51604</v>
      </c>
      <c r="E52" s="97">
        <v>23218</v>
      </c>
      <c r="F52" s="97">
        <v>642</v>
      </c>
      <c r="G52" s="98">
        <v>39037</v>
      </c>
      <c r="H52" s="98">
        <v>49320</v>
      </c>
      <c r="I52" s="98">
        <v>85198</v>
      </c>
      <c r="J52" s="98">
        <v>3159</v>
      </c>
      <c r="K52" s="96">
        <f t="shared" si="0"/>
        <v>88357</v>
      </c>
    </row>
    <row r="53" spans="2:11" x14ac:dyDescent="0.2">
      <c r="B53" s="92" t="s">
        <v>131</v>
      </c>
      <c r="C53" s="94">
        <v>1073</v>
      </c>
      <c r="D53" s="97">
        <v>7162</v>
      </c>
      <c r="E53" s="97">
        <v>6022</v>
      </c>
      <c r="F53" s="97">
        <v>161</v>
      </c>
      <c r="G53" s="98">
        <v>6482</v>
      </c>
      <c r="H53" s="98">
        <v>7936</v>
      </c>
      <c r="I53" s="98">
        <v>12960</v>
      </c>
      <c r="J53" s="98">
        <v>1458</v>
      </c>
      <c r="K53" s="96">
        <f t="shared" si="0"/>
        <v>14418</v>
      </c>
    </row>
    <row r="54" spans="2:11" x14ac:dyDescent="0.2">
      <c r="B54" s="92" t="s">
        <v>13</v>
      </c>
      <c r="C54" s="94">
        <v>1731</v>
      </c>
      <c r="D54" s="97">
        <v>7519</v>
      </c>
      <c r="E54" s="97">
        <v>6330</v>
      </c>
      <c r="F54" s="97">
        <v>201</v>
      </c>
      <c r="G54" s="98">
        <v>7331</v>
      </c>
      <c r="H54" s="98">
        <v>8450</v>
      </c>
      <c r="I54" s="98">
        <v>12192</v>
      </c>
      <c r="J54" s="98">
        <v>3589</v>
      </c>
      <c r="K54" s="96">
        <f t="shared" si="0"/>
        <v>15781</v>
      </c>
    </row>
    <row r="55" spans="2:11" x14ac:dyDescent="0.2">
      <c r="B55" s="92" t="s">
        <v>14</v>
      </c>
      <c r="C55" s="94">
        <v>2404</v>
      </c>
      <c r="D55" s="97">
        <v>4754</v>
      </c>
      <c r="E55" s="97">
        <v>7346</v>
      </c>
      <c r="F55" s="97">
        <v>1089</v>
      </c>
      <c r="G55" s="98">
        <v>7161</v>
      </c>
      <c r="H55" s="98">
        <v>8432</v>
      </c>
      <c r="I55" s="98">
        <v>15198</v>
      </c>
      <c r="J55" s="98">
        <v>395</v>
      </c>
      <c r="K55" s="96">
        <f t="shared" si="0"/>
        <v>15593</v>
      </c>
    </row>
    <row r="56" spans="2:11" x14ac:dyDescent="0.2">
      <c r="B56" s="92" t="s">
        <v>15</v>
      </c>
      <c r="C56" s="94">
        <v>1355</v>
      </c>
      <c r="D56" s="97">
        <v>7091</v>
      </c>
      <c r="E56" s="97">
        <v>4555</v>
      </c>
      <c r="F56" s="97">
        <v>19</v>
      </c>
      <c r="G56" s="98">
        <v>5972</v>
      </c>
      <c r="H56" s="98">
        <v>7050</v>
      </c>
      <c r="I56" s="98">
        <v>7987</v>
      </c>
      <c r="J56" s="98">
        <v>5035</v>
      </c>
      <c r="K56" s="96">
        <f t="shared" si="0"/>
        <v>13022</v>
      </c>
    </row>
    <row r="57" spans="2:11" x14ac:dyDescent="0.2">
      <c r="B57" s="92" t="s">
        <v>132</v>
      </c>
      <c r="C57" s="94">
        <v>5728</v>
      </c>
      <c r="D57" s="97">
        <v>16762</v>
      </c>
      <c r="E57" s="97">
        <v>14456</v>
      </c>
      <c r="F57" s="97">
        <v>2109</v>
      </c>
      <c r="G57" s="98">
        <v>17801</v>
      </c>
      <c r="H57" s="98">
        <v>21255</v>
      </c>
      <c r="I57" s="98">
        <v>37382</v>
      </c>
      <c r="J57" s="98">
        <v>1674</v>
      </c>
      <c r="K57" s="96">
        <f t="shared" si="0"/>
        <v>39056</v>
      </c>
    </row>
    <row r="58" spans="2:11" x14ac:dyDescent="0.2">
      <c r="B58" s="92" t="s">
        <v>16</v>
      </c>
      <c r="C58" s="94">
        <v>1392</v>
      </c>
      <c r="D58" s="97">
        <v>3988</v>
      </c>
      <c r="E58" s="97">
        <v>3378</v>
      </c>
      <c r="F58" s="97">
        <v>227</v>
      </c>
      <c r="G58" s="98">
        <v>4144</v>
      </c>
      <c r="H58" s="98">
        <v>4842</v>
      </c>
      <c r="I58" s="98">
        <v>8449</v>
      </c>
      <c r="J58" s="98">
        <v>537</v>
      </c>
      <c r="K58" s="96">
        <f t="shared" si="0"/>
        <v>8986</v>
      </c>
    </row>
    <row r="59" spans="2:11" ht="13.5" thickBot="1" x14ac:dyDescent="0.25">
      <c r="B59" s="132" t="s">
        <v>17</v>
      </c>
      <c r="C59" s="154">
        <v>765</v>
      </c>
      <c r="D59" s="134">
        <v>2404</v>
      </c>
      <c r="E59" s="134">
        <v>2682</v>
      </c>
      <c r="F59" s="134">
        <v>106</v>
      </c>
      <c r="G59" s="130">
        <v>2693</v>
      </c>
      <c r="H59" s="130">
        <v>3264</v>
      </c>
      <c r="I59" s="130">
        <v>5797</v>
      </c>
      <c r="J59" s="130">
        <v>160</v>
      </c>
      <c r="K59" s="155">
        <f t="shared" si="0"/>
        <v>5957</v>
      </c>
    </row>
    <row r="60" spans="2:11" ht="13.5" thickBot="1" x14ac:dyDescent="0.25">
      <c r="B60" s="106" t="s">
        <v>133</v>
      </c>
      <c r="C60" s="64">
        <f>SUM(C50:C59)</f>
        <v>177056</v>
      </c>
      <c r="D60" s="64">
        <f t="shared" ref="D60:K60" si="1">SUM(D50:D59)</f>
        <v>482887</v>
      </c>
      <c r="E60" s="64">
        <f t="shared" si="1"/>
        <v>153368</v>
      </c>
      <c r="F60" s="64">
        <f t="shared" si="1"/>
        <v>12958</v>
      </c>
      <c r="G60" s="64">
        <f t="shared" si="1"/>
        <v>378696</v>
      </c>
      <c r="H60" s="64">
        <f t="shared" si="1"/>
        <v>447581</v>
      </c>
      <c r="I60" s="64">
        <f t="shared" si="1"/>
        <v>784601</v>
      </c>
      <c r="J60" s="64">
        <f t="shared" si="1"/>
        <v>41676</v>
      </c>
      <c r="K60" s="156">
        <f t="shared" si="1"/>
        <v>826277</v>
      </c>
    </row>
    <row r="61" spans="2:11" x14ac:dyDescent="0.2">
      <c r="B61" s="101" t="s">
        <v>185</v>
      </c>
      <c r="C61" s="1"/>
      <c r="D61" s="1"/>
    </row>
    <row r="62" spans="2:11" x14ac:dyDescent="0.2">
      <c r="B62" s="101" t="s">
        <v>183</v>
      </c>
      <c r="C62" s="1"/>
      <c r="D62" s="1"/>
    </row>
    <row r="63" spans="2:11" x14ac:dyDescent="0.2">
      <c r="B63" s="101" t="s">
        <v>189</v>
      </c>
      <c r="C63" s="1"/>
      <c r="D63" s="1"/>
    </row>
    <row r="64" spans="2:11" x14ac:dyDescent="0.2">
      <c r="B64" s="4"/>
    </row>
    <row r="67" spans="2:10" ht="30.75" customHeight="1" thickBot="1" x14ac:dyDescent="0.25">
      <c r="B67" s="852" t="s">
        <v>188</v>
      </c>
      <c r="C67" s="853"/>
      <c r="D67" s="853"/>
      <c r="E67" s="853"/>
      <c r="F67" s="853"/>
      <c r="G67" s="853"/>
      <c r="H67" s="853"/>
      <c r="I67" s="853"/>
      <c r="J67" s="853"/>
    </row>
    <row r="68" spans="2:10" x14ac:dyDescent="0.2">
      <c r="B68" s="845" t="s">
        <v>121</v>
      </c>
      <c r="C68" s="855" t="s">
        <v>8</v>
      </c>
      <c r="D68" s="858" t="s">
        <v>135</v>
      </c>
      <c r="E68" s="859"/>
      <c r="F68" s="859"/>
      <c r="G68" s="859"/>
      <c r="H68" s="859"/>
      <c r="I68" s="859"/>
      <c r="J68" s="850" t="s">
        <v>125</v>
      </c>
    </row>
    <row r="69" spans="2:10" x14ac:dyDescent="0.2">
      <c r="B69" s="854"/>
      <c r="C69" s="856"/>
      <c r="D69" s="860"/>
      <c r="E69" s="861"/>
      <c r="F69" s="861"/>
      <c r="G69" s="861"/>
      <c r="H69" s="861"/>
      <c r="I69" s="861"/>
      <c r="J69" s="862"/>
    </row>
    <row r="70" spans="2:10" ht="13.5" thickBot="1" x14ac:dyDescent="0.25">
      <c r="B70" s="846"/>
      <c r="C70" s="857"/>
      <c r="D70" s="5" t="s">
        <v>136</v>
      </c>
      <c r="E70" s="5" t="s">
        <v>137</v>
      </c>
      <c r="F70" s="5" t="s">
        <v>138</v>
      </c>
      <c r="G70" s="5" t="s">
        <v>139</v>
      </c>
      <c r="H70" s="5" t="s">
        <v>140</v>
      </c>
      <c r="I70" s="5" t="s">
        <v>141</v>
      </c>
      <c r="J70" s="851"/>
    </row>
    <row r="71" spans="2:10" ht="13.5" thickBot="1" x14ac:dyDescent="0.25">
      <c r="B71" s="6" t="s">
        <v>130</v>
      </c>
      <c r="C71" s="86">
        <v>2338345</v>
      </c>
      <c r="D71" s="86">
        <v>26827</v>
      </c>
      <c r="E71" s="86">
        <v>129997</v>
      </c>
      <c r="F71" s="86">
        <v>406656</v>
      </c>
      <c r="G71" s="86">
        <v>1021248</v>
      </c>
      <c r="H71" s="86">
        <v>398462</v>
      </c>
      <c r="I71" s="86">
        <v>355155</v>
      </c>
      <c r="J71" s="111">
        <v>2338345</v>
      </c>
    </row>
    <row r="72" spans="2:10" x14ac:dyDescent="0.2">
      <c r="B72" s="91" t="s">
        <v>10</v>
      </c>
      <c r="C72" s="105">
        <f>SUM(D72:I72)</f>
        <v>607975</v>
      </c>
      <c r="D72" s="105">
        <v>5679</v>
      </c>
      <c r="E72" s="105">
        <v>29148</v>
      </c>
      <c r="F72" s="105">
        <v>86841</v>
      </c>
      <c r="G72" s="105">
        <v>268157</v>
      </c>
      <c r="H72" s="105">
        <v>116207</v>
      </c>
      <c r="I72" s="105">
        <v>101943</v>
      </c>
      <c r="J72" s="96">
        <v>607975</v>
      </c>
    </row>
    <row r="73" spans="2:10" x14ac:dyDescent="0.2">
      <c r="B73" s="92" t="s">
        <v>11</v>
      </c>
      <c r="C73" s="105">
        <f t="shared" ref="C73:C81" si="2">SUM(D73:I73)</f>
        <v>17132</v>
      </c>
      <c r="D73" s="157">
        <v>154</v>
      </c>
      <c r="E73" s="157">
        <v>715</v>
      </c>
      <c r="F73" s="157">
        <v>2365</v>
      </c>
      <c r="G73" s="157">
        <v>7202</v>
      </c>
      <c r="H73" s="157">
        <v>3454</v>
      </c>
      <c r="I73" s="157">
        <v>3242</v>
      </c>
      <c r="J73" s="96">
        <v>17132</v>
      </c>
    </row>
    <row r="74" spans="2:10" x14ac:dyDescent="0.2">
      <c r="B74" s="92" t="s">
        <v>12</v>
      </c>
      <c r="C74" s="105">
        <f t="shared" si="2"/>
        <v>88357</v>
      </c>
      <c r="D74" s="157">
        <v>805</v>
      </c>
      <c r="E74" s="157">
        <v>4063</v>
      </c>
      <c r="F74" s="157">
        <v>12970</v>
      </c>
      <c r="G74" s="157">
        <v>38357</v>
      </c>
      <c r="H74" s="157">
        <v>17056</v>
      </c>
      <c r="I74" s="157">
        <v>15106</v>
      </c>
      <c r="J74" s="96">
        <v>88357</v>
      </c>
    </row>
    <row r="75" spans="2:10" x14ac:dyDescent="0.2">
      <c r="B75" s="92" t="s">
        <v>131</v>
      </c>
      <c r="C75" s="105">
        <f t="shared" si="2"/>
        <v>14418</v>
      </c>
      <c r="D75" s="157">
        <v>112</v>
      </c>
      <c r="E75" s="157">
        <v>504</v>
      </c>
      <c r="F75" s="157">
        <v>1665</v>
      </c>
      <c r="G75" s="157">
        <v>5379</v>
      </c>
      <c r="H75" s="157">
        <v>3418</v>
      </c>
      <c r="I75" s="157">
        <v>3340</v>
      </c>
      <c r="J75" s="96">
        <v>14418</v>
      </c>
    </row>
    <row r="76" spans="2:10" x14ac:dyDescent="0.2">
      <c r="B76" s="92" t="s">
        <v>13</v>
      </c>
      <c r="C76" s="105">
        <f t="shared" si="2"/>
        <v>15781</v>
      </c>
      <c r="D76" s="157">
        <v>120</v>
      </c>
      <c r="E76" s="157">
        <v>599</v>
      </c>
      <c r="F76" s="157">
        <v>2013</v>
      </c>
      <c r="G76" s="157">
        <v>6534</v>
      </c>
      <c r="H76" s="157">
        <v>3500</v>
      </c>
      <c r="I76" s="157">
        <v>3015</v>
      </c>
      <c r="J76" s="96">
        <v>15781</v>
      </c>
    </row>
    <row r="77" spans="2:10" x14ac:dyDescent="0.2">
      <c r="B77" s="92" t="s">
        <v>14</v>
      </c>
      <c r="C77" s="105">
        <f t="shared" si="2"/>
        <v>15593</v>
      </c>
      <c r="D77" s="157">
        <v>126</v>
      </c>
      <c r="E77" s="157">
        <v>596</v>
      </c>
      <c r="F77" s="157">
        <v>1856</v>
      </c>
      <c r="G77" s="157">
        <v>5569</v>
      </c>
      <c r="H77" s="157">
        <v>3511</v>
      </c>
      <c r="I77" s="157">
        <v>3935</v>
      </c>
      <c r="J77" s="96">
        <v>15593</v>
      </c>
    </row>
    <row r="78" spans="2:10" x14ac:dyDescent="0.2">
      <c r="B78" s="92" t="s">
        <v>15</v>
      </c>
      <c r="C78" s="105">
        <f t="shared" si="2"/>
        <v>13022</v>
      </c>
      <c r="D78" s="157">
        <v>127</v>
      </c>
      <c r="E78" s="157">
        <v>532</v>
      </c>
      <c r="F78" s="157">
        <v>1741</v>
      </c>
      <c r="G78" s="157">
        <v>5534</v>
      </c>
      <c r="H78" s="157">
        <v>2777</v>
      </c>
      <c r="I78" s="157">
        <v>2311</v>
      </c>
      <c r="J78" s="96">
        <v>13022</v>
      </c>
    </row>
    <row r="79" spans="2:10" x14ac:dyDescent="0.2">
      <c r="B79" s="92" t="s">
        <v>132</v>
      </c>
      <c r="C79" s="105">
        <f t="shared" si="2"/>
        <v>39056</v>
      </c>
      <c r="D79" s="157">
        <v>444</v>
      </c>
      <c r="E79" s="157">
        <v>1600</v>
      </c>
      <c r="F79" s="157">
        <v>4728</v>
      </c>
      <c r="G79" s="157">
        <v>15593</v>
      </c>
      <c r="H79" s="157">
        <v>8398</v>
      </c>
      <c r="I79" s="157">
        <v>8293</v>
      </c>
      <c r="J79" s="96">
        <v>39056</v>
      </c>
    </row>
    <row r="80" spans="2:10" x14ac:dyDescent="0.2">
      <c r="B80" s="92" t="s">
        <v>16</v>
      </c>
      <c r="C80" s="105">
        <f t="shared" si="2"/>
        <v>8986</v>
      </c>
      <c r="D80" s="157">
        <v>70</v>
      </c>
      <c r="E80" s="157">
        <v>371</v>
      </c>
      <c r="F80" s="157">
        <v>1064</v>
      </c>
      <c r="G80" s="157">
        <v>3438</v>
      </c>
      <c r="H80" s="157">
        <v>1911</v>
      </c>
      <c r="I80" s="157">
        <v>2132</v>
      </c>
      <c r="J80" s="96">
        <v>8986</v>
      </c>
    </row>
    <row r="81" spans="2:10" ht="13.5" thickBot="1" x14ac:dyDescent="0.25">
      <c r="B81" s="92" t="s">
        <v>17</v>
      </c>
      <c r="C81" s="105">
        <f t="shared" si="2"/>
        <v>5957</v>
      </c>
      <c r="D81" s="157">
        <v>61</v>
      </c>
      <c r="E81" s="157">
        <v>268</v>
      </c>
      <c r="F81" s="157">
        <v>735</v>
      </c>
      <c r="G81" s="157">
        <v>2408</v>
      </c>
      <c r="H81" s="157">
        <v>1237</v>
      </c>
      <c r="I81" s="157">
        <v>1248</v>
      </c>
      <c r="J81" s="96">
        <v>5957</v>
      </c>
    </row>
    <row r="82" spans="2:10" ht="13.5" thickBot="1" x14ac:dyDescent="0.25">
      <c r="B82" s="9" t="s">
        <v>133</v>
      </c>
      <c r="C82" s="117">
        <f>SUM(C72:C81)</f>
        <v>826277</v>
      </c>
      <c r="D82" s="117">
        <f t="shared" ref="D82:J82" si="3">SUM(D72:D81)</f>
        <v>7698</v>
      </c>
      <c r="E82" s="117">
        <f t="shared" si="3"/>
        <v>38396</v>
      </c>
      <c r="F82" s="117">
        <f t="shared" si="3"/>
        <v>115978</v>
      </c>
      <c r="G82" s="117">
        <f t="shared" si="3"/>
        <v>358171</v>
      </c>
      <c r="H82" s="117">
        <f t="shared" si="3"/>
        <v>161469</v>
      </c>
      <c r="I82" s="117">
        <f t="shared" si="3"/>
        <v>144565</v>
      </c>
      <c r="J82" s="117">
        <f t="shared" si="3"/>
        <v>826277</v>
      </c>
    </row>
    <row r="83" spans="2:10" x14ac:dyDescent="0.2">
      <c r="B83" s="102" t="s">
        <v>180</v>
      </c>
      <c r="C83" s="103"/>
      <c r="D83" s="1"/>
    </row>
    <row r="84" spans="2:10" x14ac:dyDescent="0.2">
      <c r="B84" s="101" t="s">
        <v>143</v>
      </c>
      <c r="C84" s="103"/>
      <c r="D84" s="103"/>
      <c r="E84" s="13"/>
      <c r="F84" s="13"/>
      <c r="G84" s="13"/>
      <c r="H84" s="13"/>
      <c r="I84" s="13"/>
      <c r="J84" s="13"/>
    </row>
    <row r="85" spans="2:10" x14ac:dyDescent="0.2">
      <c r="B85" s="102" t="s">
        <v>182</v>
      </c>
      <c r="C85" s="103"/>
      <c r="D85" s="103"/>
      <c r="E85" s="13"/>
      <c r="F85" s="13"/>
      <c r="G85" s="13"/>
      <c r="H85" s="13"/>
      <c r="I85" s="13"/>
      <c r="J85" s="13"/>
    </row>
    <row r="86" spans="2:10" x14ac:dyDescent="0.2">
      <c r="D86" s="13"/>
      <c r="E86" s="13"/>
      <c r="F86" s="13"/>
      <c r="G86" s="13"/>
      <c r="H86" s="13"/>
      <c r="I86" s="13"/>
      <c r="J86" s="13"/>
    </row>
    <row r="90" spans="2:10" ht="39" customHeight="1" thickBot="1" x14ac:dyDescent="0.25">
      <c r="B90" s="834" t="s">
        <v>190</v>
      </c>
      <c r="C90" s="834"/>
      <c r="D90" s="834"/>
      <c r="E90" s="834"/>
      <c r="F90" s="834"/>
      <c r="G90" s="834"/>
      <c r="H90" s="834"/>
      <c r="I90" s="834"/>
    </row>
    <row r="91" spans="2:10" x14ac:dyDescent="0.2">
      <c r="B91" s="835" t="s">
        <v>144</v>
      </c>
      <c r="C91" s="837" t="s">
        <v>187</v>
      </c>
      <c r="D91" s="837"/>
      <c r="E91" s="837"/>
      <c r="F91" s="839" t="s">
        <v>145</v>
      </c>
      <c r="G91" s="840"/>
      <c r="H91" s="837" t="s">
        <v>146</v>
      </c>
      <c r="I91" s="841" t="s">
        <v>147</v>
      </c>
    </row>
    <row r="92" spans="2:10" ht="60.75" thickBot="1" x14ac:dyDescent="0.25">
      <c r="B92" s="836"/>
      <c r="C92" s="838"/>
      <c r="D92" s="87" t="s">
        <v>186</v>
      </c>
      <c r="E92" s="87" t="s">
        <v>149</v>
      </c>
      <c r="F92" s="87" t="s">
        <v>150</v>
      </c>
      <c r="G92" s="87" t="s">
        <v>151</v>
      </c>
      <c r="H92" s="838"/>
      <c r="I92" s="842"/>
    </row>
    <row r="93" spans="2:10" ht="13.5" thickBot="1" x14ac:dyDescent="0.25">
      <c r="B93" s="118" t="s">
        <v>7</v>
      </c>
      <c r="C93" s="51">
        <v>6691030</v>
      </c>
      <c r="D93" s="51">
        <v>2338345</v>
      </c>
      <c r="E93" s="51">
        <v>34.950000000000003</v>
      </c>
      <c r="F93" s="53">
        <v>3978503</v>
      </c>
      <c r="G93" s="52">
        <v>0.59460000000000002</v>
      </c>
      <c r="H93" s="54">
        <v>0.94399999999999995</v>
      </c>
      <c r="I93" s="119">
        <v>374182</v>
      </c>
    </row>
    <row r="94" spans="2:10" x14ac:dyDescent="0.2">
      <c r="B94" s="107" t="s">
        <v>10</v>
      </c>
      <c r="C94" s="66">
        <f>VLOOKUP(B94,'[11]1.COBERTURA  DANE'!$B$7:$R$139,15,0)</f>
        <v>-168546</v>
      </c>
      <c r="D94" s="66">
        <v>607975</v>
      </c>
      <c r="E94" s="67">
        <v>24.036304218821595</v>
      </c>
      <c r="F94" s="68">
        <v>2089974</v>
      </c>
      <c r="G94" s="69">
        <v>79.066707835801566</v>
      </c>
      <c r="H94" s="70">
        <v>100</v>
      </c>
      <c r="I94" s="21">
        <v>-168546</v>
      </c>
    </row>
    <row r="95" spans="2:10" x14ac:dyDescent="0.2">
      <c r="B95" s="108" t="s">
        <v>11</v>
      </c>
      <c r="C95" s="66">
        <f>VLOOKUP(B95,'[11]1.COBERTURA  DANE'!$B$7:$R$139,15,0)</f>
        <v>10842</v>
      </c>
      <c r="D95" s="71">
        <v>17132</v>
      </c>
      <c r="E95" s="72">
        <v>32.697776505391737</v>
      </c>
      <c r="F95" s="73">
        <v>24421</v>
      </c>
      <c r="G95" s="74">
        <v>45.12237808951236</v>
      </c>
      <c r="H95" s="75">
        <v>79.307185800171766</v>
      </c>
      <c r="I95" s="28">
        <v>10842</v>
      </c>
    </row>
    <row r="96" spans="2:10" x14ac:dyDescent="0.2">
      <c r="B96" s="108" t="s">
        <v>12</v>
      </c>
      <c r="C96" s="66">
        <f>VLOOKUP(B96,'[11]1.COBERTURA  DANE'!$B$7:$R$139,15,0)</f>
        <v>78583</v>
      </c>
      <c r="D96" s="71">
        <v>88357</v>
      </c>
      <c r="E96" s="72">
        <v>18.32041916949866</v>
      </c>
      <c r="F96" s="73">
        <v>315347</v>
      </c>
      <c r="G96" s="74">
        <v>63.122837646463609</v>
      </c>
      <c r="H96" s="75">
        <v>83.706174953917483</v>
      </c>
      <c r="I96" s="28">
        <v>78583</v>
      </c>
    </row>
    <row r="97" spans="2:9" x14ac:dyDescent="0.2">
      <c r="B97" s="108" t="s">
        <v>131</v>
      </c>
      <c r="C97" s="66">
        <f>VLOOKUP(B97,'[11]1.COBERTURA  DANE'!$B$7:$R$139,15,0)</f>
        <v>1067</v>
      </c>
      <c r="D97" s="71">
        <v>14418</v>
      </c>
      <c r="E97" s="72">
        <v>17.904331412676335</v>
      </c>
      <c r="F97" s="73">
        <v>65043</v>
      </c>
      <c r="G97" s="74">
        <v>79.441697297834295</v>
      </c>
      <c r="H97" s="75">
        <v>98.674995032783627</v>
      </c>
      <c r="I97" s="28">
        <v>1067</v>
      </c>
    </row>
    <row r="98" spans="2:9" x14ac:dyDescent="0.2">
      <c r="B98" s="108" t="s">
        <v>13</v>
      </c>
      <c r="C98" s="66">
        <f>VLOOKUP(B98,'[11]1.COBERTURA  DANE'!$B$7:$R$139,15,0)</f>
        <v>11994</v>
      </c>
      <c r="D98" s="71">
        <v>15781</v>
      </c>
      <c r="E98" s="72">
        <v>21.696569739465183</v>
      </c>
      <c r="F98" s="73">
        <v>44960</v>
      </c>
      <c r="G98" s="74">
        <v>59.484581013267338</v>
      </c>
      <c r="H98" s="75">
        <v>83.510002062280876</v>
      </c>
      <c r="I98" s="28">
        <v>11994</v>
      </c>
    </row>
    <row r="99" spans="2:9" x14ac:dyDescent="0.2">
      <c r="B99" s="108" t="s">
        <v>14</v>
      </c>
      <c r="C99" s="66">
        <f>VLOOKUP(B99,'[11]1.COBERTURA  DANE'!$B$7:$R$139,15,0)</f>
        <v>49084</v>
      </c>
      <c r="D99" s="71">
        <v>15593</v>
      </c>
      <c r="E99" s="72">
        <v>6.5456026126999713</v>
      </c>
      <c r="F99" s="73">
        <v>173544</v>
      </c>
      <c r="G99" s="74">
        <v>71.039732013550434</v>
      </c>
      <c r="H99" s="75">
        <v>79.395603242367386</v>
      </c>
      <c r="I99" s="28">
        <v>49084</v>
      </c>
    </row>
    <row r="100" spans="2:9" x14ac:dyDescent="0.2">
      <c r="B100" s="108" t="s">
        <v>15</v>
      </c>
      <c r="C100" s="66">
        <f>VLOOKUP(B100,'[11]1.COBERTURA  DANE'!$B$7:$R$139,15,0)</f>
        <v>11855</v>
      </c>
      <c r="D100" s="71">
        <v>13022</v>
      </c>
      <c r="E100" s="72">
        <v>22.440117180768567</v>
      </c>
      <c r="F100" s="73">
        <v>33153</v>
      </c>
      <c r="G100" s="74">
        <v>55.859813889367572</v>
      </c>
      <c r="H100" s="75">
        <v>79.570911597449594</v>
      </c>
      <c r="I100" s="28">
        <v>11855</v>
      </c>
    </row>
    <row r="101" spans="2:9" x14ac:dyDescent="0.2">
      <c r="B101" s="108" t="s">
        <v>118</v>
      </c>
      <c r="C101" s="66">
        <f>VLOOKUP(B101,'[11]1.COBERTURA  DANE'!$B$7:$R$139,15,0)</f>
        <v>-264</v>
      </c>
      <c r="D101" s="71">
        <v>39056</v>
      </c>
      <c r="E101" s="72">
        <v>14.103915988964163</v>
      </c>
      <c r="F101" s="73">
        <v>238124</v>
      </c>
      <c r="G101" s="74">
        <v>83.66653786707883</v>
      </c>
      <c r="H101" s="75">
        <v>100</v>
      </c>
      <c r="I101" s="28">
        <v>-264</v>
      </c>
    </row>
    <row r="102" spans="2:9" x14ac:dyDescent="0.2">
      <c r="B102" s="108" t="s">
        <v>16</v>
      </c>
      <c r="C102" s="66">
        <f>VLOOKUP(B102,'[11]1.COBERTURA  DANE'!$B$7:$R$139,15,0)</f>
        <v>25589</v>
      </c>
      <c r="D102" s="71">
        <v>8986</v>
      </c>
      <c r="E102" s="72">
        <v>13.761102603369066</v>
      </c>
      <c r="F102" s="73">
        <v>30725</v>
      </c>
      <c r="G102" s="74">
        <v>46.381960183767227</v>
      </c>
      <c r="H102" s="75">
        <v>60.813169984686063</v>
      </c>
      <c r="I102" s="28">
        <v>25589</v>
      </c>
    </row>
    <row r="103" spans="2:9" ht="13.5" thickBot="1" x14ac:dyDescent="0.25">
      <c r="B103" s="109" t="s">
        <v>17</v>
      </c>
      <c r="C103" s="66">
        <f>VLOOKUP(B103,'[11]1.COBERTURA  DANE'!$B$7:$R$139,15,0)</f>
        <v>-5418</v>
      </c>
      <c r="D103" s="76">
        <v>5957</v>
      </c>
      <c r="E103" s="77">
        <v>11.049078161516489</v>
      </c>
      <c r="F103" s="78">
        <v>53375</v>
      </c>
      <c r="G103" s="79">
        <v>97.15665689802276</v>
      </c>
      <c r="H103" s="80">
        <v>100</v>
      </c>
      <c r="I103" s="35">
        <v>-5418</v>
      </c>
    </row>
    <row r="104" spans="2:9" ht="13.5" thickBot="1" x14ac:dyDescent="0.25">
      <c r="B104" s="120" t="s">
        <v>152</v>
      </c>
      <c r="C104" s="121">
        <f>SUM(C94:C103)</f>
        <v>14786</v>
      </c>
      <c r="D104" s="121">
        <f>SUM(D94:D103)</f>
        <v>826277</v>
      </c>
      <c r="E104" s="145">
        <v>21.13</v>
      </c>
      <c r="F104" s="121">
        <f>SUM(F94:F103)</f>
        <v>3068666</v>
      </c>
      <c r="G104" s="145">
        <v>78.489999999999995</v>
      </c>
      <c r="H104" s="145">
        <v>99.62</v>
      </c>
      <c r="I104" s="122">
        <v>14786</v>
      </c>
    </row>
    <row r="105" spans="2:9" x14ac:dyDescent="0.2">
      <c r="B105" s="38" t="s">
        <v>191</v>
      </c>
    </row>
    <row r="111" spans="2:9" ht="18" x14ac:dyDescent="0.25">
      <c r="B111" s="211" t="s">
        <v>236</v>
      </c>
    </row>
    <row r="114" spans="2:24" ht="30.75" customHeight="1" thickBot="1" x14ac:dyDescent="0.25">
      <c r="B114" s="821" t="s">
        <v>350</v>
      </c>
      <c r="C114" s="821"/>
      <c r="D114" s="821"/>
      <c r="E114" s="821"/>
      <c r="F114" s="821"/>
      <c r="G114" s="821"/>
      <c r="H114" s="821"/>
      <c r="I114" s="821"/>
      <c r="J114" s="821"/>
      <c r="K114" s="821"/>
      <c r="L114" s="821"/>
      <c r="M114" s="821"/>
      <c r="N114" s="821"/>
      <c r="O114" s="821"/>
      <c r="P114" s="821"/>
      <c r="Q114" s="821"/>
      <c r="R114" s="821"/>
      <c r="S114" s="821"/>
      <c r="T114" s="821"/>
      <c r="U114" s="821"/>
      <c r="V114" s="821"/>
      <c r="W114" s="821"/>
      <c r="X114" s="821"/>
    </row>
    <row r="115" spans="2:24" x14ac:dyDescent="0.2">
      <c r="B115" s="822" t="s">
        <v>237</v>
      </c>
      <c r="C115" s="824" t="s">
        <v>238</v>
      </c>
      <c r="D115" s="827" t="s">
        <v>239</v>
      </c>
      <c r="E115" s="830" t="s">
        <v>240</v>
      </c>
      <c r="F115" s="831"/>
      <c r="G115" s="831"/>
      <c r="H115" s="831"/>
      <c r="I115" s="831"/>
      <c r="J115" s="831"/>
      <c r="K115" s="831"/>
      <c r="L115" s="831"/>
      <c r="M115" s="831"/>
      <c r="N115" s="831"/>
      <c r="O115" s="831"/>
      <c r="P115" s="831"/>
      <c r="Q115" s="831"/>
      <c r="R115" s="831"/>
      <c r="S115" s="831"/>
      <c r="T115" s="831"/>
      <c r="U115" s="831"/>
      <c r="V115" s="831"/>
      <c r="W115" s="831"/>
      <c r="X115" s="832"/>
    </row>
    <row r="116" spans="2:24" x14ac:dyDescent="0.2">
      <c r="B116" s="823"/>
      <c r="C116" s="825"/>
      <c r="D116" s="828"/>
      <c r="E116" s="820" t="s">
        <v>241</v>
      </c>
      <c r="F116" s="777"/>
      <c r="G116" s="777" t="s">
        <v>242</v>
      </c>
      <c r="H116" s="777"/>
      <c r="I116" s="777" t="s">
        <v>243</v>
      </c>
      <c r="J116" s="777"/>
      <c r="K116" s="777" t="s">
        <v>244</v>
      </c>
      <c r="L116" s="777"/>
      <c r="M116" s="777" t="s">
        <v>245</v>
      </c>
      <c r="N116" s="777"/>
      <c r="O116" s="777" t="s">
        <v>246</v>
      </c>
      <c r="P116" s="777"/>
      <c r="Q116" s="777" t="s">
        <v>247</v>
      </c>
      <c r="R116" s="777"/>
      <c r="S116" s="777" t="s">
        <v>248</v>
      </c>
      <c r="T116" s="777"/>
      <c r="U116" s="777" t="s">
        <v>249</v>
      </c>
      <c r="V116" s="777"/>
      <c r="W116" s="777" t="s">
        <v>250</v>
      </c>
      <c r="X116" s="833"/>
    </row>
    <row r="117" spans="2:24" x14ac:dyDescent="0.2">
      <c r="B117" s="823"/>
      <c r="C117" s="826"/>
      <c r="D117" s="829"/>
      <c r="E117" s="212" t="s">
        <v>251</v>
      </c>
      <c r="F117" s="213" t="s">
        <v>252</v>
      </c>
      <c r="G117" s="214" t="s">
        <v>251</v>
      </c>
      <c r="H117" s="213" t="s">
        <v>252</v>
      </c>
      <c r="I117" s="214" t="s">
        <v>251</v>
      </c>
      <c r="J117" s="213" t="s">
        <v>252</v>
      </c>
      <c r="K117" s="214" t="s">
        <v>251</v>
      </c>
      <c r="L117" s="213" t="s">
        <v>252</v>
      </c>
      <c r="M117" s="214" t="s">
        <v>251</v>
      </c>
      <c r="N117" s="213" t="s">
        <v>252</v>
      </c>
      <c r="O117" s="214" t="s">
        <v>251</v>
      </c>
      <c r="P117" s="213" t="s">
        <v>252</v>
      </c>
      <c r="Q117" s="214" t="s">
        <v>251</v>
      </c>
      <c r="R117" s="213" t="s">
        <v>252</v>
      </c>
      <c r="S117" s="214" t="s">
        <v>251</v>
      </c>
      <c r="T117" s="213" t="s">
        <v>252</v>
      </c>
      <c r="U117" s="214" t="s">
        <v>251</v>
      </c>
      <c r="V117" s="213" t="s">
        <v>252</v>
      </c>
      <c r="W117" s="214" t="s">
        <v>251</v>
      </c>
      <c r="X117" s="215" t="s">
        <v>252</v>
      </c>
    </row>
    <row r="118" spans="2:24" ht="13.5" thickBot="1" x14ac:dyDescent="0.25">
      <c r="B118" s="216" t="s">
        <v>7</v>
      </c>
      <c r="C118" s="217">
        <v>74522</v>
      </c>
      <c r="D118" s="218">
        <v>11.137597649390303</v>
      </c>
      <c r="E118" s="219">
        <v>756</v>
      </c>
      <c r="F118" s="218">
        <v>1.0144655269584821</v>
      </c>
      <c r="G118" s="219">
        <v>14287</v>
      </c>
      <c r="H118" s="218">
        <v>19.171519819650573</v>
      </c>
      <c r="I118" s="219">
        <v>21575</v>
      </c>
      <c r="J118" s="218">
        <v>28.95118220122917</v>
      </c>
      <c r="K118" s="219">
        <v>17741</v>
      </c>
      <c r="L118" s="218">
        <v>23.806392743082579</v>
      </c>
      <c r="M118" s="219">
        <v>12269</v>
      </c>
      <c r="N118" s="218">
        <v>16.463594643192614</v>
      </c>
      <c r="O118" s="219">
        <v>6338</v>
      </c>
      <c r="P118" s="218">
        <v>8.504871044792143</v>
      </c>
      <c r="Q118" s="219">
        <v>1452</v>
      </c>
      <c r="R118" s="218">
        <v>1.948417916856767</v>
      </c>
      <c r="S118" s="219">
        <v>92</v>
      </c>
      <c r="T118" s="218">
        <v>0.12345347682563537</v>
      </c>
      <c r="U118" s="219">
        <v>12</v>
      </c>
      <c r="V118" s="218">
        <v>1.6102627412039397E-2</v>
      </c>
      <c r="W118" s="219">
        <v>0</v>
      </c>
      <c r="X118" s="218">
        <v>0</v>
      </c>
    </row>
    <row r="119" spans="2:24" x14ac:dyDescent="0.2">
      <c r="B119" s="220" t="s">
        <v>11</v>
      </c>
      <c r="C119" s="221">
        <v>391</v>
      </c>
      <c r="D119" s="222">
        <v>7.5</v>
      </c>
      <c r="E119" s="223">
        <v>5</v>
      </c>
      <c r="F119" s="224">
        <v>1.3</v>
      </c>
      <c r="G119" s="223">
        <v>80</v>
      </c>
      <c r="H119" s="224">
        <v>20.5</v>
      </c>
      <c r="I119" s="221">
        <v>130</v>
      </c>
      <c r="J119" s="222">
        <v>33.200000000000003</v>
      </c>
      <c r="K119" s="223">
        <v>90</v>
      </c>
      <c r="L119" s="224">
        <v>23</v>
      </c>
      <c r="M119" s="223">
        <v>51</v>
      </c>
      <c r="N119" s="224">
        <v>13</v>
      </c>
      <c r="O119" s="221">
        <v>30</v>
      </c>
      <c r="P119" s="222">
        <v>7.7</v>
      </c>
      <c r="Q119" s="223">
        <v>4</v>
      </c>
      <c r="R119" s="224">
        <v>1</v>
      </c>
      <c r="S119" s="223">
        <v>1</v>
      </c>
      <c r="T119" s="224">
        <v>0.3</v>
      </c>
      <c r="U119" s="221">
        <v>0</v>
      </c>
      <c r="V119" s="222">
        <v>0</v>
      </c>
      <c r="W119" s="223">
        <v>0</v>
      </c>
      <c r="X119" s="225">
        <v>0</v>
      </c>
    </row>
    <row r="120" spans="2:24" x14ac:dyDescent="0.2">
      <c r="B120" s="226" t="s">
        <v>12</v>
      </c>
      <c r="C120" s="227">
        <v>5062</v>
      </c>
      <c r="D120" s="228">
        <v>10.5</v>
      </c>
      <c r="E120" s="227">
        <v>33</v>
      </c>
      <c r="F120" s="228">
        <v>0.7</v>
      </c>
      <c r="G120" s="227">
        <v>808</v>
      </c>
      <c r="H120" s="228">
        <v>16</v>
      </c>
      <c r="I120" s="227">
        <v>1440</v>
      </c>
      <c r="J120" s="228">
        <v>28.4</v>
      </c>
      <c r="K120" s="227">
        <v>1315</v>
      </c>
      <c r="L120" s="228">
        <v>26</v>
      </c>
      <c r="M120" s="227">
        <v>946</v>
      </c>
      <c r="N120" s="228">
        <v>18.7</v>
      </c>
      <c r="O120" s="227">
        <v>423</v>
      </c>
      <c r="P120" s="228">
        <v>8.4</v>
      </c>
      <c r="Q120" s="227">
        <v>94</v>
      </c>
      <c r="R120" s="228">
        <v>1.9</v>
      </c>
      <c r="S120" s="227">
        <v>3</v>
      </c>
      <c r="T120" s="228">
        <v>0.1</v>
      </c>
      <c r="U120" s="223">
        <v>0</v>
      </c>
      <c r="V120" s="222">
        <v>0</v>
      </c>
      <c r="W120" s="229">
        <v>0</v>
      </c>
      <c r="X120" s="230">
        <v>0</v>
      </c>
    </row>
    <row r="121" spans="2:24" x14ac:dyDescent="0.2">
      <c r="B121" s="226" t="s">
        <v>253</v>
      </c>
      <c r="C121" s="227">
        <v>819</v>
      </c>
      <c r="D121" s="228">
        <v>10.199999999999999</v>
      </c>
      <c r="E121" s="227">
        <v>5</v>
      </c>
      <c r="F121" s="228">
        <v>0.6</v>
      </c>
      <c r="G121" s="227">
        <v>136</v>
      </c>
      <c r="H121" s="228">
        <v>16.600000000000001</v>
      </c>
      <c r="I121" s="227">
        <v>250</v>
      </c>
      <c r="J121" s="228">
        <v>30.5</v>
      </c>
      <c r="K121" s="227">
        <v>210</v>
      </c>
      <c r="L121" s="228">
        <v>25.6</v>
      </c>
      <c r="M121" s="227">
        <v>140</v>
      </c>
      <c r="N121" s="228">
        <v>17.100000000000001</v>
      </c>
      <c r="O121" s="227">
        <v>63</v>
      </c>
      <c r="P121" s="228">
        <v>7.7</v>
      </c>
      <c r="Q121" s="227">
        <v>14</v>
      </c>
      <c r="R121" s="228">
        <v>1.7</v>
      </c>
      <c r="S121" s="227">
        <v>1</v>
      </c>
      <c r="T121" s="228">
        <v>0.1</v>
      </c>
      <c r="U121" s="223">
        <v>0</v>
      </c>
      <c r="V121" s="222">
        <v>0</v>
      </c>
      <c r="W121" s="227">
        <v>0</v>
      </c>
      <c r="X121" s="230">
        <v>0</v>
      </c>
    </row>
    <row r="122" spans="2:24" x14ac:dyDescent="0.2">
      <c r="B122" s="226" t="s">
        <v>13</v>
      </c>
      <c r="C122" s="227">
        <v>581</v>
      </c>
      <c r="D122" s="228">
        <v>8</v>
      </c>
      <c r="E122" s="227">
        <v>2</v>
      </c>
      <c r="F122" s="228">
        <v>0.3</v>
      </c>
      <c r="G122" s="227">
        <v>81</v>
      </c>
      <c r="H122" s="228">
        <v>13.9</v>
      </c>
      <c r="I122" s="227">
        <v>174</v>
      </c>
      <c r="J122" s="228">
        <v>29.9</v>
      </c>
      <c r="K122" s="227">
        <v>159</v>
      </c>
      <c r="L122" s="228">
        <v>27.4</v>
      </c>
      <c r="M122" s="227">
        <v>93</v>
      </c>
      <c r="N122" s="228">
        <v>16</v>
      </c>
      <c r="O122" s="227">
        <v>63</v>
      </c>
      <c r="P122" s="228">
        <v>10.8</v>
      </c>
      <c r="Q122" s="227">
        <v>9</v>
      </c>
      <c r="R122" s="228">
        <v>1.5</v>
      </c>
      <c r="S122" s="223">
        <v>0</v>
      </c>
      <c r="T122" s="228">
        <v>0</v>
      </c>
      <c r="U122" s="223">
        <v>0</v>
      </c>
      <c r="V122" s="222">
        <v>0</v>
      </c>
      <c r="W122" s="229">
        <v>0</v>
      </c>
      <c r="X122" s="230">
        <v>0</v>
      </c>
    </row>
    <row r="123" spans="2:24" x14ac:dyDescent="0.2">
      <c r="B123" s="226" t="s">
        <v>14</v>
      </c>
      <c r="C123" s="227">
        <v>1620</v>
      </c>
      <c r="D123" s="228">
        <v>6.8</v>
      </c>
      <c r="E123" s="227">
        <v>0</v>
      </c>
      <c r="F123" s="228">
        <v>0</v>
      </c>
      <c r="G123" s="227">
        <v>93</v>
      </c>
      <c r="H123" s="228">
        <v>5.7</v>
      </c>
      <c r="I123" s="227">
        <v>246</v>
      </c>
      <c r="J123" s="228">
        <v>15.2</v>
      </c>
      <c r="K123" s="227">
        <v>409</v>
      </c>
      <c r="L123" s="228">
        <v>25.2</v>
      </c>
      <c r="M123" s="227">
        <v>494</v>
      </c>
      <c r="N123" s="228">
        <v>30.5</v>
      </c>
      <c r="O123" s="227">
        <v>313</v>
      </c>
      <c r="P123" s="228">
        <v>19.3</v>
      </c>
      <c r="Q123" s="227">
        <v>59</v>
      </c>
      <c r="R123" s="228">
        <v>3.6</v>
      </c>
      <c r="S123" s="223">
        <v>5</v>
      </c>
      <c r="T123" s="228">
        <v>0.3</v>
      </c>
      <c r="U123" s="223">
        <v>1</v>
      </c>
      <c r="V123" s="222">
        <v>0.1</v>
      </c>
      <c r="W123" s="229">
        <v>0</v>
      </c>
      <c r="X123" s="230">
        <v>0</v>
      </c>
    </row>
    <row r="124" spans="2:24" x14ac:dyDescent="0.2">
      <c r="B124" s="226" t="s">
        <v>15</v>
      </c>
      <c r="C124" s="227">
        <v>448</v>
      </c>
      <c r="D124" s="228">
        <v>7.7</v>
      </c>
      <c r="E124" s="227">
        <v>0</v>
      </c>
      <c r="F124" s="228">
        <v>0</v>
      </c>
      <c r="G124" s="227">
        <v>85</v>
      </c>
      <c r="H124" s="228">
        <v>19</v>
      </c>
      <c r="I124" s="227">
        <v>127</v>
      </c>
      <c r="J124" s="228">
        <v>28.3</v>
      </c>
      <c r="K124" s="227">
        <v>117</v>
      </c>
      <c r="L124" s="228">
        <v>26.1</v>
      </c>
      <c r="M124" s="227">
        <v>71</v>
      </c>
      <c r="N124" s="228">
        <v>15.8</v>
      </c>
      <c r="O124" s="227">
        <v>33</v>
      </c>
      <c r="P124" s="228">
        <v>7.4</v>
      </c>
      <c r="Q124" s="227">
        <v>14</v>
      </c>
      <c r="R124" s="228">
        <v>3.1</v>
      </c>
      <c r="S124" s="227">
        <v>1</v>
      </c>
      <c r="T124" s="228">
        <v>0.2</v>
      </c>
      <c r="U124" s="223">
        <v>0</v>
      </c>
      <c r="V124" s="222">
        <v>0</v>
      </c>
      <c r="W124" s="227">
        <v>0</v>
      </c>
      <c r="X124" s="230">
        <v>0</v>
      </c>
    </row>
    <row r="125" spans="2:24" x14ac:dyDescent="0.2">
      <c r="B125" s="226" t="s">
        <v>118</v>
      </c>
      <c r="C125" s="227">
        <v>2500</v>
      </c>
      <c r="D125" s="228">
        <v>9</v>
      </c>
      <c r="E125" s="227">
        <v>11</v>
      </c>
      <c r="F125" s="228">
        <v>0.4</v>
      </c>
      <c r="G125" s="227">
        <v>309</v>
      </c>
      <c r="H125" s="228">
        <v>12.4</v>
      </c>
      <c r="I125" s="227">
        <v>733</v>
      </c>
      <c r="J125" s="228">
        <v>29.3</v>
      </c>
      <c r="K125" s="227">
        <v>699</v>
      </c>
      <c r="L125" s="228">
        <v>28</v>
      </c>
      <c r="M125" s="227">
        <v>479</v>
      </c>
      <c r="N125" s="228">
        <v>19.2</v>
      </c>
      <c r="O125" s="227">
        <v>228</v>
      </c>
      <c r="P125" s="228">
        <v>9.1</v>
      </c>
      <c r="Q125" s="227">
        <v>41</v>
      </c>
      <c r="R125" s="228">
        <v>1.6</v>
      </c>
      <c r="S125" s="223">
        <v>0</v>
      </c>
      <c r="T125" s="228">
        <v>0</v>
      </c>
      <c r="U125" s="223">
        <v>0</v>
      </c>
      <c r="V125" s="222">
        <v>0</v>
      </c>
      <c r="W125" s="229">
        <v>0</v>
      </c>
      <c r="X125" s="230">
        <v>0</v>
      </c>
    </row>
    <row r="126" spans="2:24" x14ac:dyDescent="0.2">
      <c r="B126" s="226" t="s">
        <v>16</v>
      </c>
      <c r="C126" s="227">
        <v>615</v>
      </c>
      <c r="D126" s="228">
        <v>9.4</v>
      </c>
      <c r="E126" s="227">
        <v>0</v>
      </c>
      <c r="F126" s="228">
        <v>0</v>
      </c>
      <c r="G126" s="227">
        <v>74</v>
      </c>
      <c r="H126" s="228">
        <v>12</v>
      </c>
      <c r="I126" s="227">
        <v>169</v>
      </c>
      <c r="J126" s="228">
        <v>27.5</v>
      </c>
      <c r="K126" s="227">
        <v>160</v>
      </c>
      <c r="L126" s="228">
        <v>26</v>
      </c>
      <c r="M126" s="227">
        <v>137</v>
      </c>
      <c r="N126" s="228">
        <v>22.3</v>
      </c>
      <c r="O126" s="227">
        <v>62</v>
      </c>
      <c r="P126" s="228">
        <v>10.1</v>
      </c>
      <c r="Q126" s="227">
        <v>13</v>
      </c>
      <c r="R126" s="228">
        <v>2.1</v>
      </c>
      <c r="S126" s="227">
        <v>0</v>
      </c>
      <c r="T126" s="228">
        <v>0</v>
      </c>
      <c r="U126" s="223">
        <v>0</v>
      </c>
      <c r="V126" s="222">
        <v>0</v>
      </c>
      <c r="W126" s="227">
        <v>0</v>
      </c>
      <c r="X126" s="230">
        <v>0</v>
      </c>
    </row>
    <row r="127" spans="2:24" x14ac:dyDescent="0.2">
      <c r="B127" s="226" t="s">
        <v>10</v>
      </c>
      <c r="C127" s="227">
        <v>27186</v>
      </c>
      <c r="D127" s="228">
        <v>10.7</v>
      </c>
      <c r="E127" s="227">
        <v>171</v>
      </c>
      <c r="F127" s="228">
        <v>0.6</v>
      </c>
      <c r="G127" s="227">
        <v>4195</v>
      </c>
      <c r="H127" s="228">
        <v>15.4</v>
      </c>
      <c r="I127" s="227">
        <v>7927</v>
      </c>
      <c r="J127" s="228">
        <v>29.2</v>
      </c>
      <c r="K127" s="227">
        <v>6871</v>
      </c>
      <c r="L127" s="228">
        <v>25.3</v>
      </c>
      <c r="M127" s="227">
        <v>4867</v>
      </c>
      <c r="N127" s="228">
        <v>17.899999999999999</v>
      </c>
      <c r="O127" s="227">
        <v>2539</v>
      </c>
      <c r="P127" s="228">
        <v>9.3000000000000007</v>
      </c>
      <c r="Q127" s="227">
        <v>574</v>
      </c>
      <c r="R127" s="228">
        <v>2.1</v>
      </c>
      <c r="S127" s="227">
        <v>35</v>
      </c>
      <c r="T127" s="228">
        <v>0.1</v>
      </c>
      <c r="U127" s="227">
        <v>7</v>
      </c>
      <c r="V127" s="231">
        <v>0</v>
      </c>
      <c r="W127" s="227">
        <v>0</v>
      </c>
      <c r="X127" s="230">
        <v>0</v>
      </c>
    </row>
    <row r="128" spans="2:24" ht="13.5" thickBot="1" x14ac:dyDescent="0.25">
      <c r="B128" s="226" t="s">
        <v>17</v>
      </c>
      <c r="C128" s="227">
        <v>798</v>
      </c>
      <c r="D128" s="228">
        <v>14.8</v>
      </c>
      <c r="E128" s="227">
        <v>3</v>
      </c>
      <c r="F128" s="228">
        <v>0.4</v>
      </c>
      <c r="G128" s="227">
        <v>50</v>
      </c>
      <c r="H128" s="228">
        <v>6.3</v>
      </c>
      <c r="I128" s="227">
        <v>128</v>
      </c>
      <c r="J128" s="228">
        <v>16</v>
      </c>
      <c r="K128" s="227">
        <v>215</v>
      </c>
      <c r="L128" s="228">
        <v>26.9</v>
      </c>
      <c r="M128" s="227">
        <v>251</v>
      </c>
      <c r="N128" s="228">
        <v>31.5</v>
      </c>
      <c r="O128" s="227">
        <v>129</v>
      </c>
      <c r="P128" s="228">
        <v>16.2</v>
      </c>
      <c r="Q128" s="227">
        <v>22</v>
      </c>
      <c r="R128" s="228">
        <v>2.8</v>
      </c>
      <c r="S128" s="227">
        <v>0</v>
      </c>
      <c r="T128" s="228">
        <v>0</v>
      </c>
      <c r="U128" s="227">
        <v>0</v>
      </c>
      <c r="V128" s="231">
        <v>0</v>
      </c>
      <c r="W128" s="227">
        <v>0</v>
      </c>
      <c r="X128" s="230">
        <v>0</v>
      </c>
    </row>
    <row r="129" spans="2:24" ht="13.5" thickBot="1" x14ac:dyDescent="0.25">
      <c r="B129" s="232" t="s">
        <v>254</v>
      </c>
      <c r="C129" s="233">
        <v>40020</v>
      </c>
      <c r="D129" s="234">
        <v>10.236003569556868</v>
      </c>
      <c r="E129" s="235">
        <v>230</v>
      </c>
      <c r="F129" s="236">
        <v>0.57471264367816088</v>
      </c>
      <c r="G129" s="235">
        <v>5911</v>
      </c>
      <c r="H129" s="236">
        <v>14.770114942528737</v>
      </c>
      <c r="I129" s="233">
        <v>11324</v>
      </c>
      <c r="J129" s="234">
        <v>28.295852073963019</v>
      </c>
      <c r="K129" s="233">
        <v>10245</v>
      </c>
      <c r="L129" s="236">
        <v>25.599700149925038</v>
      </c>
      <c r="M129" s="233">
        <v>7529</v>
      </c>
      <c r="N129" s="236">
        <v>18.813093453273364</v>
      </c>
      <c r="O129" s="237">
        <v>3883</v>
      </c>
      <c r="P129" s="234">
        <v>9.7026486756621697</v>
      </c>
      <c r="Q129" s="235">
        <v>844</v>
      </c>
      <c r="R129" s="236">
        <v>2.108945527236382</v>
      </c>
      <c r="S129" s="235">
        <v>46</v>
      </c>
      <c r="T129" s="236">
        <v>0.11494252873563218</v>
      </c>
      <c r="U129" s="233">
        <v>8</v>
      </c>
      <c r="V129" s="234">
        <v>1.999000499750125E-2</v>
      </c>
      <c r="W129" s="233">
        <v>0</v>
      </c>
      <c r="X129" s="236">
        <v>0</v>
      </c>
    </row>
    <row r="130" spans="2:24" x14ac:dyDescent="0.2">
      <c r="B130" s="238" t="s">
        <v>255</v>
      </c>
    </row>
    <row r="137" spans="2:24" ht="21.75" customHeight="1" thickBot="1" x14ac:dyDescent="0.25">
      <c r="B137" s="806" t="s">
        <v>351</v>
      </c>
      <c r="C137" s="806"/>
      <c r="D137" s="806"/>
      <c r="E137" s="806"/>
      <c r="F137" s="806"/>
      <c r="G137" s="806"/>
      <c r="H137" s="806"/>
      <c r="I137" s="806"/>
      <c r="J137" s="806"/>
      <c r="K137" s="806"/>
      <c r="L137" s="806"/>
      <c r="M137" s="806"/>
      <c r="N137" s="806"/>
      <c r="O137" s="806"/>
      <c r="P137" s="806"/>
      <c r="Q137" s="806"/>
      <c r="R137" s="806"/>
      <c r="S137" s="806"/>
      <c r="T137" s="806"/>
      <c r="U137" s="806"/>
      <c r="V137" s="806"/>
      <c r="W137" s="806"/>
      <c r="X137" s="806"/>
    </row>
    <row r="138" spans="2:24" x14ac:dyDescent="0.2">
      <c r="B138" s="807" t="s">
        <v>256</v>
      </c>
      <c r="C138" s="810" t="s">
        <v>257</v>
      </c>
      <c r="D138" s="810" t="s">
        <v>258</v>
      </c>
      <c r="E138" s="813" t="s">
        <v>238</v>
      </c>
      <c r="F138" s="816" t="s">
        <v>240</v>
      </c>
      <c r="G138" s="817"/>
      <c r="H138" s="817"/>
      <c r="I138" s="817"/>
      <c r="J138" s="817"/>
      <c r="K138" s="817"/>
      <c r="L138" s="817"/>
      <c r="M138" s="817"/>
      <c r="N138" s="817"/>
      <c r="O138" s="817"/>
      <c r="P138" s="817"/>
      <c r="Q138" s="817"/>
      <c r="R138" s="817"/>
      <c r="S138" s="817"/>
      <c r="T138" s="817"/>
      <c r="U138" s="817"/>
      <c r="V138" s="817"/>
      <c r="W138" s="817"/>
      <c r="X138" s="818"/>
    </row>
    <row r="139" spans="2:24" x14ac:dyDescent="0.2">
      <c r="B139" s="808"/>
      <c r="C139" s="811"/>
      <c r="D139" s="811"/>
      <c r="E139" s="814"/>
      <c r="F139" s="819" t="s">
        <v>241</v>
      </c>
      <c r="G139" s="820"/>
      <c r="H139" s="819" t="s">
        <v>242</v>
      </c>
      <c r="I139" s="820"/>
      <c r="J139" s="819" t="s">
        <v>243</v>
      </c>
      <c r="K139" s="820"/>
      <c r="L139" s="819" t="s">
        <v>244</v>
      </c>
      <c r="M139" s="820"/>
      <c r="N139" s="819" t="s">
        <v>245</v>
      </c>
      <c r="O139" s="820"/>
      <c r="P139" s="819" t="s">
        <v>246</v>
      </c>
      <c r="Q139" s="820"/>
      <c r="R139" s="819" t="s">
        <v>247</v>
      </c>
      <c r="S139" s="820"/>
      <c r="T139" s="819" t="s">
        <v>248</v>
      </c>
      <c r="U139" s="820"/>
      <c r="V139" s="819" t="s">
        <v>249</v>
      </c>
      <c r="W139" s="820"/>
      <c r="X139" s="239" t="s">
        <v>250</v>
      </c>
    </row>
    <row r="140" spans="2:24" ht="23.25" thickBot="1" x14ac:dyDescent="0.25">
      <c r="B140" s="809"/>
      <c r="C140" s="812"/>
      <c r="D140" s="812"/>
      <c r="E140" s="815"/>
      <c r="F140" s="240" t="s">
        <v>251</v>
      </c>
      <c r="G140" s="241" t="s">
        <v>259</v>
      </c>
      <c r="H140" s="240" t="s">
        <v>251</v>
      </c>
      <c r="I140" s="241" t="s">
        <v>259</v>
      </c>
      <c r="J140" s="240" t="s">
        <v>251</v>
      </c>
      <c r="K140" s="241" t="s">
        <v>259</v>
      </c>
      <c r="L140" s="240" t="s">
        <v>251</v>
      </c>
      <c r="M140" s="241" t="s">
        <v>259</v>
      </c>
      <c r="N140" s="240" t="s">
        <v>251</v>
      </c>
      <c r="O140" s="241" t="s">
        <v>259</v>
      </c>
      <c r="P140" s="240" t="s">
        <v>251</v>
      </c>
      <c r="Q140" s="241" t="s">
        <v>259</v>
      </c>
      <c r="R140" s="240" t="s">
        <v>251</v>
      </c>
      <c r="S140" s="241" t="s">
        <v>259</v>
      </c>
      <c r="T140" s="240" t="s">
        <v>251</v>
      </c>
      <c r="U140" s="241" t="s">
        <v>259</v>
      </c>
      <c r="V140" s="240" t="s">
        <v>251</v>
      </c>
      <c r="W140" s="241" t="s">
        <v>259</v>
      </c>
      <c r="X140" s="242" t="s">
        <v>251</v>
      </c>
    </row>
    <row r="141" spans="2:24" x14ac:dyDescent="0.2">
      <c r="B141" s="243" t="s">
        <v>7</v>
      </c>
      <c r="C141" s="244">
        <v>1.4718366654111887</v>
      </c>
      <c r="D141" s="244">
        <v>45.156824172820187</v>
      </c>
      <c r="E141" s="245">
        <v>79126</v>
      </c>
      <c r="F141" s="245">
        <v>803</v>
      </c>
      <c r="G141" s="244">
        <v>3.1039814456899886</v>
      </c>
      <c r="H141" s="245">
        <v>14919</v>
      </c>
      <c r="I141" s="244">
        <v>56.467088305760257</v>
      </c>
      <c r="J141" s="246">
        <v>22774</v>
      </c>
      <c r="K141" s="244">
        <v>81.860204309037186</v>
      </c>
      <c r="L141" s="245">
        <v>18804</v>
      </c>
      <c r="M141" s="244">
        <v>66.440299483077226</v>
      </c>
      <c r="N141" s="245">
        <v>13069</v>
      </c>
      <c r="O141" s="244">
        <v>49.213169201571027</v>
      </c>
      <c r="P141" s="246">
        <v>6927</v>
      </c>
      <c r="Q141" s="244">
        <v>28.810041715709314</v>
      </c>
      <c r="R141" s="245">
        <v>1683</v>
      </c>
      <c r="S141" s="244">
        <v>7.8180162770820179</v>
      </c>
      <c r="T141" s="245">
        <v>123</v>
      </c>
      <c r="U141" s="244">
        <v>0.59840328489347927</v>
      </c>
      <c r="V141" s="246">
        <v>12</v>
      </c>
      <c r="W141" s="244">
        <v>5.6129059417286818E-2</v>
      </c>
      <c r="X141" s="245">
        <v>12</v>
      </c>
    </row>
    <row r="142" spans="2:24" x14ac:dyDescent="0.2">
      <c r="B142" s="247" t="s">
        <v>11</v>
      </c>
      <c r="C142" s="224">
        <v>8.0516897686264439</v>
      </c>
      <c r="D142" s="224">
        <v>29.51450773508234</v>
      </c>
      <c r="E142" s="221">
        <v>414</v>
      </c>
      <c r="F142" s="223">
        <v>5</v>
      </c>
      <c r="G142" s="224">
        <v>2.1413276231263385</v>
      </c>
      <c r="H142" s="223">
        <v>81</v>
      </c>
      <c r="I142" s="224">
        <v>35.936113575865129</v>
      </c>
      <c r="J142" s="221">
        <v>134</v>
      </c>
      <c r="K142" s="222">
        <v>56.80373039423484</v>
      </c>
      <c r="L142" s="223">
        <v>97</v>
      </c>
      <c r="M142" s="224">
        <v>42.432195975503056</v>
      </c>
      <c r="N142" s="223">
        <v>56</v>
      </c>
      <c r="O142" s="224">
        <v>27.42409402546523</v>
      </c>
      <c r="P142" s="221">
        <v>36</v>
      </c>
      <c r="Q142" s="222">
        <v>18.395503321410324</v>
      </c>
      <c r="R142" s="223">
        <v>4</v>
      </c>
      <c r="S142" s="224">
        <v>2.4038461538461542</v>
      </c>
      <c r="T142" s="223">
        <v>1</v>
      </c>
      <c r="U142" s="224">
        <v>0.68259385665529015</v>
      </c>
      <c r="V142" s="221">
        <v>0</v>
      </c>
      <c r="W142" s="222">
        <v>0</v>
      </c>
      <c r="X142" s="223">
        <v>0</v>
      </c>
    </row>
    <row r="143" spans="2:24" x14ac:dyDescent="0.2">
      <c r="B143" s="248" t="s">
        <v>12</v>
      </c>
      <c r="C143" s="228">
        <v>1.1108417241680777</v>
      </c>
      <c r="D143" s="228">
        <v>37.672815154422999</v>
      </c>
      <c r="E143" s="227">
        <v>5300</v>
      </c>
      <c r="F143" s="227">
        <v>36</v>
      </c>
      <c r="G143" s="228">
        <v>1.8328072497708991</v>
      </c>
      <c r="H143" s="227">
        <v>836</v>
      </c>
      <c r="I143" s="228">
        <v>39.786788501808488</v>
      </c>
      <c r="J143" s="227">
        <v>1496</v>
      </c>
      <c r="K143" s="228">
        <v>64.717079079425503</v>
      </c>
      <c r="L143" s="227">
        <v>1373</v>
      </c>
      <c r="M143" s="228">
        <v>59.303731859018662</v>
      </c>
      <c r="N143" s="227">
        <v>997</v>
      </c>
      <c r="O143" s="228">
        <v>47.888947595946007</v>
      </c>
      <c r="P143" s="227">
        <v>454</v>
      </c>
      <c r="Q143" s="228">
        <v>23.058560617603739</v>
      </c>
      <c r="R143" s="227">
        <v>105</v>
      </c>
      <c r="S143" s="228">
        <v>5.9008654602675064</v>
      </c>
      <c r="T143" s="227">
        <v>3</v>
      </c>
      <c r="U143" s="228">
        <v>0.19863603257630935</v>
      </c>
      <c r="V143" s="227">
        <v>0</v>
      </c>
      <c r="W143" s="228">
        <v>0</v>
      </c>
      <c r="X143" s="227">
        <v>0</v>
      </c>
    </row>
    <row r="144" spans="2:24" x14ac:dyDescent="0.2">
      <c r="B144" s="248" t="s">
        <v>253</v>
      </c>
      <c r="C144" s="228">
        <v>1.7779408503196807</v>
      </c>
      <c r="D144" s="228">
        <v>37.586635862804336</v>
      </c>
      <c r="E144" s="227">
        <v>846</v>
      </c>
      <c r="F144" s="227">
        <v>5</v>
      </c>
      <c r="G144" s="228">
        <v>1.6441959881617889</v>
      </c>
      <c r="H144" s="227">
        <v>137</v>
      </c>
      <c r="I144" s="228">
        <v>44.654498044328555</v>
      </c>
      <c r="J144" s="227">
        <v>259</v>
      </c>
      <c r="K144" s="228">
        <v>75.841874084919482</v>
      </c>
      <c r="L144" s="227">
        <v>219</v>
      </c>
      <c r="M144" s="228">
        <v>63.478260869565219</v>
      </c>
      <c r="N144" s="227">
        <v>143</v>
      </c>
      <c r="O144" s="228">
        <v>44.771446462116472</v>
      </c>
      <c r="P144" s="227">
        <v>66</v>
      </c>
      <c r="Q144" s="228">
        <v>19.619500594530322</v>
      </c>
      <c r="R144" s="227">
        <v>16</v>
      </c>
      <c r="S144" s="228">
        <v>5.0489113284947935</v>
      </c>
      <c r="T144" s="227">
        <v>1</v>
      </c>
      <c r="U144" s="228">
        <v>0.35112359550561795</v>
      </c>
      <c r="V144" s="227">
        <v>0</v>
      </c>
      <c r="W144" s="228">
        <v>0</v>
      </c>
      <c r="X144" s="227">
        <v>0</v>
      </c>
    </row>
    <row r="145" spans="2:27" x14ac:dyDescent="0.2">
      <c r="B145" s="248" t="s">
        <v>13</v>
      </c>
      <c r="C145" s="228">
        <v>1.1306515427978661</v>
      </c>
      <c r="D145" s="228">
        <v>32.199883295315892</v>
      </c>
      <c r="E145" s="227">
        <v>607</v>
      </c>
      <c r="F145" s="227">
        <v>2</v>
      </c>
      <c r="G145" s="228">
        <v>0.82850041425020704</v>
      </c>
      <c r="H145" s="227">
        <v>85</v>
      </c>
      <c r="I145" s="228">
        <v>30.697002527988442</v>
      </c>
      <c r="J145" s="227">
        <v>178</v>
      </c>
      <c r="K145" s="228">
        <v>59.116572567253407</v>
      </c>
      <c r="L145" s="227">
        <v>165</v>
      </c>
      <c r="M145" s="228">
        <v>57.411273486430062</v>
      </c>
      <c r="N145" s="227">
        <v>97</v>
      </c>
      <c r="O145" s="228">
        <v>36.728511927300261</v>
      </c>
      <c r="P145" s="227">
        <v>68</v>
      </c>
      <c r="Q145" s="228">
        <v>26.073619631901838</v>
      </c>
      <c r="R145" s="227">
        <v>12</v>
      </c>
      <c r="S145" s="228">
        <v>4.9220672682526665</v>
      </c>
      <c r="T145" s="227">
        <v>0</v>
      </c>
      <c r="U145" s="228">
        <v>0</v>
      </c>
      <c r="V145" s="227">
        <v>0</v>
      </c>
      <c r="W145" s="228">
        <v>0</v>
      </c>
      <c r="X145" s="227">
        <v>0</v>
      </c>
    </row>
    <row r="146" spans="2:27" x14ac:dyDescent="0.2">
      <c r="B146" s="248" t="s">
        <v>14</v>
      </c>
      <c r="C146" s="228">
        <v>0.89161040824227655</v>
      </c>
      <c r="D146" s="228">
        <v>27.457103204642948</v>
      </c>
      <c r="E146" s="227">
        <v>1741</v>
      </c>
      <c r="F146" s="227">
        <v>0</v>
      </c>
      <c r="G146" s="228">
        <v>0</v>
      </c>
      <c r="H146" s="227">
        <v>99</v>
      </c>
      <c r="I146" s="228">
        <v>10.938017898574744</v>
      </c>
      <c r="J146" s="227">
        <v>268</v>
      </c>
      <c r="K146" s="228">
        <v>28.311852947390662</v>
      </c>
      <c r="L146" s="227">
        <v>428</v>
      </c>
      <c r="M146" s="228">
        <v>44.320182251216735</v>
      </c>
      <c r="N146" s="227">
        <v>537</v>
      </c>
      <c r="O146" s="228">
        <v>55.309506643320624</v>
      </c>
      <c r="P146" s="227">
        <v>333</v>
      </c>
      <c r="Q146" s="228">
        <v>36.246870577990641</v>
      </c>
      <c r="R146" s="227">
        <v>68</v>
      </c>
      <c r="S146" s="228">
        <v>8.2534288141764787</v>
      </c>
      <c r="T146" s="227">
        <v>6</v>
      </c>
      <c r="U146" s="228">
        <v>0.74083220150635876</v>
      </c>
      <c r="V146" s="227">
        <v>1</v>
      </c>
      <c r="W146" s="228">
        <v>0.11251125112511251</v>
      </c>
      <c r="X146" s="227">
        <v>1</v>
      </c>
    </row>
    <row r="147" spans="2:27" x14ac:dyDescent="0.2">
      <c r="B147" s="248" t="s">
        <v>15</v>
      </c>
      <c r="C147" s="228">
        <v>1.3036907634086938</v>
      </c>
      <c r="D147" s="228">
        <v>29.374684820978313</v>
      </c>
      <c r="E147" s="227">
        <v>466</v>
      </c>
      <c r="F147" s="227">
        <v>0</v>
      </c>
      <c r="G147" s="228">
        <v>0</v>
      </c>
      <c r="H147" s="227">
        <v>86</v>
      </c>
      <c r="I147" s="228">
        <v>33.951835767864196</v>
      </c>
      <c r="J147" s="227">
        <v>131</v>
      </c>
      <c r="K147" s="228">
        <v>50.019091256204653</v>
      </c>
      <c r="L147" s="227">
        <v>121</v>
      </c>
      <c r="M147" s="228">
        <v>46.112804878048777</v>
      </c>
      <c r="N147" s="227">
        <v>73</v>
      </c>
      <c r="O147" s="228">
        <v>29.918032786885245</v>
      </c>
      <c r="P147" s="227">
        <v>38</v>
      </c>
      <c r="Q147" s="228">
        <v>17.447199265381084</v>
      </c>
      <c r="R147" s="227">
        <v>15</v>
      </c>
      <c r="S147" s="228">
        <v>8.138903960933261</v>
      </c>
      <c r="T147" s="227">
        <v>2</v>
      </c>
      <c r="U147" s="228">
        <v>1.229256299938537</v>
      </c>
      <c r="V147" s="227">
        <v>0</v>
      </c>
      <c r="W147" s="228">
        <v>0</v>
      </c>
      <c r="X147" s="227">
        <v>0</v>
      </c>
    </row>
    <row r="148" spans="2:27" x14ac:dyDescent="0.2">
      <c r="B148" s="248" t="s">
        <v>118</v>
      </c>
      <c r="C148" s="228">
        <v>1.017090691752029</v>
      </c>
      <c r="D148" s="228">
        <v>33.790345975808187</v>
      </c>
      <c r="E148" s="227">
        <v>2679</v>
      </c>
      <c r="F148" s="227">
        <v>11</v>
      </c>
      <c r="G148" s="228">
        <v>1.0317981427633431</v>
      </c>
      <c r="H148" s="227">
        <v>333</v>
      </c>
      <c r="I148" s="228">
        <v>28.8962165914613</v>
      </c>
      <c r="J148" s="227">
        <v>783</v>
      </c>
      <c r="K148" s="228">
        <v>62.785662737551121</v>
      </c>
      <c r="L148" s="227">
        <v>741</v>
      </c>
      <c r="M148" s="228">
        <v>60.366598778004068</v>
      </c>
      <c r="N148" s="227">
        <v>504</v>
      </c>
      <c r="O148" s="228">
        <v>41.60475482912333</v>
      </c>
      <c r="P148" s="227">
        <v>254</v>
      </c>
      <c r="Q148" s="228">
        <v>22.444110630025627</v>
      </c>
      <c r="R148" s="227">
        <v>50</v>
      </c>
      <c r="S148" s="228">
        <v>5.0060072086503808</v>
      </c>
      <c r="T148" s="227">
        <v>1</v>
      </c>
      <c r="U148" s="228">
        <v>0.10423181154888472</v>
      </c>
      <c r="V148" s="227">
        <v>0</v>
      </c>
      <c r="W148" s="228">
        <v>0</v>
      </c>
      <c r="X148" s="227">
        <v>2</v>
      </c>
    </row>
    <row r="149" spans="2:27" x14ac:dyDescent="0.2">
      <c r="B149" s="248" t="s">
        <v>16</v>
      </c>
      <c r="C149" s="228">
        <v>1.4650365158168057</v>
      </c>
      <c r="D149" s="228">
        <v>35.293478851061515</v>
      </c>
      <c r="E149" s="227">
        <v>650</v>
      </c>
      <c r="F149" s="227">
        <v>2</v>
      </c>
      <c r="G149" s="228">
        <v>0.75930144267274113</v>
      </c>
      <c r="H149" s="227">
        <v>77</v>
      </c>
      <c r="I149" s="228">
        <v>27.878349022447502</v>
      </c>
      <c r="J149" s="227">
        <v>176</v>
      </c>
      <c r="K149" s="228">
        <v>59.986366734832991</v>
      </c>
      <c r="L149" s="227">
        <v>170</v>
      </c>
      <c r="M149" s="228">
        <v>56.647784071976005</v>
      </c>
      <c r="N149" s="227">
        <v>142</v>
      </c>
      <c r="O149" s="228">
        <v>50.877821569329988</v>
      </c>
      <c r="P149" s="227">
        <v>67</v>
      </c>
      <c r="Q149" s="228">
        <v>25.426944971537004</v>
      </c>
      <c r="R149" s="227">
        <v>15</v>
      </c>
      <c r="S149" s="228">
        <v>6.4020486555697822</v>
      </c>
      <c r="T149" s="227">
        <v>1</v>
      </c>
      <c r="U149" s="228">
        <v>0.51255766273705794</v>
      </c>
      <c r="V149" s="227">
        <v>0</v>
      </c>
      <c r="W149" s="228">
        <v>0</v>
      </c>
      <c r="X149" s="227">
        <v>0</v>
      </c>
    </row>
    <row r="150" spans="2:27" x14ac:dyDescent="0.2">
      <c r="B150" s="248" t="s">
        <v>10</v>
      </c>
      <c r="C150" s="228">
        <v>1.4659697624206875</v>
      </c>
      <c r="D150" s="228">
        <v>44.362455501093891</v>
      </c>
      <c r="E150" s="227">
        <v>29098</v>
      </c>
      <c r="F150" s="227">
        <v>187</v>
      </c>
      <c r="G150" s="228">
        <v>2.4636058230683089</v>
      </c>
      <c r="H150" s="227">
        <v>4405</v>
      </c>
      <c r="I150" s="228">
        <v>54.240752598138208</v>
      </c>
      <c r="J150" s="227">
        <v>8453</v>
      </c>
      <c r="K150" s="228">
        <v>92.774905886097471</v>
      </c>
      <c r="L150" s="227">
        <v>7329</v>
      </c>
      <c r="M150" s="228">
        <v>72.308056591487599</v>
      </c>
      <c r="N150" s="227">
        <v>5219</v>
      </c>
      <c r="O150" s="228">
        <v>49.756413800993407</v>
      </c>
      <c r="P150" s="227">
        <v>2784</v>
      </c>
      <c r="Q150" s="228">
        <v>28.293257993048638</v>
      </c>
      <c r="R150" s="227">
        <v>660</v>
      </c>
      <c r="S150" s="228">
        <v>7.4951451900473556</v>
      </c>
      <c r="T150" s="227">
        <v>46</v>
      </c>
      <c r="U150" s="228">
        <v>0.50612855665338996</v>
      </c>
      <c r="V150" s="227">
        <v>7</v>
      </c>
      <c r="W150" s="228">
        <v>6.5958088346148039E-2</v>
      </c>
      <c r="X150" s="227">
        <v>8</v>
      </c>
    </row>
    <row r="151" spans="2:27" ht="13.5" thickBot="1" x14ac:dyDescent="0.25">
      <c r="B151" s="249" t="s">
        <v>17</v>
      </c>
      <c r="C151" s="250">
        <v>1.6323770126995301</v>
      </c>
      <c r="D151" s="250">
        <v>54.560371940380143</v>
      </c>
      <c r="E151" s="229">
        <v>798</v>
      </c>
      <c r="F151" s="229">
        <v>3</v>
      </c>
      <c r="G151" s="250">
        <v>2.0435967302452314</v>
      </c>
      <c r="H151" s="229">
        <v>50</v>
      </c>
      <c r="I151" s="250">
        <v>27.027027027027028</v>
      </c>
      <c r="J151" s="229">
        <v>128</v>
      </c>
      <c r="K151" s="250">
        <v>56.140350877192986</v>
      </c>
      <c r="L151" s="229">
        <v>215</v>
      </c>
      <c r="M151" s="250">
        <v>88.769611890999172</v>
      </c>
      <c r="N151" s="229">
        <v>251</v>
      </c>
      <c r="O151" s="250">
        <v>111.06194690265487</v>
      </c>
      <c r="P151" s="229">
        <v>129</v>
      </c>
      <c r="Q151" s="250">
        <v>62.348960850652489</v>
      </c>
      <c r="R151" s="229">
        <v>22</v>
      </c>
      <c r="S151" s="250">
        <v>11.950027159152635</v>
      </c>
      <c r="T151" s="229">
        <v>0</v>
      </c>
      <c r="U151" s="250">
        <v>0</v>
      </c>
      <c r="V151" s="229">
        <v>0</v>
      </c>
      <c r="W151" s="250">
        <v>0</v>
      </c>
      <c r="X151" s="229">
        <v>0</v>
      </c>
    </row>
    <row r="152" spans="2:27" ht="13.5" thickBot="1" x14ac:dyDescent="0.25">
      <c r="B152" s="232" t="s">
        <v>254</v>
      </c>
      <c r="C152" s="251">
        <v>1.4292123201037439</v>
      </c>
      <c r="D152" s="251">
        <v>40.858234698883848</v>
      </c>
      <c r="E152" s="252">
        <v>42639</v>
      </c>
      <c r="F152" s="252">
        <v>251</v>
      </c>
      <c r="G152" s="253">
        <v>1.9416274086622882</v>
      </c>
      <c r="H152" s="252">
        <v>6192</v>
      </c>
      <c r="I152" s="253">
        <v>44.858188140688952</v>
      </c>
      <c r="J152" s="252">
        <v>12013</v>
      </c>
      <c r="K152" s="251">
        <v>78.627343177296055</v>
      </c>
      <c r="L152" s="252">
        <v>10867</v>
      </c>
      <c r="M152" s="253">
        <v>66.628244195243383</v>
      </c>
      <c r="N152" s="252">
        <v>8032</v>
      </c>
      <c r="O152" s="253">
        <v>49.306020220870344</v>
      </c>
      <c r="P152" s="252">
        <v>4234</v>
      </c>
      <c r="Q152" s="251">
        <v>27.600683172318483</v>
      </c>
      <c r="R152" s="252">
        <v>970</v>
      </c>
      <c r="S152" s="253">
        <v>7.0609131143722346</v>
      </c>
      <c r="T152" s="252">
        <v>61</v>
      </c>
      <c r="U152" s="253">
        <v>0.44857228999830867</v>
      </c>
      <c r="V152" s="252">
        <v>8</v>
      </c>
      <c r="W152" s="251">
        <v>5.3601340033500838E-2</v>
      </c>
      <c r="X152" s="254">
        <v>11</v>
      </c>
    </row>
    <row r="153" spans="2:27" ht="15" x14ac:dyDescent="0.25">
      <c r="B153" s="238" t="s">
        <v>260</v>
      </c>
      <c r="C153" s="255"/>
      <c r="D153" s="255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</row>
    <row r="154" spans="2:27" ht="15" x14ac:dyDescent="0.25">
      <c r="B154" s="257" t="s">
        <v>261</v>
      </c>
      <c r="C154" s="255"/>
    </row>
    <row r="155" spans="2:27" ht="15" x14ac:dyDescent="0.25">
      <c r="B155" s="257"/>
      <c r="C155" s="255"/>
    </row>
    <row r="156" spans="2:27" ht="15" x14ac:dyDescent="0.25">
      <c r="B156" s="257"/>
      <c r="C156" s="255"/>
    </row>
    <row r="157" spans="2:27" ht="15" x14ac:dyDescent="0.25">
      <c r="B157" s="257"/>
      <c r="C157" s="255"/>
    </row>
    <row r="158" spans="2:27" ht="15" x14ac:dyDescent="0.25">
      <c r="B158" s="257"/>
      <c r="C158" s="255"/>
    </row>
    <row r="159" spans="2:27" ht="33" customHeight="1" thickBot="1" x14ac:dyDescent="0.25">
      <c r="B159" s="782" t="s">
        <v>352</v>
      </c>
      <c r="C159" s="782"/>
      <c r="D159" s="782"/>
      <c r="E159" s="782"/>
      <c r="F159" s="782"/>
      <c r="G159" s="782"/>
      <c r="H159" s="782"/>
      <c r="I159" s="782"/>
      <c r="J159" s="782"/>
      <c r="K159" s="782"/>
      <c r="L159" s="782"/>
      <c r="M159" s="782"/>
      <c r="N159" s="782"/>
      <c r="O159" s="782"/>
      <c r="P159" s="782"/>
      <c r="Q159" s="782"/>
      <c r="R159" s="782"/>
      <c r="S159" s="782"/>
      <c r="T159" s="782"/>
      <c r="U159" s="782"/>
      <c r="V159" s="782"/>
      <c r="W159" s="782"/>
      <c r="X159" s="782"/>
      <c r="Y159" s="782"/>
      <c r="Z159" s="782"/>
      <c r="AA159" s="782"/>
    </row>
    <row r="160" spans="2:27" x14ac:dyDescent="0.2">
      <c r="B160" s="786" t="s">
        <v>262</v>
      </c>
      <c r="C160" s="789" t="s">
        <v>8</v>
      </c>
      <c r="D160" s="792" t="s">
        <v>263</v>
      </c>
      <c r="E160" s="793"/>
      <c r="F160" s="793"/>
      <c r="G160" s="793"/>
      <c r="H160" s="793"/>
      <c r="I160" s="793"/>
      <c r="J160" s="793"/>
      <c r="K160" s="793"/>
      <c r="L160" s="793"/>
      <c r="M160" s="793"/>
      <c r="N160" s="793"/>
      <c r="O160" s="793"/>
      <c r="P160" s="793"/>
      <c r="Q160" s="793"/>
      <c r="R160" s="793"/>
      <c r="S160" s="793"/>
      <c r="T160" s="793"/>
      <c r="U160" s="793"/>
      <c r="V160" s="793"/>
      <c r="W160" s="793"/>
      <c r="X160" s="793"/>
      <c r="Y160" s="793"/>
      <c r="Z160" s="793"/>
      <c r="AA160" s="794"/>
    </row>
    <row r="161" spans="2:27" x14ac:dyDescent="0.2">
      <c r="B161" s="787"/>
      <c r="C161" s="790"/>
      <c r="D161" s="795" t="s">
        <v>264</v>
      </c>
      <c r="E161" s="796"/>
      <c r="F161" s="799" t="s">
        <v>265</v>
      </c>
      <c r="G161" s="800"/>
      <c r="H161" s="800"/>
      <c r="I161" s="801"/>
      <c r="J161" s="799" t="s">
        <v>266</v>
      </c>
      <c r="K161" s="800"/>
      <c r="L161" s="800"/>
      <c r="M161" s="801"/>
      <c r="N161" s="795" t="s">
        <v>267</v>
      </c>
      <c r="O161" s="796"/>
      <c r="P161" s="795" t="s">
        <v>268</v>
      </c>
      <c r="Q161" s="796"/>
      <c r="R161" s="795" t="s">
        <v>269</v>
      </c>
      <c r="S161" s="796"/>
      <c r="T161" s="795" t="s">
        <v>270</v>
      </c>
      <c r="U161" s="796"/>
      <c r="V161" s="795" t="s">
        <v>271</v>
      </c>
      <c r="W161" s="796"/>
      <c r="X161" s="795" t="s">
        <v>272</v>
      </c>
      <c r="Y161" s="796"/>
      <c r="Z161" s="795" t="s">
        <v>273</v>
      </c>
      <c r="AA161" s="802"/>
    </row>
    <row r="162" spans="2:27" x14ac:dyDescent="0.2">
      <c r="B162" s="787"/>
      <c r="C162" s="790"/>
      <c r="D162" s="797"/>
      <c r="E162" s="798"/>
      <c r="F162" s="804" t="s">
        <v>274</v>
      </c>
      <c r="G162" s="805"/>
      <c r="H162" s="804" t="s">
        <v>275</v>
      </c>
      <c r="I162" s="805"/>
      <c r="J162" s="804" t="s">
        <v>276</v>
      </c>
      <c r="K162" s="805"/>
      <c r="L162" s="804" t="s">
        <v>277</v>
      </c>
      <c r="M162" s="805"/>
      <c r="N162" s="797"/>
      <c r="O162" s="798"/>
      <c r="P162" s="797"/>
      <c r="Q162" s="798"/>
      <c r="R162" s="797"/>
      <c r="S162" s="798"/>
      <c r="T162" s="797"/>
      <c r="U162" s="798"/>
      <c r="V162" s="797"/>
      <c r="W162" s="798"/>
      <c r="X162" s="797"/>
      <c r="Y162" s="798"/>
      <c r="Z162" s="797"/>
      <c r="AA162" s="803"/>
    </row>
    <row r="163" spans="2:27" ht="13.5" thickBot="1" x14ac:dyDescent="0.25">
      <c r="B163" s="788"/>
      <c r="C163" s="791"/>
      <c r="D163" s="258" t="s">
        <v>278</v>
      </c>
      <c r="E163" s="259" t="s">
        <v>252</v>
      </c>
      <c r="F163" s="260" t="s">
        <v>278</v>
      </c>
      <c r="G163" s="259" t="s">
        <v>252</v>
      </c>
      <c r="H163" s="260" t="s">
        <v>278</v>
      </c>
      <c r="I163" s="259" t="s">
        <v>252</v>
      </c>
      <c r="J163" s="260" t="s">
        <v>278</v>
      </c>
      <c r="K163" s="259" t="s">
        <v>252</v>
      </c>
      <c r="L163" s="260" t="s">
        <v>278</v>
      </c>
      <c r="M163" s="259" t="s">
        <v>252</v>
      </c>
      <c r="N163" s="260" t="s">
        <v>278</v>
      </c>
      <c r="O163" s="259" t="s">
        <v>252</v>
      </c>
      <c r="P163" s="260" t="s">
        <v>278</v>
      </c>
      <c r="Q163" s="259" t="s">
        <v>252</v>
      </c>
      <c r="R163" s="260" t="s">
        <v>278</v>
      </c>
      <c r="S163" s="259" t="s">
        <v>252</v>
      </c>
      <c r="T163" s="260" t="s">
        <v>278</v>
      </c>
      <c r="U163" s="259" t="s">
        <v>252</v>
      </c>
      <c r="V163" s="261" t="s">
        <v>278</v>
      </c>
      <c r="W163" s="259" t="s">
        <v>252</v>
      </c>
      <c r="X163" s="260" t="s">
        <v>278</v>
      </c>
      <c r="Y163" s="259" t="s">
        <v>252</v>
      </c>
      <c r="Z163" s="260" t="s">
        <v>278</v>
      </c>
      <c r="AA163" s="262" t="s">
        <v>252</v>
      </c>
    </row>
    <row r="164" spans="2:27" ht="13.5" thickBot="1" x14ac:dyDescent="0.25">
      <c r="B164" s="263" t="s">
        <v>7</v>
      </c>
      <c r="C164" s="252">
        <v>74522</v>
      </c>
      <c r="D164" s="252">
        <v>204</v>
      </c>
      <c r="E164" s="251">
        <v>0.27374466600466973</v>
      </c>
      <c r="F164" s="252">
        <v>8493</v>
      </c>
      <c r="G164" s="251">
        <v>11.396634550870884</v>
      </c>
      <c r="H164" s="264">
        <v>16655</v>
      </c>
      <c r="I164" s="251">
        <v>22.349104962293016</v>
      </c>
      <c r="J164" s="252">
        <v>25926</v>
      </c>
      <c r="K164" s="251">
        <v>34.789726523711117</v>
      </c>
      <c r="L164" s="252">
        <v>1785</v>
      </c>
      <c r="M164" s="251">
        <v>2.3952658275408605</v>
      </c>
      <c r="N164" s="264">
        <v>51</v>
      </c>
      <c r="O164" s="251">
        <v>6.8436166501167434E-2</v>
      </c>
      <c r="P164" s="252">
        <v>7107</v>
      </c>
      <c r="Q164" s="251">
        <v>9.5367810847803334</v>
      </c>
      <c r="R164" s="252">
        <v>2998</v>
      </c>
      <c r="S164" s="251">
        <v>4.0229730817745093</v>
      </c>
      <c r="T164" s="252">
        <v>7998</v>
      </c>
      <c r="U164" s="251">
        <v>10.732401170124259</v>
      </c>
      <c r="V164" s="264">
        <v>791</v>
      </c>
      <c r="W164" s="252">
        <v>1.0614315235769303</v>
      </c>
      <c r="X164" s="252">
        <v>546</v>
      </c>
      <c r="Y164" s="251">
        <v>0.73266954724779265</v>
      </c>
      <c r="Z164" s="252">
        <v>1968</v>
      </c>
      <c r="AA164" s="265">
        <v>2.6408308955744615</v>
      </c>
    </row>
    <row r="165" spans="2:27" x14ac:dyDescent="0.2">
      <c r="B165" s="266" t="s">
        <v>11</v>
      </c>
      <c r="C165" s="221">
        <v>391</v>
      </c>
      <c r="D165" s="223">
        <v>4</v>
      </c>
      <c r="E165" s="224">
        <v>1.0230179028132993</v>
      </c>
      <c r="F165" s="223">
        <v>50</v>
      </c>
      <c r="G165" s="224">
        <v>12.787723785166241</v>
      </c>
      <c r="H165" s="221">
        <v>79</v>
      </c>
      <c r="I165" s="222">
        <v>20.204603580562662</v>
      </c>
      <c r="J165" s="223">
        <v>150</v>
      </c>
      <c r="K165" s="224">
        <v>38.363171355498721</v>
      </c>
      <c r="L165" s="223">
        <v>12</v>
      </c>
      <c r="M165" s="224">
        <v>3.0690537084398977</v>
      </c>
      <c r="N165" s="221">
        <v>0</v>
      </c>
      <c r="O165" s="222">
        <v>0</v>
      </c>
      <c r="P165" s="223">
        <v>50</v>
      </c>
      <c r="Q165" s="224">
        <v>12.787723785166241</v>
      </c>
      <c r="R165" s="223">
        <v>20</v>
      </c>
      <c r="S165" s="224">
        <v>5.1150895140664963</v>
      </c>
      <c r="T165" s="223">
        <v>20</v>
      </c>
      <c r="U165" s="224">
        <v>5.1150895140664963</v>
      </c>
      <c r="V165" s="221">
        <v>0</v>
      </c>
      <c r="W165" s="222">
        <v>0</v>
      </c>
      <c r="X165" s="223">
        <v>0</v>
      </c>
      <c r="Y165" s="224">
        <v>0</v>
      </c>
      <c r="Z165" s="223">
        <v>6</v>
      </c>
      <c r="AA165" s="224">
        <v>1.5345268542199488</v>
      </c>
    </row>
    <row r="166" spans="2:27" x14ac:dyDescent="0.2">
      <c r="B166" s="267" t="s">
        <v>12</v>
      </c>
      <c r="C166" s="227">
        <v>5062</v>
      </c>
      <c r="D166" s="223">
        <v>4</v>
      </c>
      <c r="E166" s="228">
        <v>7.9020150138285256E-2</v>
      </c>
      <c r="F166" s="227">
        <v>255</v>
      </c>
      <c r="G166" s="228">
        <v>5.0375345713156854</v>
      </c>
      <c r="H166" s="227">
        <v>845</v>
      </c>
      <c r="I166" s="228">
        <v>16.693006716712759</v>
      </c>
      <c r="J166" s="227">
        <v>2075</v>
      </c>
      <c r="K166" s="228">
        <v>40.99170288423548</v>
      </c>
      <c r="L166" s="227">
        <v>116</v>
      </c>
      <c r="M166" s="228">
        <v>2.2915843540102725</v>
      </c>
      <c r="N166" s="227">
        <v>2</v>
      </c>
      <c r="O166" s="228">
        <v>3.9510075069142628E-2</v>
      </c>
      <c r="P166" s="227">
        <v>752</v>
      </c>
      <c r="Q166" s="228">
        <v>14.85578822599763</v>
      </c>
      <c r="R166" s="227">
        <v>274</v>
      </c>
      <c r="S166" s="228">
        <v>5.4128802844725401</v>
      </c>
      <c r="T166" s="227">
        <v>652</v>
      </c>
      <c r="U166" s="228">
        <v>12.880284472540499</v>
      </c>
      <c r="V166" s="227">
        <v>45</v>
      </c>
      <c r="W166" s="228">
        <v>0.88897668905570915</v>
      </c>
      <c r="X166" s="223">
        <v>7</v>
      </c>
      <c r="Y166" s="228">
        <v>0.1382852627419992</v>
      </c>
      <c r="Z166" s="223">
        <v>35</v>
      </c>
      <c r="AA166" s="228">
        <v>0.69142631370999608</v>
      </c>
    </row>
    <row r="167" spans="2:27" x14ac:dyDescent="0.2">
      <c r="B167" s="267" t="s">
        <v>253</v>
      </c>
      <c r="C167" s="227">
        <v>819</v>
      </c>
      <c r="D167" s="223">
        <v>3</v>
      </c>
      <c r="E167" s="228">
        <v>0.36630036630036628</v>
      </c>
      <c r="F167" s="227">
        <v>61</v>
      </c>
      <c r="G167" s="228">
        <v>7.4481074481074483</v>
      </c>
      <c r="H167" s="227">
        <v>129</v>
      </c>
      <c r="I167" s="228">
        <v>15.75091575091575</v>
      </c>
      <c r="J167" s="227">
        <v>281</v>
      </c>
      <c r="K167" s="228">
        <v>34.310134310134309</v>
      </c>
      <c r="L167" s="227">
        <v>16</v>
      </c>
      <c r="M167" s="228">
        <v>1.9536019536019535</v>
      </c>
      <c r="N167" s="223">
        <v>0</v>
      </c>
      <c r="O167" s="228">
        <v>0</v>
      </c>
      <c r="P167" s="227">
        <v>103</v>
      </c>
      <c r="Q167" s="228">
        <v>12.576312576312576</v>
      </c>
      <c r="R167" s="227">
        <v>50</v>
      </c>
      <c r="S167" s="228">
        <v>6.1050061050061046</v>
      </c>
      <c r="T167" s="227">
        <v>79</v>
      </c>
      <c r="U167" s="228">
        <v>9.6459096459096472</v>
      </c>
      <c r="V167" s="227">
        <v>5</v>
      </c>
      <c r="W167" s="228">
        <v>0.61050061050061055</v>
      </c>
      <c r="X167" s="227">
        <v>8</v>
      </c>
      <c r="Y167" s="228">
        <v>0.97680097680097677</v>
      </c>
      <c r="Z167" s="223">
        <v>84</v>
      </c>
      <c r="AA167" s="228">
        <v>10.256410256410255</v>
      </c>
    </row>
    <row r="168" spans="2:27" x14ac:dyDescent="0.2">
      <c r="B168" s="267" t="s">
        <v>13</v>
      </c>
      <c r="C168" s="227">
        <v>581</v>
      </c>
      <c r="D168" s="223">
        <v>0</v>
      </c>
      <c r="E168" s="228">
        <v>0</v>
      </c>
      <c r="F168" s="227">
        <v>30</v>
      </c>
      <c r="G168" s="228">
        <v>5.1635111876075728</v>
      </c>
      <c r="H168" s="227">
        <v>92</v>
      </c>
      <c r="I168" s="228">
        <v>15.834767641996558</v>
      </c>
      <c r="J168" s="227">
        <v>223</v>
      </c>
      <c r="K168" s="228">
        <v>38.382099827882961</v>
      </c>
      <c r="L168" s="227">
        <v>15</v>
      </c>
      <c r="M168" s="228">
        <v>2.5817555938037864</v>
      </c>
      <c r="N168" s="223">
        <v>0</v>
      </c>
      <c r="O168" s="228">
        <v>0</v>
      </c>
      <c r="P168" s="227">
        <v>85</v>
      </c>
      <c r="Q168" s="228">
        <v>14.629948364888124</v>
      </c>
      <c r="R168" s="227">
        <v>43</v>
      </c>
      <c r="S168" s="228">
        <v>7.4010327022375213</v>
      </c>
      <c r="T168" s="227">
        <v>74</v>
      </c>
      <c r="U168" s="228">
        <v>12.736660929432015</v>
      </c>
      <c r="V168" s="227">
        <v>11</v>
      </c>
      <c r="W168" s="228">
        <v>1.8932874354561102</v>
      </c>
      <c r="X168" s="223">
        <v>1</v>
      </c>
      <c r="Y168" s="228">
        <v>0.17211703958691912</v>
      </c>
      <c r="Z168" s="223">
        <v>7</v>
      </c>
      <c r="AA168" s="228">
        <v>1.2048192771084338</v>
      </c>
    </row>
    <row r="169" spans="2:27" x14ac:dyDescent="0.2">
      <c r="B169" s="267" t="s">
        <v>14</v>
      </c>
      <c r="C169" s="227">
        <v>1620</v>
      </c>
      <c r="D169" s="223">
        <v>0</v>
      </c>
      <c r="E169" s="228">
        <v>0</v>
      </c>
      <c r="F169" s="227">
        <v>33</v>
      </c>
      <c r="G169" s="228">
        <v>2.0370370370370372</v>
      </c>
      <c r="H169" s="227">
        <v>86</v>
      </c>
      <c r="I169" s="228">
        <v>5.3086419753086425</v>
      </c>
      <c r="J169" s="227">
        <v>370</v>
      </c>
      <c r="K169" s="228">
        <v>22.839506172839506</v>
      </c>
      <c r="L169" s="227">
        <v>16</v>
      </c>
      <c r="M169" s="228">
        <v>0.98765432098765427</v>
      </c>
      <c r="N169" s="223">
        <v>0</v>
      </c>
      <c r="O169" s="228">
        <v>0</v>
      </c>
      <c r="P169" s="227">
        <v>180</v>
      </c>
      <c r="Q169" s="228">
        <v>11.111111111111111</v>
      </c>
      <c r="R169" s="227">
        <v>84</v>
      </c>
      <c r="S169" s="228">
        <v>5.1851851851851851</v>
      </c>
      <c r="T169" s="227">
        <v>746</v>
      </c>
      <c r="U169" s="228">
        <v>46.049382716049379</v>
      </c>
      <c r="V169" s="227">
        <v>94</v>
      </c>
      <c r="W169" s="228">
        <v>5.8024691358024691</v>
      </c>
      <c r="X169" s="223">
        <v>0</v>
      </c>
      <c r="Y169" s="228">
        <v>0</v>
      </c>
      <c r="Z169" s="223">
        <v>11</v>
      </c>
      <c r="AA169" s="228">
        <v>0.67901234567901236</v>
      </c>
    </row>
    <row r="170" spans="2:27" x14ac:dyDescent="0.2">
      <c r="B170" s="267" t="s">
        <v>15</v>
      </c>
      <c r="C170" s="227">
        <v>448</v>
      </c>
      <c r="D170" s="223">
        <v>2</v>
      </c>
      <c r="E170" s="228">
        <v>0.4464285714285714</v>
      </c>
      <c r="F170" s="227">
        <v>29</v>
      </c>
      <c r="G170" s="228">
        <v>6.4732142857142865</v>
      </c>
      <c r="H170" s="227">
        <v>69</v>
      </c>
      <c r="I170" s="228">
        <v>15.401785714285715</v>
      </c>
      <c r="J170" s="227">
        <v>199</v>
      </c>
      <c r="K170" s="228">
        <v>44.419642857142854</v>
      </c>
      <c r="L170" s="227">
        <v>12</v>
      </c>
      <c r="M170" s="228">
        <v>2.6785714285714284</v>
      </c>
      <c r="N170" s="223">
        <v>0</v>
      </c>
      <c r="O170" s="228">
        <v>0</v>
      </c>
      <c r="P170" s="227">
        <v>55</v>
      </c>
      <c r="Q170" s="228">
        <v>12.276785714285714</v>
      </c>
      <c r="R170" s="227">
        <v>28</v>
      </c>
      <c r="S170" s="228">
        <v>6.25</v>
      </c>
      <c r="T170" s="227">
        <v>46</v>
      </c>
      <c r="U170" s="228">
        <v>10.267857142857142</v>
      </c>
      <c r="V170" s="227">
        <v>4</v>
      </c>
      <c r="W170" s="228">
        <v>0.89285714285714279</v>
      </c>
      <c r="X170" s="227">
        <v>0</v>
      </c>
      <c r="Y170" s="228">
        <v>0</v>
      </c>
      <c r="Z170" s="223">
        <v>4</v>
      </c>
      <c r="AA170" s="228">
        <v>0.89285714285714279</v>
      </c>
    </row>
    <row r="171" spans="2:27" x14ac:dyDescent="0.2">
      <c r="B171" s="267" t="s">
        <v>118</v>
      </c>
      <c r="C171" s="227">
        <v>2500</v>
      </c>
      <c r="D171" s="223">
        <v>0</v>
      </c>
      <c r="E171" s="228">
        <v>0</v>
      </c>
      <c r="F171" s="227">
        <v>107</v>
      </c>
      <c r="G171" s="228">
        <v>4.2799999999999994</v>
      </c>
      <c r="H171" s="227">
        <v>331</v>
      </c>
      <c r="I171" s="228">
        <v>13.239999999999998</v>
      </c>
      <c r="J171" s="227">
        <v>1066</v>
      </c>
      <c r="K171" s="228">
        <v>42.64</v>
      </c>
      <c r="L171" s="227">
        <v>58</v>
      </c>
      <c r="M171" s="228">
        <v>2.3199999999999998</v>
      </c>
      <c r="N171" s="223">
        <v>0</v>
      </c>
      <c r="O171" s="228">
        <v>0</v>
      </c>
      <c r="P171" s="227">
        <v>392</v>
      </c>
      <c r="Q171" s="228">
        <v>15.68</v>
      </c>
      <c r="R171" s="227">
        <v>154</v>
      </c>
      <c r="S171" s="228">
        <v>6.16</v>
      </c>
      <c r="T171" s="227">
        <v>340</v>
      </c>
      <c r="U171" s="228">
        <v>13.600000000000001</v>
      </c>
      <c r="V171" s="227">
        <v>36</v>
      </c>
      <c r="W171" s="228">
        <v>1.44</v>
      </c>
      <c r="X171" s="223">
        <v>5</v>
      </c>
      <c r="Y171" s="228">
        <v>0.2</v>
      </c>
      <c r="Z171" s="223">
        <v>11</v>
      </c>
      <c r="AA171" s="228">
        <v>0.44</v>
      </c>
    </row>
    <row r="172" spans="2:27" x14ac:dyDescent="0.2">
      <c r="B172" s="267" t="s">
        <v>16</v>
      </c>
      <c r="C172" s="227">
        <v>615</v>
      </c>
      <c r="D172" s="227">
        <v>0</v>
      </c>
      <c r="E172" s="228">
        <v>0</v>
      </c>
      <c r="F172" s="227">
        <v>20</v>
      </c>
      <c r="G172" s="228">
        <v>3.2520325203252036</v>
      </c>
      <c r="H172" s="227">
        <v>72</v>
      </c>
      <c r="I172" s="228">
        <v>11.707317073170733</v>
      </c>
      <c r="J172" s="227">
        <v>235</v>
      </c>
      <c r="K172" s="228">
        <v>38.211382113821138</v>
      </c>
      <c r="L172" s="227">
        <v>11</v>
      </c>
      <c r="M172" s="228">
        <v>1.788617886178862</v>
      </c>
      <c r="N172" s="227">
        <v>1</v>
      </c>
      <c r="O172" s="228">
        <v>0.16260162601626016</v>
      </c>
      <c r="P172" s="227">
        <v>97</v>
      </c>
      <c r="Q172" s="228">
        <v>15.772357723577235</v>
      </c>
      <c r="R172" s="227">
        <v>37</v>
      </c>
      <c r="S172" s="228">
        <v>6.0162601626016263</v>
      </c>
      <c r="T172" s="227">
        <v>118</v>
      </c>
      <c r="U172" s="228">
        <v>19.1869918699187</v>
      </c>
      <c r="V172" s="227">
        <v>21</v>
      </c>
      <c r="W172" s="228">
        <v>3.4146341463414638</v>
      </c>
      <c r="X172" s="227">
        <v>0</v>
      </c>
      <c r="Y172" s="228">
        <v>0</v>
      </c>
      <c r="Z172" s="223">
        <v>3</v>
      </c>
      <c r="AA172" s="228">
        <v>0.48780487804878048</v>
      </c>
    </row>
    <row r="173" spans="2:27" x14ac:dyDescent="0.2">
      <c r="B173" s="267" t="s">
        <v>10</v>
      </c>
      <c r="C173" s="227">
        <v>27186</v>
      </c>
      <c r="D173" s="227">
        <v>22</v>
      </c>
      <c r="E173" s="228">
        <v>8.092400500257485E-2</v>
      </c>
      <c r="F173" s="227">
        <v>1599</v>
      </c>
      <c r="G173" s="228">
        <v>5.8817038181416903</v>
      </c>
      <c r="H173" s="227">
        <v>4980</v>
      </c>
      <c r="I173" s="228">
        <v>18.318252041491945</v>
      </c>
      <c r="J173" s="227">
        <v>10291</v>
      </c>
      <c r="K173" s="228">
        <v>37.854042521886264</v>
      </c>
      <c r="L173" s="227">
        <v>679</v>
      </c>
      <c r="M173" s="228">
        <v>2.4976090634885604</v>
      </c>
      <c r="N173" s="223">
        <v>7</v>
      </c>
      <c r="O173" s="228">
        <v>2.5748547046273815E-2</v>
      </c>
      <c r="P173" s="227">
        <v>3405</v>
      </c>
      <c r="Q173" s="228">
        <v>12.524828956080336</v>
      </c>
      <c r="R173" s="227">
        <v>1221</v>
      </c>
      <c r="S173" s="228">
        <v>4.4912822776429042</v>
      </c>
      <c r="T173" s="227">
        <v>4093</v>
      </c>
      <c r="U173" s="228">
        <v>15.055543294342677</v>
      </c>
      <c r="V173" s="227">
        <v>440</v>
      </c>
      <c r="W173" s="228">
        <v>1.6184801000514972</v>
      </c>
      <c r="X173" s="223">
        <v>72</v>
      </c>
      <c r="Y173" s="228">
        <v>0.26484219819024496</v>
      </c>
      <c r="Z173" s="223">
        <v>377</v>
      </c>
      <c r="AA173" s="228">
        <v>1.3867431766350329</v>
      </c>
    </row>
    <row r="174" spans="2:27" ht="13.5" thickBot="1" x14ac:dyDescent="0.25">
      <c r="B174" s="268" t="s">
        <v>17</v>
      </c>
      <c r="C174" s="227">
        <v>798</v>
      </c>
      <c r="D174" s="227">
        <v>0</v>
      </c>
      <c r="E174" s="228">
        <v>0</v>
      </c>
      <c r="F174" s="227">
        <v>11</v>
      </c>
      <c r="G174" s="228">
        <v>1.3784461152882206</v>
      </c>
      <c r="H174" s="227">
        <v>53</v>
      </c>
      <c r="I174" s="228">
        <v>6.6416040100250626</v>
      </c>
      <c r="J174" s="227">
        <v>185</v>
      </c>
      <c r="K174" s="228">
        <v>23.182957393483708</v>
      </c>
      <c r="L174" s="227">
        <v>11</v>
      </c>
      <c r="M174" s="228">
        <v>1.3784461152882206</v>
      </c>
      <c r="N174" s="227">
        <v>1</v>
      </c>
      <c r="O174" s="231">
        <v>0.12531328320802004</v>
      </c>
      <c r="P174" s="227">
        <v>102</v>
      </c>
      <c r="Q174" s="228">
        <v>12.781954887218044</v>
      </c>
      <c r="R174" s="227">
        <v>44</v>
      </c>
      <c r="S174" s="228">
        <v>5.5137844611528823</v>
      </c>
      <c r="T174" s="227">
        <v>332</v>
      </c>
      <c r="U174" s="228">
        <v>41.604010025062657</v>
      </c>
      <c r="V174" s="227">
        <v>51</v>
      </c>
      <c r="W174" s="228">
        <v>6.3909774436090219</v>
      </c>
      <c r="X174" s="227">
        <v>0</v>
      </c>
      <c r="Y174" s="228">
        <v>0</v>
      </c>
      <c r="Z174" s="227">
        <v>8</v>
      </c>
      <c r="AA174" s="228">
        <v>1.0025062656641603</v>
      </c>
    </row>
    <row r="175" spans="2:27" ht="13.5" thickBot="1" x14ac:dyDescent="0.25">
      <c r="B175" s="232" t="s">
        <v>254</v>
      </c>
      <c r="C175" s="252">
        <v>40020</v>
      </c>
      <c r="D175" s="269">
        <v>35</v>
      </c>
      <c r="E175" s="253">
        <v>8.7456271864067972E-2</v>
      </c>
      <c r="F175" s="269">
        <v>2195</v>
      </c>
      <c r="G175" s="253">
        <v>5.4847576211894049</v>
      </c>
      <c r="H175" s="270">
        <v>6736</v>
      </c>
      <c r="I175" s="251">
        <v>16.831584207896054</v>
      </c>
      <c r="J175" s="269">
        <v>15075</v>
      </c>
      <c r="K175" s="253">
        <v>37.668665667166415</v>
      </c>
      <c r="L175" s="269">
        <v>946</v>
      </c>
      <c r="M175" s="253">
        <v>2.3638180909545228</v>
      </c>
      <c r="N175" s="270">
        <v>11</v>
      </c>
      <c r="O175" s="251">
        <v>2.7486256871564221E-2</v>
      </c>
      <c r="P175" s="269">
        <v>5221</v>
      </c>
      <c r="Q175" s="253">
        <v>13.045977011494253</v>
      </c>
      <c r="R175" s="269">
        <v>1955</v>
      </c>
      <c r="S175" s="253">
        <v>4.8850574712643677</v>
      </c>
      <c r="T175" s="271">
        <v>6500</v>
      </c>
      <c r="U175" s="253">
        <v>16.241879060469767</v>
      </c>
      <c r="V175" s="270">
        <v>707</v>
      </c>
      <c r="W175" s="253">
        <v>1.7666166916541728</v>
      </c>
      <c r="X175" s="269">
        <v>93</v>
      </c>
      <c r="Y175" s="253">
        <v>0.23238380809595202</v>
      </c>
      <c r="Z175" s="269">
        <v>546</v>
      </c>
      <c r="AA175" s="253">
        <v>1.3643178410794603</v>
      </c>
    </row>
    <row r="176" spans="2:27" ht="15" x14ac:dyDescent="0.25">
      <c r="B176" s="238" t="s">
        <v>279</v>
      </c>
      <c r="C176" s="255"/>
    </row>
    <row r="182" spans="2:15" ht="33" customHeight="1" thickBot="1" x14ac:dyDescent="0.25">
      <c r="B182" s="785" t="s">
        <v>353</v>
      </c>
      <c r="C182" s="785"/>
      <c r="D182" s="785"/>
      <c r="E182" s="785"/>
      <c r="F182" s="785"/>
      <c r="G182" s="785"/>
      <c r="H182" s="785"/>
      <c r="I182" s="785"/>
      <c r="J182" s="785"/>
      <c r="K182" s="785"/>
      <c r="L182" s="785"/>
      <c r="M182" s="785"/>
      <c r="N182" s="272"/>
      <c r="O182" s="272"/>
    </row>
    <row r="183" spans="2:15" x14ac:dyDescent="0.2">
      <c r="B183" s="774" t="s">
        <v>280</v>
      </c>
      <c r="C183" s="776" t="s">
        <v>8</v>
      </c>
      <c r="D183" s="778" t="s">
        <v>281</v>
      </c>
      <c r="E183" s="779"/>
      <c r="F183" s="778" t="s">
        <v>282</v>
      </c>
      <c r="G183" s="779"/>
      <c r="H183" s="778" t="s">
        <v>283</v>
      </c>
      <c r="I183" s="779"/>
      <c r="J183" s="778" t="s">
        <v>284</v>
      </c>
      <c r="K183" s="779"/>
      <c r="L183" s="778" t="s">
        <v>285</v>
      </c>
      <c r="M183" s="784"/>
      <c r="N183" s="50"/>
      <c r="O183" s="50"/>
    </row>
    <row r="184" spans="2:15" x14ac:dyDescent="0.2">
      <c r="B184" s="775"/>
      <c r="C184" s="777"/>
      <c r="D184" s="214" t="s">
        <v>286</v>
      </c>
      <c r="E184" s="213" t="s">
        <v>252</v>
      </c>
      <c r="F184" s="214" t="s">
        <v>286</v>
      </c>
      <c r="G184" s="213" t="s">
        <v>252</v>
      </c>
      <c r="H184" s="214" t="s">
        <v>286</v>
      </c>
      <c r="I184" s="213" t="s">
        <v>252</v>
      </c>
      <c r="J184" s="214" t="s">
        <v>286</v>
      </c>
      <c r="K184" s="213" t="s">
        <v>252</v>
      </c>
      <c r="L184" s="214" t="s">
        <v>286</v>
      </c>
      <c r="M184" s="215" t="s">
        <v>252</v>
      </c>
    </row>
    <row r="185" spans="2:15" ht="13.5" thickBot="1" x14ac:dyDescent="0.25">
      <c r="B185" s="273" t="s">
        <v>7</v>
      </c>
      <c r="C185" s="274">
        <v>74522</v>
      </c>
      <c r="D185" s="274">
        <v>36763</v>
      </c>
      <c r="E185" s="275">
        <v>49.331740962400367</v>
      </c>
      <c r="F185" s="274">
        <v>34255</v>
      </c>
      <c r="G185" s="275">
        <v>45.966291833284131</v>
      </c>
      <c r="H185" s="276">
        <v>1193</v>
      </c>
      <c r="I185" s="275">
        <v>1.6008695418802503</v>
      </c>
      <c r="J185" s="274">
        <v>39</v>
      </c>
      <c r="K185" s="275">
        <v>5.2333539089128037E-2</v>
      </c>
      <c r="L185" s="274">
        <v>2272</v>
      </c>
      <c r="M185" s="277">
        <v>3.048764123346126</v>
      </c>
    </row>
    <row r="186" spans="2:15" x14ac:dyDescent="0.2">
      <c r="B186" s="266" t="s">
        <v>11</v>
      </c>
      <c r="C186" s="221">
        <v>391</v>
      </c>
      <c r="D186" s="223">
        <v>203</v>
      </c>
      <c r="E186" s="224">
        <v>51.918158567774938</v>
      </c>
      <c r="F186" s="223">
        <v>174</v>
      </c>
      <c r="G186" s="224">
        <v>44.501278772378519</v>
      </c>
      <c r="H186" s="278">
        <v>5</v>
      </c>
      <c r="I186" s="222">
        <v>1.2787723785166241</v>
      </c>
      <c r="J186" s="223">
        <v>0</v>
      </c>
      <c r="K186" s="224">
        <v>0</v>
      </c>
      <c r="L186" s="223">
        <v>9</v>
      </c>
      <c r="M186" s="225">
        <v>2.3017902813299234</v>
      </c>
    </row>
    <row r="187" spans="2:15" x14ac:dyDescent="0.2">
      <c r="B187" s="267" t="s">
        <v>12</v>
      </c>
      <c r="C187" s="227">
        <v>5062</v>
      </c>
      <c r="D187" s="227">
        <v>3408</v>
      </c>
      <c r="E187" s="228">
        <v>67.325167917819044</v>
      </c>
      <c r="F187" s="227">
        <v>1308</v>
      </c>
      <c r="G187" s="228">
        <v>25.839589095219278</v>
      </c>
      <c r="H187" s="279">
        <v>129</v>
      </c>
      <c r="I187" s="228">
        <v>2.5483998419596996</v>
      </c>
      <c r="J187" s="227">
        <v>8</v>
      </c>
      <c r="K187" s="228">
        <v>0.15804030027657051</v>
      </c>
      <c r="L187" s="227">
        <v>209</v>
      </c>
      <c r="M187" s="230">
        <v>4.1288028447254055</v>
      </c>
    </row>
    <row r="188" spans="2:15" x14ac:dyDescent="0.2">
      <c r="B188" s="267" t="s">
        <v>253</v>
      </c>
      <c r="C188" s="227">
        <v>819</v>
      </c>
      <c r="D188" s="227">
        <v>511</v>
      </c>
      <c r="E188" s="228">
        <v>62.393162393162392</v>
      </c>
      <c r="F188" s="227">
        <v>272</v>
      </c>
      <c r="G188" s="228">
        <v>33.211233211233207</v>
      </c>
      <c r="H188" s="279">
        <v>8</v>
      </c>
      <c r="I188" s="228">
        <v>0.97680097680097677</v>
      </c>
      <c r="J188" s="227">
        <v>0</v>
      </c>
      <c r="K188" s="228">
        <v>0</v>
      </c>
      <c r="L188" s="227">
        <v>28</v>
      </c>
      <c r="M188" s="230">
        <v>3.4188034188034191</v>
      </c>
    </row>
    <row r="189" spans="2:15" x14ac:dyDescent="0.2">
      <c r="B189" s="267" t="s">
        <v>13</v>
      </c>
      <c r="C189" s="227">
        <v>581</v>
      </c>
      <c r="D189" s="227">
        <v>401</v>
      </c>
      <c r="E189" s="228">
        <v>69.018932874354562</v>
      </c>
      <c r="F189" s="227">
        <v>149</v>
      </c>
      <c r="G189" s="228">
        <v>25.645438898450944</v>
      </c>
      <c r="H189" s="279">
        <v>15</v>
      </c>
      <c r="I189" s="228">
        <v>2.5817555938037864</v>
      </c>
      <c r="J189" s="227">
        <v>0</v>
      </c>
      <c r="K189" s="228">
        <v>0</v>
      </c>
      <c r="L189" s="227">
        <v>16</v>
      </c>
      <c r="M189" s="230">
        <v>2.753872633390706</v>
      </c>
    </row>
    <row r="190" spans="2:15" x14ac:dyDescent="0.2">
      <c r="B190" s="267" t="s">
        <v>14</v>
      </c>
      <c r="C190" s="227">
        <v>1620</v>
      </c>
      <c r="D190" s="227">
        <v>1339</v>
      </c>
      <c r="E190" s="228">
        <v>82.654320987654316</v>
      </c>
      <c r="F190" s="227">
        <v>151</v>
      </c>
      <c r="G190" s="228">
        <v>9.3209876543209873</v>
      </c>
      <c r="H190" s="279">
        <v>22</v>
      </c>
      <c r="I190" s="228">
        <v>1.3580246913580247</v>
      </c>
      <c r="J190" s="227">
        <v>2</v>
      </c>
      <c r="K190" s="228">
        <v>0.12345679012345678</v>
      </c>
      <c r="L190" s="227">
        <v>106</v>
      </c>
      <c r="M190" s="230">
        <v>6.5432098765432105</v>
      </c>
    </row>
    <row r="191" spans="2:15" x14ac:dyDescent="0.2">
      <c r="B191" s="267" t="s">
        <v>15</v>
      </c>
      <c r="C191" s="227">
        <v>448</v>
      </c>
      <c r="D191" s="227">
        <v>281</v>
      </c>
      <c r="E191" s="228">
        <v>62.723214285714292</v>
      </c>
      <c r="F191" s="227">
        <v>151</v>
      </c>
      <c r="G191" s="228">
        <v>33.705357142857146</v>
      </c>
      <c r="H191" s="279">
        <v>6</v>
      </c>
      <c r="I191" s="228">
        <v>1.3392857142857142</v>
      </c>
      <c r="J191" s="227">
        <v>0</v>
      </c>
      <c r="K191" s="228">
        <v>0</v>
      </c>
      <c r="L191" s="227">
        <v>10</v>
      </c>
      <c r="M191" s="230">
        <v>2.2321428571428572</v>
      </c>
    </row>
    <row r="192" spans="2:15" x14ac:dyDescent="0.2">
      <c r="B192" s="267" t="s">
        <v>118</v>
      </c>
      <c r="C192" s="227">
        <v>2500</v>
      </c>
      <c r="D192" s="227">
        <v>1823</v>
      </c>
      <c r="E192" s="228">
        <v>72.92</v>
      </c>
      <c r="F192" s="227">
        <v>486</v>
      </c>
      <c r="G192" s="228">
        <v>19.439999999999998</v>
      </c>
      <c r="H192" s="279">
        <v>33</v>
      </c>
      <c r="I192" s="228">
        <v>1.32</v>
      </c>
      <c r="J192" s="227">
        <v>1</v>
      </c>
      <c r="K192" s="228">
        <v>0.04</v>
      </c>
      <c r="L192" s="227">
        <v>157</v>
      </c>
      <c r="M192" s="230">
        <v>6.2799999999999994</v>
      </c>
    </row>
    <row r="193" spans="2:13" x14ac:dyDescent="0.2">
      <c r="B193" s="267" t="s">
        <v>16</v>
      </c>
      <c r="C193" s="227">
        <v>615</v>
      </c>
      <c r="D193" s="227">
        <v>486</v>
      </c>
      <c r="E193" s="228">
        <v>79.024390243902445</v>
      </c>
      <c r="F193" s="227">
        <v>104</v>
      </c>
      <c r="G193" s="228">
        <v>16.910569105691057</v>
      </c>
      <c r="H193" s="279">
        <v>10</v>
      </c>
      <c r="I193" s="228">
        <v>1.6260162601626018</v>
      </c>
      <c r="J193" s="227">
        <v>0</v>
      </c>
      <c r="K193" s="228">
        <v>0</v>
      </c>
      <c r="L193" s="227">
        <v>15</v>
      </c>
      <c r="M193" s="230">
        <v>2.4390243902439024</v>
      </c>
    </row>
    <row r="194" spans="2:13" x14ac:dyDescent="0.2">
      <c r="B194" s="267" t="s">
        <v>10</v>
      </c>
      <c r="C194" s="227">
        <v>27186</v>
      </c>
      <c r="D194" s="227">
        <v>17520</v>
      </c>
      <c r="E194" s="228">
        <v>64.444934892959623</v>
      </c>
      <c r="F194" s="227">
        <v>8112</v>
      </c>
      <c r="G194" s="228">
        <v>29.838887662767601</v>
      </c>
      <c r="H194" s="279">
        <v>460</v>
      </c>
      <c r="I194" s="228">
        <v>1.6920473773265652</v>
      </c>
      <c r="J194" s="227">
        <v>14</v>
      </c>
      <c r="K194" s="228">
        <v>5.1497094092547629E-2</v>
      </c>
      <c r="L194" s="227">
        <v>1080</v>
      </c>
      <c r="M194" s="230">
        <v>3.9726329728536749</v>
      </c>
    </row>
    <row r="195" spans="2:13" ht="13.5" thickBot="1" x14ac:dyDescent="0.25">
      <c r="B195" s="267" t="s">
        <v>17</v>
      </c>
      <c r="C195" s="227">
        <v>798</v>
      </c>
      <c r="D195" s="227">
        <v>705</v>
      </c>
      <c r="E195" s="228">
        <v>88.345864661654133</v>
      </c>
      <c r="F195" s="227">
        <v>66</v>
      </c>
      <c r="G195" s="228">
        <v>8.2706766917293226</v>
      </c>
      <c r="H195" s="279">
        <v>6</v>
      </c>
      <c r="I195" s="228">
        <v>0.75187969924812026</v>
      </c>
      <c r="J195" s="227">
        <v>1</v>
      </c>
      <c r="K195" s="228">
        <v>0.12531328320802004</v>
      </c>
      <c r="L195" s="227">
        <v>20</v>
      </c>
      <c r="M195" s="230">
        <v>2.5062656641604009</v>
      </c>
    </row>
    <row r="196" spans="2:13" ht="13.5" thickBot="1" x14ac:dyDescent="0.25">
      <c r="B196" s="232" t="s">
        <v>254</v>
      </c>
      <c r="C196" s="252">
        <v>40020</v>
      </c>
      <c r="D196" s="269">
        <v>26677</v>
      </c>
      <c r="E196" s="253">
        <v>66.659170414792598</v>
      </c>
      <c r="F196" s="269">
        <v>10973</v>
      </c>
      <c r="G196" s="253">
        <v>27.418790604697652</v>
      </c>
      <c r="H196" s="270">
        <v>694</v>
      </c>
      <c r="I196" s="251">
        <v>1.7341329335332334</v>
      </c>
      <c r="J196" s="269">
        <v>26</v>
      </c>
      <c r="K196" s="253">
        <v>6.4967516241879061E-2</v>
      </c>
      <c r="L196" s="269">
        <v>1650</v>
      </c>
      <c r="M196" s="280">
        <v>4.1229385307346327</v>
      </c>
    </row>
    <row r="197" spans="2:13" x14ac:dyDescent="0.2">
      <c r="B197" s="238" t="s">
        <v>279</v>
      </c>
    </row>
    <row r="199" spans="2:13" x14ac:dyDescent="0.2">
      <c r="B199" s="281"/>
    </row>
    <row r="201" spans="2:13" ht="33.75" customHeight="1" thickBot="1" x14ac:dyDescent="0.25">
      <c r="B201" s="782" t="s">
        <v>354</v>
      </c>
      <c r="C201" s="782"/>
      <c r="D201" s="782"/>
      <c r="E201" s="782"/>
      <c r="F201" s="782"/>
      <c r="G201" s="782"/>
      <c r="H201" s="782"/>
      <c r="I201" s="782"/>
    </row>
    <row r="202" spans="2:13" x14ac:dyDescent="0.2">
      <c r="B202" s="774" t="s">
        <v>280</v>
      </c>
      <c r="C202" s="776" t="s">
        <v>8</v>
      </c>
      <c r="D202" s="778" t="s">
        <v>287</v>
      </c>
      <c r="E202" s="779"/>
      <c r="F202" s="780" t="s">
        <v>288</v>
      </c>
      <c r="G202" s="783"/>
      <c r="H202" s="778" t="s">
        <v>250</v>
      </c>
      <c r="I202" s="784"/>
    </row>
    <row r="203" spans="2:13" x14ac:dyDescent="0.2">
      <c r="B203" s="775"/>
      <c r="C203" s="777" t="s">
        <v>238</v>
      </c>
      <c r="D203" s="214" t="s">
        <v>286</v>
      </c>
      <c r="E203" s="213" t="s">
        <v>252</v>
      </c>
      <c r="F203" s="214" t="s">
        <v>286</v>
      </c>
      <c r="G203" s="213" t="s">
        <v>252</v>
      </c>
      <c r="H203" s="214" t="s">
        <v>286</v>
      </c>
      <c r="I203" s="215" t="s">
        <v>252</v>
      </c>
    </row>
    <row r="204" spans="2:13" ht="13.5" thickBot="1" x14ac:dyDescent="0.25">
      <c r="B204" s="273" t="s">
        <v>7</v>
      </c>
      <c r="C204" s="274">
        <v>74522</v>
      </c>
      <c r="D204" s="274">
        <v>7103</v>
      </c>
      <c r="E204" s="275">
        <v>9.5314135423096538</v>
      </c>
      <c r="F204" s="274">
        <v>67305</v>
      </c>
      <c r="G204" s="275">
        <v>90.315611497275967</v>
      </c>
      <c r="H204" s="274">
        <v>114</v>
      </c>
      <c r="I204" s="277">
        <v>0.15297496041437428</v>
      </c>
    </row>
    <row r="205" spans="2:13" x14ac:dyDescent="0.2">
      <c r="B205" s="266" t="s">
        <v>11</v>
      </c>
      <c r="C205" s="221">
        <v>391</v>
      </c>
      <c r="D205" s="223">
        <v>31</v>
      </c>
      <c r="E205" s="224">
        <v>7.9283887468030692</v>
      </c>
      <c r="F205" s="223">
        <v>360</v>
      </c>
      <c r="G205" s="224">
        <v>92.071611253196934</v>
      </c>
      <c r="H205" s="223">
        <v>0</v>
      </c>
      <c r="I205" s="225">
        <v>0</v>
      </c>
    </row>
    <row r="206" spans="2:13" x14ac:dyDescent="0.2">
      <c r="B206" s="267" t="s">
        <v>12</v>
      </c>
      <c r="C206" s="227">
        <v>5062</v>
      </c>
      <c r="D206" s="227">
        <v>529</v>
      </c>
      <c r="E206" s="228">
        <v>10.450414855788226</v>
      </c>
      <c r="F206" s="227">
        <v>4533</v>
      </c>
      <c r="G206" s="228">
        <v>89.549585144211775</v>
      </c>
      <c r="H206" s="223">
        <v>0</v>
      </c>
      <c r="I206" s="230">
        <v>0</v>
      </c>
    </row>
    <row r="207" spans="2:13" x14ac:dyDescent="0.2">
      <c r="B207" s="267" t="s">
        <v>253</v>
      </c>
      <c r="C207" s="227">
        <v>819</v>
      </c>
      <c r="D207" s="227">
        <v>77</v>
      </c>
      <c r="E207" s="228">
        <v>9.4017094017094021</v>
      </c>
      <c r="F207" s="227">
        <v>742</v>
      </c>
      <c r="G207" s="228">
        <v>90.598290598290603</v>
      </c>
      <c r="H207" s="227">
        <v>0</v>
      </c>
      <c r="I207" s="230">
        <v>0</v>
      </c>
    </row>
    <row r="208" spans="2:13" x14ac:dyDescent="0.2">
      <c r="B208" s="267" t="s">
        <v>13</v>
      </c>
      <c r="C208" s="227">
        <v>581</v>
      </c>
      <c r="D208" s="227">
        <v>45</v>
      </c>
      <c r="E208" s="228">
        <v>7.7452667814113596</v>
      </c>
      <c r="F208" s="227">
        <v>536</v>
      </c>
      <c r="G208" s="228">
        <v>92.25473321858864</v>
      </c>
      <c r="H208" s="223">
        <v>0</v>
      </c>
      <c r="I208" s="230">
        <v>0</v>
      </c>
    </row>
    <row r="209" spans="2:9" x14ac:dyDescent="0.2">
      <c r="B209" s="267" t="s">
        <v>14</v>
      </c>
      <c r="C209" s="227">
        <v>1620</v>
      </c>
      <c r="D209" s="227">
        <v>172</v>
      </c>
      <c r="E209" s="228">
        <v>10.617283950617285</v>
      </c>
      <c r="F209" s="227">
        <v>1448</v>
      </c>
      <c r="G209" s="228">
        <v>89.382716049382722</v>
      </c>
      <c r="H209" s="227">
        <v>0</v>
      </c>
      <c r="I209" s="230">
        <v>0</v>
      </c>
    </row>
    <row r="210" spans="2:9" x14ac:dyDescent="0.2">
      <c r="B210" s="267" t="s">
        <v>15</v>
      </c>
      <c r="C210" s="227">
        <v>448</v>
      </c>
      <c r="D210" s="227">
        <v>35</v>
      </c>
      <c r="E210" s="228">
        <v>7.8125</v>
      </c>
      <c r="F210" s="227">
        <v>413</v>
      </c>
      <c r="G210" s="228">
        <v>92.1875</v>
      </c>
      <c r="H210" s="223">
        <v>0</v>
      </c>
      <c r="I210" s="230">
        <v>0</v>
      </c>
    </row>
    <row r="211" spans="2:9" x14ac:dyDescent="0.2">
      <c r="B211" s="267" t="s">
        <v>118</v>
      </c>
      <c r="C211" s="227">
        <v>2500</v>
      </c>
      <c r="D211" s="227">
        <v>246</v>
      </c>
      <c r="E211" s="228">
        <v>9.84</v>
      </c>
      <c r="F211" s="227">
        <v>2254</v>
      </c>
      <c r="G211" s="228">
        <v>90.16</v>
      </c>
      <c r="H211" s="223">
        <v>0</v>
      </c>
      <c r="I211" s="230">
        <v>0</v>
      </c>
    </row>
    <row r="212" spans="2:9" x14ac:dyDescent="0.2">
      <c r="B212" s="267" t="s">
        <v>16</v>
      </c>
      <c r="C212" s="227">
        <v>615</v>
      </c>
      <c r="D212" s="227">
        <v>71</v>
      </c>
      <c r="E212" s="228">
        <v>11.544715447154472</v>
      </c>
      <c r="F212" s="227">
        <v>544</v>
      </c>
      <c r="G212" s="228">
        <v>88.455284552845526</v>
      </c>
      <c r="H212" s="227">
        <v>0</v>
      </c>
      <c r="I212" s="230">
        <v>0</v>
      </c>
    </row>
    <row r="213" spans="2:9" x14ac:dyDescent="0.2">
      <c r="B213" s="267" t="s">
        <v>10</v>
      </c>
      <c r="C213" s="227">
        <v>27186</v>
      </c>
      <c r="D213" s="227">
        <v>2830</v>
      </c>
      <c r="E213" s="228">
        <v>10.409769734422129</v>
      </c>
      <c r="F213" s="227">
        <v>24356</v>
      </c>
      <c r="G213" s="228">
        <v>89.590230265577873</v>
      </c>
      <c r="H213" s="223">
        <v>0</v>
      </c>
      <c r="I213" s="230">
        <v>0</v>
      </c>
    </row>
    <row r="214" spans="2:9" ht="13.5" thickBot="1" x14ac:dyDescent="0.25">
      <c r="B214" s="267" t="s">
        <v>17</v>
      </c>
      <c r="C214" s="227">
        <v>798</v>
      </c>
      <c r="D214" s="227">
        <v>75</v>
      </c>
      <c r="E214" s="228">
        <v>9.3984962406015029</v>
      </c>
      <c r="F214" s="227">
        <v>723</v>
      </c>
      <c r="G214" s="228">
        <v>90.601503759398497</v>
      </c>
      <c r="H214" s="227">
        <v>0</v>
      </c>
      <c r="I214" s="230">
        <v>0</v>
      </c>
    </row>
    <row r="215" spans="2:9" ht="13.5" thickBot="1" x14ac:dyDescent="0.25">
      <c r="B215" s="232" t="s">
        <v>254</v>
      </c>
      <c r="C215" s="252">
        <v>40020</v>
      </c>
      <c r="D215" s="252">
        <v>4111</v>
      </c>
      <c r="E215" s="253">
        <v>10.272363818090954</v>
      </c>
      <c r="F215" s="252">
        <v>35909</v>
      </c>
      <c r="G215" s="253">
        <v>89.727636181909048</v>
      </c>
      <c r="H215" s="252">
        <v>0</v>
      </c>
      <c r="I215" s="280">
        <v>0</v>
      </c>
    </row>
    <row r="216" spans="2:9" x14ac:dyDescent="0.2">
      <c r="B216" s="238" t="s">
        <v>279</v>
      </c>
    </row>
    <row r="220" spans="2:9" ht="45.75" customHeight="1" thickBot="1" x14ac:dyDescent="0.25">
      <c r="B220" s="782" t="s">
        <v>357</v>
      </c>
      <c r="C220" s="782"/>
      <c r="D220" s="782"/>
      <c r="E220" s="782"/>
      <c r="F220" s="782"/>
      <c r="G220" s="782"/>
    </row>
    <row r="221" spans="2:9" x14ac:dyDescent="0.2">
      <c r="B221" s="774" t="s">
        <v>280</v>
      </c>
      <c r="C221" s="776" t="s">
        <v>8</v>
      </c>
      <c r="D221" s="778" t="s">
        <v>289</v>
      </c>
      <c r="E221" s="779"/>
      <c r="F221" s="780" t="s">
        <v>290</v>
      </c>
      <c r="G221" s="781"/>
    </row>
    <row r="222" spans="2:9" x14ac:dyDescent="0.2">
      <c r="B222" s="775"/>
      <c r="C222" s="777" t="s">
        <v>238</v>
      </c>
      <c r="D222" s="214" t="s">
        <v>286</v>
      </c>
      <c r="E222" s="213" t="s">
        <v>252</v>
      </c>
      <c r="F222" s="214" t="s">
        <v>286</v>
      </c>
      <c r="G222" s="215" t="s">
        <v>252</v>
      </c>
    </row>
    <row r="223" spans="2:9" ht="13.5" thickBot="1" x14ac:dyDescent="0.25">
      <c r="B223" s="273" t="s">
        <v>7</v>
      </c>
      <c r="C223" s="274">
        <v>74522</v>
      </c>
      <c r="D223" s="274">
        <v>57461</v>
      </c>
      <c r="E223" s="275">
        <v>77.106089476932979</v>
      </c>
      <c r="F223" s="274">
        <v>17061</v>
      </c>
      <c r="G223" s="277">
        <v>22.893910523067014</v>
      </c>
    </row>
    <row r="224" spans="2:9" x14ac:dyDescent="0.2">
      <c r="B224" s="266" t="s">
        <v>11</v>
      </c>
      <c r="C224" s="221">
        <v>391</v>
      </c>
      <c r="D224" s="223">
        <v>181</v>
      </c>
      <c r="E224" s="224">
        <v>46.291560102301787</v>
      </c>
      <c r="F224" s="223">
        <v>210</v>
      </c>
      <c r="G224" s="225">
        <v>53.708439897698213</v>
      </c>
    </row>
    <row r="225" spans="2:7" x14ac:dyDescent="0.2">
      <c r="B225" s="267" t="s">
        <v>12</v>
      </c>
      <c r="C225" s="227">
        <v>5062</v>
      </c>
      <c r="D225" s="227">
        <v>4909</v>
      </c>
      <c r="E225" s="228">
        <v>96.977479257210589</v>
      </c>
      <c r="F225" s="227">
        <v>153</v>
      </c>
      <c r="G225" s="230">
        <v>3.0225207427894114</v>
      </c>
    </row>
    <row r="226" spans="2:7" x14ac:dyDescent="0.2">
      <c r="B226" s="267" t="s">
        <v>253</v>
      </c>
      <c r="C226" s="227">
        <v>819</v>
      </c>
      <c r="D226" s="227">
        <v>605</v>
      </c>
      <c r="E226" s="228">
        <v>73.870573870573878</v>
      </c>
      <c r="F226" s="227">
        <v>214</v>
      </c>
      <c r="G226" s="230">
        <v>26.129426129426133</v>
      </c>
    </row>
    <row r="227" spans="2:7" x14ac:dyDescent="0.2">
      <c r="B227" s="267" t="s">
        <v>13</v>
      </c>
      <c r="C227" s="227">
        <v>581</v>
      </c>
      <c r="D227" s="227">
        <v>468</v>
      </c>
      <c r="E227" s="228">
        <v>80.55077452667814</v>
      </c>
      <c r="F227" s="227">
        <v>113</v>
      </c>
      <c r="G227" s="230">
        <v>19.44922547332186</v>
      </c>
    </row>
    <row r="228" spans="2:7" x14ac:dyDescent="0.2">
      <c r="B228" s="267" t="s">
        <v>14</v>
      </c>
      <c r="C228" s="227">
        <v>1620</v>
      </c>
      <c r="D228" s="227">
        <v>1578</v>
      </c>
      <c r="E228" s="228">
        <v>97.407407407407405</v>
      </c>
      <c r="F228" s="227">
        <v>42</v>
      </c>
      <c r="G228" s="230">
        <v>2.5925925925925926</v>
      </c>
    </row>
    <row r="229" spans="2:7" x14ac:dyDescent="0.2">
      <c r="B229" s="267" t="s">
        <v>15</v>
      </c>
      <c r="C229" s="227">
        <v>448</v>
      </c>
      <c r="D229" s="227">
        <v>229</v>
      </c>
      <c r="E229" s="228">
        <v>51.116071428571431</v>
      </c>
      <c r="F229" s="227">
        <v>219</v>
      </c>
      <c r="G229" s="230">
        <v>48.883928571428569</v>
      </c>
    </row>
    <row r="230" spans="2:7" x14ac:dyDescent="0.2">
      <c r="B230" s="267" t="s">
        <v>118</v>
      </c>
      <c r="C230" s="227">
        <v>2500</v>
      </c>
      <c r="D230" s="227">
        <v>2216</v>
      </c>
      <c r="E230" s="228">
        <v>88.64</v>
      </c>
      <c r="F230" s="227">
        <v>284</v>
      </c>
      <c r="G230" s="230">
        <v>11.360000000000001</v>
      </c>
    </row>
    <row r="231" spans="2:7" x14ac:dyDescent="0.2">
      <c r="B231" s="267" t="s">
        <v>16</v>
      </c>
      <c r="C231" s="227">
        <v>615</v>
      </c>
      <c r="D231" s="227">
        <v>544</v>
      </c>
      <c r="E231" s="228">
        <v>88.455284552845526</v>
      </c>
      <c r="F231" s="227">
        <v>71</v>
      </c>
      <c r="G231" s="230">
        <v>11.544715447154472</v>
      </c>
    </row>
    <row r="232" spans="2:7" x14ac:dyDescent="0.2">
      <c r="B232" s="267" t="s">
        <v>10</v>
      </c>
      <c r="C232" s="227">
        <v>27186</v>
      </c>
      <c r="D232" s="227">
        <v>26724</v>
      </c>
      <c r="E232" s="228">
        <v>98.300595894945928</v>
      </c>
      <c r="F232" s="227">
        <v>462</v>
      </c>
      <c r="G232" s="230">
        <v>1.6994041050540718</v>
      </c>
    </row>
    <row r="233" spans="2:7" ht="13.5" thickBot="1" x14ac:dyDescent="0.25">
      <c r="B233" s="267" t="s">
        <v>17</v>
      </c>
      <c r="C233" s="227">
        <v>798</v>
      </c>
      <c r="D233" s="227">
        <v>768</v>
      </c>
      <c r="E233" s="228">
        <v>96.240601503759393</v>
      </c>
      <c r="F233" s="227">
        <v>30</v>
      </c>
      <c r="G233" s="230">
        <v>3.7593984962406015</v>
      </c>
    </row>
    <row r="234" spans="2:7" ht="13.5" thickBot="1" x14ac:dyDescent="0.25">
      <c r="B234" s="232" t="s">
        <v>254</v>
      </c>
      <c r="C234" s="252">
        <v>40020</v>
      </c>
      <c r="D234" s="269">
        <v>38222</v>
      </c>
      <c r="E234" s="253">
        <v>95.507246376811594</v>
      </c>
      <c r="F234" s="269">
        <v>1798</v>
      </c>
      <c r="G234" s="280">
        <v>4.4927536231884062</v>
      </c>
    </row>
    <row r="235" spans="2:7" x14ac:dyDescent="0.2">
      <c r="B235" s="238" t="s">
        <v>279</v>
      </c>
    </row>
    <row r="236" spans="2:7" x14ac:dyDescent="0.2">
      <c r="B236" s="238"/>
    </row>
    <row r="237" spans="2:7" x14ac:dyDescent="0.2">
      <c r="B237" s="238"/>
    </row>
    <row r="238" spans="2:7" x14ac:dyDescent="0.2">
      <c r="B238" s="238"/>
    </row>
    <row r="239" spans="2:7" x14ac:dyDescent="0.2">
      <c r="B239" s="238"/>
    </row>
    <row r="240" spans="2:7" x14ac:dyDescent="0.2">
      <c r="B240" s="238"/>
    </row>
    <row r="241" spans="1:83" ht="18" x14ac:dyDescent="0.25">
      <c r="B241" s="211" t="s">
        <v>401</v>
      </c>
    </row>
    <row r="242" spans="1:83" x14ac:dyDescent="0.2">
      <c r="B242" s="238"/>
    </row>
    <row r="243" spans="1:83" x14ac:dyDescent="0.2">
      <c r="B243" s="238"/>
    </row>
    <row r="244" spans="1:83" ht="27.75" customHeight="1" x14ac:dyDescent="0.2">
      <c r="B244" s="892" t="s">
        <v>526</v>
      </c>
      <c r="C244" s="893"/>
      <c r="D244" s="893"/>
      <c r="E244" s="893"/>
      <c r="F244" s="893"/>
      <c r="G244" s="893"/>
      <c r="H244" s="893"/>
      <c r="I244" s="893"/>
      <c r="J244" s="893"/>
      <c r="K244" s="893"/>
      <c r="L244" s="893"/>
      <c r="M244" s="893"/>
      <c r="N244" s="893"/>
      <c r="O244" s="893"/>
      <c r="P244" s="893"/>
      <c r="Q244" s="893"/>
    </row>
    <row r="245" spans="1:83" ht="22.5" customHeight="1" x14ac:dyDescent="0.2">
      <c r="B245" s="894" t="s">
        <v>402</v>
      </c>
      <c r="C245" s="428" t="s">
        <v>403</v>
      </c>
      <c r="D245" s="428" t="s">
        <v>404</v>
      </c>
      <c r="E245" s="428"/>
      <c r="F245" s="428" t="s">
        <v>405</v>
      </c>
      <c r="G245" s="428"/>
      <c r="H245" s="428" t="s">
        <v>406</v>
      </c>
      <c r="I245" s="428"/>
      <c r="J245" s="428" t="s">
        <v>407</v>
      </c>
      <c r="K245" s="428"/>
      <c r="L245" s="428" t="s">
        <v>408</v>
      </c>
      <c r="M245" s="428"/>
      <c r="N245" s="428" t="s">
        <v>409</v>
      </c>
      <c r="O245" s="428"/>
      <c r="P245" s="428" t="s">
        <v>410</v>
      </c>
      <c r="Q245" s="428"/>
      <c r="R245" s="428" t="s">
        <v>411</v>
      </c>
      <c r="S245" s="428"/>
      <c r="T245" s="428" t="s">
        <v>412</v>
      </c>
      <c r="U245" s="428" t="s">
        <v>413</v>
      </c>
      <c r="V245" s="428"/>
      <c r="W245" s="428" t="s">
        <v>414</v>
      </c>
      <c r="X245" s="428"/>
      <c r="Y245" s="428" t="s">
        <v>415</v>
      </c>
      <c r="Z245" s="428"/>
      <c r="AA245" s="428" t="s">
        <v>410</v>
      </c>
      <c r="AB245" s="428"/>
      <c r="AC245" s="428" t="s">
        <v>416</v>
      </c>
      <c r="AD245" s="428"/>
      <c r="AE245" s="428" t="s">
        <v>417</v>
      </c>
      <c r="AF245" s="428"/>
      <c r="AG245" s="416"/>
      <c r="AH245" s="416"/>
      <c r="AI245" s="416"/>
      <c r="AJ245" s="416"/>
      <c r="AK245" s="416"/>
      <c r="AL245" s="416"/>
      <c r="AM245" s="416"/>
      <c r="AN245" s="416"/>
      <c r="AO245" s="416"/>
      <c r="AP245" s="416"/>
      <c r="AQ245" s="416"/>
      <c r="AR245" s="416"/>
      <c r="AS245" s="416"/>
      <c r="AT245" s="416"/>
      <c r="AU245" s="416"/>
      <c r="AV245" s="416"/>
      <c r="AW245" s="416"/>
      <c r="AX245" s="416"/>
      <c r="AY245" s="416"/>
      <c r="AZ245" s="416"/>
      <c r="BA245" s="416"/>
      <c r="BB245" s="416"/>
      <c r="BC245" s="416"/>
      <c r="BD245" s="416"/>
      <c r="BE245" s="416"/>
      <c r="BF245" s="416"/>
      <c r="BG245" s="416"/>
      <c r="BH245" s="416"/>
      <c r="BI245" s="416"/>
      <c r="BJ245" s="416"/>
      <c r="BK245" s="416"/>
      <c r="BL245" s="416"/>
      <c r="BM245" s="416"/>
      <c r="BN245" s="416"/>
      <c r="BO245" s="416"/>
      <c r="BP245" s="416"/>
      <c r="BQ245" s="416"/>
      <c r="BR245" s="416"/>
      <c r="BS245" s="416"/>
      <c r="BT245" s="416"/>
      <c r="BU245" s="416"/>
      <c r="BV245" s="416"/>
      <c r="BW245" s="416"/>
      <c r="BX245" s="416"/>
      <c r="BY245" s="416"/>
      <c r="BZ245" s="416"/>
      <c r="CA245" s="416"/>
      <c r="CB245" s="416"/>
      <c r="CC245" s="416"/>
      <c r="CD245" s="416"/>
      <c r="CE245" s="416"/>
    </row>
    <row r="246" spans="1:83" ht="42" customHeight="1" x14ac:dyDescent="0.2">
      <c r="B246" s="894"/>
      <c r="C246" s="428"/>
      <c r="D246" s="417" t="s">
        <v>418</v>
      </c>
      <c r="E246" s="418" t="s">
        <v>252</v>
      </c>
      <c r="F246" s="417" t="s">
        <v>418</v>
      </c>
      <c r="G246" s="418" t="s">
        <v>252</v>
      </c>
      <c r="H246" s="417" t="s">
        <v>419</v>
      </c>
      <c r="I246" s="418" t="s">
        <v>252</v>
      </c>
      <c r="J246" s="417" t="s">
        <v>418</v>
      </c>
      <c r="K246" s="418" t="s">
        <v>252</v>
      </c>
      <c r="L246" s="417" t="s">
        <v>418</v>
      </c>
      <c r="M246" s="418" t="s">
        <v>252</v>
      </c>
      <c r="N246" s="417" t="s">
        <v>418</v>
      </c>
      <c r="O246" s="418" t="s">
        <v>252</v>
      </c>
      <c r="P246" s="417" t="s">
        <v>420</v>
      </c>
      <c r="Q246" s="418" t="s">
        <v>252</v>
      </c>
      <c r="R246" s="417" t="s">
        <v>420</v>
      </c>
      <c r="S246" s="418" t="s">
        <v>252</v>
      </c>
      <c r="T246" s="428"/>
      <c r="U246" s="417" t="s">
        <v>419</v>
      </c>
      <c r="V246" s="418" t="s">
        <v>252</v>
      </c>
      <c r="W246" s="417" t="s">
        <v>419</v>
      </c>
      <c r="X246" s="418" t="s">
        <v>252</v>
      </c>
      <c r="Y246" s="417" t="s">
        <v>419</v>
      </c>
      <c r="Z246" s="418" t="s">
        <v>252</v>
      </c>
      <c r="AA246" s="417" t="s">
        <v>421</v>
      </c>
      <c r="AB246" s="418" t="s">
        <v>252</v>
      </c>
      <c r="AC246" s="417" t="s">
        <v>422</v>
      </c>
      <c r="AD246" s="418" t="s">
        <v>252</v>
      </c>
      <c r="AE246" s="417" t="s">
        <v>419</v>
      </c>
      <c r="AF246" s="418" t="s">
        <v>252</v>
      </c>
      <c r="AG246" s="416"/>
      <c r="AH246" s="416"/>
      <c r="AI246" s="416"/>
      <c r="AJ246" s="416"/>
      <c r="AK246" s="416"/>
      <c r="AL246" s="416"/>
      <c r="AM246" s="416"/>
      <c r="AN246" s="416"/>
      <c r="AO246" s="416"/>
      <c r="AP246" s="416"/>
      <c r="AQ246" s="416"/>
      <c r="AR246" s="416"/>
      <c r="AS246" s="416"/>
      <c r="AT246" s="416"/>
      <c r="AU246" s="416"/>
      <c r="AV246" s="416"/>
      <c r="AW246" s="416"/>
      <c r="AX246" s="416"/>
      <c r="AY246" s="416"/>
      <c r="AZ246" s="416"/>
      <c r="BA246" s="416"/>
      <c r="BB246" s="416"/>
      <c r="BC246" s="416"/>
      <c r="BD246" s="416"/>
      <c r="BE246" s="416"/>
      <c r="BF246" s="416"/>
      <c r="BG246" s="416"/>
      <c r="BH246" s="416"/>
      <c r="BI246" s="416"/>
      <c r="BJ246" s="416"/>
      <c r="BK246" s="416"/>
      <c r="BL246" s="416"/>
      <c r="BM246" s="416"/>
      <c r="BN246" s="416"/>
      <c r="BO246" s="416"/>
      <c r="BP246" s="416"/>
      <c r="BQ246" s="416"/>
      <c r="BR246" s="416"/>
      <c r="BS246" s="416"/>
      <c r="BT246" s="416"/>
      <c r="BU246" s="416"/>
      <c r="BV246" s="416"/>
      <c r="BW246" s="416"/>
      <c r="BX246" s="416"/>
      <c r="BY246" s="416"/>
      <c r="BZ246" s="416"/>
      <c r="CA246" s="416"/>
      <c r="CB246" s="416"/>
      <c r="CC246" s="416"/>
      <c r="CD246" s="416"/>
      <c r="CE246" s="416"/>
    </row>
    <row r="247" spans="1:83" s="422" customFormat="1" x14ac:dyDescent="0.2">
      <c r="A247" s="416"/>
      <c r="B247" s="419" t="s">
        <v>423</v>
      </c>
      <c r="C247" s="419">
        <f>SUM(C248:C257)</f>
        <v>41196</v>
      </c>
      <c r="D247" s="419">
        <f>SUM(D248:D257)</f>
        <v>38624</v>
      </c>
      <c r="E247" s="420">
        <f t="shared" ref="E247:E257" si="4">D247/C247</f>
        <v>0.93756675405379164</v>
      </c>
      <c r="F247" s="419">
        <f>SUM(F248:F257)</f>
        <v>38589</v>
      </c>
      <c r="G247" s="420">
        <f t="shared" ref="G247:G257" si="5">F247/C247</f>
        <v>0.93671715700553448</v>
      </c>
      <c r="H247" s="419">
        <f>SUM(H248:H257)</f>
        <v>44987</v>
      </c>
      <c r="I247" s="420">
        <f t="shared" ref="I247:I257" si="6">H247/C247</f>
        <v>1.0920234974269347</v>
      </c>
      <c r="J247" s="419">
        <f>SUM(J248:J257)</f>
        <v>38573</v>
      </c>
      <c r="K247" s="420">
        <f t="shared" ref="K247:K257" si="7">J247/C247</f>
        <v>0.93632876978347412</v>
      </c>
      <c r="L247" s="419">
        <f>SUM(L248:L257)</f>
        <v>38548</v>
      </c>
      <c r="M247" s="420">
        <f>L247/C247</f>
        <v>0.93572191474900479</v>
      </c>
      <c r="N247" s="419">
        <f>SUM(N248:N257)</f>
        <v>37889</v>
      </c>
      <c r="O247" s="420">
        <f t="shared" ref="O247:O257" si="8">N247/C247</f>
        <v>0.91972521604039226</v>
      </c>
      <c r="P247" s="419">
        <f>SUM(P248:P257)</f>
        <v>39032</v>
      </c>
      <c r="Q247" s="420">
        <f>P247/C247</f>
        <v>0.94747062821633166</v>
      </c>
      <c r="R247" s="419">
        <f>SUM(R248:R257)</f>
        <v>27551</v>
      </c>
      <c r="S247" s="420">
        <f t="shared" ref="S247:S257" si="9">R247/(C247)</f>
        <v>0.66877852218662004</v>
      </c>
      <c r="T247" s="419">
        <f>SUM(T248:T257)</f>
        <v>41993</v>
      </c>
      <c r="U247" s="419">
        <f>SUM(U248:U257)</f>
        <v>40398</v>
      </c>
      <c r="V247" s="420">
        <f t="shared" ref="V247:V257" si="10">U247/T247</f>
        <v>0.96201747910366009</v>
      </c>
      <c r="W247" s="419">
        <f>SUM(W248:W257)</f>
        <v>36259</v>
      </c>
      <c r="X247" s="420">
        <f>W247/T247</f>
        <v>0.86345343271497632</v>
      </c>
      <c r="Y247" s="419">
        <f>SUM(Y248:Y257)</f>
        <v>41650</v>
      </c>
      <c r="Z247" s="420">
        <f t="shared" ref="Z247:Z257" si="11">Y247/T247</f>
        <v>0.99183197199533257</v>
      </c>
      <c r="AA247" s="419">
        <f>SUM(AA248:AA257)</f>
        <v>39918</v>
      </c>
      <c r="AB247" s="420">
        <f t="shared" ref="AB247:AB257" si="12">AA247/T247</f>
        <v>0.95058700259567075</v>
      </c>
      <c r="AC247" s="419">
        <f>SUM(AC248:AC257)</f>
        <v>34509</v>
      </c>
      <c r="AD247" s="420">
        <f>AC247/T247</f>
        <v>0.82177982044626485</v>
      </c>
      <c r="AE247" s="419">
        <f>SUM(AE248:AE257)</f>
        <v>40413</v>
      </c>
      <c r="AF247" s="420">
        <f t="shared" ref="AF247:AF257" si="13">AE247/T247</f>
        <v>0.96237468149453476</v>
      </c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</row>
    <row r="248" spans="1:83" s="416" customFormat="1" x14ac:dyDescent="0.2">
      <c r="B248" s="423" t="s">
        <v>10</v>
      </c>
      <c r="C248" s="424">
        <v>28244</v>
      </c>
      <c r="D248" s="425">
        <v>26048</v>
      </c>
      <c r="E248" s="426">
        <f t="shared" si="4"/>
        <v>0.92224897323325306</v>
      </c>
      <c r="F248" s="425">
        <v>26050</v>
      </c>
      <c r="G248" s="426">
        <f t="shared" si="5"/>
        <v>0.92231978473304066</v>
      </c>
      <c r="H248" s="425">
        <v>39635</v>
      </c>
      <c r="I248" s="426">
        <f t="shared" si="6"/>
        <v>1.4033068970400793</v>
      </c>
      <c r="J248" s="425">
        <v>26042</v>
      </c>
      <c r="K248" s="426">
        <f t="shared" si="7"/>
        <v>0.92203653873389035</v>
      </c>
      <c r="L248" s="425">
        <v>26022</v>
      </c>
      <c r="M248" s="426">
        <f t="shared" ref="M248:M253" si="14">L248/C248</f>
        <v>0.92132842373601476</v>
      </c>
      <c r="N248" s="425">
        <v>25880</v>
      </c>
      <c r="O248" s="426">
        <f t="shared" si="8"/>
        <v>0.91630080725109753</v>
      </c>
      <c r="P248" s="425">
        <v>26607</v>
      </c>
      <c r="Q248" s="426">
        <f t="shared" ref="Q248:Q257" si="15">P248/C248</f>
        <v>0.94204078742387765</v>
      </c>
      <c r="R248" s="425">
        <v>18684</v>
      </c>
      <c r="S248" s="426">
        <f t="shared" si="9"/>
        <v>0.66152103101543691</v>
      </c>
      <c r="T248" s="424">
        <v>28525</v>
      </c>
      <c r="U248" s="425">
        <v>27254</v>
      </c>
      <c r="V248" s="426">
        <f t="shared" si="10"/>
        <v>0.9554425942156004</v>
      </c>
      <c r="W248" s="425">
        <v>23923</v>
      </c>
      <c r="X248" s="426">
        <f>W248/T248</f>
        <v>0.83866783523225241</v>
      </c>
      <c r="Y248" s="425">
        <v>28010</v>
      </c>
      <c r="Z248" s="426">
        <f t="shared" si="11"/>
        <v>0.98194566170026287</v>
      </c>
      <c r="AA248" s="425">
        <v>26852</v>
      </c>
      <c r="AB248" s="426">
        <f t="shared" si="12"/>
        <v>0.94134969325153373</v>
      </c>
      <c r="AC248" s="425">
        <v>22578</v>
      </c>
      <c r="AD248" s="426">
        <f t="shared" ref="AD248:AD257" si="16">AC248/T248</f>
        <v>0.79151621384750215</v>
      </c>
      <c r="AE248" s="425">
        <v>27171</v>
      </c>
      <c r="AF248" s="426">
        <f t="shared" si="13"/>
        <v>0.95253286590709907</v>
      </c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</row>
    <row r="249" spans="1:83" s="416" customFormat="1" x14ac:dyDescent="0.2">
      <c r="B249" s="423" t="s">
        <v>11</v>
      </c>
      <c r="C249" s="424">
        <v>450</v>
      </c>
      <c r="D249" s="425">
        <v>448</v>
      </c>
      <c r="E249" s="426">
        <f t="shared" si="4"/>
        <v>0.99555555555555553</v>
      </c>
      <c r="F249" s="425">
        <v>446</v>
      </c>
      <c r="G249" s="426">
        <f t="shared" si="5"/>
        <v>0.99111111111111116</v>
      </c>
      <c r="H249" s="425">
        <v>64</v>
      </c>
      <c r="I249" s="426">
        <f t="shared" si="6"/>
        <v>0.14222222222222222</v>
      </c>
      <c r="J249" s="425">
        <v>445</v>
      </c>
      <c r="K249" s="426">
        <f t="shared" si="7"/>
        <v>0.98888888888888893</v>
      </c>
      <c r="L249" s="425">
        <v>444</v>
      </c>
      <c r="M249" s="426">
        <f t="shared" si="14"/>
        <v>0.98666666666666669</v>
      </c>
      <c r="N249" s="425">
        <v>417</v>
      </c>
      <c r="O249" s="426">
        <f t="shared" si="8"/>
        <v>0.92666666666666664</v>
      </c>
      <c r="P249" s="425">
        <v>422</v>
      </c>
      <c r="Q249" s="426">
        <f t="shared" si="15"/>
        <v>0.93777777777777782</v>
      </c>
      <c r="R249" s="425">
        <v>396</v>
      </c>
      <c r="S249" s="426">
        <f t="shared" si="9"/>
        <v>0.88</v>
      </c>
      <c r="T249" s="424">
        <v>452</v>
      </c>
      <c r="U249" s="425">
        <v>490</v>
      </c>
      <c r="V249" s="426">
        <f t="shared" si="10"/>
        <v>1.084070796460177</v>
      </c>
      <c r="W249" s="425">
        <v>427</v>
      </c>
      <c r="X249" s="426">
        <f t="shared" ref="X249:X257" si="17">W249/T249</f>
        <v>0.94469026548672563</v>
      </c>
      <c r="Y249" s="425">
        <v>491</v>
      </c>
      <c r="Z249" s="426">
        <f t="shared" si="11"/>
        <v>1.086283185840708</v>
      </c>
      <c r="AA249" s="425">
        <v>491</v>
      </c>
      <c r="AB249" s="426">
        <f t="shared" si="12"/>
        <v>1.086283185840708</v>
      </c>
      <c r="AC249" s="425">
        <v>460</v>
      </c>
      <c r="AD249" s="426">
        <f t="shared" si="16"/>
        <v>1.0176991150442478</v>
      </c>
      <c r="AE249" s="425">
        <v>492</v>
      </c>
      <c r="AF249" s="426">
        <f t="shared" si="13"/>
        <v>1.0884955752212389</v>
      </c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</row>
    <row r="250" spans="1:83" s="416" customFormat="1" x14ac:dyDescent="0.2">
      <c r="B250" s="423" t="s">
        <v>12</v>
      </c>
      <c r="C250" s="424">
        <v>5109</v>
      </c>
      <c r="D250" s="425">
        <v>5098</v>
      </c>
      <c r="E250" s="426">
        <f t="shared" si="4"/>
        <v>0.99784693677823444</v>
      </c>
      <c r="F250" s="425">
        <v>5076</v>
      </c>
      <c r="G250" s="426">
        <f t="shared" si="5"/>
        <v>0.99354081033470343</v>
      </c>
      <c r="H250" s="425">
        <v>70</v>
      </c>
      <c r="I250" s="426">
        <f t="shared" si="6"/>
        <v>1.3701311411235075E-2</v>
      </c>
      <c r="J250" s="425">
        <v>5071</v>
      </c>
      <c r="K250" s="426">
        <f t="shared" si="7"/>
        <v>0.99256214523390096</v>
      </c>
      <c r="L250" s="425">
        <v>5071</v>
      </c>
      <c r="M250" s="426">
        <f t="shared" si="14"/>
        <v>0.99256214523390096</v>
      </c>
      <c r="N250" s="425">
        <v>5008</v>
      </c>
      <c r="O250" s="426">
        <f t="shared" si="8"/>
        <v>0.98023096496378936</v>
      </c>
      <c r="P250" s="425">
        <v>5079</v>
      </c>
      <c r="Q250" s="426">
        <f t="shared" si="15"/>
        <v>0.99412800939518498</v>
      </c>
      <c r="R250" s="425">
        <v>3743</v>
      </c>
      <c r="S250" s="426">
        <f t="shared" si="9"/>
        <v>0.73262869446075551</v>
      </c>
      <c r="T250" s="424">
        <v>5189</v>
      </c>
      <c r="U250" s="425">
        <v>5249</v>
      </c>
      <c r="V250" s="426">
        <f t="shared" si="10"/>
        <v>1.0115629215648487</v>
      </c>
      <c r="W250" s="425">
        <v>4865</v>
      </c>
      <c r="X250" s="426">
        <f t="shared" si="17"/>
        <v>0.93756022354981694</v>
      </c>
      <c r="Y250" s="425">
        <v>5543</v>
      </c>
      <c r="Z250" s="426">
        <f t="shared" si="11"/>
        <v>1.0682212372326074</v>
      </c>
      <c r="AA250" s="425">
        <v>5239</v>
      </c>
      <c r="AB250" s="426">
        <f t="shared" si="12"/>
        <v>1.0096357679707073</v>
      </c>
      <c r="AC250" s="425">
        <v>4789</v>
      </c>
      <c r="AD250" s="426">
        <f t="shared" si="16"/>
        <v>0.92291385623434186</v>
      </c>
      <c r="AE250" s="425">
        <v>5311</v>
      </c>
      <c r="AF250" s="426">
        <f t="shared" si="13"/>
        <v>1.0235112738485257</v>
      </c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</row>
    <row r="251" spans="1:83" s="416" customFormat="1" x14ac:dyDescent="0.2">
      <c r="B251" s="423" t="s">
        <v>253</v>
      </c>
      <c r="C251" s="424">
        <v>848</v>
      </c>
      <c r="D251" s="425">
        <v>833</v>
      </c>
      <c r="E251" s="426">
        <f t="shared" si="4"/>
        <v>0.98231132075471694</v>
      </c>
      <c r="F251" s="425">
        <v>825</v>
      </c>
      <c r="G251" s="426">
        <f t="shared" si="5"/>
        <v>0.972877358490566</v>
      </c>
      <c r="H251" s="425">
        <v>1125</v>
      </c>
      <c r="I251" s="426">
        <f t="shared" si="6"/>
        <v>1.3266509433962264</v>
      </c>
      <c r="J251" s="425">
        <v>825</v>
      </c>
      <c r="K251" s="426">
        <f t="shared" si="7"/>
        <v>0.972877358490566</v>
      </c>
      <c r="L251" s="425">
        <v>823</v>
      </c>
      <c r="M251" s="426">
        <f t="shared" si="14"/>
        <v>0.97051886792452835</v>
      </c>
      <c r="N251" s="425">
        <v>746</v>
      </c>
      <c r="O251" s="426">
        <f t="shared" si="8"/>
        <v>0.87971698113207553</v>
      </c>
      <c r="P251" s="425">
        <v>834</v>
      </c>
      <c r="Q251" s="426">
        <f t="shared" si="15"/>
        <v>0.98349056603773588</v>
      </c>
      <c r="R251" s="425">
        <v>440</v>
      </c>
      <c r="S251" s="426">
        <f t="shared" si="9"/>
        <v>0.51886792452830188</v>
      </c>
      <c r="T251" s="424">
        <v>942</v>
      </c>
      <c r="U251" s="425">
        <v>889</v>
      </c>
      <c r="V251" s="426">
        <f t="shared" si="10"/>
        <v>0.9437367303609342</v>
      </c>
      <c r="W251" s="425">
        <v>814</v>
      </c>
      <c r="X251" s="426">
        <f t="shared" si="17"/>
        <v>0.86411889596602975</v>
      </c>
      <c r="Y251" s="425">
        <v>915</v>
      </c>
      <c r="Z251" s="426">
        <f t="shared" si="11"/>
        <v>0.9713375796178344</v>
      </c>
      <c r="AA251" s="425">
        <v>939</v>
      </c>
      <c r="AB251" s="426">
        <f t="shared" si="12"/>
        <v>0.99681528662420382</v>
      </c>
      <c r="AC251" s="425">
        <v>737</v>
      </c>
      <c r="AD251" s="426">
        <f t="shared" si="16"/>
        <v>0.78237791932059453</v>
      </c>
      <c r="AE251" s="425">
        <v>892</v>
      </c>
      <c r="AF251" s="426">
        <f t="shared" si="13"/>
        <v>0.94692144373673037</v>
      </c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</row>
    <row r="252" spans="1:83" s="416" customFormat="1" x14ac:dyDescent="0.2">
      <c r="B252" s="423" t="s">
        <v>13</v>
      </c>
      <c r="C252" s="424">
        <v>616</v>
      </c>
      <c r="D252" s="425">
        <v>624</v>
      </c>
      <c r="E252" s="426">
        <f t="shared" si="4"/>
        <v>1.0129870129870129</v>
      </c>
      <c r="F252" s="425">
        <v>623</v>
      </c>
      <c r="G252" s="426">
        <f t="shared" si="5"/>
        <v>1.0113636363636365</v>
      </c>
      <c r="H252" s="425">
        <v>35</v>
      </c>
      <c r="I252" s="426">
        <f t="shared" si="6"/>
        <v>5.6818181818181816E-2</v>
      </c>
      <c r="J252" s="425">
        <v>622</v>
      </c>
      <c r="K252" s="426">
        <f t="shared" si="7"/>
        <v>1.0097402597402598</v>
      </c>
      <c r="L252" s="425">
        <v>622</v>
      </c>
      <c r="M252" s="426">
        <f t="shared" si="14"/>
        <v>1.0097402597402598</v>
      </c>
      <c r="N252" s="425">
        <v>593</v>
      </c>
      <c r="O252" s="426">
        <f t="shared" si="8"/>
        <v>0.96266233766233766</v>
      </c>
      <c r="P252" s="425">
        <v>588</v>
      </c>
      <c r="Q252" s="426">
        <f t="shared" si="15"/>
        <v>0.95454545454545459</v>
      </c>
      <c r="R252" s="425">
        <v>458</v>
      </c>
      <c r="S252" s="426">
        <f t="shared" si="9"/>
        <v>0.74350649350649356</v>
      </c>
      <c r="T252" s="424">
        <v>616</v>
      </c>
      <c r="U252" s="425">
        <v>627</v>
      </c>
      <c r="V252" s="426">
        <f t="shared" si="10"/>
        <v>1.0178571428571428</v>
      </c>
      <c r="W252" s="425">
        <v>607</v>
      </c>
      <c r="X252" s="426">
        <f t="shared" si="17"/>
        <v>0.98538961038961037</v>
      </c>
      <c r="Y252" s="425">
        <v>645</v>
      </c>
      <c r="Z252" s="426">
        <f t="shared" si="11"/>
        <v>1.0470779220779221</v>
      </c>
      <c r="AA252" s="425">
        <v>617</v>
      </c>
      <c r="AB252" s="426">
        <f t="shared" si="12"/>
        <v>1.0016233766233766</v>
      </c>
      <c r="AC252" s="425">
        <v>642</v>
      </c>
      <c r="AD252" s="426">
        <f t="shared" si="16"/>
        <v>1.0422077922077921</v>
      </c>
      <c r="AE252" s="425">
        <v>625</v>
      </c>
      <c r="AF252" s="426">
        <f t="shared" si="13"/>
        <v>1.0146103896103895</v>
      </c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</row>
    <row r="253" spans="1:83" s="416" customFormat="1" x14ac:dyDescent="0.2">
      <c r="B253" s="423" t="s">
        <v>14</v>
      </c>
      <c r="C253" s="424">
        <v>1534</v>
      </c>
      <c r="D253" s="425">
        <v>1295</v>
      </c>
      <c r="E253" s="426">
        <f t="shared" si="4"/>
        <v>0.84419817470664926</v>
      </c>
      <c r="F253" s="425">
        <v>1295</v>
      </c>
      <c r="G253" s="426">
        <f t="shared" si="5"/>
        <v>0.84419817470664926</v>
      </c>
      <c r="H253" s="425">
        <v>3946</v>
      </c>
      <c r="I253" s="426">
        <f t="shared" si="6"/>
        <v>2.5723598435462844</v>
      </c>
      <c r="J253" s="425">
        <v>1297</v>
      </c>
      <c r="K253" s="426">
        <f t="shared" si="7"/>
        <v>0.84550195567144715</v>
      </c>
      <c r="L253" s="425">
        <v>1295</v>
      </c>
      <c r="M253" s="426">
        <f t="shared" si="14"/>
        <v>0.84419817470664926</v>
      </c>
      <c r="N253" s="425">
        <v>1208</v>
      </c>
      <c r="O253" s="426">
        <f t="shared" si="8"/>
        <v>0.78748370273793999</v>
      </c>
      <c r="P253" s="425">
        <v>1285</v>
      </c>
      <c r="Q253" s="426">
        <f t="shared" si="15"/>
        <v>0.83767926988265973</v>
      </c>
      <c r="R253" s="425">
        <v>849</v>
      </c>
      <c r="S253" s="426">
        <f t="shared" si="9"/>
        <v>0.5534550195567145</v>
      </c>
      <c r="T253" s="424">
        <v>1541</v>
      </c>
      <c r="U253" s="425">
        <v>1376</v>
      </c>
      <c r="V253" s="426">
        <f t="shared" si="10"/>
        <v>0.89292667099286183</v>
      </c>
      <c r="W253" s="425">
        <v>1341</v>
      </c>
      <c r="X253" s="426">
        <f t="shared" si="17"/>
        <v>0.87021414665801433</v>
      </c>
      <c r="Y253" s="425">
        <v>1436</v>
      </c>
      <c r="Z253" s="426">
        <f t="shared" si="11"/>
        <v>0.93186242699545752</v>
      </c>
      <c r="AA253" s="425">
        <v>1394</v>
      </c>
      <c r="AB253" s="426">
        <f t="shared" si="12"/>
        <v>0.90460739779364052</v>
      </c>
      <c r="AC253" s="425">
        <v>1360</v>
      </c>
      <c r="AD253" s="426">
        <f t="shared" si="16"/>
        <v>0.88254380272550292</v>
      </c>
      <c r="AE253" s="425">
        <v>1385</v>
      </c>
      <c r="AF253" s="426">
        <f t="shared" si="13"/>
        <v>0.89876703439325112</v>
      </c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</row>
    <row r="254" spans="1:83" s="416" customFormat="1" x14ac:dyDescent="0.2">
      <c r="B254" s="423" t="s">
        <v>15</v>
      </c>
      <c r="C254" s="424">
        <v>482</v>
      </c>
      <c r="D254" s="425">
        <v>468</v>
      </c>
      <c r="E254" s="426">
        <f t="shared" si="4"/>
        <v>0.97095435684647302</v>
      </c>
      <c r="F254" s="425">
        <v>474</v>
      </c>
      <c r="G254" s="426">
        <f t="shared" si="5"/>
        <v>0.98340248962655596</v>
      </c>
      <c r="H254" s="425">
        <v>46</v>
      </c>
      <c r="I254" s="426">
        <f t="shared" si="6"/>
        <v>9.5435684647302899E-2</v>
      </c>
      <c r="J254" s="425">
        <v>472</v>
      </c>
      <c r="K254" s="426">
        <f t="shared" si="7"/>
        <v>0.97925311203319498</v>
      </c>
      <c r="L254" s="425">
        <v>472</v>
      </c>
      <c r="M254" s="426">
        <f>L254/C254</f>
        <v>0.97925311203319498</v>
      </c>
      <c r="N254" s="425">
        <v>472</v>
      </c>
      <c r="O254" s="426">
        <f t="shared" si="8"/>
        <v>0.97925311203319498</v>
      </c>
      <c r="P254" s="425">
        <v>495</v>
      </c>
      <c r="Q254" s="426">
        <f t="shared" si="15"/>
        <v>1.0269709543568464</v>
      </c>
      <c r="R254" s="425">
        <v>450</v>
      </c>
      <c r="S254" s="426">
        <f t="shared" si="9"/>
        <v>0.93360995850622408</v>
      </c>
      <c r="T254" s="424">
        <v>514</v>
      </c>
      <c r="U254" s="425">
        <v>510</v>
      </c>
      <c r="V254" s="426">
        <f t="shared" si="10"/>
        <v>0.99221789883268485</v>
      </c>
      <c r="W254" s="425">
        <v>527</v>
      </c>
      <c r="X254" s="426">
        <f t="shared" si="17"/>
        <v>1.0252918287937742</v>
      </c>
      <c r="Y254" s="425">
        <v>514</v>
      </c>
      <c r="Z254" s="426">
        <f t="shared" si="11"/>
        <v>1</v>
      </c>
      <c r="AA254" s="425">
        <v>496</v>
      </c>
      <c r="AB254" s="426">
        <f t="shared" si="12"/>
        <v>0.96498054474708173</v>
      </c>
      <c r="AC254" s="425">
        <v>437</v>
      </c>
      <c r="AD254" s="426">
        <f t="shared" si="16"/>
        <v>0.85019455252918286</v>
      </c>
      <c r="AE254" s="425">
        <v>515</v>
      </c>
      <c r="AF254" s="426">
        <f t="shared" si="13"/>
        <v>1.0019455252918288</v>
      </c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</row>
    <row r="255" spans="1:83" s="416" customFormat="1" x14ac:dyDescent="0.2">
      <c r="B255" s="423" t="s">
        <v>132</v>
      </c>
      <c r="C255" s="424">
        <v>3052</v>
      </c>
      <c r="D255" s="425">
        <v>2917</v>
      </c>
      <c r="E255" s="426">
        <f t="shared" si="4"/>
        <v>0.95576671035386629</v>
      </c>
      <c r="F255" s="425">
        <v>2901</v>
      </c>
      <c r="G255" s="426">
        <f t="shared" si="5"/>
        <v>0.95052424639580602</v>
      </c>
      <c r="H255" s="425">
        <v>47</v>
      </c>
      <c r="I255" s="426">
        <f t="shared" si="6"/>
        <v>1.5399737876802096E-2</v>
      </c>
      <c r="J255" s="425">
        <v>2901</v>
      </c>
      <c r="K255" s="426">
        <f t="shared" si="7"/>
        <v>0.95052424639580602</v>
      </c>
      <c r="L255" s="425">
        <v>2901</v>
      </c>
      <c r="M255" s="426">
        <f>L255/C255</f>
        <v>0.95052424639580602</v>
      </c>
      <c r="N255" s="425">
        <v>2652</v>
      </c>
      <c r="O255" s="426">
        <f t="shared" si="8"/>
        <v>0.86893840104849274</v>
      </c>
      <c r="P255" s="425">
        <v>2818</v>
      </c>
      <c r="Q255" s="426">
        <f t="shared" si="15"/>
        <v>0.92332896461336833</v>
      </c>
      <c r="R255" s="425">
        <v>2089</v>
      </c>
      <c r="S255" s="426">
        <f t="shared" si="9"/>
        <v>0.68446920052424642</v>
      </c>
      <c r="T255" s="424">
        <v>3299</v>
      </c>
      <c r="U255" s="425">
        <v>3002</v>
      </c>
      <c r="V255" s="426">
        <f t="shared" si="10"/>
        <v>0.90997271900575927</v>
      </c>
      <c r="W255" s="425">
        <v>2750</v>
      </c>
      <c r="X255" s="426">
        <f t="shared" si="17"/>
        <v>0.83358593513185819</v>
      </c>
      <c r="Y255" s="425">
        <v>3071</v>
      </c>
      <c r="Z255" s="426">
        <f t="shared" si="11"/>
        <v>0.93088814792361319</v>
      </c>
      <c r="AA255" s="425">
        <v>2921</v>
      </c>
      <c r="AB255" s="426">
        <f t="shared" si="12"/>
        <v>0.88541982418914822</v>
      </c>
      <c r="AC255" s="425">
        <v>2662</v>
      </c>
      <c r="AD255" s="426">
        <f t="shared" si="16"/>
        <v>0.80691118520763871</v>
      </c>
      <c r="AE255" s="425">
        <v>3014</v>
      </c>
      <c r="AF255" s="426">
        <f t="shared" si="13"/>
        <v>0.91361018490451651</v>
      </c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</row>
    <row r="256" spans="1:83" s="416" customFormat="1" x14ac:dyDescent="0.2">
      <c r="B256" s="423" t="s">
        <v>16</v>
      </c>
      <c r="C256" s="424">
        <v>333</v>
      </c>
      <c r="D256" s="425">
        <v>375</v>
      </c>
      <c r="E256" s="426">
        <f t="shared" si="4"/>
        <v>1.1261261261261262</v>
      </c>
      <c r="F256" s="425">
        <v>378</v>
      </c>
      <c r="G256" s="426">
        <f t="shared" si="5"/>
        <v>1.1351351351351351</v>
      </c>
      <c r="H256" s="425">
        <v>7</v>
      </c>
      <c r="I256" s="426">
        <f t="shared" si="6"/>
        <v>2.1021021021021023E-2</v>
      </c>
      <c r="J256" s="425">
        <v>378</v>
      </c>
      <c r="K256" s="426">
        <f t="shared" si="7"/>
        <v>1.1351351351351351</v>
      </c>
      <c r="L256" s="425">
        <v>378</v>
      </c>
      <c r="M256" s="426">
        <f>L256/C256</f>
        <v>1.1351351351351351</v>
      </c>
      <c r="N256" s="425">
        <v>362</v>
      </c>
      <c r="O256" s="426">
        <f t="shared" si="8"/>
        <v>1.087087087087087</v>
      </c>
      <c r="P256" s="425">
        <v>360</v>
      </c>
      <c r="Q256" s="426">
        <f t="shared" si="15"/>
        <v>1.0810810810810811</v>
      </c>
      <c r="R256" s="425">
        <v>84</v>
      </c>
      <c r="S256" s="426">
        <f t="shared" si="9"/>
        <v>0.25225225225225223</v>
      </c>
      <c r="T256" s="424">
        <v>342</v>
      </c>
      <c r="U256" s="425">
        <v>404</v>
      </c>
      <c r="V256" s="426">
        <f t="shared" si="10"/>
        <v>1.1812865497076024</v>
      </c>
      <c r="W256" s="425">
        <v>424</v>
      </c>
      <c r="X256" s="426">
        <f t="shared" si="17"/>
        <v>1.239766081871345</v>
      </c>
      <c r="Y256" s="425">
        <v>412</v>
      </c>
      <c r="Z256" s="426">
        <f t="shared" si="11"/>
        <v>1.2046783625730995</v>
      </c>
      <c r="AA256" s="425">
        <v>399</v>
      </c>
      <c r="AB256" s="426">
        <f t="shared" si="12"/>
        <v>1.1666666666666667</v>
      </c>
      <c r="AC256" s="425">
        <v>295</v>
      </c>
      <c r="AD256" s="426">
        <f t="shared" si="16"/>
        <v>0.86257309941520466</v>
      </c>
      <c r="AE256" s="425">
        <v>409</v>
      </c>
      <c r="AF256" s="426">
        <f t="shared" si="13"/>
        <v>1.195906432748538</v>
      </c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</row>
    <row r="257" spans="1:83" s="416" customFormat="1" x14ac:dyDescent="0.2">
      <c r="B257" s="423" t="s">
        <v>17</v>
      </c>
      <c r="C257" s="424">
        <v>528</v>
      </c>
      <c r="D257" s="425">
        <v>518</v>
      </c>
      <c r="E257" s="426">
        <f t="shared" si="4"/>
        <v>0.98106060606060608</v>
      </c>
      <c r="F257" s="425">
        <v>521</v>
      </c>
      <c r="G257" s="426">
        <f t="shared" si="5"/>
        <v>0.9867424242424242</v>
      </c>
      <c r="H257" s="425">
        <v>12</v>
      </c>
      <c r="I257" s="426">
        <f t="shared" si="6"/>
        <v>2.2727272727272728E-2</v>
      </c>
      <c r="J257" s="425">
        <v>520</v>
      </c>
      <c r="K257" s="426">
        <f t="shared" si="7"/>
        <v>0.98484848484848486</v>
      </c>
      <c r="L257" s="425">
        <v>520</v>
      </c>
      <c r="M257" s="426">
        <f>L257/C257</f>
        <v>0.98484848484848486</v>
      </c>
      <c r="N257" s="425">
        <v>551</v>
      </c>
      <c r="O257" s="426">
        <f t="shared" si="8"/>
        <v>1.043560606060606</v>
      </c>
      <c r="P257" s="425">
        <v>544</v>
      </c>
      <c r="Q257" s="426">
        <f t="shared" si="15"/>
        <v>1.0303030303030303</v>
      </c>
      <c r="R257" s="425">
        <v>358</v>
      </c>
      <c r="S257" s="426">
        <f t="shared" si="9"/>
        <v>0.67803030303030298</v>
      </c>
      <c r="T257" s="424">
        <v>573</v>
      </c>
      <c r="U257" s="425">
        <v>597</v>
      </c>
      <c r="V257" s="426">
        <f t="shared" si="10"/>
        <v>1.0418848167539267</v>
      </c>
      <c r="W257" s="425">
        <v>581</v>
      </c>
      <c r="X257" s="426">
        <f t="shared" si="17"/>
        <v>1.0139616055846423</v>
      </c>
      <c r="Y257" s="425">
        <v>613</v>
      </c>
      <c r="Z257" s="426">
        <f t="shared" si="11"/>
        <v>1.0698080279232112</v>
      </c>
      <c r="AA257" s="425">
        <v>570</v>
      </c>
      <c r="AB257" s="426">
        <f t="shared" si="12"/>
        <v>0.99476439790575921</v>
      </c>
      <c r="AC257" s="425">
        <v>549</v>
      </c>
      <c r="AD257" s="426">
        <f t="shared" si="16"/>
        <v>0.95811518324607325</v>
      </c>
      <c r="AE257" s="425">
        <v>599</v>
      </c>
      <c r="AF257" s="426">
        <f t="shared" si="13"/>
        <v>1.0453752181500873</v>
      </c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</row>
    <row r="258" spans="1:83" s="422" customFormat="1" x14ac:dyDescent="0.2">
      <c r="A258" s="416"/>
      <c r="B258" s="427" t="s">
        <v>7</v>
      </c>
      <c r="C258" s="419">
        <v>78215</v>
      </c>
      <c r="D258" s="419">
        <v>73637</v>
      </c>
      <c r="E258" s="420">
        <v>0.94146902768011254</v>
      </c>
      <c r="F258" s="419">
        <v>73545</v>
      </c>
      <c r="G258" s="420">
        <v>0.94029278271431316</v>
      </c>
      <c r="H258" s="419">
        <v>74321</v>
      </c>
      <c r="I258" s="420">
        <v>0.95021415329540371</v>
      </c>
      <c r="J258" s="419">
        <v>73496</v>
      </c>
      <c r="K258" s="420">
        <v>0.93966630441731125</v>
      </c>
      <c r="L258" s="419">
        <v>73451</v>
      </c>
      <c r="M258" s="420">
        <v>0.93909096720577889</v>
      </c>
      <c r="N258" s="419">
        <v>71142</v>
      </c>
      <c r="O258" s="420">
        <v>0.90956977561848751</v>
      </c>
      <c r="P258" s="419">
        <v>74491</v>
      </c>
      <c r="Q258" s="420">
        <v>0.95238764942785914</v>
      </c>
      <c r="R258" s="419">
        <v>53734</v>
      </c>
      <c r="S258" s="420">
        <v>0.68700377165505333</v>
      </c>
      <c r="T258" s="419">
        <v>80134</v>
      </c>
      <c r="U258" s="419">
        <v>76824</v>
      </c>
      <c r="V258" s="420">
        <v>0.95869418723637911</v>
      </c>
      <c r="W258" s="419">
        <v>68850</v>
      </c>
      <c r="X258" s="420">
        <v>0.85918586367833882</v>
      </c>
      <c r="Y258" s="419">
        <v>78391</v>
      </c>
      <c r="Z258" s="420">
        <v>0.97824893303716276</v>
      </c>
      <c r="AA258" s="419">
        <v>75842</v>
      </c>
      <c r="AB258" s="420">
        <v>0.94643971347992117</v>
      </c>
      <c r="AC258" s="419">
        <v>67709</v>
      </c>
      <c r="AD258" s="420">
        <v>0.84494721341752566</v>
      </c>
      <c r="AE258" s="419">
        <v>76722</v>
      </c>
      <c r="AF258" s="420">
        <v>0.95742131929018892</v>
      </c>
      <c r="AG258" s="416"/>
      <c r="AH258" s="416"/>
      <c r="AI258" s="416"/>
      <c r="AJ258" s="416"/>
      <c r="AK258" s="416"/>
      <c r="AL258" s="416"/>
      <c r="AM258" s="416"/>
      <c r="AN258" s="416"/>
      <c r="AO258" s="416"/>
      <c r="AP258" s="416"/>
      <c r="AQ258" s="416"/>
      <c r="AR258" s="416"/>
      <c r="AS258" s="416"/>
      <c r="AT258" s="416"/>
      <c r="AU258" s="416"/>
      <c r="AV258" s="416"/>
      <c r="AW258" s="416"/>
      <c r="AX258" s="416"/>
      <c r="AY258" s="416"/>
      <c r="AZ258" s="416"/>
      <c r="BA258" s="416"/>
      <c r="BB258" s="416"/>
      <c r="BC258" s="416"/>
      <c r="BD258" s="416"/>
      <c r="BE258" s="416"/>
      <c r="BF258" s="416"/>
      <c r="BG258" s="416"/>
      <c r="BH258" s="416"/>
      <c r="BI258" s="416"/>
      <c r="BJ258" s="416"/>
      <c r="BK258" s="416"/>
      <c r="BL258" s="416"/>
      <c r="BM258" s="416"/>
      <c r="BN258" s="416"/>
      <c r="BO258" s="416"/>
      <c r="BP258" s="416"/>
      <c r="BQ258" s="416"/>
      <c r="BR258" s="416"/>
      <c r="BS258" s="416"/>
      <c r="BT258" s="416"/>
      <c r="BU258" s="416"/>
      <c r="BV258" s="416"/>
      <c r="BW258" s="416"/>
      <c r="BX258" s="416"/>
      <c r="BY258" s="416"/>
      <c r="BZ258" s="416"/>
      <c r="CA258" s="416"/>
      <c r="CB258" s="416"/>
      <c r="CC258" s="416"/>
      <c r="CD258" s="416"/>
      <c r="CE258" s="416"/>
    </row>
    <row r="259" spans="1:83" x14ac:dyDescent="0.2">
      <c r="B259" s="238"/>
    </row>
    <row r="260" spans="1:83" x14ac:dyDescent="0.2">
      <c r="B260" s="617" t="s">
        <v>424</v>
      </c>
      <c r="C260" s="617"/>
      <c r="D260" s="617"/>
      <c r="E260" s="617"/>
      <c r="F260" s="617"/>
      <c r="G260" s="617"/>
      <c r="H260" s="432"/>
      <c r="I260" s="432"/>
      <c r="J260" s="429"/>
      <c r="K260" s="429"/>
      <c r="L260" s="429"/>
      <c r="M260" s="430"/>
      <c r="N260" s="429"/>
      <c r="O260" s="429"/>
      <c r="P260" s="429"/>
      <c r="Q260" s="429"/>
      <c r="R260" s="429"/>
      <c r="S260" s="429"/>
      <c r="T260" s="430"/>
      <c r="U260" s="429"/>
      <c r="V260" s="430"/>
      <c r="W260" s="429"/>
      <c r="X260" s="430"/>
      <c r="Y260" s="429"/>
      <c r="Z260" s="430"/>
      <c r="AA260" s="429"/>
      <c r="AB260" s="430"/>
      <c r="AC260" s="429"/>
      <c r="AD260" s="430"/>
      <c r="AE260" s="429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</row>
    <row r="261" spans="1:83" ht="12.75" customHeight="1" x14ac:dyDescent="0.2">
      <c r="B261" s="617" t="s">
        <v>669</v>
      </c>
      <c r="C261" s="617"/>
      <c r="D261" s="617"/>
      <c r="E261" s="617"/>
      <c r="F261" s="617"/>
      <c r="G261" s="617"/>
      <c r="H261" s="432"/>
      <c r="I261" s="432"/>
      <c r="J261" s="432"/>
      <c r="K261" s="432"/>
      <c r="L261" s="432"/>
      <c r="M261" s="432"/>
      <c r="N261" s="432"/>
      <c r="O261" s="432"/>
      <c r="P261" s="432"/>
      <c r="Q261" s="432"/>
      <c r="R261" s="432"/>
      <c r="S261" s="432"/>
      <c r="T261" s="432"/>
      <c r="U261" s="432"/>
      <c r="V261" s="432"/>
      <c r="W261" s="432"/>
      <c r="X261" s="430"/>
      <c r="Y261" s="431"/>
      <c r="Z261" s="430"/>
      <c r="AA261" s="431"/>
      <c r="AB261" s="430"/>
      <c r="AC261" s="431"/>
      <c r="AD261" s="430"/>
      <c r="AE261" s="43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</row>
    <row r="262" spans="1:83" ht="12.75" customHeight="1" x14ac:dyDescent="0.2">
      <c r="B262" s="617" t="s">
        <v>425</v>
      </c>
      <c r="C262" s="617"/>
      <c r="D262" s="617"/>
      <c r="E262" s="617"/>
      <c r="F262" s="617"/>
      <c r="G262" s="617"/>
      <c r="H262" s="432"/>
      <c r="I262" s="432"/>
      <c r="J262" s="432"/>
      <c r="K262" s="432"/>
      <c r="L262" s="432"/>
      <c r="M262" s="432"/>
      <c r="N262" s="432"/>
      <c r="O262" s="432"/>
      <c r="P262" s="432"/>
      <c r="Q262" s="432"/>
      <c r="R262" s="432"/>
      <c r="S262" s="432"/>
      <c r="T262" s="432"/>
      <c r="U262" s="432"/>
      <c r="V262" s="432"/>
      <c r="W262" s="432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</row>
    <row r="263" spans="1:83" x14ac:dyDescent="0.2">
      <c r="B263" s="617"/>
      <c r="C263" s="617"/>
      <c r="D263" s="617"/>
      <c r="E263" s="617"/>
      <c r="F263" s="617"/>
      <c r="G263" s="617"/>
      <c r="H263" s="432"/>
      <c r="I263" s="432"/>
      <c r="J263" s="432"/>
      <c r="K263" s="432"/>
      <c r="L263" s="432"/>
      <c r="M263" s="432"/>
      <c r="N263" s="432"/>
      <c r="O263" s="432"/>
      <c r="P263" s="432"/>
      <c r="Q263" s="432"/>
      <c r="R263" s="432"/>
      <c r="S263" s="432"/>
      <c r="T263" s="432"/>
      <c r="U263" s="432"/>
      <c r="V263" s="432"/>
      <c r="W263" s="432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</row>
    <row r="264" spans="1:83" x14ac:dyDescent="0.2">
      <c r="B264" s="618" t="s">
        <v>426</v>
      </c>
      <c r="C264" s="617"/>
      <c r="D264" s="617"/>
      <c r="E264" s="617"/>
      <c r="F264" s="617"/>
      <c r="G264" s="617"/>
      <c r="H264" s="432"/>
      <c r="I264" s="432"/>
      <c r="J264" s="432"/>
      <c r="K264" s="432"/>
      <c r="L264" s="432"/>
      <c r="M264" s="432"/>
      <c r="N264" s="432"/>
      <c r="O264" s="432"/>
      <c r="P264" s="432"/>
      <c r="Q264" s="432"/>
      <c r="R264" s="432"/>
      <c r="S264" s="432"/>
      <c r="T264" s="432"/>
      <c r="U264" s="432"/>
      <c r="V264" s="432"/>
      <c r="W264" s="432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</row>
    <row r="265" spans="1:83" x14ac:dyDescent="0.2">
      <c r="B265" s="617" t="s">
        <v>427</v>
      </c>
      <c r="C265" s="617"/>
      <c r="D265" s="617"/>
      <c r="E265" s="617"/>
      <c r="F265" s="617"/>
      <c r="G265" s="617"/>
      <c r="H265" s="432"/>
      <c r="I265" s="432"/>
      <c r="J265" s="432"/>
      <c r="K265" s="432"/>
      <c r="L265" s="432"/>
      <c r="M265" s="432"/>
      <c r="N265" s="432"/>
      <c r="O265" s="432"/>
      <c r="P265" s="432"/>
      <c r="Q265" s="432"/>
      <c r="R265" s="432"/>
      <c r="S265" s="432"/>
      <c r="T265" s="432"/>
      <c r="U265" s="432"/>
      <c r="V265" s="432"/>
      <c r="W265" s="432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</row>
    <row r="266" spans="1:83" x14ac:dyDescent="0.2">
      <c r="B266" s="617" t="s">
        <v>428</v>
      </c>
      <c r="C266" s="617"/>
      <c r="D266" s="617"/>
      <c r="E266" s="617"/>
      <c r="F266" s="617"/>
      <c r="G266" s="617"/>
      <c r="H266" s="432"/>
      <c r="I266" s="432"/>
      <c r="J266" s="432"/>
      <c r="K266" s="432"/>
      <c r="L266" s="432"/>
      <c r="M266" s="432"/>
      <c r="N266" s="432"/>
      <c r="O266" s="432"/>
      <c r="P266" s="432"/>
      <c r="Q266" s="432"/>
      <c r="R266" s="432"/>
      <c r="S266" s="432"/>
      <c r="T266" s="432"/>
      <c r="U266" s="432"/>
      <c r="V266" s="432"/>
      <c r="W266" s="432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</row>
    <row r="267" spans="1:83" x14ac:dyDescent="0.2">
      <c r="B267" s="617" t="s">
        <v>429</v>
      </c>
      <c r="C267" s="617"/>
      <c r="D267" s="617"/>
      <c r="E267" s="617"/>
      <c r="F267" s="617"/>
      <c r="G267" s="617"/>
      <c r="H267" s="432"/>
      <c r="I267" s="432"/>
      <c r="J267" s="432"/>
      <c r="K267" s="432"/>
      <c r="L267" s="432"/>
      <c r="M267" s="432"/>
      <c r="N267" s="432"/>
      <c r="O267" s="432"/>
      <c r="P267" s="432"/>
      <c r="Q267" s="432"/>
      <c r="R267" s="432"/>
      <c r="S267" s="432"/>
      <c r="T267" s="432"/>
      <c r="U267" s="432"/>
      <c r="V267" s="432"/>
      <c r="W267" s="432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</row>
    <row r="268" spans="1:83" x14ac:dyDescent="0.2">
      <c r="B268" s="617" t="s">
        <v>430</v>
      </c>
      <c r="C268" s="617"/>
      <c r="D268" s="617"/>
      <c r="E268" s="617"/>
      <c r="F268" s="617"/>
      <c r="G268" s="617"/>
      <c r="H268" s="432"/>
      <c r="I268" s="432"/>
      <c r="J268" s="432"/>
      <c r="K268" s="432"/>
      <c r="L268" s="432"/>
      <c r="M268" s="432"/>
      <c r="N268" s="432"/>
      <c r="O268" s="432"/>
      <c r="P268" s="432"/>
      <c r="Q268" s="432"/>
      <c r="R268" s="432"/>
      <c r="S268" s="432"/>
      <c r="T268" s="432"/>
      <c r="U268" s="432"/>
      <c r="V268" s="432"/>
      <c r="W268" s="432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</row>
    <row r="269" spans="1:83" x14ac:dyDescent="0.2">
      <c r="B269" s="617" t="s">
        <v>431</v>
      </c>
      <c r="C269" s="617"/>
      <c r="D269" s="617"/>
      <c r="E269" s="617"/>
      <c r="F269" s="617"/>
      <c r="G269" s="617"/>
      <c r="H269" s="432"/>
      <c r="I269" s="432"/>
      <c r="J269" s="432"/>
      <c r="K269" s="432"/>
      <c r="L269" s="432"/>
      <c r="M269" s="432"/>
      <c r="N269" s="432"/>
      <c r="O269" s="432"/>
      <c r="P269" s="432"/>
      <c r="Q269" s="432"/>
      <c r="R269" s="432"/>
      <c r="S269" s="432"/>
      <c r="T269" s="432"/>
      <c r="U269" s="432"/>
      <c r="V269" s="432"/>
      <c r="W269" s="432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</row>
    <row r="270" spans="1:83" x14ac:dyDescent="0.2">
      <c r="B270" s="238"/>
      <c r="C270" s="1"/>
      <c r="D270" s="1"/>
      <c r="E270" s="1"/>
      <c r="F270" s="1"/>
      <c r="G270" s="1"/>
    </row>
    <row r="271" spans="1:83" x14ac:dyDescent="0.2">
      <c r="B271" s="238"/>
    </row>
    <row r="272" spans="1:83" x14ac:dyDescent="0.2">
      <c r="B272" s="238"/>
    </row>
    <row r="273" spans="2:247" x14ac:dyDescent="0.2">
      <c r="B273" s="238"/>
    </row>
    <row r="274" spans="2:247" x14ac:dyDescent="0.2">
      <c r="B274" s="238"/>
    </row>
    <row r="275" spans="2:247" ht="18" x14ac:dyDescent="0.25">
      <c r="B275" s="211" t="s">
        <v>523</v>
      </c>
    </row>
    <row r="276" spans="2:247" x14ac:dyDescent="0.2">
      <c r="B276" s="238"/>
    </row>
    <row r="277" spans="2:247" x14ac:dyDescent="0.2">
      <c r="B277" s="238"/>
    </row>
    <row r="278" spans="2:247" x14ac:dyDescent="0.2">
      <c r="B278" s="238"/>
    </row>
    <row r="279" spans="2:247" x14ac:dyDescent="0.2">
      <c r="B279" s="238"/>
    </row>
    <row r="280" spans="2:247" x14ac:dyDescent="0.2">
      <c r="B280" s="238"/>
    </row>
    <row r="281" spans="2:247" x14ac:dyDescent="0.2">
      <c r="B281" s="238"/>
    </row>
    <row r="282" spans="2:247" ht="29.25" customHeight="1" x14ac:dyDescent="0.2">
      <c r="B282" s="878" t="s">
        <v>520</v>
      </c>
      <c r="C282" s="879"/>
      <c r="D282" s="879"/>
      <c r="E282" s="879"/>
      <c r="F282" s="879"/>
      <c r="G282" s="879"/>
      <c r="H282" s="879"/>
      <c r="I282" s="879"/>
      <c r="J282" s="879"/>
      <c r="K282" s="879"/>
      <c r="L282" s="879"/>
      <c r="M282" s="879"/>
      <c r="N282" s="879"/>
    </row>
    <row r="283" spans="2:247" x14ac:dyDescent="0.2">
      <c r="B283" s="880" t="s">
        <v>433</v>
      </c>
      <c r="C283" s="881" t="s">
        <v>434</v>
      </c>
      <c r="D283" s="882"/>
      <c r="E283" s="882"/>
      <c r="F283" s="882"/>
      <c r="G283" s="882"/>
      <c r="H283" s="882"/>
      <c r="I283" s="882"/>
      <c r="J283" s="882"/>
      <c r="K283" s="882"/>
      <c r="L283" s="882"/>
      <c r="M283" s="882"/>
      <c r="N283" s="882"/>
      <c r="O283" s="882"/>
      <c r="P283" s="882"/>
      <c r="Q283" s="882"/>
      <c r="R283" s="882"/>
      <c r="S283" s="882"/>
      <c r="T283" s="882"/>
      <c r="U283" s="882"/>
      <c r="V283" s="882"/>
      <c r="W283" s="882"/>
      <c r="X283" s="882"/>
      <c r="Y283" s="882"/>
      <c r="Z283" s="882"/>
      <c r="AA283" s="882"/>
      <c r="AB283" s="882"/>
      <c r="AC283" s="882"/>
      <c r="AD283" s="882"/>
      <c r="AE283" s="882"/>
      <c r="AF283" s="882"/>
      <c r="AG283" s="882"/>
      <c r="AH283" s="882"/>
      <c r="AI283" s="882"/>
      <c r="AJ283" s="882"/>
      <c r="AK283" s="882"/>
      <c r="AL283" s="883"/>
      <c r="AM283" s="867" t="s">
        <v>435</v>
      </c>
      <c r="AN283" s="867"/>
      <c r="AO283" s="867"/>
      <c r="AP283" s="867"/>
      <c r="AQ283" s="867"/>
      <c r="AR283" s="867"/>
      <c r="AS283" s="863" t="s">
        <v>436</v>
      </c>
      <c r="AT283" s="865"/>
      <c r="AU283" s="881" t="s">
        <v>437</v>
      </c>
      <c r="AV283" s="882"/>
      <c r="AW283" s="882"/>
      <c r="AX283" s="882"/>
      <c r="AY283" s="882"/>
      <c r="AZ283" s="882"/>
      <c r="BA283" s="882"/>
      <c r="BB283" s="882"/>
      <c r="BC283" s="882"/>
      <c r="BD283" s="882"/>
      <c r="BE283" s="882"/>
      <c r="BF283" s="882"/>
      <c r="BG283" s="882"/>
      <c r="BH283" s="882"/>
      <c r="BI283" s="882"/>
      <c r="BJ283" s="882"/>
      <c r="BK283" s="882"/>
      <c r="BL283" s="882"/>
      <c r="BM283" s="882"/>
      <c r="BN283" s="883"/>
      <c r="BO283" s="881" t="s">
        <v>438</v>
      </c>
      <c r="BP283" s="882"/>
      <c r="BQ283" s="882"/>
      <c r="BR283" s="882"/>
      <c r="BS283" s="882"/>
      <c r="BT283" s="882"/>
      <c r="BU283" s="882"/>
      <c r="BV283" s="882"/>
      <c r="BW283" s="882"/>
      <c r="BX283" s="882"/>
      <c r="BY283" s="882"/>
      <c r="BZ283" s="882"/>
      <c r="CA283" s="882"/>
      <c r="CB283" s="882"/>
      <c r="CC283" s="882"/>
      <c r="CD283" s="882"/>
      <c r="CE283" s="882"/>
      <c r="CF283" s="882"/>
      <c r="CG283" s="882"/>
      <c r="CH283" s="882"/>
      <c r="CI283" s="882"/>
      <c r="CJ283" s="882"/>
      <c r="CK283" s="882"/>
      <c r="CL283" s="882"/>
      <c r="CM283" s="882"/>
      <c r="CN283" s="883"/>
      <c r="CO283" s="863" t="s">
        <v>439</v>
      </c>
      <c r="CP283" s="864"/>
      <c r="CQ283" s="864"/>
      <c r="CR283" s="864"/>
      <c r="CS283" s="864"/>
      <c r="CT283" s="865"/>
      <c r="CU283" s="867" t="s">
        <v>440</v>
      </c>
      <c r="CV283" s="867"/>
      <c r="CW283" s="867"/>
      <c r="CX283" s="867"/>
      <c r="CY283" s="867"/>
      <c r="CZ283" s="867"/>
      <c r="DA283" s="863" t="s">
        <v>441</v>
      </c>
      <c r="DB283" s="864"/>
      <c r="DC283" s="864"/>
      <c r="DD283" s="864"/>
      <c r="DE283" s="864"/>
      <c r="DF283" s="864"/>
      <c r="DG283" s="864"/>
      <c r="DH283" s="864"/>
      <c r="DI283" s="864"/>
      <c r="DJ283" s="864"/>
      <c r="DK283" s="864"/>
      <c r="DL283" s="864"/>
      <c r="DM283" s="864"/>
      <c r="DN283" s="865"/>
      <c r="DO283" s="863"/>
      <c r="DP283" s="865"/>
      <c r="DQ283" s="867" t="s">
        <v>442</v>
      </c>
      <c r="DR283" s="867"/>
      <c r="DS283" s="867"/>
      <c r="DT283" s="867"/>
      <c r="DU283" s="867"/>
      <c r="DV283" s="867"/>
      <c r="DW283" s="867"/>
      <c r="DX283" s="867"/>
      <c r="DY283" s="867"/>
      <c r="DZ283" s="867"/>
      <c r="EA283" s="867" t="s">
        <v>443</v>
      </c>
      <c r="EB283" s="867"/>
      <c r="EC283" s="867"/>
      <c r="ED283" s="867"/>
      <c r="EE283" s="867"/>
      <c r="EF283" s="867"/>
      <c r="EG283" s="867"/>
      <c r="EH283" s="867"/>
      <c r="EI283" s="867"/>
      <c r="EJ283" s="867"/>
      <c r="EK283" s="434"/>
      <c r="EL283" s="435"/>
    </row>
    <row r="284" spans="2:247" x14ac:dyDescent="0.2">
      <c r="B284" s="880"/>
      <c r="C284" s="866" t="s">
        <v>444</v>
      </c>
      <c r="D284" s="866"/>
      <c r="E284" s="866" t="s">
        <v>445</v>
      </c>
      <c r="F284" s="866"/>
      <c r="G284" s="866" t="s">
        <v>417</v>
      </c>
      <c r="H284" s="866"/>
      <c r="I284" s="866" t="s">
        <v>446</v>
      </c>
      <c r="J284" s="866"/>
      <c r="K284" s="866" t="s">
        <v>447</v>
      </c>
      <c r="L284" s="866"/>
      <c r="M284" s="866" t="s">
        <v>448</v>
      </c>
      <c r="N284" s="866"/>
      <c r="O284" s="866" t="s">
        <v>449</v>
      </c>
      <c r="P284" s="866"/>
      <c r="Q284" s="866" t="s">
        <v>450</v>
      </c>
      <c r="R284" s="866"/>
      <c r="S284" s="866" t="s">
        <v>451</v>
      </c>
      <c r="T284" s="866"/>
      <c r="U284" s="866" t="s">
        <v>414</v>
      </c>
      <c r="V284" s="866"/>
      <c r="W284" s="866" t="s">
        <v>452</v>
      </c>
      <c r="X284" s="866"/>
      <c r="Y284" s="884" t="s">
        <v>453</v>
      </c>
      <c r="Z284" s="884"/>
      <c r="AA284" s="866" t="s">
        <v>454</v>
      </c>
      <c r="AB284" s="866"/>
      <c r="AC284" s="866" t="s">
        <v>455</v>
      </c>
      <c r="AD284" s="866"/>
      <c r="AE284" s="885" t="s">
        <v>456</v>
      </c>
      <c r="AF284" s="886"/>
      <c r="AG284" s="886"/>
      <c r="AH284" s="886"/>
      <c r="AI284" s="886"/>
      <c r="AJ284" s="887"/>
      <c r="AK284" s="866" t="s">
        <v>457</v>
      </c>
      <c r="AL284" s="866"/>
      <c r="AM284" s="866" t="s">
        <v>458</v>
      </c>
      <c r="AN284" s="866"/>
      <c r="AO284" s="866" t="s">
        <v>459</v>
      </c>
      <c r="AP284" s="866"/>
      <c r="AQ284" s="866" t="s">
        <v>460</v>
      </c>
      <c r="AR284" s="866"/>
      <c r="AS284" s="866" t="s">
        <v>461</v>
      </c>
      <c r="AT284" s="866"/>
      <c r="AU284" s="866" t="s">
        <v>462</v>
      </c>
      <c r="AV284" s="866"/>
      <c r="AW284" s="866" t="s">
        <v>463</v>
      </c>
      <c r="AX284" s="866"/>
      <c r="AY284" s="866" t="s">
        <v>464</v>
      </c>
      <c r="AZ284" s="866"/>
      <c r="BA284" s="866" t="s">
        <v>465</v>
      </c>
      <c r="BB284" s="866"/>
      <c r="BC284" s="866" t="s">
        <v>466</v>
      </c>
      <c r="BD284" s="866"/>
      <c r="BE284" s="866" t="s">
        <v>467</v>
      </c>
      <c r="BF284" s="866"/>
      <c r="BG284" s="866" t="s">
        <v>468</v>
      </c>
      <c r="BH284" s="866"/>
      <c r="BI284" s="866" t="s">
        <v>469</v>
      </c>
      <c r="BJ284" s="866"/>
      <c r="BK284" s="866" t="s">
        <v>470</v>
      </c>
      <c r="BL284" s="866"/>
      <c r="BM284" s="866" t="s">
        <v>471</v>
      </c>
      <c r="BN284" s="866"/>
      <c r="BO284" s="866" t="s">
        <v>472</v>
      </c>
      <c r="BP284" s="866"/>
      <c r="BQ284" s="866"/>
      <c r="BR284" s="866"/>
      <c r="BS284" s="866"/>
      <c r="BT284" s="866"/>
      <c r="BU284" s="867" t="s">
        <v>473</v>
      </c>
      <c r="BV284" s="867"/>
      <c r="BW284" s="867"/>
      <c r="BX284" s="867"/>
      <c r="BY284" s="867"/>
      <c r="BZ284" s="867"/>
      <c r="CA284" s="867"/>
      <c r="CB284" s="867"/>
      <c r="CC284" s="868" t="s">
        <v>474</v>
      </c>
      <c r="CD284" s="869"/>
      <c r="CE284" s="869"/>
      <c r="CF284" s="869"/>
      <c r="CG284" s="869"/>
      <c r="CH284" s="870"/>
      <c r="CI284" s="867" t="s">
        <v>475</v>
      </c>
      <c r="CJ284" s="867"/>
      <c r="CK284" s="867" t="s">
        <v>476</v>
      </c>
      <c r="CL284" s="867"/>
      <c r="CM284" s="867" t="s">
        <v>477</v>
      </c>
      <c r="CN284" s="867"/>
      <c r="CO284" s="866" t="s">
        <v>415</v>
      </c>
      <c r="CP284" s="866"/>
      <c r="CQ284" s="866" t="s">
        <v>478</v>
      </c>
      <c r="CR284" s="866"/>
      <c r="CS284" s="866" t="s">
        <v>479</v>
      </c>
      <c r="CT284" s="866"/>
      <c r="CU284" s="866" t="s">
        <v>480</v>
      </c>
      <c r="CV284" s="866"/>
      <c r="CW284" s="866" t="s">
        <v>481</v>
      </c>
      <c r="CX284" s="866"/>
      <c r="CY284" s="866" t="s">
        <v>482</v>
      </c>
      <c r="CZ284" s="866"/>
      <c r="DA284" s="866" t="s">
        <v>483</v>
      </c>
      <c r="DB284" s="866"/>
      <c r="DC284" s="874" t="s">
        <v>484</v>
      </c>
      <c r="DD284" s="875"/>
      <c r="DE284" s="866" t="s">
        <v>485</v>
      </c>
      <c r="DF284" s="866"/>
      <c r="DG284" s="866" t="s">
        <v>486</v>
      </c>
      <c r="DH284" s="866"/>
      <c r="DI284" s="866" t="s">
        <v>487</v>
      </c>
      <c r="DJ284" s="866"/>
      <c r="DK284" s="866" t="s">
        <v>488</v>
      </c>
      <c r="DL284" s="866"/>
      <c r="DM284" s="866" t="s">
        <v>489</v>
      </c>
      <c r="DN284" s="866"/>
      <c r="DO284" s="866" t="s">
        <v>490</v>
      </c>
      <c r="DP284" s="866"/>
      <c r="DQ284" s="874" t="s">
        <v>491</v>
      </c>
      <c r="DR284" s="875"/>
      <c r="DS284" s="874" t="s">
        <v>492</v>
      </c>
      <c r="DT284" s="875"/>
      <c r="DU284" s="874" t="s">
        <v>493</v>
      </c>
      <c r="DV284" s="875"/>
      <c r="DW284" s="874" t="s">
        <v>494</v>
      </c>
      <c r="DX284" s="875"/>
      <c r="DY284" s="874" t="s">
        <v>495</v>
      </c>
      <c r="DZ284" s="875"/>
      <c r="EA284" s="874" t="s">
        <v>496</v>
      </c>
      <c r="EB284" s="875"/>
      <c r="EC284" s="874" t="s">
        <v>492</v>
      </c>
      <c r="ED284" s="875"/>
      <c r="EE284" s="874" t="s">
        <v>493</v>
      </c>
      <c r="EF284" s="875"/>
      <c r="EG284" s="874" t="s">
        <v>494</v>
      </c>
      <c r="EH284" s="875"/>
      <c r="EI284" s="874" t="s">
        <v>497</v>
      </c>
      <c r="EJ284" s="875"/>
      <c r="EK284" s="874" t="s">
        <v>498</v>
      </c>
      <c r="EL284" s="875"/>
    </row>
    <row r="285" spans="2:247" x14ac:dyDescent="0.2">
      <c r="B285" s="880"/>
      <c r="C285" s="866"/>
      <c r="D285" s="866"/>
      <c r="E285" s="866"/>
      <c r="F285" s="866"/>
      <c r="G285" s="866"/>
      <c r="H285" s="866"/>
      <c r="I285" s="866"/>
      <c r="J285" s="866"/>
      <c r="K285" s="866"/>
      <c r="L285" s="866"/>
      <c r="M285" s="866"/>
      <c r="N285" s="866"/>
      <c r="O285" s="866"/>
      <c r="P285" s="866"/>
      <c r="Q285" s="866"/>
      <c r="R285" s="866"/>
      <c r="S285" s="866"/>
      <c r="T285" s="866"/>
      <c r="U285" s="866"/>
      <c r="V285" s="866"/>
      <c r="W285" s="866"/>
      <c r="X285" s="866"/>
      <c r="Y285" s="884"/>
      <c r="Z285" s="884"/>
      <c r="AA285" s="866"/>
      <c r="AB285" s="866"/>
      <c r="AC285" s="866"/>
      <c r="AD285" s="866"/>
      <c r="AE285" s="888"/>
      <c r="AF285" s="889"/>
      <c r="AG285" s="889"/>
      <c r="AH285" s="889"/>
      <c r="AI285" s="889"/>
      <c r="AJ285" s="890"/>
      <c r="AK285" s="866"/>
      <c r="AL285" s="866"/>
      <c r="AM285" s="866"/>
      <c r="AN285" s="866"/>
      <c r="AO285" s="866"/>
      <c r="AP285" s="866"/>
      <c r="AQ285" s="866"/>
      <c r="AR285" s="866"/>
      <c r="AS285" s="866"/>
      <c r="AT285" s="866"/>
      <c r="AU285" s="866"/>
      <c r="AV285" s="866"/>
      <c r="AW285" s="866"/>
      <c r="AX285" s="866"/>
      <c r="AY285" s="866"/>
      <c r="AZ285" s="866"/>
      <c r="BA285" s="866"/>
      <c r="BB285" s="866"/>
      <c r="BC285" s="866"/>
      <c r="BD285" s="866"/>
      <c r="BE285" s="866"/>
      <c r="BF285" s="866"/>
      <c r="BG285" s="866"/>
      <c r="BH285" s="866"/>
      <c r="BI285" s="866"/>
      <c r="BJ285" s="866"/>
      <c r="BK285" s="866"/>
      <c r="BL285" s="866"/>
      <c r="BM285" s="866"/>
      <c r="BN285" s="866"/>
      <c r="BO285" s="866"/>
      <c r="BP285" s="866"/>
      <c r="BQ285" s="866"/>
      <c r="BR285" s="866"/>
      <c r="BS285" s="866"/>
      <c r="BT285" s="866"/>
      <c r="BU285" s="867"/>
      <c r="BV285" s="867"/>
      <c r="BW285" s="867"/>
      <c r="BX285" s="867"/>
      <c r="BY285" s="867"/>
      <c r="BZ285" s="867"/>
      <c r="CA285" s="867"/>
      <c r="CB285" s="867"/>
      <c r="CC285" s="871"/>
      <c r="CD285" s="872"/>
      <c r="CE285" s="872"/>
      <c r="CF285" s="872"/>
      <c r="CG285" s="872"/>
      <c r="CH285" s="873"/>
      <c r="CI285" s="867"/>
      <c r="CJ285" s="867"/>
      <c r="CK285" s="867"/>
      <c r="CL285" s="867"/>
      <c r="CM285" s="867"/>
      <c r="CN285" s="867"/>
      <c r="CO285" s="866"/>
      <c r="CP285" s="866"/>
      <c r="CQ285" s="866"/>
      <c r="CR285" s="866"/>
      <c r="CS285" s="866"/>
      <c r="CT285" s="866"/>
      <c r="CU285" s="866"/>
      <c r="CV285" s="866"/>
      <c r="CW285" s="866"/>
      <c r="CX285" s="866"/>
      <c r="CY285" s="866"/>
      <c r="CZ285" s="866"/>
      <c r="DA285" s="866"/>
      <c r="DB285" s="866"/>
      <c r="DC285" s="875"/>
      <c r="DD285" s="875"/>
      <c r="DE285" s="866"/>
      <c r="DF285" s="866"/>
      <c r="DG285" s="866"/>
      <c r="DH285" s="866"/>
      <c r="DI285" s="866"/>
      <c r="DJ285" s="866"/>
      <c r="DK285" s="866"/>
      <c r="DL285" s="866"/>
      <c r="DM285" s="866"/>
      <c r="DN285" s="866"/>
      <c r="DO285" s="866"/>
      <c r="DP285" s="866"/>
      <c r="DQ285" s="875"/>
      <c r="DR285" s="875"/>
      <c r="DS285" s="875"/>
      <c r="DT285" s="875"/>
      <c r="DU285" s="875"/>
      <c r="DV285" s="875"/>
      <c r="DW285" s="875"/>
      <c r="DX285" s="875"/>
      <c r="DY285" s="875"/>
      <c r="DZ285" s="875"/>
      <c r="EA285" s="875"/>
      <c r="EB285" s="875"/>
      <c r="EC285" s="875"/>
      <c r="ED285" s="875"/>
      <c r="EE285" s="875"/>
      <c r="EF285" s="875"/>
      <c r="EG285" s="875"/>
      <c r="EH285" s="875"/>
      <c r="EI285" s="875"/>
      <c r="EJ285" s="875"/>
      <c r="EK285" s="875"/>
      <c r="EL285" s="875"/>
    </row>
    <row r="286" spans="2:247" x14ac:dyDescent="0.2">
      <c r="B286" s="880"/>
      <c r="C286" s="866"/>
      <c r="D286" s="866"/>
      <c r="E286" s="866"/>
      <c r="F286" s="866"/>
      <c r="G286" s="866"/>
      <c r="H286" s="866"/>
      <c r="I286" s="866"/>
      <c r="J286" s="866"/>
      <c r="K286" s="866"/>
      <c r="L286" s="866"/>
      <c r="M286" s="866"/>
      <c r="N286" s="866"/>
      <c r="O286" s="866"/>
      <c r="P286" s="866"/>
      <c r="Q286" s="866"/>
      <c r="R286" s="866"/>
      <c r="S286" s="866"/>
      <c r="T286" s="866"/>
      <c r="U286" s="866"/>
      <c r="V286" s="866"/>
      <c r="W286" s="866"/>
      <c r="X286" s="866"/>
      <c r="Y286" s="884"/>
      <c r="Z286" s="884"/>
      <c r="AA286" s="866"/>
      <c r="AB286" s="866"/>
      <c r="AC286" s="866"/>
      <c r="AD286" s="866"/>
      <c r="AE286" s="866" t="s">
        <v>499</v>
      </c>
      <c r="AF286" s="866"/>
      <c r="AG286" s="884" t="s">
        <v>500</v>
      </c>
      <c r="AH286" s="884"/>
      <c r="AI286" s="866" t="s">
        <v>501</v>
      </c>
      <c r="AJ286" s="866"/>
      <c r="AK286" s="866"/>
      <c r="AL286" s="866"/>
      <c r="AM286" s="866"/>
      <c r="AN286" s="866"/>
      <c r="AO286" s="866"/>
      <c r="AP286" s="866"/>
      <c r="AQ286" s="866"/>
      <c r="AR286" s="866"/>
      <c r="AS286" s="866"/>
      <c r="AT286" s="866"/>
      <c r="AU286" s="866"/>
      <c r="AV286" s="866"/>
      <c r="AW286" s="866"/>
      <c r="AX286" s="866"/>
      <c r="AY286" s="866"/>
      <c r="AZ286" s="866"/>
      <c r="BA286" s="866"/>
      <c r="BB286" s="866"/>
      <c r="BC286" s="866"/>
      <c r="BD286" s="866"/>
      <c r="BE286" s="866"/>
      <c r="BF286" s="866"/>
      <c r="BG286" s="866"/>
      <c r="BH286" s="866"/>
      <c r="BI286" s="866"/>
      <c r="BJ286" s="866"/>
      <c r="BK286" s="866"/>
      <c r="BL286" s="866"/>
      <c r="BM286" s="866"/>
      <c r="BN286" s="866"/>
      <c r="BO286" s="866" t="s">
        <v>472</v>
      </c>
      <c r="BP286" s="866"/>
      <c r="BQ286" s="866" t="s">
        <v>502</v>
      </c>
      <c r="BR286" s="866"/>
      <c r="BS286" s="866" t="s">
        <v>503</v>
      </c>
      <c r="BT286" s="866"/>
      <c r="BU286" s="866" t="s">
        <v>504</v>
      </c>
      <c r="BV286" s="866"/>
      <c r="BW286" s="866" t="s">
        <v>505</v>
      </c>
      <c r="BX286" s="866"/>
      <c r="BY286" s="866" t="s">
        <v>506</v>
      </c>
      <c r="BZ286" s="866"/>
      <c r="CA286" s="866" t="s">
        <v>507</v>
      </c>
      <c r="CB286" s="866"/>
      <c r="CC286" s="871" t="s">
        <v>508</v>
      </c>
      <c r="CD286" s="873"/>
      <c r="CE286" s="871" t="s">
        <v>509</v>
      </c>
      <c r="CF286" s="873"/>
      <c r="CG286" s="876" t="s">
        <v>510</v>
      </c>
      <c r="CH286" s="877"/>
      <c r="CI286" s="867"/>
      <c r="CJ286" s="867"/>
      <c r="CK286" s="867"/>
      <c r="CL286" s="867"/>
      <c r="CM286" s="867"/>
      <c r="CN286" s="867"/>
      <c r="CO286" s="866"/>
      <c r="CP286" s="866"/>
      <c r="CQ286" s="866"/>
      <c r="CR286" s="866"/>
      <c r="CS286" s="866"/>
      <c r="CT286" s="866"/>
      <c r="CU286" s="866"/>
      <c r="CV286" s="866"/>
      <c r="CW286" s="866"/>
      <c r="CX286" s="866"/>
      <c r="CY286" s="866"/>
      <c r="CZ286" s="866"/>
      <c r="DA286" s="866"/>
      <c r="DB286" s="866"/>
      <c r="DC286" s="875"/>
      <c r="DD286" s="875"/>
      <c r="DE286" s="866"/>
      <c r="DF286" s="866"/>
      <c r="DG286" s="866"/>
      <c r="DH286" s="866"/>
      <c r="DI286" s="866"/>
      <c r="DJ286" s="866"/>
      <c r="DK286" s="866"/>
      <c r="DL286" s="866"/>
      <c r="DM286" s="866"/>
      <c r="DN286" s="866"/>
      <c r="DO286" s="866"/>
      <c r="DP286" s="866"/>
      <c r="DQ286" s="875"/>
      <c r="DR286" s="875"/>
      <c r="DS286" s="875"/>
      <c r="DT286" s="875"/>
      <c r="DU286" s="875"/>
      <c r="DV286" s="875"/>
      <c r="DW286" s="875"/>
      <c r="DX286" s="875"/>
      <c r="DY286" s="875"/>
      <c r="DZ286" s="875"/>
      <c r="EA286" s="875"/>
      <c r="EB286" s="875"/>
      <c r="EC286" s="875"/>
      <c r="ED286" s="875"/>
      <c r="EE286" s="875"/>
      <c r="EF286" s="875"/>
      <c r="EG286" s="875"/>
      <c r="EH286" s="875"/>
      <c r="EI286" s="875"/>
      <c r="EJ286" s="875"/>
      <c r="EK286" s="875"/>
      <c r="EL286" s="875"/>
    </row>
    <row r="287" spans="2:247" ht="45" x14ac:dyDescent="0.2">
      <c r="B287" s="880"/>
      <c r="C287" s="436" t="s">
        <v>511</v>
      </c>
      <c r="D287" s="436" t="s">
        <v>512</v>
      </c>
      <c r="E287" s="437" t="s">
        <v>511</v>
      </c>
      <c r="F287" s="436" t="s">
        <v>513</v>
      </c>
      <c r="G287" s="436" t="s">
        <v>511</v>
      </c>
      <c r="H287" s="436" t="s">
        <v>513</v>
      </c>
      <c r="I287" s="436" t="s">
        <v>511</v>
      </c>
      <c r="J287" s="436" t="s">
        <v>513</v>
      </c>
      <c r="K287" s="436" t="s">
        <v>511</v>
      </c>
      <c r="L287" s="436" t="s">
        <v>513</v>
      </c>
      <c r="M287" s="436" t="s">
        <v>511</v>
      </c>
      <c r="N287" s="436" t="s">
        <v>513</v>
      </c>
      <c r="O287" s="436" t="s">
        <v>511</v>
      </c>
      <c r="P287" s="436" t="s">
        <v>513</v>
      </c>
      <c r="Q287" s="436" t="s">
        <v>511</v>
      </c>
      <c r="R287" s="436" t="s">
        <v>513</v>
      </c>
      <c r="S287" s="436" t="s">
        <v>511</v>
      </c>
      <c r="T287" s="436" t="s">
        <v>513</v>
      </c>
      <c r="U287" s="436" t="s">
        <v>511</v>
      </c>
      <c r="V287" s="436" t="s">
        <v>513</v>
      </c>
      <c r="W287" s="436" t="s">
        <v>511</v>
      </c>
      <c r="X287" s="436" t="s">
        <v>513</v>
      </c>
      <c r="Y287" s="436" t="s">
        <v>511</v>
      </c>
      <c r="Z287" s="436" t="s">
        <v>513</v>
      </c>
      <c r="AA287" s="436" t="s">
        <v>511</v>
      </c>
      <c r="AB287" s="436" t="s">
        <v>513</v>
      </c>
      <c r="AC287" s="436" t="s">
        <v>511</v>
      </c>
      <c r="AD287" s="436" t="s">
        <v>513</v>
      </c>
      <c r="AE287" s="436" t="s">
        <v>511</v>
      </c>
      <c r="AF287" s="436" t="s">
        <v>513</v>
      </c>
      <c r="AG287" s="436" t="s">
        <v>511</v>
      </c>
      <c r="AH287" s="436" t="s">
        <v>513</v>
      </c>
      <c r="AI287" s="436" t="s">
        <v>511</v>
      </c>
      <c r="AJ287" s="436" t="s">
        <v>513</v>
      </c>
      <c r="AK287" s="436" t="s">
        <v>511</v>
      </c>
      <c r="AL287" s="436" t="s">
        <v>513</v>
      </c>
      <c r="AM287" s="436" t="s">
        <v>511</v>
      </c>
      <c r="AN287" s="436" t="s">
        <v>513</v>
      </c>
      <c r="AO287" s="436" t="s">
        <v>511</v>
      </c>
      <c r="AP287" s="436" t="s">
        <v>512</v>
      </c>
      <c r="AQ287" s="436" t="s">
        <v>511</v>
      </c>
      <c r="AR287" s="436" t="s">
        <v>514</v>
      </c>
      <c r="AS287" s="436" t="s">
        <v>511</v>
      </c>
      <c r="AT287" s="436" t="s">
        <v>512</v>
      </c>
      <c r="AU287" s="436" t="s">
        <v>515</v>
      </c>
      <c r="AV287" s="436" t="s">
        <v>516</v>
      </c>
      <c r="AW287" s="436" t="s">
        <v>515</v>
      </c>
      <c r="AX287" s="436" t="s">
        <v>516</v>
      </c>
      <c r="AY287" s="436" t="s">
        <v>515</v>
      </c>
      <c r="AZ287" s="436" t="s">
        <v>516</v>
      </c>
      <c r="BA287" s="436" t="s">
        <v>515</v>
      </c>
      <c r="BB287" s="436" t="s">
        <v>516</v>
      </c>
      <c r="BC287" s="436" t="s">
        <v>515</v>
      </c>
      <c r="BD287" s="436" t="s">
        <v>516</v>
      </c>
      <c r="BE287" s="436" t="s">
        <v>515</v>
      </c>
      <c r="BF287" s="436" t="s">
        <v>516</v>
      </c>
      <c r="BG287" s="436" t="s">
        <v>515</v>
      </c>
      <c r="BH287" s="436" t="s">
        <v>516</v>
      </c>
      <c r="BI287" s="436" t="s">
        <v>515</v>
      </c>
      <c r="BJ287" s="436" t="s">
        <v>516</v>
      </c>
      <c r="BK287" s="436" t="s">
        <v>515</v>
      </c>
      <c r="BL287" s="436" t="s">
        <v>516</v>
      </c>
      <c r="BM287" s="436" t="s">
        <v>515</v>
      </c>
      <c r="BN287" s="436" t="s">
        <v>516</v>
      </c>
      <c r="BO287" s="436" t="s">
        <v>511</v>
      </c>
      <c r="BP287" s="436" t="s">
        <v>513</v>
      </c>
      <c r="BQ287" s="436" t="s">
        <v>511</v>
      </c>
      <c r="BR287" s="436" t="s">
        <v>513</v>
      </c>
      <c r="BS287" s="436" t="s">
        <v>511</v>
      </c>
      <c r="BT287" s="436" t="s">
        <v>513</v>
      </c>
      <c r="BU287" s="436" t="s">
        <v>511</v>
      </c>
      <c r="BV287" s="436" t="s">
        <v>513</v>
      </c>
      <c r="BW287" s="436" t="s">
        <v>511</v>
      </c>
      <c r="BX287" s="436" t="s">
        <v>513</v>
      </c>
      <c r="BY287" s="436" t="s">
        <v>511</v>
      </c>
      <c r="BZ287" s="436" t="s">
        <v>513</v>
      </c>
      <c r="CA287" s="436" t="s">
        <v>511</v>
      </c>
      <c r="CB287" s="436" t="s">
        <v>513</v>
      </c>
      <c r="CC287" s="436" t="s">
        <v>511</v>
      </c>
      <c r="CD287" s="436" t="s">
        <v>513</v>
      </c>
      <c r="CE287" s="436" t="s">
        <v>511</v>
      </c>
      <c r="CF287" s="436" t="s">
        <v>513</v>
      </c>
      <c r="CG287" s="436" t="s">
        <v>511</v>
      </c>
      <c r="CH287" s="436" t="s">
        <v>513</v>
      </c>
      <c r="CI287" s="436" t="s">
        <v>511</v>
      </c>
      <c r="CJ287" s="436" t="s">
        <v>513</v>
      </c>
      <c r="CK287" s="436" t="s">
        <v>511</v>
      </c>
      <c r="CL287" s="436" t="s">
        <v>513</v>
      </c>
      <c r="CM287" s="436" t="s">
        <v>511</v>
      </c>
      <c r="CN287" s="436" t="s">
        <v>513</v>
      </c>
      <c r="CO287" s="436" t="s">
        <v>511</v>
      </c>
      <c r="CP287" s="436" t="s">
        <v>513</v>
      </c>
      <c r="CQ287" s="436" t="s">
        <v>511</v>
      </c>
      <c r="CR287" s="436" t="s">
        <v>513</v>
      </c>
      <c r="CS287" s="436" t="s">
        <v>511</v>
      </c>
      <c r="CT287" s="436" t="s">
        <v>513</v>
      </c>
      <c r="CU287" s="436" t="s">
        <v>511</v>
      </c>
      <c r="CV287" s="436" t="s">
        <v>513</v>
      </c>
      <c r="CW287" s="436" t="s">
        <v>511</v>
      </c>
      <c r="CX287" s="436" t="s">
        <v>513</v>
      </c>
      <c r="CY287" s="436" t="s">
        <v>511</v>
      </c>
      <c r="CZ287" s="436" t="s">
        <v>513</v>
      </c>
      <c r="DA287" s="436" t="s">
        <v>511</v>
      </c>
      <c r="DB287" s="436" t="s">
        <v>513</v>
      </c>
      <c r="DC287" s="436" t="s">
        <v>511</v>
      </c>
      <c r="DD287" s="436" t="s">
        <v>513</v>
      </c>
      <c r="DE287" s="436" t="s">
        <v>511</v>
      </c>
      <c r="DF287" s="436" t="s">
        <v>512</v>
      </c>
      <c r="DG287" s="436" t="s">
        <v>511</v>
      </c>
      <c r="DH287" s="436" t="s">
        <v>513</v>
      </c>
      <c r="DI287" s="436" t="s">
        <v>511</v>
      </c>
      <c r="DJ287" s="436" t="s">
        <v>513</v>
      </c>
      <c r="DK287" s="436" t="s">
        <v>511</v>
      </c>
      <c r="DL287" s="436" t="s">
        <v>517</v>
      </c>
      <c r="DM287" s="436" t="s">
        <v>511</v>
      </c>
      <c r="DN287" s="436" t="s">
        <v>517</v>
      </c>
      <c r="DO287" s="436" t="s">
        <v>511</v>
      </c>
      <c r="DP287" s="438" t="s">
        <v>518</v>
      </c>
      <c r="DQ287" s="436" t="s">
        <v>511</v>
      </c>
      <c r="DR287" s="436" t="s">
        <v>513</v>
      </c>
      <c r="DS287" s="436" t="s">
        <v>511</v>
      </c>
      <c r="DT287" s="436" t="s">
        <v>513</v>
      </c>
      <c r="DU287" s="437" t="s">
        <v>511</v>
      </c>
      <c r="DV287" s="439" t="s">
        <v>513</v>
      </c>
      <c r="DW287" s="436" t="s">
        <v>511</v>
      </c>
      <c r="DX287" s="439" t="s">
        <v>513</v>
      </c>
      <c r="DY287" s="436" t="s">
        <v>511</v>
      </c>
      <c r="DZ287" s="436" t="s">
        <v>513</v>
      </c>
      <c r="EA287" s="436" t="s">
        <v>511</v>
      </c>
      <c r="EB287" s="438" t="s">
        <v>517</v>
      </c>
      <c r="EC287" s="436" t="s">
        <v>511</v>
      </c>
      <c r="ED287" s="438" t="s">
        <v>517</v>
      </c>
      <c r="EE287" s="436" t="s">
        <v>511</v>
      </c>
      <c r="EF287" s="438" t="s">
        <v>517</v>
      </c>
      <c r="EG287" s="436" t="s">
        <v>511</v>
      </c>
      <c r="EH287" s="438" t="s">
        <v>517</v>
      </c>
      <c r="EI287" s="436" t="s">
        <v>511</v>
      </c>
      <c r="EJ287" s="438" t="s">
        <v>517</v>
      </c>
      <c r="EK287" s="436" t="s">
        <v>511</v>
      </c>
      <c r="EL287" s="440" t="s">
        <v>513</v>
      </c>
    </row>
    <row r="288" spans="2:247" x14ac:dyDescent="0.2">
      <c r="B288" s="441" t="s">
        <v>254</v>
      </c>
      <c r="C288" s="442">
        <v>0</v>
      </c>
      <c r="D288" s="443">
        <v>0</v>
      </c>
      <c r="E288" s="442">
        <v>1</v>
      </c>
      <c r="F288" s="443">
        <v>2.5577220313735296E-2</v>
      </c>
      <c r="G288" s="442">
        <v>5325</v>
      </c>
      <c r="H288" s="443">
        <v>136.19869817064045</v>
      </c>
      <c r="I288" s="442">
        <v>72</v>
      </c>
      <c r="J288" s="443">
        <v>1.8415598625889418</v>
      </c>
      <c r="K288" s="442">
        <v>0</v>
      </c>
      <c r="L288" s="443">
        <v>0</v>
      </c>
      <c r="M288" s="442">
        <v>2964</v>
      </c>
      <c r="N288" s="443">
        <v>75.810881009911427</v>
      </c>
      <c r="O288" s="442">
        <v>275</v>
      </c>
      <c r="P288" s="443">
        <v>7.0337355862772073</v>
      </c>
      <c r="Q288" s="442">
        <v>0</v>
      </c>
      <c r="R288" s="443">
        <v>0</v>
      </c>
      <c r="S288" s="442">
        <v>3</v>
      </c>
      <c r="T288" s="443">
        <v>7.6731660941205898E-2</v>
      </c>
      <c r="U288" s="442">
        <v>0</v>
      </c>
      <c r="V288" s="443">
        <v>0</v>
      </c>
      <c r="W288" s="442">
        <v>0</v>
      </c>
      <c r="X288" s="443">
        <v>0</v>
      </c>
      <c r="Y288" s="442">
        <v>26</v>
      </c>
      <c r="Z288" s="443">
        <v>0.66500772815711784</v>
      </c>
      <c r="AA288" s="442">
        <v>5</v>
      </c>
      <c r="AB288" s="443">
        <v>0.1278861015686765</v>
      </c>
      <c r="AC288" s="442">
        <v>28</v>
      </c>
      <c r="AD288" s="443">
        <v>0.71616216878458838</v>
      </c>
      <c r="AE288" s="442">
        <v>1695</v>
      </c>
      <c r="AF288" s="443">
        <v>43.353388431781333</v>
      </c>
      <c r="AG288" s="442">
        <v>408</v>
      </c>
      <c r="AH288" s="443">
        <v>10.435505888004002</v>
      </c>
      <c r="AI288" s="442">
        <v>2103</v>
      </c>
      <c r="AJ288" s="443">
        <v>53.788894319785342</v>
      </c>
      <c r="AK288" s="442">
        <v>3</v>
      </c>
      <c r="AL288" s="443">
        <v>7.6731660941205898E-2</v>
      </c>
      <c r="AM288" s="442">
        <v>2342</v>
      </c>
      <c r="AN288" s="443">
        <v>59.901849974768069</v>
      </c>
      <c r="AO288" s="442">
        <v>63</v>
      </c>
      <c r="AP288" s="443">
        <v>1.5753150630126027</v>
      </c>
      <c r="AQ288" s="442">
        <v>376</v>
      </c>
      <c r="AR288" s="443">
        <v>8.8277416476885868</v>
      </c>
      <c r="AS288" s="442">
        <v>1042</v>
      </c>
      <c r="AT288" s="443">
        <v>26.055211042208445</v>
      </c>
      <c r="AU288" s="442">
        <v>2344</v>
      </c>
      <c r="AV288" s="443">
        <v>59.953004415395547</v>
      </c>
      <c r="AW288" s="442">
        <v>462</v>
      </c>
      <c r="AX288" s="443">
        <v>11.816675784945708</v>
      </c>
      <c r="AY288" s="442">
        <v>1058</v>
      </c>
      <c r="AZ288" s="443">
        <v>27.060699091931948</v>
      </c>
      <c r="BA288" s="442">
        <v>536</v>
      </c>
      <c r="BB288" s="443">
        <v>13.70939008816212</v>
      </c>
      <c r="BC288" s="442">
        <v>66</v>
      </c>
      <c r="BD288" s="443">
        <v>1.6880965407065298</v>
      </c>
      <c r="BE288" s="442">
        <v>82</v>
      </c>
      <c r="BF288" s="443">
        <v>2.0973320657262948</v>
      </c>
      <c r="BG288" s="442">
        <v>14</v>
      </c>
      <c r="BH288" s="443">
        <v>0.35808108439229419</v>
      </c>
      <c r="BI288" s="442">
        <v>6</v>
      </c>
      <c r="BJ288" s="443">
        <v>0.1534633218824118</v>
      </c>
      <c r="BK288" s="442">
        <v>1</v>
      </c>
      <c r="BL288" s="443">
        <v>2.5577220313735296E-2</v>
      </c>
      <c r="BM288" s="442">
        <v>4568</v>
      </c>
      <c r="BN288" s="443">
        <v>116.83674239314284</v>
      </c>
      <c r="BO288" s="442">
        <v>1528</v>
      </c>
      <c r="BP288" s="443">
        <v>39.081992639387536</v>
      </c>
      <c r="BQ288" s="442">
        <v>4</v>
      </c>
      <c r="BR288" s="443">
        <v>0.10230888125494118</v>
      </c>
      <c r="BS288" s="442">
        <v>1532</v>
      </c>
      <c r="BT288" s="443">
        <v>39.184301520642478</v>
      </c>
      <c r="BU288" s="442">
        <v>0</v>
      </c>
      <c r="BV288" s="443">
        <v>0</v>
      </c>
      <c r="BW288" s="442">
        <v>0</v>
      </c>
      <c r="BX288" s="443">
        <v>0</v>
      </c>
      <c r="BY288" s="442">
        <v>0</v>
      </c>
      <c r="BZ288" s="443">
        <v>0</v>
      </c>
      <c r="CA288" s="442">
        <v>0</v>
      </c>
      <c r="CB288" s="443">
        <v>0</v>
      </c>
      <c r="CC288" s="442">
        <v>0</v>
      </c>
      <c r="CD288" s="443">
        <v>0</v>
      </c>
      <c r="CE288" s="442">
        <v>0</v>
      </c>
      <c r="CF288" s="443">
        <v>0</v>
      </c>
      <c r="CG288" s="442">
        <v>0</v>
      </c>
      <c r="CH288" s="443">
        <v>0</v>
      </c>
      <c r="CI288" s="442">
        <v>0</v>
      </c>
      <c r="CJ288" s="443">
        <v>0</v>
      </c>
      <c r="CK288" s="442">
        <v>5</v>
      </c>
      <c r="CL288" s="443">
        <v>0.1278861015686765</v>
      </c>
      <c r="CM288" s="442">
        <v>18</v>
      </c>
      <c r="CN288" s="443">
        <v>0.46038996564723544</v>
      </c>
      <c r="CO288" s="442">
        <v>366</v>
      </c>
      <c r="CP288" s="443">
        <v>9.3612626348271188</v>
      </c>
      <c r="CQ288" s="442">
        <v>932</v>
      </c>
      <c r="CR288" s="443">
        <v>23.8379693324013</v>
      </c>
      <c r="CS288" s="442">
        <v>4</v>
      </c>
      <c r="CT288" s="443">
        <v>0.10230888125494118</v>
      </c>
      <c r="CU288" s="442">
        <v>9513</v>
      </c>
      <c r="CV288" s="443">
        <v>243.3160968445639</v>
      </c>
      <c r="CW288" s="442">
        <v>10</v>
      </c>
      <c r="CX288" s="443">
        <v>0.25577220313735299</v>
      </c>
      <c r="CY288" s="442">
        <v>25</v>
      </c>
      <c r="CZ288" s="443">
        <v>0.63943050784338251</v>
      </c>
      <c r="DA288" s="442">
        <v>32</v>
      </c>
      <c r="DB288" s="443">
        <v>0.81847105003952947</v>
      </c>
      <c r="DC288" s="442">
        <v>57</v>
      </c>
      <c r="DD288" s="443">
        <v>1.457901557882912</v>
      </c>
      <c r="DE288" s="442">
        <v>836</v>
      </c>
      <c r="DF288" s="443">
        <v>20.904180836167235</v>
      </c>
      <c r="DG288" s="442">
        <v>2077</v>
      </c>
      <c r="DH288" s="443">
        <v>53.123886591628221</v>
      </c>
      <c r="DI288" s="442">
        <v>110</v>
      </c>
      <c r="DJ288" s="443">
        <v>11.781149090441739</v>
      </c>
      <c r="DK288" s="442">
        <v>803</v>
      </c>
      <c r="DL288" s="443">
        <v>39.18726682234211</v>
      </c>
      <c r="DM288" s="442">
        <v>483</v>
      </c>
      <c r="DN288" s="443">
        <v>23.57092138878112</v>
      </c>
      <c r="DO288" s="442">
        <v>725</v>
      </c>
      <c r="DP288" s="443">
        <v>290.61377629553618</v>
      </c>
      <c r="DQ288" s="442">
        <v>3001</v>
      </c>
      <c r="DR288" s="443">
        <v>76.757238161519638</v>
      </c>
      <c r="DS288" s="442">
        <v>7188</v>
      </c>
      <c r="DT288" s="443">
        <v>183.84905961512933</v>
      </c>
      <c r="DU288" s="442">
        <v>2161</v>
      </c>
      <c r="DV288" s="443">
        <v>55.272373097981983</v>
      </c>
      <c r="DW288" s="442">
        <v>4150</v>
      </c>
      <c r="DX288" s="443">
        <v>106.14546430200149</v>
      </c>
      <c r="DY288" s="442">
        <v>16500</v>
      </c>
      <c r="DZ288" s="443">
        <v>422.02413517663251</v>
      </c>
      <c r="EA288" s="442">
        <v>1744</v>
      </c>
      <c r="EB288" s="443">
        <v>85.1090826129074</v>
      </c>
      <c r="EC288" s="442">
        <v>5564</v>
      </c>
      <c r="ED288" s="443">
        <v>271.52920622604171</v>
      </c>
      <c r="EE288" s="442">
        <v>1836</v>
      </c>
      <c r="EF288" s="443">
        <v>89.598781925056187</v>
      </c>
      <c r="EG288" s="442">
        <v>3441</v>
      </c>
      <c r="EH288" s="443">
        <v>167.92451449026052</v>
      </c>
      <c r="EI288" s="442">
        <v>12585</v>
      </c>
      <c r="EJ288" s="443">
        <v>614.16158525426579</v>
      </c>
      <c r="EK288" s="442">
        <v>3380</v>
      </c>
      <c r="EL288" s="443">
        <v>86.451004660425312</v>
      </c>
      <c r="EM288" s="444"/>
      <c r="EN288" s="445"/>
      <c r="EO288" s="445"/>
      <c r="EP288" s="445"/>
      <c r="EQ288" s="445"/>
      <c r="ER288" s="445"/>
      <c r="ES288" s="445"/>
      <c r="ET288" s="445"/>
      <c r="EU288" s="445"/>
      <c r="EV288" s="445"/>
      <c r="EW288" s="445"/>
      <c r="EX288" s="445"/>
      <c r="EY288" s="445"/>
      <c r="EZ288" s="445"/>
      <c r="FA288" s="445"/>
      <c r="FB288" s="445"/>
      <c r="FC288" s="445"/>
      <c r="FD288" s="445"/>
      <c r="FE288" s="445"/>
      <c r="FF288" s="445"/>
      <c r="FG288" s="445"/>
      <c r="FH288" s="445"/>
      <c r="FI288" s="445"/>
      <c r="FJ288" s="445"/>
      <c r="FK288" s="445"/>
      <c r="FL288" s="445"/>
      <c r="FM288" s="445"/>
      <c r="FN288" s="445"/>
      <c r="FO288" s="445"/>
      <c r="FP288" s="445"/>
      <c r="FQ288" s="445"/>
      <c r="FR288" s="445"/>
      <c r="FS288" s="445"/>
      <c r="FT288" s="445"/>
      <c r="FU288" s="445"/>
      <c r="FV288" s="445"/>
      <c r="FW288" s="445"/>
      <c r="FX288" s="445"/>
      <c r="FY288" s="445"/>
      <c r="FZ288" s="445"/>
      <c r="GA288" s="445"/>
      <c r="GB288" s="445"/>
      <c r="GC288" s="445"/>
      <c r="GD288" s="445"/>
      <c r="GE288" s="445"/>
      <c r="GF288" s="445"/>
      <c r="GG288" s="445"/>
      <c r="GH288" s="445"/>
      <c r="GI288" s="445"/>
      <c r="GJ288" s="445"/>
      <c r="GK288" s="445"/>
      <c r="GL288" s="445"/>
      <c r="GM288" s="445"/>
      <c r="GN288" s="445"/>
      <c r="GO288" s="445"/>
      <c r="GP288" s="445"/>
      <c r="GQ288" s="445"/>
      <c r="GR288" s="445"/>
      <c r="GS288" s="445"/>
      <c r="GT288" s="445"/>
      <c r="GU288" s="445"/>
      <c r="GV288" s="445"/>
      <c r="GW288" s="445"/>
      <c r="GX288" s="445"/>
      <c r="GY288" s="445"/>
      <c r="GZ288" s="445"/>
      <c r="HA288" s="445"/>
      <c r="HB288" s="445"/>
      <c r="HC288" s="445"/>
      <c r="HD288" s="445"/>
      <c r="HE288" s="445"/>
      <c r="HF288" s="445"/>
      <c r="HG288" s="445"/>
      <c r="HH288" s="445"/>
      <c r="HI288" s="445"/>
      <c r="HJ288" s="445"/>
      <c r="HK288" s="445"/>
      <c r="HL288" s="445"/>
      <c r="HM288" s="445"/>
      <c r="HN288" s="445"/>
      <c r="HO288" s="445"/>
      <c r="HP288" s="445"/>
      <c r="HQ288" s="445"/>
      <c r="HR288" s="445"/>
      <c r="HS288" s="445"/>
      <c r="HT288" s="445"/>
      <c r="HU288" s="445"/>
      <c r="HV288" s="445"/>
      <c r="HW288" s="445"/>
      <c r="HX288" s="445"/>
      <c r="HY288" s="445"/>
      <c r="HZ288" s="445"/>
      <c r="IA288" s="445"/>
      <c r="IB288" s="445"/>
      <c r="IC288" s="445"/>
      <c r="ID288" s="445"/>
      <c r="IE288" s="445"/>
      <c r="IF288" s="445"/>
      <c r="IG288" s="445"/>
      <c r="IH288" s="445"/>
      <c r="II288" s="445"/>
      <c r="IJ288" s="445"/>
      <c r="IK288" s="445"/>
      <c r="IL288" s="445"/>
      <c r="IM288" s="445"/>
    </row>
    <row r="289" spans="2:247" x14ac:dyDescent="0.2">
      <c r="B289" s="423" t="s">
        <v>10</v>
      </c>
      <c r="C289" s="446">
        <v>0</v>
      </c>
      <c r="D289" s="447">
        <v>0</v>
      </c>
      <c r="E289" s="446">
        <v>1</v>
      </c>
      <c r="F289" s="447">
        <v>3.9535020714374106E-2</v>
      </c>
      <c r="G289" s="446">
        <v>3806</v>
      </c>
      <c r="H289" s="447">
        <v>150.47028883890783</v>
      </c>
      <c r="I289" s="446">
        <v>51</v>
      </c>
      <c r="J289" s="447">
        <v>2.0162860564330791</v>
      </c>
      <c r="K289" s="446">
        <v>0</v>
      </c>
      <c r="L289" s="447">
        <v>0</v>
      </c>
      <c r="M289" s="446">
        <v>2396</v>
      </c>
      <c r="N289" s="447">
        <v>94.725909631640349</v>
      </c>
      <c r="O289" s="446">
        <v>222</v>
      </c>
      <c r="P289" s="447">
        <v>8.7767745985910519</v>
      </c>
      <c r="Q289" s="446">
        <v>0</v>
      </c>
      <c r="R289" s="447">
        <v>0</v>
      </c>
      <c r="S289" s="446">
        <v>2</v>
      </c>
      <c r="T289" s="447">
        <v>7.9070041428748211E-2</v>
      </c>
      <c r="U289" s="446">
        <v>0</v>
      </c>
      <c r="V289" s="447">
        <v>0</v>
      </c>
      <c r="W289" s="446">
        <v>0</v>
      </c>
      <c r="X289" s="447">
        <v>0</v>
      </c>
      <c r="Y289" s="446">
        <v>22</v>
      </c>
      <c r="Z289" s="447">
        <v>0.86977045571623035</v>
      </c>
      <c r="AA289" s="446">
        <v>4</v>
      </c>
      <c r="AB289" s="447">
        <v>0.15814008285749642</v>
      </c>
      <c r="AC289" s="446">
        <v>16</v>
      </c>
      <c r="AD289" s="447">
        <v>0.63256033142998569</v>
      </c>
      <c r="AE289" s="446">
        <v>1233</v>
      </c>
      <c r="AF289" s="447">
        <v>48.74668054082327</v>
      </c>
      <c r="AG289" s="446">
        <v>312</v>
      </c>
      <c r="AH289" s="447">
        <v>12.334926462884722</v>
      </c>
      <c r="AI289" s="446">
        <v>1545</v>
      </c>
      <c r="AJ289" s="447">
        <v>61.081607003707987</v>
      </c>
      <c r="AK289" s="446">
        <v>3</v>
      </c>
      <c r="AL289" s="447">
        <v>0.1186050621431223</v>
      </c>
      <c r="AM289" s="446">
        <v>1721</v>
      </c>
      <c r="AN289" s="447">
        <v>68.039770649437827</v>
      </c>
      <c r="AO289" s="446">
        <v>45</v>
      </c>
      <c r="AP289" s="447">
        <v>1.6491973906032398</v>
      </c>
      <c r="AQ289" s="446">
        <v>294</v>
      </c>
      <c r="AR289" s="447">
        <v>0</v>
      </c>
      <c r="AS289" s="446">
        <v>743</v>
      </c>
      <c r="AT289" s="447">
        <v>27.230081360404601</v>
      </c>
      <c r="AU289" s="446">
        <v>1551</v>
      </c>
      <c r="AV289" s="447">
        <v>61.318817127994237</v>
      </c>
      <c r="AW289" s="446">
        <v>333</v>
      </c>
      <c r="AX289" s="447">
        <v>13.165161897886577</v>
      </c>
      <c r="AY289" s="446">
        <v>775</v>
      </c>
      <c r="AZ289" s="447">
        <v>30.639641053639931</v>
      </c>
      <c r="BA289" s="446">
        <v>407</v>
      </c>
      <c r="BB289" s="447">
        <v>16.090753430750262</v>
      </c>
      <c r="BC289" s="446">
        <v>40</v>
      </c>
      <c r="BD289" s="447">
        <v>1.5814008285749641</v>
      </c>
      <c r="BE289" s="446">
        <v>66</v>
      </c>
      <c r="BF289" s="447">
        <v>2.6093113671486909</v>
      </c>
      <c r="BG289" s="446">
        <v>9</v>
      </c>
      <c r="BH289" s="447">
        <v>0.35581518642936694</v>
      </c>
      <c r="BI289" s="446">
        <v>4</v>
      </c>
      <c r="BJ289" s="447">
        <v>0.15814008285749642</v>
      </c>
      <c r="BK289" s="446">
        <v>1</v>
      </c>
      <c r="BL289" s="447">
        <v>3.9535020714374106E-2</v>
      </c>
      <c r="BM289" s="446">
        <v>3185</v>
      </c>
      <c r="BN289" s="447">
        <v>125.9190409752815</v>
      </c>
      <c r="BO289" s="446">
        <v>1223</v>
      </c>
      <c r="BP289" s="447">
        <v>48.351330333679527</v>
      </c>
      <c r="BQ289" s="446">
        <v>3</v>
      </c>
      <c r="BR289" s="447">
        <v>0.1186050621431223</v>
      </c>
      <c r="BS289" s="446">
        <v>1226</v>
      </c>
      <c r="BT289" s="447">
        <v>48.469935395822652</v>
      </c>
      <c r="BU289" s="446">
        <v>0</v>
      </c>
      <c r="BV289" s="447">
        <v>0</v>
      </c>
      <c r="BW289" s="446">
        <v>0</v>
      </c>
      <c r="BX289" s="447">
        <v>0</v>
      </c>
      <c r="BY289" s="446">
        <v>0</v>
      </c>
      <c r="BZ289" s="447">
        <v>0</v>
      </c>
      <c r="CA289" s="446">
        <v>0</v>
      </c>
      <c r="CB289" s="447">
        <v>0</v>
      </c>
      <c r="CC289" s="446">
        <v>0</v>
      </c>
      <c r="CD289" s="447">
        <v>0</v>
      </c>
      <c r="CE289" s="446">
        <v>0</v>
      </c>
      <c r="CF289" s="447">
        <v>0</v>
      </c>
      <c r="CG289" s="446">
        <v>0</v>
      </c>
      <c r="CH289" s="447">
        <v>0</v>
      </c>
      <c r="CI289" s="446">
        <v>0</v>
      </c>
      <c r="CJ289" s="447">
        <v>0</v>
      </c>
      <c r="CK289" s="446">
        <v>3</v>
      </c>
      <c r="CL289" s="447">
        <v>0.1186050621431223</v>
      </c>
      <c r="CM289" s="446">
        <v>15</v>
      </c>
      <c r="CN289" s="447">
        <v>0.5930253107156116</v>
      </c>
      <c r="CO289" s="446">
        <v>281</v>
      </c>
      <c r="CP289" s="447">
        <v>11.109340820739122</v>
      </c>
      <c r="CQ289" s="446">
        <v>652</v>
      </c>
      <c r="CR289" s="447">
        <v>25.776833505771915</v>
      </c>
      <c r="CS289" s="446">
        <v>4</v>
      </c>
      <c r="CT289" s="447">
        <v>0.15814008285749642</v>
      </c>
      <c r="CU289" s="446">
        <v>6094</v>
      </c>
      <c r="CV289" s="447">
        <v>240.9264162333958</v>
      </c>
      <c r="CW289" s="446">
        <v>4</v>
      </c>
      <c r="CX289" s="447">
        <v>0.15814008285749642</v>
      </c>
      <c r="CY289" s="446">
        <v>13</v>
      </c>
      <c r="CZ289" s="447">
        <v>0.51395526928686341</v>
      </c>
      <c r="DA289" s="446">
        <v>18</v>
      </c>
      <c r="DB289" s="447">
        <v>0.71163037285873387</v>
      </c>
      <c r="DC289" s="446">
        <v>28</v>
      </c>
      <c r="DD289" s="447">
        <v>1.1069805800024748</v>
      </c>
      <c r="DE289" s="446">
        <v>622</v>
      </c>
      <c r="DF289" s="447">
        <v>22.795572821227005</v>
      </c>
      <c r="DG289" s="446">
        <v>1472</v>
      </c>
      <c r="DH289" s="447">
        <v>58.195550491558677</v>
      </c>
      <c r="DI289" s="446">
        <v>85</v>
      </c>
      <c r="DJ289" s="447">
        <v>15.479566062235138</v>
      </c>
      <c r="DK289" s="446">
        <v>615</v>
      </c>
      <c r="DL289" s="447">
        <v>45.928254838336279</v>
      </c>
      <c r="DM289" s="446">
        <v>352</v>
      </c>
      <c r="DN289" s="447">
        <v>26.287391387145316</v>
      </c>
      <c r="DO289" s="446">
        <v>564</v>
      </c>
      <c r="DP289" s="447">
        <v>388.32277609473977</v>
      </c>
      <c r="DQ289" s="446">
        <v>2875</v>
      </c>
      <c r="DR289" s="447">
        <v>113.66318455382554</v>
      </c>
      <c r="DS289" s="446">
        <v>5706</v>
      </c>
      <c r="DT289" s="447">
        <v>225.58682819621865</v>
      </c>
      <c r="DU289" s="446">
        <v>1685</v>
      </c>
      <c r="DV289" s="447">
        <v>66.616509903720356</v>
      </c>
      <c r="DW289" s="446">
        <v>3278</v>
      </c>
      <c r="DX289" s="447">
        <v>129.5957979017183</v>
      </c>
      <c r="DY289" s="446">
        <v>13544</v>
      </c>
      <c r="DZ289" s="447">
        <v>535.46232055548285</v>
      </c>
      <c r="EA289" s="446">
        <v>1681</v>
      </c>
      <c r="EB289" s="447">
        <v>125.53722989145248</v>
      </c>
      <c r="EC289" s="446">
        <v>4382</v>
      </c>
      <c r="ED289" s="447">
        <v>327.24815073429198</v>
      </c>
      <c r="EE289" s="446">
        <v>1433</v>
      </c>
      <c r="EF289" s="447">
        <v>107.01656777778192</v>
      </c>
      <c r="EG289" s="446">
        <v>2710</v>
      </c>
      <c r="EH289" s="447">
        <v>202.38304164535174</v>
      </c>
      <c r="EI289" s="446">
        <v>10206</v>
      </c>
      <c r="EJ289" s="447">
        <v>762.18499004887815</v>
      </c>
      <c r="EK289" s="446">
        <v>2301</v>
      </c>
      <c r="EL289" s="447">
        <v>90.970082663774804</v>
      </c>
      <c r="EM289" s="448"/>
      <c r="EN289" s="449"/>
      <c r="EO289" s="449"/>
      <c r="EP289" s="449"/>
      <c r="EQ289" s="449"/>
      <c r="ER289" s="449"/>
      <c r="ES289" s="449"/>
      <c r="ET289" s="449"/>
      <c r="EU289" s="449"/>
      <c r="EV289" s="449"/>
      <c r="EW289" s="449"/>
      <c r="EX289" s="449"/>
      <c r="EY289" s="449"/>
      <c r="EZ289" s="449"/>
      <c r="FA289" s="449"/>
      <c r="FB289" s="449"/>
      <c r="FC289" s="449"/>
      <c r="FD289" s="449"/>
      <c r="FE289" s="449"/>
      <c r="FF289" s="449"/>
      <c r="FG289" s="449"/>
      <c r="FH289" s="449"/>
      <c r="FI289" s="449"/>
      <c r="FJ289" s="449"/>
      <c r="FK289" s="449"/>
      <c r="FL289" s="449"/>
      <c r="FM289" s="449"/>
      <c r="FN289" s="449"/>
      <c r="FO289" s="449"/>
      <c r="FP289" s="449"/>
      <c r="FQ289" s="449"/>
      <c r="FR289" s="449"/>
      <c r="FS289" s="449"/>
      <c r="FT289" s="449"/>
      <c r="FU289" s="449"/>
      <c r="FV289" s="449"/>
      <c r="FW289" s="449"/>
      <c r="FX289" s="449"/>
      <c r="FY289" s="449"/>
      <c r="FZ289" s="449"/>
      <c r="GA289" s="449"/>
      <c r="GB289" s="449"/>
      <c r="GC289" s="449"/>
      <c r="GD289" s="449"/>
      <c r="GE289" s="449"/>
      <c r="GF289" s="449"/>
      <c r="GG289" s="449"/>
      <c r="GH289" s="449"/>
      <c r="GI289" s="449"/>
      <c r="GJ289" s="449"/>
      <c r="GK289" s="449"/>
      <c r="GL289" s="449"/>
      <c r="GM289" s="449"/>
      <c r="GN289" s="449"/>
      <c r="GO289" s="449"/>
      <c r="GP289" s="449"/>
      <c r="GQ289" s="449"/>
      <c r="GR289" s="449"/>
      <c r="GS289" s="449"/>
      <c r="GT289" s="449"/>
      <c r="GU289" s="449"/>
      <c r="GV289" s="449"/>
      <c r="GW289" s="449"/>
      <c r="GX289" s="449"/>
      <c r="GY289" s="449"/>
      <c r="GZ289" s="449"/>
      <c r="HA289" s="449"/>
      <c r="HB289" s="449"/>
      <c r="HC289" s="449"/>
      <c r="HD289" s="449"/>
      <c r="HE289" s="449"/>
      <c r="HF289" s="449"/>
      <c r="HG289" s="449"/>
      <c r="HH289" s="449"/>
      <c r="HI289" s="449"/>
      <c r="HJ289" s="449"/>
      <c r="HK289" s="449"/>
      <c r="HL289" s="449"/>
      <c r="HM289" s="449"/>
      <c r="HN289" s="449"/>
      <c r="HO289" s="449"/>
      <c r="HP289" s="449"/>
      <c r="HQ289" s="449"/>
      <c r="HR289" s="449"/>
      <c r="HS289" s="449"/>
      <c r="HT289" s="449"/>
      <c r="HU289" s="449"/>
      <c r="HV289" s="449"/>
      <c r="HW289" s="449"/>
      <c r="HX289" s="449"/>
      <c r="HY289" s="449"/>
      <c r="HZ289" s="449"/>
      <c r="IA289" s="449"/>
      <c r="IB289" s="449"/>
      <c r="IC289" s="449"/>
      <c r="ID289" s="449"/>
      <c r="IE289" s="449"/>
      <c r="IF289" s="449"/>
      <c r="IG289" s="449"/>
      <c r="IH289" s="449"/>
      <c r="II289" s="449"/>
      <c r="IJ289" s="449"/>
      <c r="IK289" s="449"/>
      <c r="IL289" s="449"/>
      <c r="IM289" s="449"/>
    </row>
    <row r="290" spans="2:247" x14ac:dyDescent="0.2">
      <c r="B290" s="423" t="s">
        <v>11</v>
      </c>
      <c r="C290" s="446">
        <v>0</v>
      </c>
      <c r="D290" s="447">
        <v>0</v>
      </c>
      <c r="E290" s="446">
        <v>0</v>
      </c>
      <c r="F290" s="447">
        <v>0</v>
      </c>
      <c r="G290" s="446">
        <v>31</v>
      </c>
      <c r="H290" s="447">
        <v>59.165950949518084</v>
      </c>
      <c r="I290" s="446">
        <v>0</v>
      </c>
      <c r="J290" s="447">
        <v>0</v>
      </c>
      <c r="K290" s="446">
        <v>0</v>
      </c>
      <c r="L290" s="447">
        <v>0</v>
      </c>
      <c r="M290" s="446">
        <v>9</v>
      </c>
      <c r="N290" s="447">
        <v>17.177211565989122</v>
      </c>
      <c r="O290" s="446">
        <v>2</v>
      </c>
      <c r="P290" s="447">
        <v>3.8171581257753604</v>
      </c>
      <c r="Q290" s="446">
        <v>0</v>
      </c>
      <c r="R290" s="447">
        <v>0</v>
      </c>
      <c r="S290" s="446">
        <v>0</v>
      </c>
      <c r="T290" s="447">
        <v>0</v>
      </c>
      <c r="U290" s="446">
        <v>0</v>
      </c>
      <c r="V290" s="447">
        <v>0</v>
      </c>
      <c r="W290" s="446">
        <v>0</v>
      </c>
      <c r="X290" s="447">
        <v>0</v>
      </c>
      <c r="Y290" s="446">
        <v>0</v>
      </c>
      <c r="Z290" s="447">
        <v>0</v>
      </c>
      <c r="AA290" s="446">
        <v>0</v>
      </c>
      <c r="AB290" s="447">
        <v>0</v>
      </c>
      <c r="AC290" s="446">
        <v>0</v>
      </c>
      <c r="AD290" s="447">
        <v>0</v>
      </c>
      <c r="AE290" s="446">
        <v>14</v>
      </c>
      <c r="AF290" s="447">
        <v>26.720106880427522</v>
      </c>
      <c r="AG290" s="446">
        <v>7</v>
      </c>
      <c r="AH290" s="447">
        <v>13.360053440213761</v>
      </c>
      <c r="AI290" s="446">
        <v>21</v>
      </c>
      <c r="AJ290" s="447">
        <v>40.080160320641284</v>
      </c>
      <c r="AK290" s="446">
        <v>0</v>
      </c>
      <c r="AL290" s="447">
        <v>0</v>
      </c>
      <c r="AM290" s="446">
        <v>9</v>
      </c>
      <c r="AN290" s="447">
        <v>17.177211565989122</v>
      </c>
      <c r="AO290" s="446">
        <v>1</v>
      </c>
      <c r="AP290" s="447">
        <v>2.5641025641025643</v>
      </c>
      <c r="AQ290" s="446">
        <v>5</v>
      </c>
      <c r="AR290" s="447">
        <v>12.106537530266344</v>
      </c>
      <c r="AS290" s="446">
        <v>4</v>
      </c>
      <c r="AT290" s="447">
        <v>10.256410256410257</v>
      </c>
      <c r="AU290" s="446">
        <v>18</v>
      </c>
      <c r="AV290" s="447">
        <v>34.354423131978244</v>
      </c>
      <c r="AW290" s="446">
        <v>9</v>
      </c>
      <c r="AX290" s="447">
        <v>17.177211565989122</v>
      </c>
      <c r="AY290" s="446">
        <v>3</v>
      </c>
      <c r="AZ290" s="447">
        <v>5.7257371886630404</v>
      </c>
      <c r="BA290" s="446">
        <v>12</v>
      </c>
      <c r="BB290" s="447">
        <v>22.902948754652162</v>
      </c>
      <c r="BC290" s="446">
        <v>1</v>
      </c>
      <c r="BD290" s="447">
        <v>1.9085790628876802</v>
      </c>
      <c r="BE290" s="446">
        <v>1</v>
      </c>
      <c r="BF290" s="447">
        <v>1.9085790628876802</v>
      </c>
      <c r="BG290" s="446">
        <v>1</v>
      </c>
      <c r="BH290" s="447">
        <v>1.9085790628876802</v>
      </c>
      <c r="BI290" s="446">
        <v>1</v>
      </c>
      <c r="BJ290" s="447">
        <v>1.9085790628876802</v>
      </c>
      <c r="BK290" s="446">
        <v>0</v>
      </c>
      <c r="BL290" s="447">
        <v>0</v>
      </c>
      <c r="BM290" s="446">
        <v>46</v>
      </c>
      <c r="BN290" s="447">
        <v>87.794636892833282</v>
      </c>
      <c r="BO290" s="446">
        <v>78</v>
      </c>
      <c r="BP290" s="447">
        <v>148.86916690523904</v>
      </c>
      <c r="BQ290" s="446">
        <v>0</v>
      </c>
      <c r="BR290" s="447">
        <v>0</v>
      </c>
      <c r="BS290" s="446">
        <v>78</v>
      </c>
      <c r="BT290" s="447">
        <v>148.86916690523904</v>
      </c>
      <c r="BU290" s="446">
        <v>0</v>
      </c>
      <c r="BV290" s="447">
        <v>0</v>
      </c>
      <c r="BW290" s="446">
        <v>0</v>
      </c>
      <c r="BX290" s="447">
        <v>0</v>
      </c>
      <c r="BY290" s="446">
        <v>0</v>
      </c>
      <c r="BZ290" s="447">
        <v>0</v>
      </c>
      <c r="CA290" s="446">
        <v>0</v>
      </c>
      <c r="CB290" s="447">
        <v>0</v>
      </c>
      <c r="CC290" s="446">
        <v>0</v>
      </c>
      <c r="CD290" s="447">
        <v>0</v>
      </c>
      <c r="CE290" s="446">
        <v>0</v>
      </c>
      <c r="CF290" s="447">
        <v>0</v>
      </c>
      <c r="CG290" s="446">
        <v>0</v>
      </c>
      <c r="CH290" s="447">
        <v>0</v>
      </c>
      <c r="CI290" s="446">
        <v>0</v>
      </c>
      <c r="CJ290" s="447">
        <v>0</v>
      </c>
      <c r="CK290" s="446">
        <v>0</v>
      </c>
      <c r="CL290" s="447">
        <v>0</v>
      </c>
      <c r="CM290" s="446">
        <v>0</v>
      </c>
      <c r="CN290" s="447">
        <v>0</v>
      </c>
      <c r="CO290" s="446">
        <v>8</v>
      </c>
      <c r="CP290" s="447">
        <v>15.268632503101442</v>
      </c>
      <c r="CQ290" s="446">
        <v>27</v>
      </c>
      <c r="CR290" s="447">
        <v>51.531634697967363</v>
      </c>
      <c r="CS290" s="446">
        <v>0</v>
      </c>
      <c r="CT290" s="447">
        <v>0</v>
      </c>
      <c r="CU290" s="446">
        <v>207</v>
      </c>
      <c r="CV290" s="447">
        <v>395.07586601774983</v>
      </c>
      <c r="CW290" s="446">
        <v>2</v>
      </c>
      <c r="CX290" s="447">
        <v>3.8171581257753604</v>
      </c>
      <c r="CY290" s="446">
        <v>0</v>
      </c>
      <c r="CZ290" s="447">
        <v>0</v>
      </c>
      <c r="DA290" s="446">
        <v>1</v>
      </c>
      <c r="DB290" s="447">
        <v>1.9085790628876802</v>
      </c>
      <c r="DC290" s="446">
        <v>2</v>
      </c>
      <c r="DD290" s="447">
        <v>3.8171581257753604</v>
      </c>
      <c r="DE290" s="446">
        <v>6</v>
      </c>
      <c r="DF290" s="447">
        <v>15.384615384615385</v>
      </c>
      <c r="DG290" s="446">
        <v>9</v>
      </c>
      <c r="DH290" s="447">
        <v>17.177211565989122</v>
      </c>
      <c r="DI290" s="446">
        <v>0</v>
      </c>
      <c r="DJ290" s="447">
        <v>0</v>
      </c>
      <c r="DK290" s="446">
        <v>3</v>
      </c>
      <c r="DL290" s="447">
        <v>11.398176291793312</v>
      </c>
      <c r="DM290" s="446">
        <v>5</v>
      </c>
      <c r="DN290" s="447">
        <v>18.996960486322187</v>
      </c>
      <c r="DO290" s="446">
        <v>1</v>
      </c>
      <c r="DP290" s="447">
        <v>20.842017507294706</v>
      </c>
      <c r="DQ290" s="446">
        <v>3</v>
      </c>
      <c r="DR290" s="447">
        <v>5.7257371886630404</v>
      </c>
      <c r="DS290" s="446">
        <v>55</v>
      </c>
      <c r="DT290" s="447">
        <v>104.97184845882239</v>
      </c>
      <c r="DU290" s="446">
        <v>9</v>
      </c>
      <c r="DV290" s="447">
        <v>17.177211565989122</v>
      </c>
      <c r="DW290" s="446">
        <v>24</v>
      </c>
      <c r="DX290" s="447">
        <v>45.805897509304323</v>
      </c>
      <c r="DY290" s="446">
        <v>91</v>
      </c>
      <c r="DZ290" s="447">
        <v>173.6806947227789</v>
      </c>
      <c r="EA290" s="446">
        <v>1</v>
      </c>
      <c r="EB290" s="447">
        <v>3.7993920972644379</v>
      </c>
      <c r="EC290" s="446">
        <v>39</v>
      </c>
      <c r="ED290" s="447">
        <v>148.17629179331308</v>
      </c>
      <c r="EE290" s="446">
        <v>8</v>
      </c>
      <c r="EF290" s="447">
        <v>30.395136778115504</v>
      </c>
      <c r="EG290" s="446">
        <v>21</v>
      </c>
      <c r="EH290" s="447">
        <v>79.78723404255318</v>
      </c>
      <c r="EI290" s="446">
        <v>69</v>
      </c>
      <c r="EJ290" s="447">
        <v>262.15805471124622</v>
      </c>
      <c r="EK290" s="446">
        <v>41</v>
      </c>
      <c r="EL290" s="447">
        <v>78.251741578394885</v>
      </c>
      <c r="EM290" s="448"/>
      <c r="EN290" s="449"/>
      <c r="EO290" s="449"/>
      <c r="EP290" s="449"/>
      <c r="EQ290" s="449"/>
      <c r="ER290" s="449"/>
      <c r="ES290" s="449"/>
      <c r="ET290" s="449"/>
      <c r="EU290" s="449"/>
      <c r="EV290" s="449"/>
      <c r="EW290" s="449"/>
      <c r="EX290" s="449"/>
      <c r="EY290" s="449"/>
      <c r="EZ290" s="449"/>
      <c r="FA290" s="449"/>
      <c r="FB290" s="449"/>
      <c r="FC290" s="449"/>
      <c r="FD290" s="449"/>
      <c r="FE290" s="449"/>
      <c r="FF290" s="449"/>
      <c r="FG290" s="449"/>
      <c r="FH290" s="449"/>
      <c r="FI290" s="449"/>
      <c r="FJ290" s="449"/>
      <c r="FK290" s="449"/>
      <c r="FL290" s="449"/>
      <c r="FM290" s="449"/>
      <c r="FN290" s="449"/>
      <c r="FO290" s="449"/>
      <c r="FP290" s="449"/>
      <c r="FQ290" s="449"/>
      <c r="FR290" s="449"/>
      <c r="FS290" s="449"/>
      <c r="FT290" s="449"/>
      <c r="FU290" s="449"/>
      <c r="FV290" s="449"/>
      <c r="FW290" s="449"/>
      <c r="FX290" s="449"/>
      <c r="FY290" s="449"/>
      <c r="FZ290" s="449"/>
      <c r="GA290" s="449"/>
      <c r="GB290" s="449"/>
      <c r="GC290" s="449"/>
      <c r="GD290" s="449"/>
      <c r="GE290" s="449"/>
      <c r="GF290" s="449"/>
      <c r="GG290" s="449"/>
      <c r="GH290" s="449"/>
      <c r="GI290" s="449"/>
      <c r="GJ290" s="449"/>
      <c r="GK290" s="449"/>
      <c r="GL290" s="449"/>
      <c r="GM290" s="449"/>
      <c r="GN290" s="449"/>
      <c r="GO290" s="449"/>
      <c r="GP290" s="449"/>
      <c r="GQ290" s="449"/>
      <c r="GR290" s="449"/>
      <c r="GS290" s="449"/>
      <c r="GT290" s="449"/>
      <c r="GU290" s="449"/>
      <c r="GV290" s="449"/>
      <c r="GW290" s="449"/>
      <c r="GX290" s="449"/>
      <c r="GY290" s="449"/>
      <c r="GZ290" s="449"/>
      <c r="HA290" s="449"/>
      <c r="HB290" s="449"/>
      <c r="HC290" s="449"/>
      <c r="HD290" s="449"/>
      <c r="HE290" s="449"/>
      <c r="HF290" s="449"/>
      <c r="HG290" s="449"/>
      <c r="HH290" s="449"/>
      <c r="HI290" s="449"/>
      <c r="HJ290" s="449"/>
      <c r="HK290" s="449"/>
      <c r="HL290" s="449"/>
      <c r="HM290" s="449"/>
      <c r="HN290" s="449"/>
      <c r="HO290" s="449"/>
      <c r="HP290" s="449"/>
      <c r="HQ290" s="449"/>
      <c r="HR290" s="449"/>
      <c r="HS290" s="449"/>
      <c r="HT290" s="449"/>
      <c r="HU290" s="449"/>
      <c r="HV290" s="449"/>
      <c r="HW290" s="449"/>
      <c r="HX290" s="449"/>
      <c r="HY290" s="449"/>
      <c r="HZ290" s="449"/>
      <c r="IA290" s="449"/>
      <c r="IB290" s="449"/>
      <c r="IC290" s="449"/>
      <c r="ID290" s="449"/>
      <c r="IE290" s="449"/>
      <c r="IF290" s="449"/>
      <c r="IG290" s="449"/>
      <c r="IH290" s="449"/>
      <c r="II290" s="449"/>
      <c r="IJ290" s="449"/>
      <c r="IK290" s="449"/>
      <c r="IL290" s="449"/>
      <c r="IM290" s="449"/>
    </row>
    <row r="291" spans="2:247" x14ac:dyDescent="0.2">
      <c r="B291" s="423" t="s">
        <v>12</v>
      </c>
      <c r="C291" s="446">
        <v>0</v>
      </c>
      <c r="D291" s="447">
        <v>0</v>
      </c>
      <c r="E291" s="446">
        <v>0</v>
      </c>
      <c r="F291" s="447">
        <v>0</v>
      </c>
      <c r="G291" s="446">
        <v>469</v>
      </c>
      <c r="H291" s="447">
        <v>97.245001420316115</v>
      </c>
      <c r="I291" s="446">
        <v>10</v>
      </c>
      <c r="J291" s="447">
        <v>2.0734541880664419</v>
      </c>
      <c r="K291" s="446">
        <v>0</v>
      </c>
      <c r="L291" s="447">
        <v>0</v>
      </c>
      <c r="M291" s="446">
        <v>152</v>
      </c>
      <c r="N291" s="447">
        <v>31.516503658609913</v>
      </c>
      <c r="O291" s="446">
        <v>11</v>
      </c>
      <c r="P291" s="447">
        <v>2.280799606873086</v>
      </c>
      <c r="Q291" s="446">
        <v>0</v>
      </c>
      <c r="R291" s="447">
        <v>0</v>
      </c>
      <c r="S291" s="446">
        <v>0</v>
      </c>
      <c r="T291" s="447">
        <v>0</v>
      </c>
      <c r="U291" s="446">
        <v>0</v>
      </c>
      <c r="V291" s="447">
        <v>0</v>
      </c>
      <c r="W291" s="446">
        <v>0</v>
      </c>
      <c r="X291" s="447">
        <v>0</v>
      </c>
      <c r="Y291" s="446">
        <v>2</v>
      </c>
      <c r="Z291" s="447">
        <v>0.41469083761328834</v>
      </c>
      <c r="AA291" s="446">
        <v>0</v>
      </c>
      <c r="AB291" s="447">
        <v>0</v>
      </c>
      <c r="AC291" s="446">
        <v>5</v>
      </c>
      <c r="AD291" s="447">
        <v>1.0367270940332209</v>
      </c>
      <c r="AE291" s="446">
        <v>256</v>
      </c>
      <c r="AF291" s="447">
        <v>53.080427214500908</v>
      </c>
      <c r="AG291" s="446">
        <v>44</v>
      </c>
      <c r="AH291" s="447">
        <v>9.1231984274923441</v>
      </c>
      <c r="AI291" s="446">
        <v>300</v>
      </c>
      <c r="AJ291" s="447">
        <v>62.203625641993256</v>
      </c>
      <c r="AK291" s="446">
        <v>0</v>
      </c>
      <c r="AL291" s="447">
        <v>0</v>
      </c>
      <c r="AM291" s="446">
        <v>191</v>
      </c>
      <c r="AN291" s="447">
        <v>39.602974992069036</v>
      </c>
      <c r="AO291" s="446">
        <v>11</v>
      </c>
      <c r="AP291" s="447">
        <v>2.1956087824351296</v>
      </c>
      <c r="AQ291" s="446">
        <v>40</v>
      </c>
      <c r="AR291" s="447">
        <v>7.6263107721639658</v>
      </c>
      <c r="AS291" s="446">
        <v>125</v>
      </c>
      <c r="AT291" s="447">
        <v>24.950099800399201</v>
      </c>
      <c r="AU291" s="446">
        <v>269</v>
      </c>
      <c r="AV291" s="447">
        <v>55.775917658987282</v>
      </c>
      <c r="AW291" s="446">
        <v>52</v>
      </c>
      <c r="AX291" s="447">
        <v>10.781961777945497</v>
      </c>
      <c r="AY291" s="446">
        <v>56</v>
      </c>
      <c r="AZ291" s="447">
        <v>11.611343453172074</v>
      </c>
      <c r="BA291" s="446">
        <v>45</v>
      </c>
      <c r="BB291" s="447">
        <v>9.3305438462989869</v>
      </c>
      <c r="BC291" s="446">
        <v>2</v>
      </c>
      <c r="BD291" s="447">
        <v>0.41469083761328834</v>
      </c>
      <c r="BE291" s="446">
        <v>5</v>
      </c>
      <c r="BF291" s="447">
        <v>1.0367270940332209</v>
      </c>
      <c r="BG291" s="446">
        <v>0</v>
      </c>
      <c r="BH291" s="447">
        <v>0</v>
      </c>
      <c r="BI291" s="446">
        <v>0</v>
      </c>
      <c r="BJ291" s="447">
        <v>0</v>
      </c>
      <c r="BK291" s="446">
        <v>0</v>
      </c>
      <c r="BL291" s="447">
        <v>0</v>
      </c>
      <c r="BM291" s="446">
        <v>429</v>
      </c>
      <c r="BN291" s="447">
        <v>88.95118466805036</v>
      </c>
      <c r="BO291" s="446">
        <v>93</v>
      </c>
      <c r="BP291" s="447">
        <v>19.283123949017909</v>
      </c>
      <c r="BQ291" s="446">
        <v>1</v>
      </c>
      <c r="BR291" s="447">
        <v>0.20734541880664417</v>
      </c>
      <c r="BS291" s="446">
        <v>94</v>
      </c>
      <c r="BT291" s="447">
        <v>19.490469367824552</v>
      </c>
      <c r="BU291" s="446">
        <v>0</v>
      </c>
      <c r="BV291" s="447">
        <v>0</v>
      </c>
      <c r="BW291" s="446">
        <v>0</v>
      </c>
      <c r="BX291" s="447">
        <v>0</v>
      </c>
      <c r="BY291" s="446">
        <v>0</v>
      </c>
      <c r="BZ291" s="447">
        <v>0</v>
      </c>
      <c r="CA291" s="446">
        <v>0</v>
      </c>
      <c r="CB291" s="447">
        <v>0</v>
      </c>
      <c r="CC291" s="446">
        <v>0</v>
      </c>
      <c r="CD291" s="447">
        <v>0</v>
      </c>
      <c r="CE291" s="446">
        <v>0</v>
      </c>
      <c r="CF291" s="447">
        <v>0</v>
      </c>
      <c r="CG291" s="446">
        <v>0</v>
      </c>
      <c r="CH291" s="447">
        <v>0</v>
      </c>
      <c r="CI291" s="446">
        <v>0</v>
      </c>
      <c r="CJ291" s="447">
        <v>0</v>
      </c>
      <c r="CK291" s="446">
        <v>0</v>
      </c>
      <c r="CL291" s="447">
        <v>0</v>
      </c>
      <c r="CM291" s="446">
        <v>1</v>
      </c>
      <c r="CN291" s="447">
        <v>0.20734541880664417</v>
      </c>
      <c r="CO291" s="446">
        <v>28</v>
      </c>
      <c r="CP291" s="447">
        <v>5.8056717265860369</v>
      </c>
      <c r="CQ291" s="446">
        <v>39</v>
      </c>
      <c r="CR291" s="447">
        <v>8.0864713334591229</v>
      </c>
      <c r="CS291" s="446">
        <v>0</v>
      </c>
      <c r="CT291" s="447">
        <v>0</v>
      </c>
      <c r="CU291" s="446">
        <v>860</v>
      </c>
      <c r="CV291" s="447">
        <v>178.317060173714</v>
      </c>
      <c r="CW291" s="446">
        <v>0</v>
      </c>
      <c r="CX291" s="447">
        <v>0</v>
      </c>
      <c r="CY291" s="446">
        <v>2</v>
      </c>
      <c r="CZ291" s="447">
        <v>0.41469083761328834</v>
      </c>
      <c r="DA291" s="446">
        <v>3</v>
      </c>
      <c r="DB291" s="447">
        <v>0.62203625641993254</v>
      </c>
      <c r="DC291" s="446">
        <v>4</v>
      </c>
      <c r="DD291" s="447">
        <v>0.82938167522657669</v>
      </c>
      <c r="DE291" s="446">
        <v>103</v>
      </c>
      <c r="DF291" s="447">
        <v>20.558882235528941</v>
      </c>
      <c r="DG291" s="446">
        <v>188</v>
      </c>
      <c r="DH291" s="447">
        <v>38.980938735649104</v>
      </c>
      <c r="DI291" s="446">
        <v>9</v>
      </c>
      <c r="DJ291" s="447">
        <v>6.3497438936629562</v>
      </c>
      <c r="DK291" s="446">
        <v>56</v>
      </c>
      <c r="DL291" s="447">
        <v>22.487250532064408</v>
      </c>
      <c r="DM291" s="446">
        <v>49</v>
      </c>
      <c r="DN291" s="447">
        <v>19.676344215556359</v>
      </c>
      <c r="DO291" s="446">
        <v>86</v>
      </c>
      <c r="DP291" s="447">
        <v>219.79707107623892</v>
      </c>
      <c r="DQ291" s="446">
        <v>74</v>
      </c>
      <c r="DR291" s="447">
        <v>15.343560991691669</v>
      </c>
      <c r="DS291" s="446">
        <v>304</v>
      </c>
      <c r="DT291" s="447">
        <v>63.033007317219827</v>
      </c>
      <c r="DU291" s="446">
        <v>20</v>
      </c>
      <c r="DV291" s="447">
        <v>4.1469083761328838</v>
      </c>
      <c r="DW291" s="446">
        <v>346</v>
      </c>
      <c r="DX291" s="447">
        <v>71.741514907098889</v>
      </c>
      <c r="DY291" s="446">
        <v>744</v>
      </c>
      <c r="DZ291" s="447">
        <v>154.26499159214328</v>
      </c>
      <c r="EA291" s="446">
        <v>37</v>
      </c>
      <c r="EB291" s="447">
        <v>14.857647672971128</v>
      </c>
      <c r="EC291" s="446">
        <v>255</v>
      </c>
      <c r="ED291" s="447">
        <v>102.39730152993614</v>
      </c>
      <c r="EE291" s="446">
        <v>20</v>
      </c>
      <c r="EF291" s="447">
        <v>8.0311609043087167</v>
      </c>
      <c r="EG291" s="446">
        <v>290</v>
      </c>
      <c r="EH291" s="447">
        <v>116.45183311247641</v>
      </c>
      <c r="EI291" s="446">
        <v>602</v>
      </c>
      <c r="EJ291" s="447">
        <v>241.7379432196924</v>
      </c>
      <c r="EK291" s="446">
        <v>374</v>
      </c>
      <c r="EL291" s="447">
        <v>77.547186633684916</v>
      </c>
      <c r="EM291" s="448"/>
      <c r="EN291" s="449"/>
      <c r="EO291" s="449"/>
      <c r="EP291" s="449"/>
      <c r="EQ291" s="449"/>
      <c r="ER291" s="449"/>
      <c r="ES291" s="449"/>
      <c r="ET291" s="449"/>
      <c r="EU291" s="449"/>
      <c r="EV291" s="449"/>
      <c r="EW291" s="449"/>
      <c r="EX291" s="449"/>
      <c r="EY291" s="449"/>
      <c r="EZ291" s="449"/>
      <c r="FA291" s="449"/>
      <c r="FB291" s="449"/>
      <c r="FC291" s="449"/>
      <c r="FD291" s="449"/>
      <c r="FE291" s="449"/>
      <c r="FF291" s="449"/>
      <c r="FG291" s="449"/>
      <c r="FH291" s="449"/>
      <c r="FI291" s="449"/>
      <c r="FJ291" s="449"/>
      <c r="FK291" s="449"/>
      <c r="FL291" s="449"/>
      <c r="FM291" s="449"/>
      <c r="FN291" s="449"/>
      <c r="FO291" s="449"/>
      <c r="FP291" s="449"/>
      <c r="FQ291" s="449"/>
      <c r="FR291" s="449"/>
      <c r="FS291" s="449"/>
      <c r="FT291" s="449"/>
      <c r="FU291" s="449"/>
      <c r="FV291" s="449"/>
      <c r="FW291" s="449"/>
      <c r="FX291" s="449"/>
      <c r="FY291" s="449"/>
      <c r="FZ291" s="449"/>
      <c r="GA291" s="449"/>
      <c r="GB291" s="449"/>
      <c r="GC291" s="449"/>
      <c r="GD291" s="449"/>
      <c r="GE291" s="449"/>
      <c r="GF291" s="449"/>
      <c r="GG291" s="449"/>
      <c r="GH291" s="449"/>
      <c r="GI291" s="449"/>
      <c r="GJ291" s="449"/>
      <c r="GK291" s="449"/>
      <c r="GL291" s="449"/>
      <c r="GM291" s="449"/>
      <c r="GN291" s="449"/>
      <c r="GO291" s="449"/>
      <c r="GP291" s="449"/>
      <c r="GQ291" s="449"/>
      <c r="GR291" s="449"/>
      <c r="GS291" s="449"/>
      <c r="GT291" s="449"/>
      <c r="GU291" s="449"/>
      <c r="GV291" s="449"/>
      <c r="GW291" s="449"/>
      <c r="GX291" s="449"/>
      <c r="GY291" s="449"/>
      <c r="GZ291" s="449"/>
      <c r="HA291" s="449"/>
      <c r="HB291" s="449"/>
      <c r="HC291" s="449"/>
      <c r="HD291" s="449"/>
      <c r="HE291" s="449"/>
      <c r="HF291" s="449"/>
      <c r="HG291" s="449"/>
      <c r="HH291" s="449"/>
      <c r="HI291" s="449"/>
      <c r="HJ291" s="449"/>
      <c r="HK291" s="449"/>
      <c r="HL291" s="449"/>
      <c r="HM291" s="449"/>
      <c r="HN291" s="449"/>
      <c r="HO291" s="449"/>
      <c r="HP291" s="449"/>
      <c r="HQ291" s="449"/>
      <c r="HR291" s="449"/>
      <c r="HS291" s="449"/>
      <c r="HT291" s="449"/>
      <c r="HU291" s="449"/>
      <c r="HV291" s="449"/>
      <c r="HW291" s="449"/>
      <c r="HX291" s="449"/>
      <c r="HY291" s="449"/>
      <c r="HZ291" s="449"/>
      <c r="IA291" s="449"/>
      <c r="IB291" s="449"/>
      <c r="IC291" s="449"/>
      <c r="ID291" s="449"/>
      <c r="IE291" s="449"/>
      <c r="IF291" s="449"/>
      <c r="IG291" s="449"/>
      <c r="IH291" s="449"/>
      <c r="II291" s="449"/>
      <c r="IJ291" s="449"/>
      <c r="IK291" s="449"/>
      <c r="IL291" s="449"/>
      <c r="IM291" s="449"/>
    </row>
    <row r="292" spans="2:247" x14ac:dyDescent="0.2">
      <c r="B292" s="423" t="s">
        <v>253</v>
      </c>
      <c r="C292" s="446">
        <v>0</v>
      </c>
      <c r="D292" s="447">
        <v>0</v>
      </c>
      <c r="E292" s="446">
        <v>0</v>
      </c>
      <c r="F292" s="447">
        <v>0</v>
      </c>
      <c r="G292" s="446">
        <v>71</v>
      </c>
      <c r="H292" s="447">
        <v>88.168090602026624</v>
      </c>
      <c r="I292" s="446">
        <v>0</v>
      </c>
      <c r="J292" s="447">
        <v>0</v>
      </c>
      <c r="K292" s="446">
        <v>0</v>
      </c>
      <c r="L292" s="447">
        <v>0</v>
      </c>
      <c r="M292" s="446">
        <v>18</v>
      </c>
      <c r="N292" s="447">
        <v>22.352473673753231</v>
      </c>
      <c r="O292" s="446">
        <v>5</v>
      </c>
      <c r="P292" s="447">
        <v>6.2090204649314531</v>
      </c>
      <c r="Q292" s="446">
        <v>0</v>
      </c>
      <c r="R292" s="447">
        <v>0</v>
      </c>
      <c r="S292" s="446">
        <v>0</v>
      </c>
      <c r="T292" s="447">
        <v>0</v>
      </c>
      <c r="U292" s="446">
        <v>0</v>
      </c>
      <c r="V292" s="447">
        <v>0</v>
      </c>
      <c r="W292" s="446">
        <v>0</v>
      </c>
      <c r="X292" s="447">
        <v>0</v>
      </c>
      <c r="Y292" s="446">
        <v>0</v>
      </c>
      <c r="Z292" s="447">
        <v>0</v>
      </c>
      <c r="AA292" s="446">
        <v>0</v>
      </c>
      <c r="AB292" s="447">
        <v>0</v>
      </c>
      <c r="AC292" s="446">
        <v>1</v>
      </c>
      <c r="AD292" s="447">
        <v>1.2418040929862906</v>
      </c>
      <c r="AE292" s="446">
        <v>15</v>
      </c>
      <c r="AF292" s="447">
        <v>18.627061394794357</v>
      </c>
      <c r="AG292" s="446">
        <v>8</v>
      </c>
      <c r="AH292" s="447">
        <v>9.9344327438903246</v>
      </c>
      <c r="AI292" s="446">
        <v>23</v>
      </c>
      <c r="AJ292" s="447">
        <v>28.561494138684679</v>
      </c>
      <c r="AK292" s="446">
        <v>0</v>
      </c>
      <c r="AL292" s="447">
        <v>0</v>
      </c>
      <c r="AM292" s="446">
        <v>45</v>
      </c>
      <c r="AN292" s="447">
        <v>55.881184184383073</v>
      </c>
      <c r="AO292" s="446">
        <v>0</v>
      </c>
      <c r="AP292" s="447">
        <v>0</v>
      </c>
      <c r="AQ292" s="446">
        <v>3</v>
      </c>
      <c r="AR292" s="447">
        <v>3.5842293906810037</v>
      </c>
      <c r="AS292" s="446">
        <v>27</v>
      </c>
      <c r="AT292" s="447">
        <v>33.210332103321036</v>
      </c>
      <c r="AU292" s="446">
        <v>36</v>
      </c>
      <c r="AV292" s="447">
        <v>44.704947347506462</v>
      </c>
      <c r="AW292" s="446">
        <v>2</v>
      </c>
      <c r="AX292" s="447">
        <v>2.4836081859725812</v>
      </c>
      <c r="AY292" s="446">
        <v>4</v>
      </c>
      <c r="AZ292" s="447">
        <v>4.9672163719451623</v>
      </c>
      <c r="BA292" s="446">
        <v>7</v>
      </c>
      <c r="BB292" s="447">
        <v>8.6926286509040338</v>
      </c>
      <c r="BC292" s="446">
        <v>0</v>
      </c>
      <c r="BD292" s="447">
        <v>0</v>
      </c>
      <c r="BE292" s="446">
        <v>0</v>
      </c>
      <c r="BF292" s="447">
        <v>0</v>
      </c>
      <c r="BG292" s="446">
        <v>0</v>
      </c>
      <c r="BH292" s="447">
        <v>0</v>
      </c>
      <c r="BI292" s="446">
        <v>0</v>
      </c>
      <c r="BJ292" s="447">
        <v>0</v>
      </c>
      <c r="BK292" s="446">
        <v>0</v>
      </c>
      <c r="BL292" s="447">
        <v>0</v>
      </c>
      <c r="BM292" s="446">
        <v>49</v>
      </c>
      <c r="BN292" s="447">
        <v>60.84840055632823</v>
      </c>
      <c r="BO292" s="446">
        <v>7</v>
      </c>
      <c r="BP292" s="447">
        <v>8.6926286509040338</v>
      </c>
      <c r="BQ292" s="446">
        <v>0</v>
      </c>
      <c r="BR292" s="447">
        <v>0</v>
      </c>
      <c r="BS292" s="446">
        <v>7</v>
      </c>
      <c r="BT292" s="447">
        <v>8.6926286509040338</v>
      </c>
      <c r="BU292" s="446">
        <v>0</v>
      </c>
      <c r="BV292" s="447">
        <v>0</v>
      </c>
      <c r="BW292" s="446">
        <v>0</v>
      </c>
      <c r="BX292" s="447">
        <v>0</v>
      </c>
      <c r="BY292" s="446">
        <v>0</v>
      </c>
      <c r="BZ292" s="447">
        <v>0</v>
      </c>
      <c r="CA292" s="446">
        <v>0</v>
      </c>
      <c r="CB292" s="447">
        <v>0</v>
      </c>
      <c r="CC292" s="446">
        <v>0</v>
      </c>
      <c r="CD292" s="447">
        <v>0</v>
      </c>
      <c r="CE292" s="446">
        <v>0</v>
      </c>
      <c r="CF292" s="447">
        <v>0</v>
      </c>
      <c r="CG292" s="446">
        <v>0</v>
      </c>
      <c r="CH292" s="447">
        <v>0</v>
      </c>
      <c r="CI292" s="446">
        <v>0</v>
      </c>
      <c r="CJ292" s="447">
        <v>0</v>
      </c>
      <c r="CK292" s="446">
        <v>0</v>
      </c>
      <c r="CL292" s="447">
        <v>0</v>
      </c>
      <c r="CM292" s="446">
        <v>0</v>
      </c>
      <c r="CN292" s="447">
        <v>0</v>
      </c>
      <c r="CO292" s="446">
        <v>1</v>
      </c>
      <c r="CP292" s="447">
        <v>1.2418040929862906</v>
      </c>
      <c r="CQ292" s="446">
        <v>45</v>
      </c>
      <c r="CR292" s="447">
        <v>55.881184184383073</v>
      </c>
      <c r="CS292" s="446">
        <v>0</v>
      </c>
      <c r="CT292" s="447">
        <v>0</v>
      </c>
      <c r="CU292" s="446">
        <v>317</v>
      </c>
      <c r="CV292" s="447">
        <v>393.65189747665409</v>
      </c>
      <c r="CW292" s="446">
        <v>0</v>
      </c>
      <c r="CX292" s="447">
        <v>0</v>
      </c>
      <c r="CY292" s="446">
        <v>1</v>
      </c>
      <c r="CZ292" s="447">
        <v>1.2418040929862906</v>
      </c>
      <c r="DA292" s="446">
        <v>1</v>
      </c>
      <c r="DB292" s="447">
        <v>1.2418040929862906</v>
      </c>
      <c r="DC292" s="446">
        <v>3</v>
      </c>
      <c r="DD292" s="447">
        <v>3.7254122789588719</v>
      </c>
      <c r="DE292" s="446">
        <v>7</v>
      </c>
      <c r="DF292" s="447">
        <v>8.6100861008610075</v>
      </c>
      <c r="DG292" s="446">
        <v>35</v>
      </c>
      <c r="DH292" s="447">
        <v>43.463143254520169</v>
      </c>
      <c r="DI292" s="446">
        <v>1</v>
      </c>
      <c r="DJ292" s="447">
        <v>4.6657024214995566</v>
      </c>
      <c r="DK292" s="446">
        <v>18</v>
      </c>
      <c r="DL292" s="447">
        <v>44.288069286223951</v>
      </c>
      <c r="DM292" s="446">
        <v>6</v>
      </c>
      <c r="DN292" s="447">
        <v>14.762689762074649</v>
      </c>
      <c r="DO292" s="446">
        <v>5</v>
      </c>
      <c r="DP292" s="447">
        <v>88.479915059281552</v>
      </c>
      <c r="DQ292" s="446">
        <v>11</v>
      </c>
      <c r="DR292" s="447">
        <v>13.659845022849195</v>
      </c>
      <c r="DS292" s="446">
        <v>93</v>
      </c>
      <c r="DT292" s="447">
        <v>115.48778064772502</v>
      </c>
      <c r="DU292" s="446">
        <v>2</v>
      </c>
      <c r="DV292" s="447">
        <v>2.4836081859725812</v>
      </c>
      <c r="DW292" s="446">
        <v>51</v>
      </c>
      <c r="DX292" s="447">
        <v>63.332008742300808</v>
      </c>
      <c r="DY292" s="446">
        <v>157</v>
      </c>
      <c r="DZ292" s="447">
        <v>194.96324259884761</v>
      </c>
      <c r="EA292" s="446">
        <v>5</v>
      </c>
      <c r="EB292" s="447">
        <v>12.302241468395541</v>
      </c>
      <c r="EC292" s="446">
        <v>85</v>
      </c>
      <c r="ED292" s="447">
        <v>209.13810496272421</v>
      </c>
      <c r="EE292" s="446">
        <v>2</v>
      </c>
      <c r="EF292" s="447">
        <v>4.9208965873582162</v>
      </c>
      <c r="EG292" s="446">
        <v>43</v>
      </c>
      <c r="EH292" s="447">
        <v>105.79927662820165</v>
      </c>
      <c r="EI292" s="446">
        <v>135</v>
      </c>
      <c r="EJ292" s="447">
        <v>332.16051964667963</v>
      </c>
      <c r="EK292" s="446">
        <v>51</v>
      </c>
      <c r="EL292" s="447">
        <v>63.332008742300808</v>
      </c>
      <c r="EM292" s="448"/>
      <c r="EN292" s="449"/>
      <c r="EO292" s="449"/>
      <c r="EP292" s="449"/>
      <c r="EQ292" s="449"/>
      <c r="ER292" s="449"/>
      <c r="ES292" s="449"/>
      <c r="ET292" s="449"/>
      <c r="EU292" s="449"/>
      <c r="EV292" s="449"/>
      <c r="EW292" s="449"/>
      <c r="EX292" s="449"/>
      <c r="EY292" s="449"/>
      <c r="EZ292" s="449"/>
      <c r="FA292" s="449"/>
      <c r="FB292" s="449"/>
      <c r="FC292" s="449"/>
      <c r="FD292" s="449"/>
      <c r="FE292" s="449"/>
      <c r="FF292" s="449"/>
      <c r="FG292" s="449"/>
      <c r="FH292" s="449"/>
      <c r="FI292" s="449"/>
      <c r="FJ292" s="449"/>
      <c r="FK292" s="449"/>
      <c r="FL292" s="449"/>
      <c r="FM292" s="449"/>
      <c r="FN292" s="449"/>
      <c r="FO292" s="449"/>
      <c r="FP292" s="449"/>
      <c r="FQ292" s="449"/>
      <c r="FR292" s="449"/>
      <c r="FS292" s="449"/>
      <c r="FT292" s="449"/>
      <c r="FU292" s="449"/>
      <c r="FV292" s="449"/>
      <c r="FW292" s="449"/>
      <c r="FX292" s="449"/>
      <c r="FY292" s="449"/>
      <c r="FZ292" s="449"/>
      <c r="GA292" s="449"/>
      <c r="GB292" s="449"/>
      <c r="GC292" s="449"/>
      <c r="GD292" s="449"/>
      <c r="GE292" s="449"/>
      <c r="GF292" s="449"/>
      <c r="GG292" s="449"/>
      <c r="GH292" s="449"/>
      <c r="GI292" s="449"/>
      <c r="GJ292" s="449"/>
      <c r="GK292" s="449"/>
      <c r="GL292" s="449"/>
      <c r="GM292" s="449"/>
      <c r="GN292" s="449"/>
      <c r="GO292" s="449"/>
      <c r="GP292" s="449"/>
      <c r="GQ292" s="449"/>
      <c r="GR292" s="449"/>
      <c r="GS292" s="449"/>
      <c r="GT292" s="449"/>
      <c r="GU292" s="449"/>
      <c r="GV292" s="449"/>
      <c r="GW292" s="449"/>
      <c r="GX292" s="449"/>
      <c r="GY292" s="449"/>
      <c r="GZ292" s="449"/>
      <c r="HA292" s="449"/>
      <c r="HB292" s="449"/>
      <c r="HC292" s="449"/>
      <c r="HD292" s="449"/>
      <c r="HE292" s="449"/>
      <c r="HF292" s="449"/>
      <c r="HG292" s="449"/>
      <c r="HH292" s="449"/>
      <c r="HI292" s="449"/>
      <c r="HJ292" s="449"/>
      <c r="HK292" s="449"/>
      <c r="HL292" s="449"/>
      <c r="HM292" s="449"/>
      <c r="HN292" s="449"/>
      <c r="HO292" s="449"/>
      <c r="HP292" s="449"/>
      <c r="HQ292" s="449"/>
      <c r="HR292" s="449"/>
      <c r="HS292" s="449"/>
      <c r="HT292" s="449"/>
      <c r="HU292" s="449"/>
      <c r="HV292" s="449"/>
      <c r="HW292" s="449"/>
      <c r="HX292" s="449"/>
      <c r="HY292" s="449"/>
      <c r="HZ292" s="449"/>
      <c r="IA292" s="449"/>
      <c r="IB292" s="449"/>
      <c r="IC292" s="449"/>
      <c r="ID292" s="449"/>
      <c r="IE292" s="449"/>
      <c r="IF292" s="449"/>
      <c r="IG292" s="449"/>
      <c r="IH292" s="449"/>
      <c r="II292" s="449"/>
      <c r="IJ292" s="449"/>
      <c r="IK292" s="449"/>
      <c r="IL292" s="449"/>
      <c r="IM292" s="449"/>
    </row>
    <row r="293" spans="2:247" x14ac:dyDescent="0.2">
      <c r="B293" s="423" t="s">
        <v>13</v>
      </c>
      <c r="C293" s="446">
        <v>0</v>
      </c>
      <c r="D293" s="447">
        <v>0</v>
      </c>
      <c r="E293" s="446">
        <v>0</v>
      </c>
      <c r="F293" s="447">
        <v>0</v>
      </c>
      <c r="G293" s="446">
        <v>110</v>
      </c>
      <c r="H293" s="447">
        <v>151.23393139478929</v>
      </c>
      <c r="I293" s="446">
        <v>0</v>
      </c>
      <c r="J293" s="447">
        <v>0</v>
      </c>
      <c r="K293" s="446">
        <v>0</v>
      </c>
      <c r="L293" s="447">
        <v>0</v>
      </c>
      <c r="M293" s="446">
        <v>37</v>
      </c>
      <c r="N293" s="447">
        <v>50.869595105520041</v>
      </c>
      <c r="O293" s="446">
        <v>2</v>
      </c>
      <c r="P293" s="447">
        <v>2.7497078435416236</v>
      </c>
      <c r="Q293" s="446">
        <v>0</v>
      </c>
      <c r="R293" s="447">
        <v>0</v>
      </c>
      <c r="S293" s="446">
        <v>0</v>
      </c>
      <c r="T293" s="447">
        <v>0</v>
      </c>
      <c r="U293" s="446">
        <v>0</v>
      </c>
      <c r="V293" s="447">
        <v>0</v>
      </c>
      <c r="W293" s="446">
        <v>0</v>
      </c>
      <c r="X293" s="447">
        <v>0</v>
      </c>
      <c r="Y293" s="446">
        <v>0</v>
      </c>
      <c r="Z293" s="447">
        <v>0</v>
      </c>
      <c r="AA293" s="446">
        <v>0</v>
      </c>
      <c r="AB293" s="447">
        <v>0</v>
      </c>
      <c r="AC293" s="446">
        <v>1</v>
      </c>
      <c r="AD293" s="447">
        <v>1.3748539217708118</v>
      </c>
      <c r="AE293" s="446">
        <v>25</v>
      </c>
      <c r="AF293" s="447">
        <v>34.371348044270299</v>
      </c>
      <c r="AG293" s="446">
        <v>5</v>
      </c>
      <c r="AH293" s="447">
        <v>6.8742696088540596</v>
      </c>
      <c r="AI293" s="446">
        <v>30</v>
      </c>
      <c r="AJ293" s="447">
        <v>41.245617653124356</v>
      </c>
      <c r="AK293" s="446">
        <v>0</v>
      </c>
      <c r="AL293" s="447">
        <v>0</v>
      </c>
      <c r="AM293" s="446">
        <v>28</v>
      </c>
      <c r="AN293" s="447">
        <v>38.495909809582734</v>
      </c>
      <c r="AO293" s="446">
        <v>0</v>
      </c>
      <c r="AP293" s="447">
        <v>0</v>
      </c>
      <c r="AQ293" s="446">
        <v>1</v>
      </c>
      <c r="AR293" s="447">
        <v>1.669449081803005</v>
      </c>
      <c r="AS293" s="446">
        <v>10</v>
      </c>
      <c r="AT293" s="447">
        <v>17.452006980802793</v>
      </c>
      <c r="AU293" s="446">
        <v>32</v>
      </c>
      <c r="AV293" s="447">
        <v>43.995325496665977</v>
      </c>
      <c r="AW293" s="446">
        <v>7</v>
      </c>
      <c r="AX293" s="447">
        <v>9.6239774523956836</v>
      </c>
      <c r="AY293" s="446">
        <v>36</v>
      </c>
      <c r="AZ293" s="447">
        <v>49.494741183749234</v>
      </c>
      <c r="BA293" s="446">
        <v>4</v>
      </c>
      <c r="BB293" s="447">
        <v>5.4994156870832471</v>
      </c>
      <c r="BC293" s="446">
        <v>2</v>
      </c>
      <c r="BD293" s="447">
        <v>2.7497078435416236</v>
      </c>
      <c r="BE293" s="446">
        <v>0</v>
      </c>
      <c r="BF293" s="447">
        <v>0</v>
      </c>
      <c r="BG293" s="446">
        <v>0</v>
      </c>
      <c r="BH293" s="447">
        <v>0</v>
      </c>
      <c r="BI293" s="446">
        <v>0</v>
      </c>
      <c r="BJ293" s="447">
        <v>0</v>
      </c>
      <c r="BK293" s="446">
        <v>0</v>
      </c>
      <c r="BL293" s="447">
        <v>0</v>
      </c>
      <c r="BM293" s="446">
        <v>81</v>
      </c>
      <c r="BN293" s="447">
        <v>111.36316766343576</v>
      </c>
      <c r="BO293" s="446">
        <v>14</v>
      </c>
      <c r="BP293" s="447">
        <v>19.247954904791367</v>
      </c>
      <c r="BQ293" s="446">
        <v>0</v>
      </c>
      <c r="BR293" s="447">
        <v>0</v>
      </c>
      <c r="BS293" s="446">
        <v>14</v>
      </c>
      <c r="BT293" s="447">
        <v>19.247954904791367</v>
      </c>
      <c r="BU293" s="446">
        <v>0</v>
      </c>
      <c r="BV293" s="447">
        <v>0</v>
      </c>
      <c r="BW293" s="446">
        <v>0</v>
      </c>
      <c r="BX293" s="447">
        <v>0</v>
      </c>
      <c r="BY293" s="446">
        <v>0</v>
      </c>
      <c r="BZ293" s="447">
        <v>0</v>
      </c>
      <c r="CA293" s="446">
        <v>0</v>
      </c>
      <c r="CB293" s="447">
        <v>0</v>
      </c>
      <c r="CC293" s="446">
        <v>0</v>
      </c>
      <c r="CD293" s="447">
        <v>0</v>
      </c>
      <c r="CE293" s="446">
        <v>0</v>
      </c>
      <c r="CF293" s="447">
        <v>0</v>
      </c>
      <c r="CG293" s="446">
        <v>0</v>
      </c>
      <c r="CH293" s="447">
        <v>0</v>
      </c>
      <c r="CI293" s="446">
        <v>0</v>
      </c>
      <c r="CJ293" s="447">
        <v>0</v>
      </c>
      <c r="CK293" s="446">
        <v>0</v>
      </c>
      <c r="CL293" s="447">
        <v>0</v>
      </c>
      <c r="CM293" s="446">
        <v>0</v>
      </c>
      <c r="CN293" s="447">
        <v>0</v>
      </c>
      <c r="CO293" s="446">
        <v>6</v>
      </c>
      <c r="CP293" s="447">
        <v>8.2491235306248711</v>
      </c>
      <c r="CQ293" s="446">
        <v>36</v>
      </c>
      <c r="CR293" s="447">
        <v>49.494741183749234</v>
      </c>
      <c r="CS293" s="446">
        <v>0</v>
      </c>
      <c r="CT293" s="447">
        <v>0</v>
      </c>
      <c r="CU293" s="446">
        <v>253</v>
      </c>
      <c r="CV293" s="447">
        <v>347.83804220801539</v>
      </c>
      <c r="CW293" s="446">
        <v>0</v>
      </c>
      <c r="CX293" s="447">
        <v>0</v>
      </c>
      <c r="CY293" s="446">
        <v>2</v>
      </c>
      <c r="CZ293" s="447">
        <v>2.7497078435416236</v>
      </c>
      <c r="DA293" s="446">
        <v>0</v>
      </c>
      <c r="DB293" s="447">
        <v>0</v>
      </c>
      <c r="DC293" s="446">
        <v>2</v>
      </c>
      <c r="DD293" s="447">
        <v>2.7497078435416236</v>
      </c>
      <c r="DE293" s="446">
        <v>9</v>
      </c>
      <c r="DF293" s="447">
        <v>15.706806282722512</v>
      </c>
      <c r="DG293" s="446">
        <v>26</v>
      </c>
      <c r="DH293" s="447">
        <v>35.746201966041106</v>
      </c>
      <c r="DI293" s="446">
        <v>0</v>
      </c>
      <c r="DJ293" s="447">
        <v>0</v>
      </c>
      <c r="DK293" s="446">
        <v>9</v>
      </c>
      <c r="DL293" s="447">
        <v>24.030117747576963</v>
      </c>
      <c r="DM293" s="446">
        <v>11</v>
      </c>
      <c r="DN293" s="447">
        <v>29.370143913705174</v>
      </c>
      <c r="DO293" s="446">
        <v>10</v>
      </c>
      <c r="DP293" s="447">
        <v>214.91510853212981</v>
      </c>
      <c r="DQ293" s="446">
        <v>8</v>
      </c>
      <c r="DR293" s="447">
        <v>10.998831374166494</v>
      </c>
      <c r="DS293" s="446">
        <v>127</v>
      </c>
      <c r="DT293" s="447">
        <v>174.6064480648931</v>
      </c>
      <c r="DU293" s="446">
        <v>49</v>
      </c>
      <c r="DV293" s="447">
        <v>67.367842166769776</v>
      </c>
      <c r="DW293" s="446">
        <v>56</v>
      </c>
      <c r="DX293" s="447">
        <v>76.991819619165469</v>
      </c>
      <c r="DY293" s="446">
        <v>240</v>
      </c>
      <c r="DZ293" s="447">
        <v>329.96494122499485</v>
      </c>
      <c r="EA293" s="446">
        <v>2</v>
      </c>
      <c r="EB293" s="447">
        <v>5.3400261661282142</v>
      </c>
      <c r="EC293" s="446">
        <v>110</v>
      </c>
      <c r="ED293" s="447">
        <v>293.70143913705175</v>
      </c>
      <c r="EE293" s="446">
        <v>40</v>
      </c>
      <c r="EF293" s="447">
        <v>106.80052332256427</v>
      </c>
      <c r="EG293" s="446">
        <v>51</v>
      </c>
      <c r="EH293" s="447">
        <v>136.17066723626948</v>
      </c>
      <c r="EI293" s="446">
        <v>203</v>
      </c>
      <c r="EJ293" s="447">
        <v>542.01265586201373</v>
      </c>
      <c r="EK293" s="446">
        <v>51</v>
      </c>
      <c r="EL293" s="447">
        <v>70.117550010311405</v>
      </c>
      <c r="EM293" s="448"/>
      <c r="EN293" s="449"/>
      <c r="EO293" s="449"/>
      <c r="EP293" s="449"/>
      <c r="EQ293" s="449"/>
      <c r="ER293" s="449"/>
      <c r="ES293" s="449"/>
      <c r="ET293" s="449"/>
      <c r="EU293" s="449"/>
      <c r="EV293" s="449"/>
      <c r="EW293" s="449"/>
      <c r="EX293" s="449"/>
      <c r="EY293" s="449"/>
      <c r="EZ293" s="449"/>
      <c r="FA293" s="449"/>
      <c r="FB293" s="449"/>
      <c r="FC293" s="449"/>
      <c r="FD293" s="449"/>
      <c r="FE293" s="449"/>
      <c r="FF293" s="449"/>
      <c r="FG293" s="449"/>
      <c r="FH293" s="449"/>
      <c r="FI293" s="449"/>
      <c r="FJ293" s="449"/>
      <c r="FK293" s="449"/>
      <c r="FL293" s="449"/>
      <c r="FM293" s="449"/>
      <c r="FN293" s="449"/>
      <c r="FO293" s="449"/>
      <c r="FP293" s="449"/>
      <c r="FQ293" s="449"/>
      <c r="FR293" s="449"/>
      <c r="FS293" s="449"/>
      <c r="FT293" s="449"/>
      <c r="FU293" s="449"/>
      <c r="FV293" s="449"/>
      <c r="FW293" s="449"/>
      <c r="FX293" s="449"/>
      <c r="FY293" s="449"/>
      <c r="FZ293" s="449"/>
      <c r="GA293" s="449"/>
      <c r="GB293" s="449"/>
      <c r="GC293" s="449"/>
      <c r="GD293" s="449"/>
      <c r="GE293" s="449"/>
      <c r="GF293" s="449"/>
      <c r="GG293" s="449"/>
      <c r="GH293" s="449"/>
      <c r="GI293" s="449"/>
      <c r="GJ293" s="449"/>
      <c r="GK293" s="449"/>
      <c r="GL293" s="449"/>
      <c r="GM293" s="449"/>
      <c r="GN293" s="449"/>
      <c r="GO293" s="449"/>
      <c r="GP293" s="449"/>
      <c r="GQ293" s="449"/>
      <c r="GR293" s="449"/>
      <c r="GS293" s="449"/>
      <c r="GT293" s="449"/>
      <c r="GU293" s="449"/>
      <c r="GV293" s="449"/>
      <c r="GW293" s="449"/>
      <c r="GX293" s="449"/>
      <c r="GY293" s="449"/>
      <c r="GZ293" s="449"/>
      <c r="HA293" s="449"/>
      <c r="HB293" s="449"/>
      <c r="HC293" s="449"/>
      <c r="HD293" s="449"/>
      <c r="HE293" s="449"/>
      <c r="HF293" s="449"/>
      <c r="HG293" s="449"/>
      <c r="HH293" s="449"/>
      <c r="HI293" s="449"/>
      <c r="HJ293" s="449"/>
      <c r="HK293" s="449"/>
      <c r="HL293" s="449"/>
      <c r="HM293" s="449"/>
      <c r="HN293" s="449"/>
      <c r="HO293" s="449"/>
      <c r="HP293" s="449"/>
      <c r="HQ293" s="449"/>
      <c r="HR293" s="449"/>
      <c r="HS293" s="449"/>
      <c r="HT293" s="449"/>
      <c r="HU293" s="449"/>
      <c r="HV293" s="449"/>
      <c r="HW293" s="449"/>
      <c r="HX293" s="449"/>
      <c r="HY293" s="449"/>
      <c r="HZ293" s="449"/>
      <c r="IA293" s="449"/>
      <c r="IB293" s="449"/>
      <c r="IC293" s="449"/>
      <c r="ID293" s="449"/>
      <c r="IE293" s="449"/>
      <c r="IF293" s="449"/>
      <c r="IG293" s="449"/>
      <c r="IH293" s="449"/>
      <c r="II293" s="449"/>
      <c r="IJ293" s="449"/>
      <c r="IK293" s="449"/>
      <c r="IL293" s="449"/>
      <c r="IM293" s="449"/>
    </row>
    <row r="294" spans="2:247" x14ac:dyDescent="0.2">
      <c r="B294" s="423" t="s">
        <v>14</v>
      </c>
      <c r="C294" s="446">
        <v>0</v>
      </c>
      <c r="D294" s="447">
        <v>0</v>
      </c>
      <c r="E294" s="446">
        <v>0</v>
      </c>
      <c r="F294" s="447">
        <v>0</v>
      </c>
      <c r="G294" s="446">
        <v>284</v>
      </c>
      <c r="H294" s="447">
        <v>119.21702956498378</v>
      </c>
      <c r="I294" s="446">
        <v>2</v>
      </c>
      <c r="J294" s="447">
        <v>0.83955654623228004</v>
      </c>
      <c r="K294" s="446">
        <v>0</v>
      </c>
      <c r="L294" s="447">
        <v>0</v>
      </c>
      <c r="M294" s="446">
        <v>138</v>
      </c>
      <c r="N294" s="447">
        <v>57.929401690027326</v>
      </c>
      <c r="O294" s="446">
        <v>7</v>
      </c>
      <c r="P294" s="447">
        <v>2.9384479118129803</v>
      </c>
      <c r="Q294" s="446">
        <v>0</v>
      </c>
      <c r="R294" s="447">
        <v>0</v>
      </c>
      <c r="S294" s="446">
        <v>0</v>
      </c>
      <c r="T294" s="447">
        <v>0</v>
      </c>
      <c r="U294" s="446">
        <v>0</v>
      </c>
      <c r="V294" s="447">
        <v>0</v>
      </c>
      <c r="W294" s="446">
        <v>0</v>
      </c>
      <c r="X294" s="447">
        <v>0</v>
      </c>
      <c r="Y294" s="446">
        <v>1</v>
      </c>
      <c r="Z294" s="447">
        <v>0.41977827311614002</v>
      </c>
      <c r="AA294" s="446">
        <v>1</v>
      </c>
      <c r="AB294" s="447">
        <v>0.41977827311614002</v>
      </c>
      <c r="AC294" s="446">
        <v>1</v>
      </c>
      <c r="AD294" s="447">
        <v>0.41977827311614002</v>
      </c>
      <c r="AE294" s="446">
        <v>39</v>
      </c>
      <c r="AF294" s="447">
        <v>16.371352651529463</v>
      </c>
      <c r="AG294" s="446">
        <v>9</v>
      </c>
      <c r="AH294" s="447">
        <v>3.7780044580452605</v>
      </c>
      <c r="AI294" s="446">
        <v>48</v>
      </c>
      <c r="AJ294" s="447">
        <v>20.149357109574723</v>
      </c>
      <c r="AK294" s="446">
        <v>0</v>
      </c>
      <c r="AL294" s="447">
        <v>0</v>
      </c>
      <c r="AM294" s="446">
        <v>83</v>
      </c>
      <c r="AN294" s="447">
        <v>34.841596668639625</v>
      </c>
      <c r="AO294" s="446">
        <v>1</v>
      </c>
      <c r="AP294" s="447">
        <v>0.63291139240506333</v>
      </c>
      <c r="AQ294" s="446">
        <v>5</v>
      </c>
      <c r="AR294" s="447">
        <v>2.9481132075471699</v>
      </c>
      <c r="AS294" s="446">
        <v>33</v>
      </c>
      <c r="AT294" s="447">
        <v>20.88607594936709</v>
      </c>
      <c r="AU294" s="446">
        <v>168</v>
      </c>
      <c r="AV294" s="447">
        <v>70.522749883511523</v>
      </c>
      <c r="AW294" s="446">
        <v>18</v>
      </c>
      <c r="AX294" s="447">
        <v>7.5560089160905211</v>
      </c>
      <c r="AY294" s="446">
        <v>112</v>
      </c>
      <c r="AZ294" s="447">
        <v>47.015166589007684</v>
      </c>
      <c r="BA294" s="446">
        <v>24</v>
      </c>
      <c r="BB294" s="447">
        <v>10.074678554787361</v>
      </c>
      <c r="BC294" s="446">
        <v>5</v>
      </c>
      <c r="BD294" s="447">
        <v>2.0988913655807004</v>
      </c>
      <c r="BE294" s="446">
        <v>3</v>
      </c>
      <c r="BF294" s="447">
        <v>1.2593348193484202</v>
      </c>
      <c r="BG294" s="446">
        <v>0</v>
      </c>
      <c r="BH294" s="447">
        <v>0</v>
      </c>
      <c r="BI294" s="446">
        <v>0</v>
      </c>
      <c r="BJ294" s="447">
        <v>0</v>
      </c>
      <c r="BK294" s="446">
        <v>0</v>
      </c>
      <c r="BL294" s="447">
        <v>0</v>
      </c>
      <c r="BM294" s="446">
        <v>330</v>
      </c>
      <c r="BN294" s="447">
        <v>138.52683012832622</v>
      </c>
      <c r="BO294" s="446">
        <v>43</v>
      </c>
      <c r="BP294" s="447">
        <v>18.050465743994021</v>
      </c>
      <c r="BQ294" s="446">
        <v>0</v>
      </c>
      <c r="BR294" s="447">
        <v>0</v>
      </c>
      <c r="BS294" s="446">
        <v>43</v>
      </c>
      <c r="BT294" s="447">
        <v>18.050465743994021</v>
      </c>
      <c r="BU294" s="446">
        <v>0</v>
      </c>
      <c r="BV294" s="447">
        <v>0</v>
      </c>
      <c r="BW294" s="446">
        <v>0</v>
      </c>
      <c r="BX294" s="447">
        <v>0</v>
      </c>
      <c r="BY294" s="446">
        <v>0</v>
      </c>
      <c r="BZ294" s="447">
        <v>0</v>
      </c>
      <c r="CA294" s="446">
        <v>0</v>
      </c>
      <c r="CB294" s="447">
        <v>0</v>
      </c>
      <c r="CC294" s="446">
        <v>0</v>
      </c>
      <c r="CD294" s="447">
        <v>0</v>
      </c>
      <c r="CE294" s="446">
        <v>0</v>
      </c>
      <c r="CF294" s="447">
        <v>0</v>
      </c>
      <c r="CG294" s="446">
        <v>0</v>
      </c>
      <c r="CH294" s="447">
        <v>0</v>
      </c>
      <c r="CI294" s="446">
        <v>0</v>
      </c>
      <c r="CJ294" s="447">
        <v>0</v>
      </c>
      <c r="CK294" s="446">
        <v>1</v>
      </c>
      <c r="CL294" s="447">
        <v>0.41977827311614002</v>
      </c>
      <c r="CM294" s="446">
        <v>1</v>
      </c>
      <c r="CN294" s="447">
        <v>0.41977827311614002</v>
      </c>
      <c r="CO294" s="446">
        <v>19</v>
      </c>
      <c r="CP294" s="447">
        <v>7.9757871892066605</v>
      </c>
      <c r="CQ294" s="446">
        <v>96</v>
      </c>
      <c r="CR294" s="447">
        <v>40.298714219149446</v>
      </c>
      <c r="CS294" s="446">
        <v>0</v>
      </c>
      <c r="CT294" s="447">
        <v>0</v>
      </c>
      <c r="CU294" s="446">
        <v>495</v>
      </c>
      <c r="CV294" s="447">
        <v>207.79024519248932</v>
      </c>
      <c r="CW294" s="446">
        <v>0</v>
      </c>
      <c r="CX294" s="447">
        <v>0</v>
      </c>
      <c r="CY294" s="446">
        <v>1</v>
      </c>
      <c r="CZ294" s="447">
        <v>0.41977827311614002</v>
      </c>
      <c r="DA294" s="446">
        <v>4</v>
      </c>
      <c r="DB294" s="447">
        <v>1.6791130924645601</v>
      </c>
      <c r="DC294" s="446">
        <v>4</v>
      </c>
      <c r="DD294" s="447">
        <v>1.6791130924645601</v>
      </c>
      <c r="DE294" s="446">
        <v>25</v>
      </c>
      <c r="DF294" s="447">
        <v>15.822784810126583</v>
      </c>
      <c r="DG294" s="446">
        <v>141</v>
      </c>
      <c r="DH294" s="447">
        <v>59.188736509375744</v>
      </c>
      <c r="DI294" s="446">
        <v>7</v>
      </c>
      <c r="DJ294" s="447">
        <v>11.1846099766721</v>
      </c>
      <c r="DK294" s="446">
        <v>47</v>
      </c>
      <c r="DL294" s="447">
        <v>38.032044020067971</v>
      </c>
      <c r="DM294" s="446">
        <v>10</v>
      </c>
      <c r="DN294" s="447">
        <v>8.0919242595889305</v>
      </c>
      <c r="DO294" s="446">
        <v>20</v>
      </c>
      <c r="DP294" s="447">
        <v>121.56576707999028</v>
      </c>
      <c r="DQ294" s="446">
        <v>7</v>
      </c>
      <c r="DR294" s="447">
        <v>2.9384479118129803</v>
      </c>
      <c r="DS294" s="446">
        <v>248</v>
      </c>
      <c r="DT294" s="447">
        <v>104.10501173280272</v>
      </c>
      <c r="DU294" s="446">
        <v>128</v>
      </c>
      <c r="DV294" s="447">
        <v>53.731618958865923</v>
      </c>
      <c r="DW294" s="446">
        <v>74</v>
      </c>
      <c r="DX294" s="447">
        <v>31.063592210594365</v>
      </c>
      <c r="DY294" s="446">
        <v>457</v>
      </c>
      <c r="DZ294" s="447">
        <v>191.83867081407601</v>
      </c>
      <c r="EA294" s="446">
        <v>3</v>
      </c>
      <c r="EB294" s="447">
        <v>2.4275772778766789</v>
      </c>
      <c r="EC294" s="446">
        <v>171</v>
      </c>
      <c r="ED294" s="447">
        <v>138.37190483897069</v>
      </c>
      <c r="EE294" s="446">
        <v>108</v>
      </c>
      <c r="EF294" s="447">
        <v>87.392782003560441</v>
      </c>
      <c r="EG294" s="446">
        <v>61</v>
      </c>
      <c r="EH294" s="447">
        <v>49.360737983492477</v>
      </c>
      <c r="EI294" s="446">
        <v>343</v>
      </c>
      <c r="EJ294" s="447">
        <v>277.55300210390033</v>
      </c>
      <c r="EK294" s="446">
        <v>202</v>
      </c>
      <c r="EL294" s="447">
        <v>84.795211169460288</v>
      </c>
      <c r="EM294" s="448"/>
      <c r="EN294" s="449"/>
      <c r="EO294" s="449"/>
      <c r="EP294" s="449"/>
      <c r="EQ294" s="449"/>
      <c r="ER294" s="449"/>
      <c r="ES294" s="449"/>
      <c r="ET294" s="449"/>
      <c r="EU294" s="449"/>
      <c r="EV294" s="449"/>
      <c r="EW294" s="449"/>
      <c r="EX294" s="449"/>
      <c r="EY294" s="449"/>
      <c r="EZ294" s="449"/>
      <c r="FA294" s="449"/>
      <c r="FB294" s="449"/>
      <c r="FC294" s="449"/>
      <c r="FD294" s="449"/>
      <c r="FE294" s="449"/>
      <c r="FF294" s="449"/>
      <c r="FG294" s="449"/>
      <c r="FH294" s="449"/>
      <c r="FI294" s="449"/>
      <c r="FJ294" s="449"/>
      <c r="FK294" s="449"/>
      <c r="FL294" s="449"/>
      <c r="FM294" s="449"/>
      <c r="FN294" s="449"/>
      <c r="FO294" s="449"/>
      <c r="FP294" s="449"/>
      <c r="FQ294" s="449"/>
      <c r="FR294" s="449"/>
      <c r="FS294" s="449"/>
      <c r="FT294" s="449"/>
      <c r="FU294" s="449"/>
      <c r="FV294" s="449"/>
      <c r="FW294" s="449"/>
      <c r="FX294" s="449"/>
      <c r="FY294" s="449"/>
      <c r="FZ294" s="449"/>
      <c r="GA294" s="449"/>
      <c r="GB294" s="449"/>
      <c r="GC294" s="449"/>
      <c r="GD294" s="449"/>
      <c r="GE294" s="449"/>
      <c r="GF294" s="449"/>
      <c r="GG294" s="449"/>
      <c r="GH294" s="449"/>
      <c r="GI294" s="449"/>
      <c r="GJ294" s="449"/>
      <c r="GK294" s="449"/>
      <c r="GL294" s="449"/>
      <c r="GM294" s="449"/>
      <c r="GN294" s="449"/>
      <c r="GO294" s="449"/>
      <c r="GP294" s="449"/>
      <c r="GQ294" s="449"/>
      <c r="GR294" s="449"/>
      <c r="GS294" s="449"/>
      <c r="GT294" s="449"/>
      <c r="GU294" s="449"/>
      <c r="GV294" s="449"/>
      <c r="GW294" s="449"/>
      <c r="GX294" s="449"/>
      <c r="GY294" s="449"/>
      <c r="GZ294" s="449"/>
      <c r="HA294" s="449"/>
      <c r="HB294" s="449"/>
      <c r="HC294" s="449"/>
      <c r="HD294" s="449"/>
      <c r="HE294" s="449"/>
      <c r="HF294" s="449"/>
      <c r="HG294" s="449"/>
      <c r="HH294" s="449"/>
      <c r="HI294" s="449"/>
      <c r="HJ294" s="449"/>
      <c r="HK294" s="449"/>
      <c r="HL294" s="449"/>
      <c r="HM294" s="449"/>
      <c r="HN294" s="449"/>
      <c r="HO294" s="449"/>
      <c r="HP294" s="449"/>
      <c r="HQ294" s="449"/>
      <c r="HR294" s="449"/>
      <c r="HS294" s="449"/>
      <c r="HT294" s="449"/>
      <c r="HU294" s="449"/>
      <c r="HV294" s="449"/>
      <c r="HW294" s="449"/>
      <c r="HX294" s="449"/>
      <c r="HY294" s="449"/>
      <c r="HZ294" s="449"/>
      <c r="IA294" s="449"/>
      <c r="IB294" s="449"/>
      <c r="IC294" s="449"/>
      <c r="ID294" s="449"/>
      <c r="IE294" s="449"/>
      <c r="IF294" s="449"/>
      <c r="IG294" s="449"/>
      <c r="IH294" s="449"/>
      <c r="II294" s="449"/>
      <c r="IJ294" s="449"/>
      <c r="IK294" s="449"/>
      <c r="IL294" s="449"/>
      <c r="IM294" s="449"/>
    </row>
    <row r="295" spans="2:247" x14ac:dyDescent="0.2">
      <c r="B295" s="423" t="s">
        <v>15</v>
      </c>
      <c r="C295" s="446">
        <v>0</v>
      </c>
      <c r="D295" s="447">
        <v>0</v>
      </c>
      <c r="E295" s="446">
        <v>0</v>
      </c>
      <c r="F295" s="447">
        <v>0</v>
      </c>
      <c r="G295" s="446">
        <v>67</v>
      </c>
      <c r="H295" s="447">
        <v>115.4575219713941</v>
      </c>
      <c r="I295" s="446">
        <v>0</v>
      </c>
      <c r="J295" s="447">
        <v>0</v>
      </c>
      <c r="K295" s="446">
        <v>0</v>
      </c>
      <c r="L295" s="447">
        <v>0</v>
      </c>
      <c r="M295" s="446">
        <v>10</v>
      </c>
      <c r="N295" s="447">
        <v>17.232465965879715</v>
      </c>
      <c r="O295" s="446">
        <v>3</v>
      </c>
      <c r="P295" s="447">
        <v>5.1697397897639146</v>
      </c>
      <c r="Q295" s="446">
        <v>0</v>
      </c>
      <c r="R295" s="447">
        <v>0</v>
      </c>
      <c r="S295" s="446">
        <v>0</v>
      </c>
      <c r="T295" s="447">
        <v>0</v>
      </c>
      <c r="U295" s="446">
        <v>0</v>
      </c>
      <c r="V295" s="447">
        <v>0</v>
      </c>
      <c r="W295" s="446">
        <v>0</v>
      </c>
      <c r="X295" s="447">
        <v>0</v>
      </c>
      <c r="Y295" s="446">
        <v>0</v>
      </c>
      <c r="Z295" s="447">
        <v>0</v>
      </c>
      <c r="AA295" s="446">
        <v>0</v>
      </c>
      <c r="AB295" s="447">
        <v>0</v>
      </c>
      <c r="AC295" s="446">
        <v>1</v>
      </c>
      <c r="AD295" s="447">
        <v>1.723246596587972</v>
      </c>
      <c r="AE295" s="446">
        <v>21</v>
      </c>
      <c r="AF295" s="447">
        <v>36.188178528347407</v>
      </c>
      <c r="AG295" s="446">
        <v>4</v>
      </c>
      <c r="AH295" s="447">
        <v>6.8929863863518879</v>
      </c>
      <c r="AI295" s="446">
        <v>25</v>
      </c>
      <c r="AJ295" s="447">
        <v>43.081164914699293</v>
      </c>
      <c r="AK295" s="446">
        <v>0</v>
      </c>
      <c r="AL295" s="447">
        <v>0</v>
      </c>
      <c r="AM295" s="446">
        <v>22</v>
      </c>
      <c r="AN295" s="447">
        <v>37.911425124935377</v>
      </c>
      <c r="AO295" s="446">
        <v>1</v>
      </c>
      <c r="AP295" s="447">
        <v>2.2371364653243848</v>
      </c>
      <c r="AQ295" s="446">
        <v>3</v>
      </c>
      <c r="AR295" s="447">
        <v>6.4655172413793105</v>
      </c>
      <c r="AS295" s="446">
        <v>7</v>
      </c>
      <c r="AT295" s="447">
        <v>15.659955257270694</v>
      </c>
      <c r="AU295" s="446">
        <v>28</v>
      </c>
      <c r="AV295" s="447">
        <v>48.25090470446321</v>
      </c>
      <c r="AW295" s="446">
        <v>5</v>
      </c>
      <c r="AX295" s="447">
        <v>8.6162329829398576</v>
      </c>
      <c r="AY295" s="446">
        <v>1</v>
      </c>
      <c r="AZ295" s="447">
        <v>1.723246596587972</v>
      </c>
      <c r="BA295" s="446">
        <v>1</v>
      </c>
      <c r="BB295" s="447">
        <v>1.723246596587972</v>
      </c>
      <c r="BC295" s="446">
        <v>11</v>
      </c>
      <c r="BD295" s="447">
        <v>18.955712562467689</v>
      </c>
      <c r="BE295" s="446">
        <v>0</v>
      </c>
      <c r="BF295" s="447">
        <v>0</v>
      </c>
      <c r="BG295" s="446">
        <v>3</v>
      </c>
      <c r="BH295" s="447">
        <v>5.1697397897639146</v>
      </c>
      <c r="BI295" s="446">
        <v>0</v>
      </c>
      <c r="BJ295" s="447">
        <v>0</v>
      </c>
      <c r="BK295" s="446">
        <v>0</v>
      </c>
      <c r="BL295" s="447">
        <v>0</v>
      </c>
      <c r="BM295" s="446">
        <v>49</v>
      </c>
      <c r="BN295" s="447">
        <v>84.439083232810617</v>
      </c>
      <c r="BO295" s="446">
        <v>2</v>
      </c>
      <c r="BP295" s="447">
        <v>3.4464931931759439</v>
      </c>
      <c r="BQ295" s="446">
        <v>0</v>
      </c>
      <c r="BR295" s="447">
        <v>0</v>
      </c>
      <c r="BS295" s="446">
        <v>2</v>
      </c>
      <c r="BT295" s="447">
        <v>3.4464931931759439</v>
      </c>
      <c r="BU295" s="446">
        <v>0</v>
      </c>
      <c r="BV295" s="447">
        <v>0</v>
      </c>
      <c r="BW295" s="446">
        <v>0</v>
      </c>
      <c r="BX295" s="447">
        <v>0</v>
      </c>
      <c r="BY295" s="446">
        <v>0</v>
      </c>
      <c r="BZ295" s="447">
        <v>0</v>
      </c>
      <c r="CA295" s="446">
        <v>0</v>
      </c>
      <c r="CB295" s="447">
        <v>0</v>
      </c>
      <c r="CC295" s="446">
        <v>0</v>
      </c>
      <c r="CD295" s="447">
        <v>0</v>
      </c>
      <c r="CE295" s="446">
        <v>0</v>
      </c>
      <c r="CF295" s="447">
        <v>0</v>
      </c>
      <c r="CG295" s="446">
        <v>0</v>
      </c>
      <c r="CH295" s="447">
        <v>0</v>
      </c>
      <c r="CI295" s="446">
        <v>0</v>
      </c>
      <c r="CJ295" s="447">
        <v>0</v>
      </c>
      <c r="CK295" s="446">
        <v>0</v>
      </c>
      <c r="CL295" s="447">
        <v>0</v>
      </c>
      <c r="CM295" s="446">
        <v>0</v>
      </c>
      <c r="CN295" s="447">
        <v>0</v>
      </c>
      <c r="CO295" s="446">
        <v>2</v>
      </c>
      <c r="CP295" s="447">
        <v>3.4464931931759439</v>
      </c>
      <c r="CQ295" s="446">
        <v>1</v>
      </c>
      <c r="CR295" s="447">
        <v>1.723246596587972</v>
      </c>
      <c r="CS295" s="446">
        <v>0</v>
      </c>
      <c r="CT295" s="447">
        <v>0</v>
      </c>
      <c r="CU295" s="446">
        <v>233</v>
      </c>
      <c r="CV295" s="447">
        <v>401.51645700499739</v>
      </c>
      <c r="CW295" s="446">
        <v>1</v>
      </c>
      <c r="CX295" s="447">
        <v>1.723246596587972</v>
      </c>
      <c r="CY295" s="446">
        <v>2</v>
      </c>
      <c r="CZ295" s="447">
        <v>3.4464931931759439</v>
      </c>
      <c r="DA295" s="446">
        <v>1</v>
      </c>
      <c r="DB295" s="447">
        <v>1.723246596587972</v>
      </c>
      <c r="DC295" s="446">
        <v>4</v>
      </c>
      <c r="DD295" s="447">
        <v>6.8929863863518879</v>
      </c>
      <c r="DE295" s="446">
        <v>8</v>
      </c>
      <c r="DF295" s="447">
        <v>17.897091722595079</v>
      </c>
      <c r="DG295" s="446">
        <v>17</v>
      </c>
      <c r="DH295" s="447">
        <v>29.295192141995521</v>
      </c>
      <c r="DI295" s="446">
        <v>0</v>
      </c>
      <c r="DJ295" s="447">
        <v>0</v>
      </c>
      <c r="DK295" s="446">
        <v>5</v>
      </c>
      <c r="DL295" s="447">
        <v>16.991198559146362</v>
      </c>
      <c r="DM295" s="446">
        <v>2</v>
      </c>
      <c r="DN295" s="447">
        <v>6.7964794236585453</v>
      </c>
      <c r="DO295" s="446">
        <v>4</v>
      </c>
      <c r="DP295" s="447">
        <v>83.022000830220009</v>
      </c>
      <c r="DQ295" s="446">
        <v>3</v>
      </c>
      <c r="DR295" s="447">
        <v>5.1697397897639146</v>
      </c>
      <c r="DS295" s="446">
        <v>57</v>
      </c>
      <c r="DT295" s="447">
        <v>98.225056005514375</v>
      </c>
      <c r="DU295" s="446">
        <v>51</v>
      </c>
      <c r="DV295" s="447">
        <v>87.885576425986557</v>
      </c>
      <c r="DW295" s="446">
        <v>50</v>
      </c>
      <c r="DX295" s="447">
        <v>86.162329829398587</v>
      </c>
      <c r="DY295" s="446">
        <v>161</v>
      </c>
      <c r="DZ295" s="447">
        <v>277.44270205066346</v>
      </c>
      <c r="EA295" s="446">
        <v>3</v>
      </c>
      <c r="EB295" s="447">
        <v>10.194719135487817</v>
      </c>
      <c r="EC295" s="446">
        <v>52</v>
      </c>
      <c r="ED295" s="447">
        <v>176.70846501512216</v>
      </c>
      <c r="EE295" s="446">
        <v>38</v>
      </c>
      <c r="EF295" s="447">
        <v>129.13310904951234</v>
      </c>
      <c r="EG295" s="446">
        <v>45</v>
      </c>
      <c r="EH295" s="447">
        <v>152.92078703231726</v>
      </c>
      <c r="EI295" s="446">
        <v>138</v>
      </c>
      <c r="EJ295" s="447">
        <v>468.95708023243958</v>
      </c>
      <c r="EK295" s="446">
        <v>37</v>
      </c>
      <c r="EL295" s="447">
        <v>63.760124073754959</v>
      </c>
      <c r="EM295" s="448"/>
      <c r="EN295" s="449"/>
      <c r="EO295" s="449"/>
      <c r="EP295" s="449"/>
      <c r="EQ295" s="449"/>
      <c r="ER295" s="449"/>
      <c r="ES295" s="449"/>
      <c r="ET295" s="449"/>
      <c r="EU295" s="449"/>
      <c r="EV295" s="449"/>
      <c r="EW295" s="449"/>
      <c r="EX295" s="449"/>
      <c r="EY295" s="449"/>
      <c r="EZ295" s="449"/>
      <c r="FA295" s="449"/>
      <c r="FB295" s="449"/>
      <c r="FC295" s="449"/>
      <c r="FD295" s="449"/>
      <c r="FE295" s="449"/>
      <c r="FF295" s="449"/>
      <c r="FG295" s="449"/>
      <c r="FH295" s="449"/>
      <c r="FI295" s="449"/>
      <c r="FJ295" s="449"/>
      <c r="FK295" s="449"/>
      <c r="FL295" s="449"/>
      <c r="FM295" s="449"/>
      <c r="FN295" s="449"/>
      <c r="FO295" s="449"/>
      <c r="FP295" s="449"/>
      <c r="FQ295" s="449"/>
      <c r="FR295" s="449"/>
      <c r="FS295" s="449"/>
      <c r="FT295" s="449"/>
      <c r="FU295" s="449"/>
      <c r="FV295" s="449"/>
      <c r="FW295" s="449"/>
      <c r="FX295" s="449"/>
      <c r="FY295" s="449"/>
      <c r="FZ295" s="449"/>
      <c r="GA295" s="449"/>
      <c r="GB295" s="449"/>
      <c r="GC295" s="449"/>
      <c r="GD295" s="449"/>
      <c r="GE295" s="449"/>
      <c r="GF295" s="449"/>
      <c r="GG295" s="449"/>
      <c r="GH295" s="449"/>
      <c r="GI295" s="449"/>
      <c r="GJ295" s="449"/>
      <c r="GK295" s="449"/>
      <c r="GL295" s="449"/>
      <c r="GM295" s="449"/>
      <c r="GN295" s="449"/>
      <c r="GO295" s="449"/>
      <c r="GP295" s="449"/>
      <c r="GQ295" s="449"/>
      <c r="GR295" s="449"/>
      <c r="GS295" s="449"/>
      <c r="GT295" s="449"/>
      <c r="GU295" s="449"/>
      <c r="GV295" s="449"/>
      <c r="GW295" s="449"/>
      <c r="GX295" s="449"/>
      <c r="GY295" s="449"/>
      <c r="GZ295" s="449"/>
      <c r="HA295" s="449"/>
      <c r="HB295" s="449"/>
      <c r="HC295" s="449"/>
      <c r="HD295" s="449"/>
      <c r="HE295" s="449"/>
      <c r="HF295" s="449"/>
      <c r="HG295" s="449"/>
      <c r="HH295" s="449"/>
      <c r="HI295" s="449"/>
      <c r="HJ295" s="449"/>
      <c r="HK295" s="449"/>
      <c r="HL295" s="449"/>
      <c r="HM295" s="449"/>
      <c r="HN295" s="449"/>
      <c r="HO295" s="449"/>
      <c r="HP295" s="449"/>
      <c r="HQ295" s="449"/>
      <c r="HR295" s="449"/>
      <c r="HS295" s="449"/>
      <c r="HT295" s="449"/>
      <c r="HU295" s="449"/>
      <c r="HV295" s="449"/>
      <c r="HW295" s="449"/>
      <c r="HX295" s="449"/>
      <c r="HY295" s="449"/>
      <c r="HZ295" s="449"/>
      <c r="IA295" s="449"/>
      <c r="IB295" s="449"/>
      <c r="IC295" s="449"/>
      <c r="ID295" s="449"/>
      <c r="IE295" s="449"/>
      <c r="IF295" s="449"/>
      <c r="IG295" s="449"/>
      <c r="IH295" s="449"/>
      <c r="II295" s="449"/>
      <c r="IJ295" s="449"/>
      <c r="IK295" s="449"/>
      <c r="IL295" s="449"/>
      <c r="IM295" s="449"/>
    </row>
    <row r="296" spans="2:247" x14ac:dyDescent="0.2">
      <c r="B296" s="423" t="s">
        <v>132</v>
      </c>
      <c r="C296" s="446">
        <v>0</v>
      </c>
      <c r="D296" s="447">
        <v>0</v>
      </c>
      <c r="E296" s="446">
        <v>0</v>
      </c>
      <c r="F296" s="447">
        <v>0</v>
      </c>
      <c r="G296" s="446">
        <v>274</v>
      </c>
      <c r="H296" s="447">
        <v>98.946973089312294</v>
      </c>
      <c r="I296" s="446">
        <v>4</v>
      </c>
      <c r="J296" s="447">
        <v>1.4444813589680625</v>
      </c>
      <c r="K296" s="446">
        <v>0</v>
      </c>
      <c r="L296" s="447">
        <v>0</v>
      </c>
      <c r="M296" s="446">
        <v>137</v>
      </c>
      <c r="N296" s="447">
        <v>49.473486544656147</v>
      </c>
      <c r="O296" s="446">
        <v>14</v>
      </c>
      <c r="P296" s="447">
        <v>5.0556847563882181</v>
      </c>
      <c r="Q296" s="446">
        <v>0</v>
      </c>
      <c r="R296" s="447">
        <v>0</v>
      </c>
      <c r="S296" s="446">
        <v>1</v>
      </c>
      <c r="T296" s="447">
        <v>0.36112033974201563</v>
      </c>
      <c r="U296" s="446">
        <v>0</v>
      </c>
      <c r="V296" s="447">
        <v>0</v>
      </c>
      <c r="W296" s="446">
        <v>0</v>
      </c>
      <c r="X296" s="447">
        <v>0</v>
      </c>
      <c r="Y296" s="446">
        <v>1</v>
      </c>
      <c r="Z296" s="447">
        <v>0.36112033974201563</v>
      </c>
      <c r="AA296" s="446">
        <v>0</v>
      </c>
      <c r="AB296" s="447">
        <v>0</v>
      </c>
      <c r="AC296" s="446">
        <v>3</v>
      </c>
      <c r="AD296" s="447">
        <v>1.0833610192260468</v>
      </c>
      <c r="AE296" s="446">
        <v>63</v>
      </c>
      <c r="AF296" s="447">
        <v>22.750581403746985</v>
      </c>
      <c r="AG296" s="446">
        <v>13</v>
      </c>
      <c r="AH296" s="447">
        <v>4.6945644166462035</v>
      </c>
      <c r="AI296" s="446">
        <v>76</v>
      </c>
      <c r="AJ296" s="447">
        <v>27.445145820393186</v>
      </c>
      <c r="AK296" s="446">
        <v>0</v>
      </c>
      <c r="AL296" s="447">
        <v>0</v>
      </c>
      <c r="AM296" s="446">
        <v>188</v>
      </c>
      <c r="AN296" s="447">
        <v>67.890623871498931</v>
      </c>
      <c r="AO296" s="446">
        <v>3</v>
      </c>
      <c r="AP296" s="447">
        <v>1.2067578439259854</v>
      </c>
      <c r="AQ296" s="446">
        <v>17</v>
      </c>
      <c r="AR296" s="447">
        <v>6.3837776943297033</v>
      </c>
      <c r="AS296" s="446">
        <v>59</v>
      </c>
      <c r="AT296" s="447">
        <v>23.732904263877714</v>
      </c>
      <c r="AU296" s="446">
        <v>169</v>
      </c>
      <c r="AV296" s="447">
        <v>61.029337416400644</v>
      </c>
      <c r="AW296" s="446">
        <v>26</v>
      </c>
      <c r="AX296" s="447">
        <v>9.389128833292407</v>
      </c>
      <c r="AY296" s="446">
        <v>47</v>
      </c>
      <c r="AZ296" s="447">
        <v>16.972655967874733</v>
      </c>
      <c r="BA296" s="446">
        <v>30</v>
      </c>
      <c r="BB296" s="447">
        <v>10.833610192260469</v>
      </c>
      <c r="BC296" s="446">
        <v>5</v>
      </c>
      <c r="BD296" s="447">
        <v>1.805601698710078</v>
      </c>
      <c r="BE296" s="446">
        <v>3</v>
      </c>
      <c r="BF296" s="447">
        <v>1.0833610192260468</v>
      </c>
      <c r="BG296" s="446">
        <v>0</v>
      </c>
      <c r="BH296" s="447">
        <v>0</v>
      </c>
      <c r="BI296" s="446">
        <v>1</v>
      </c>
      <c r="BJ296" s="447">
        <v>0.36112033974201563</v>
      </c>
      <c r="BK296" s="446">
        <v>0</v>
      </c>
      <c r="BL296" s="447">
        <v>0</v>
      </c>
      <c r="BM296" s="446">
        <v>281</v>
      </c>
      <c r="BN296" s="447">
        <v>101.4748154675064</v>
      </c>
      <c r="BO296" s="446">
        <v>55</v>
      </c>
      <c r="BP296" s="447">
        <v>19.861618685810857</v>
      </c>
      <c r="BQ296" s="446">
        <v>0</v>
      </c>
      <c r="BR296" s="447">
        <v>0</v>
      </c>
      <c r="BS296" s="446">
        <v>55</v>
      </c>
      <c r="BT296" s="447">
        <v>19.861618685810857</v>
      </c>
      <c r="BU296" s="446">
        <v>0</v>
      </c>
      <c r="BV296" s="447">
        <v>0</v>
      </c>
      <c r="BW296" s="446">
        <v>0</v>
      </c>
      <c r="BX296" s="447">
        <v>0</v>
      </c>
      <c r="BY296" s="446">
        <v>0</v>
      </c>
      <c r="BZ296" s="447">
        <v>0</v>
      </c>
      <c r="CA296" s="446">
        <v>0</v>
      </c>
      <c r="CB296" s="447">
        <v>0</v>
      </c>
      <c r="CC296" s="446">
        <v>0</v>
      </c>
      <c r="CD296" s="447">
        <v>0</v>
      </c>
      <c r="CE296" s="446">
        <v>0</v>
      </c>
      <c r="CF296" s="447">
        <v>0</v>
      </c>
      <c r="CG296" s="446">
        <v>0</v>
      </c>
      <c r="CH296" s="447">
        <v>0</v>
      </c>
      <c r="CI296" s="446">
        <v>0</v>
      </c>
      <c r="CJ296" s="447">
        <v>0</v>
      </c>
      <c r="CK296" s="446">
        <v>1</v>
      </c>
      <c r="CL296" s="447">
        <v>0.36112033974201563</v>
      </c>
      <c r="CM296" s="446">
        <v>1</v>
      </c>
      <c r="CN296" s="447">
        <v>0.36112033974201563</v>
      </c>
      <c r="CO296" s="446">
        <v>10</v>
      </c>
      <c r="CP296" s="447">
        <v>3.6112033974201561</v>
      </c>
      <c r="CQ296" s="446">
        <v>17</v>
      </c>
      <c r="CR296" s="447">
        <v>6.1390457756142665</v>
      </c>
      <c r="CS296" s="446">
        <v>0</v>
      </c>
      <c r="CT296" s="447">
        <v>0</v>
      </c>
      <c r="CU296" s="446">
        <v>632</v>
      </c>
      <c r="CV296" s="447">
        <v>228.22805471695386</v>
      </c>
      <c r="CW296" s="446">
        <v>1</v>
      </c>
      <c r="CX296" s="447">
        <v>0.36112033974201563</v>
      </c>
      <c r="CY296" s="446">
        <v>0</v>
      </c>
      <c r="CZ296" s="447">
        <v>0</v>
      </c>
      <c r="DA296" s="446">
        <v>1</v>
      </c>
      <c r="DB296" s="447">
        <v>0.36112033974201563</v>
      </c>
      <c r="DC296" s="446">
        <v>5</v>
      </c>
      <c r="DD296" s="447">
        <v>1.805601698710078</v>
      </c>
      <c r="DE296" s="446">
        <v>39</v>
      </c>
      <c r="DF296" s="447">
        <v>15.687851971037812</v>
      </c>
      <c r="DG296" s="446">
        <v>121</v>
      </c>
      <c r="DH296" s="447">
        <v>43.695561108783892</v>
      </c>
      <c r="DI296" s="446">
        <v>4</v>
      </c>
      <c r="DJ296" s="447">
        <v>5.2473468102690575</v>
      </c>
      <c r="DK296" s="446">
        <v>23</v>
      </c>
      <c r="DL296" s="447">
        <v>16.22803922952092</v>
      </c>
      <c r="DM296" s="446">
        <v>39</v>
      </c>
      <c r="DN296" s="447">
        <v>27.517109997883299</v>
      </c>
      <c r="DO296" s="446">
        <v>31</v>
      </c>
      <c r="DP296" s="447">
        <v>148.93105933221233</v>
      </c>
      <c r="DQ296" s="446">
        <v>16</v>
      </c>
      <c r="DR296" s="447">
        <v>5.77792543587225</v>
      </c>
      <c r="DS296" s="446">
        <v>461</v>
      </c>
      <c r="DT296" s="447">
        <v>166.47647662106922</v>
      </c>
      <c r="DU296" s="446">
        <v>179</v>
      </c>
      <c r="DV296" s="447">
        <v>64.640540813820792</v>
      </c>
      <c r="DW296" s="446">
        <v>178</v>
      </c>
      <c r="DX296" s="447">
        <v>64.279420474078776</v>
      </c>
      <c r="DY296" s="446">
        <v>834</v>
      </c>
      <c r="DZ296" s="447">
        <v>301.17436334484103</v>
      </c>
      <c r="EA296" s="446">
        <v>9</v>
      </c>
      <c r="EB296" s="447">
        <v>6.3501023072038381</v>
      </c>
      <c r="EC296" s="446">
        <v>358</v>
      </c>
      <c r="ED296" s="447">
        <v>252.59295844210823</v>
      </c>
      <c r="EE296" s="446">
        <v>151</v>
      </c>
      <c r="EF296" s="447">
        <v>106.54060537641996</v>
      </c>
      <c r="EG296" s="446">
        <v>147</v>
      </c>
      <c r="EH296" s="447">
        <v>103.71833768432937</v>
      </c>
      <c r="EI296" s="446">
        <v>665</v>
      </c>
      <c r="EJ296" s="447">
        <v>469.20200381006134</v>
      </c>
      <c r="EK296" s="446">
        <v>225</v>
      </c>
      <c r="EL296" s="447">
        <v>81.25207644195352</v>
      </c>
      <c r="EM296" s="448"/>
      <c r="EN296" s="449"/>
      <c r="EO296" s="449"/>
      <c r="EP296" s="449"/>
      <c r="EQ296" s="449"/>
      <c r="ER296" s="449"/>
      <c r="ES296" s="449"/>
      <c r="ET296" s="449"/>
      <c r="EU296" s="449"/>
      <c r="EV296" s="449"/>
      <c r="EW296" s="449"/>
      <c r="EX296" s="449"/>
      <c r="EY296" s="449"/>
      <c r="EZ296" s="449"/>
      <c r="FA296" s="449"/>
      <c r="FB296" s="449"/>
      <c r="FC296" s="449"/>
      <c r="FD296" s="449"/>
      <c r="FE296" s="449"/>
      <c r="FF296" s="449"/>
      <c r="FG296" s="449"/>
      <c r="FH296" s="449"/>
      <c r="FI296" s="449"/>
      <c r="FJ296" s="449"/>
      <c r="FK296" s="449"/>
      <c r="FL296" s="449"/>
      <c r="FM296" s="449"/>
      <c r="FN296" s="449"/>
      <c r="FO296" s="449"/>
      <c r="FP296" s="449"/>
      <c r="FQ296" s="449"/>
      <c r="FR296" s="449"/>
      <c r="FS296" s="449"/>
      <c r="FT296" s="449"/>
      <c r="FU296" s="449"/>
      <c r="FV296" s="449"/>
      <c r="FW296" s="449"/>
      <c r="FX296" s="449"/>
      <c r="FY296" s="449"/>
      <c r="FZ296" s="449"/>
      <c r="GA296" s="449"/>
      <c r="GB296" s="449"/>
      <c r="GC296" s="449"/>
      <c r="GD296" s="449"/>
      <c r="GE296" s="449"/>
      <c r="GF296" s="449"/>
      <c r="GG296" s="449"/>
      <c r="GH296" s="449"/>
      <c r="GI296" s="449"/>
      <c r="GJ296" s="449"/>
      <c r="GK296" s="449"/>
      <c r="GL296" s="449"/>
      <c r="GM296" s="449"/>
      <c r="GN296" s="449"/>
      <c r="GO296" s="449"/>
      <c r="GP296" s="449"/>
      <c r="GQ296" s="449"/>
      <c r="GR296" s="449"/>
      <c r="GS296" s="449"/>
      <c r="GT296" s="449"/>
      <c r="GU296" s="449"/>
      <c r="GV296" s="449"/>
      <c r="GW296" s="449"/>
      <c r="GX296" s="449"/>
      <c r="GY296" s="449"/>
      <c r="GZ296" s="449"/>
      <c r="HA296" s="449"/>
      <c r="HB296" s="449"/>
      <c r="HC296" s="449"/>
      <c r="HD296" s="449"/>
      <c r="HE296" s="449"/>
      <c r="HF296" s="449"/>
      <c r="HG296" s="449"/>
      <c r="HH296" s="449"/>
      <c r="HI296" s="449"/>
      <c r="HJ296" s="449"/>
      <c r="HK296" s="449"/>
      <c r="HL296" s="449"/>
      <c r="HM296" s="449"/>
      <c r="HN296" s="449"/>
      <c r="HO296" s="449"/>
      <c r="HP296" s="449"/>
      <c r="HQ296" s="449"/>
      <c r="HR296" s="449"/>
      <c r="HS296" s="449"/>
      <c r="HT296" s="449"/>
      <c r="HU296" s="449"/>
      <c r="HV296" s="449"/>
      <c r="HW296" s="449"/>
      <c r="HX296" s="449"/>
      <c r="HY296" s="449"/>
      <c r="HZ296" s="449"/>
      <c r="IA296" s="449"/>
      <c r="IB296" s="449"/>
      <c r="IC296" s="449"/>
      <c r="ID296" s="449"/>
      <c r="IE296" s="449"/>
      <c r="IF296" s="449"/>
      <c r="IG296" s="449"/>
      <c r="IH296" s="449"/>
      <c r="II296" s="449"/>
      <c r="IJ296" s="449"/>
      <c r="IK296" s="449"/>
      <c r="IL296" s="449"/>
      <c r="IM296" s="449"/>
    </row>
    <row r="297" spans="2:247" x14ac:dyDescent="0.2">
      <c r="B297" s="423" t="s">
        <v>16</v>
      </c>
      <c r="C297" s="446">
        <v>0</v>
      </c>
      <c r="D297" s="447">
        <v>0</v>
      </c>
      <c r="E297" s="446">
        <v>0</v>
      </c>
      <c r="F297" s="447">
        <v>0</v>
      </c>
      <c r="G297" s="446">
        <v>60</v>
      </c>
      <c r="H297" s="447">
        <v>91.883614088820821</v>
      </c>
      <c r="I297" s="446">
        <v>2</v>
      </c>
      <c r="J297" s="447">
        <v>3.0627871362940273</v>
      </c>
      <c r="K297" s="446">
        <v>0</v>
      </c>
      <c r="L297" s="447">
        <v>0</v>
      </c>
      <c r="M297" s="446">
        <v>16</v>
      </c>
      <c r="N297" s="447">
        <v>24.502297090352219</v>
      </c>
      <c r="O297" s="446">
        <v>4</v>
      </c>
      <c r="P297" s="447">
        <v>6.1255742725880546</v>
      </c>
      <c r="Q297" s="446">
        <v>0</v>
      </c>
      <c r="R297" s="447">
        <v>0</v>
      </c>
      <c r="S297" s="446">
        <v>0</v>
      </c>
      <c r="T297" s="447">
        <v>0</v>
      </c>
      <c r="U297" s="446">
        <v>0</v>
      </c>
      <c r="V297" s="447">
        <v>0</v>
      </c>
      <c r="W297" s="446">
        <v>0</v>
      </c>
      <c r="X297" s="447">
        <v>0</v>
      </c>
      <c r="Y297" s="446">
        <v>0</v>
      </c>
      <c r="Z297" s="447">
        <v>0</v>
      </c>
      <c r="AA297" s="446">
        <v>0</v>
      </c>
      <c r="AB297" s="447">
        <v>0</v>
      </c>
      <c r="AC297" s="446">
        <v>0</v>
      </c>
      <c r="AD297" s="447">
        <v>0</v>
      </c>
      <c r="AE297" s="446">
        <v>18</v>
      </c>
      <c r="AF297" s="447">
        <v>27.565084226646245</v>
      </c>
      <c r="AG297" s="446">
        <v>2</v>
      </c>
      <c r="AH297" s="447">
        <v>3.0627871362940273</v>
      </c>
      <c r="AI297" s="446">
        <v>20</v>
      </c>
      <c r="AJ297" s="447">
        <v>30.627871362940276</v>
      </c>
      <c r="AK297" s="446">
        <v>0</v>
      </c>
      <c r="AL297" s="447">
        <v>0</v>
      </c>
      <c r="AM297" s="446">
        <v>12</v>
      </c>
      <c r="AN297" s="447">
        <v>18.376722817764165</v>
      </c>
      <c r="AO297" s="446">
        <v>1</v>
      </c>
      <c r="AP297" s="447">
        <v>1.6339869281045751</v>
      </c>
      <c r="AQ297" s="446">
        <v>3</v>
      </c>
      <c r="AR297" s="447">
        <v>4.6367851622874801</v>
      </c>
      <c r="AS297" s="446">
        <v>16</v>
      </c>
      <c r="AT297" s="447">
        <v>26.143790849673202</v>
      </c>
      <c r="AU297" s="446">
        <v>27</v>
      </c>
      <c r="AV297" s="447">
        <v>41.347626339969374</v>
      </c>
      <c r="AW297" s="446">
        <v>4</v>
      </c>
      <c r="AX297" s="447">
        <v>6.1255742725880546</v>
      </c>
      <c r="AY297" s="446">
        <v>6</v>
      </c>
      <c r="AZ297" s="447">
        <v>9.1883614088820824</v>
      </c>
      <c r="BA297" s="446">
        <v>2</v>
      </c>
      <c r="BB297" s="447">
        <v>3.0627871362940273</v>
      </c>
      <c r="BC297" s="446">
        <v>0</v>
      </c>
      <c r="BD297" s="447">
        <v>0</v>
      </c>
      <c r="BE297" s="446">
        <v>1</v>
      </c>
      <c r="BF297" s="447">
        <v>1.5313935681470137</v>
      </c>
      <c r="BG297" s="446">
        <v>0</v>
      </c>
      <c r="BH297" s="447">
        <v>0</v>
      </c>
      <c r="BI297" s="446">
        <v>0</v>
      </c>
      <c r="BJ297" s="447">
        <v>0</v>
      </c>
      <c r="BK297" s="446">
        <v>0</v>
      </c>
      <c r="BL297" s="447">
        <v>0</v>
      </c>
      <c r="BM297" s="446">
        <v>40</v>
      </c>
      <c r="BN297" s="447">
        <v>61.255742725880552</v>
      </c>
      <c r="BO297" s="446">
        <v>3</v>
      </c>
      <c r="BP297" s="447">
        <v>4.5941807044410412</v>
      </c>
      <c r="BQ297" s="446">
        <v>0</v>
      </c>
      <c r="BR297" s="447">
        <v>0</v>
      </c>
      <c r="BS297" s="446">
        <v>3</v>
      </c>
      <c r="BT297" s="447">
        <v>4.5941807044410412</v>
      </c>
      <c r="BU297" s="446">
        <v>0</v>
      </c>
      <c r="BV297" s="447">
        <v>0</v>
      </c>
      <c r="BW297" s="446">
        <v>0</v>
      </c>
      <c r="BX297" s="447">
        <v>0</v>
      </c>
      <c r="BY297" s="446">
        <v>0</v>
      </c>
      <c r="BZ297" s="447">
        <v>0</v>
      </c>
      <c r="CA297" s="446">
        <v>0</v>
      </c>
      <c r="CB297" s="447">
        <v>0</v>
      </c>
      <c r="CC297" s="446">
        <v>0</v>
      </c>
      <c r="CD297" s="447">
        <v>0</v>
      </c>
      <c r="CE297" s="446">
        <v>0</v>
      </c>
      <c r="CF297" s="447">
        <v>0</v>
      </c>
      <c r="CG297" s="446">
        <v>0</v>
      </c>
      <c r="CH297" s="447">
        <v>0</v>
      </c>
      <c r="CI297" s="446">
        <v>0</v>
      </c>
      <c r="CJ297" s="447">
        <v>0</v>
      </c>
      <c r="CK297" s="446">
        <v>0</v>
      </c>
      <c r="CL297" s="447">
        <v>0</v>
      </c>
      <c r="CM297" s="446">
        <v>0</v>
      </c>
      <c r="CN297" s="447">
        <v>0</v>
      </c>
      <c r="CO297" s="446">
        <v>1</v>
      </c>
      <c r="CP297" s="447">
        <v>1.5313935681470137</v>
      </c>
      <c r="CQ297" s="446">
        <v>9</v>
      </c>
      <c r="CR297" s="447">
        <v>13.782542113323123</v>
      </c>
      <c r="CS297" s="446">
        <v>0</v>
      </c>
      <c r="CT297" s="447">
        <v>0</v>
      </c>
      <c r="CU297" s="446">
        <v>200</v>
      </c>
      <c r="CV297" s="447">
        <v>306.27871362940277</v>
      </c>
      <c r="CW297" s="446">
        <v>1</v>
      </c>
      <c r="CX297" s="447">
        <v>1.5313935681470137</v>
      </c>
      <c r="CY297" s="446">
        <v>2</v>
      </c>
      <c r="CZ297" s="447">
        <v>3.0627871362940273</v>
      </c>
      <c r="DA297" s="446">
        <v>3</v>
      </c>
      <c r="DB297" s="447">
        <v>4.5941807044410412</v>
      </c>
      <c r="DC297" s="446">
        <v>4</v>
      </c>
      <c r="DD297" s="447">
        <v>6.1255742725880546</v>
      </c>
      <c r="DE297" s="446">
        <v>5</v>
      </c>
      <c r="DF297" s="447">
        <v>8.169934640522877</v>
      </c>
      <c r="DG297" s="446">
        <v>18</v>
      </c>
      <c r="DH297" s="447">
        <v>27.565084226646245</v>
      </c>
      <c r="DI297" s="446">
        <v>1</v>
      </c>
      <c r="DJ297" s="447">
        <v>5.2709255745308878</v>
      </c>
      <c r="DK297" s="446">
        <v>9</v>
      </c>
      <c r="DL297" s="447">
        <v>27.077441482640353</v>
      </c>
      <c r="DM297" s="446">
        <v>4</v>
      </c>
      <c r="DN297" s="447">
        <v>12.034418436729045</v>
      </c>
      <c r="DO297" s="446">
        <v>2</v>
      </c>
      <c r="DP297" s="447">
        <v>38.714672861014321</v>
      </c>
      <c r="DQ297" s="446">
        <v>0</v>
      </c>
      <c r="DR297" s="447">
        <v>0</v>
      </c>
      <c r="DS297" s="446">
        <v>79</v>
      </c>
      <c r="DT297" s="447">
        <v>120.98009188361409</v>
      </c>
      <c r="DU297" s="446">
        <v>33</v>
      </c>
      <c r="DV297" s="447">
        <v>50.535987748851447</v>
      </c>
      <c r="DW297" s="446">
        <v>41</v>
      </c>
      <c r="DX297" s="447">
        <v>62.787136294027562</v>
      </c>
      <c r="DY297" s="446">
        <v>153</v>
      </c>
      <c r="DZ297" s="447">
        <v>234.30321592649312</v>
      </c>
      <c r="EA297" s="446">
        <v>0</v>
      </c>
      <c r="EB297" s="447">
        <v>0</v>
      </c>
      <c r="EC297" s="446">
        <v>66</v>
      </c>
      <c r="ED297" s="447">
        <v>198.56790420602925</v>
      </c>
      <c r="EE297" s="446">
        <v>31</v>
      </c>
      <c r="EF297" s="447">
        <v>93.2667428846501</v>
      </c>
      <c r="EG297" s="446">
        <v>32</v>
      </c>
      <c r="EH297" s="447">
        <v>96.275347493832356</v>
      </c>
      <c r="EI297" s="446">
        <v>129</v>
      </c>
      <c r="EJ297" s="447">
        <v>388.1099945845117</v>
      </c>
      <c r="EK297" s="446">
        <v>39</v>
      </c>
      <c r="EL297" s="447">
        <v>59.724349157733542</v>
      </c>
      <c r="EM297" s="448"/>
      <c r="EN297" s="449"/>
      <c r="EO297" s="449"/>
      <c r="EP297" s="449"/>
      <c r="EQ297" s="449"/>
      <c r="ER297" s="449"/>
      <c r="ES297" s="449"/>
      <c r="ET297" s="449"/>
      <c r="EU297" s="449"/>
      <c r="EV297" s="449"/>
      <c r="EW297" s="449"/>
      <c r="EX297" s="449"/>
      <c r="EY297" s="449"/>
      <c r="EZ297" s="449"/>
      <c r="FA297" s="449"/>
      <c r="FB297" s="449"/>
      <c r="FC297" s="449"/>
      <c r="FD297" s="449"/>
      <c r="FE297" s="449"/>
      <c r="FF297" s="449"/>
      <c r="FG297" s="449"/>
      <c r="FH297" s="449"/>
      <c r="FI297" s="449"/>
      <c r="FJ297" s="449"/>
      <c r="FK297" s="449"/>
      <c r="FL297" s="449"/>
      <c r="FM297" s="449"/>
      <c r="FN297" s="449"/>
      <c r="FO297" s="449"/>
      <c r="FP297" s="449"/>
      <c r="FQ297" s="449"/>
      <c r="FR297" s="449"/>
      <c r="FS297" s="449"/>
      <c r="FT297" s="449"/>
      <c r="FU297" s="449"/>
      <c r="FV297" s="449"/>
      <c r="FW297" s="449"/>
      <c r="FX297" s="449"/>
      <c r="FY297" s="449"/>
      <c r="FZ297" s="449"/>
      <c r="GA297" s="449"/>
      <c r="GB297" s="449"/>
      <c r="GC297" s="449"/>
      <c r="GD297" s="449"/>
      <c r="GE297" s="449"/>
      <c r="GF297" s="449"/>
      <c r="GG297" s="449"/>
      <c r="GH297" s="449"/>
      <c r="GI297" s="449"/>
      <c r="GJ297" s="449"/>
      <c r="GK297" s="449"/>
      <c r="GL297" s="449"/>
      <c r="GM297" s="449"/>
      <c r="GN297" s="449"/>
      <c r="GO297" s="449"/>
      <c r="GP297" s="449"/>
      <c r="GQ297" s="449"/>
      <c r="GR297" s="449"/>
      <c r="GS297" s="449"/>
      <c r="GT297" s="449"/>
      <c r="GU297" s="449"/>
      <c r="GV297" s="449"/>
      <c r="GW297" s="449"/>
      <c r="GX297" s="449"/>
      <c r="GY297" s="449"/>
      <c r="GZ297" s="449"/>
      <c r="HA297" s="449"/>
      <c r="HB297" s="449"/>
      <c r="HC297" s="449"/>
      <c r="HD297" s="449"/>
      <c r="HE297" s="449"/>
      <c r="HF297" s="449"/>
      <c r="HG297" s="449"/>
      <c r="HH297" s="449"/>
      <c r="HI297" s="449"/>
      <c r="HJ297" s="449"/>
      <c r="HK297" s="449"/>
      <c r="HL297" s="449"/>
      <c r="HM297" s="449"/>
      <c r="HN297" s="449"/>
      <c r="HO297" s="449"/>
      <c r="HP297" s="449"/>
      <c r="HQ297" s="449"/>
      <c r="HR297" s="449"/>
      <c r="HS297" s="449"/>
      <c r="HT297" s="449"/>
      <c r="HU297" s="449"/>
      <c r="HV297" s="449"/>
      <c r="HW297" s="449"/>
      <c r="HX297" s="449"/>
      <c r="HY297" s="449"/>
      <c r="HZ297" s="449"/>
      <c r="IA297" s="449"/>
      <c r="IB297" s="449"/>
      <c r="IC297" s="449"/>
      <c r="ID297" s="449"/>
      <c r="IE297" s="449"/>
      <c r="IF297" s="449"/>
      <c r="IG297" s="449"/>
      <c r="IH297" s="449"/>
      <c r="II297" s="449"/>
      <c r="IJ297" s="449"/>
      <c r="IK297" s="449"/>
      <c r="IL297" s="449"/>
      <c r="IM297" s="449"/>
    </row>
    <row r="298" spans="2:247" x14ac:dyDescent="0.2">
      <c r="B298" s="423" t="s">
        <v>17</v>
      </c>
      <c r="C298" s="450">
        <v>0</v>
      </c>
      <c r="D298" s="451">
        <v>0</v>
      </c>
      <c r="E298" s="450">
        <v>0</v>
      </c>
      <c r="F298" s="451">
        <v>0</v>
      </c>
      <c r="G298" s="450">
        <v>153</v>
      </c>
      <c r="H298" s="451">
        <v>283.78528768037984</v>
      </c>
      <c r="I298" s="450">
        <v>3</v>
      </c>
      <c r="J298" s="451">
        <v>5.5644174054976441</v>
      </c>
      <c r="K298" s="450">
        <v>0</v>
      </c>
      <c r="L298" s="451">
        <v>0</v>
      </c>
      <c r="M298" s="450">
        <v>51</v>
      </c>
      <c r="N298" s="451">
        <v>94.595095893459956</v>
      </c>
      <c r="O298" s="450">
        <v>5</v>
      </c>
      <c r="P298" s="451">
        <v>9.2740290091627404</v>
      </c>
      <c r="Q298" s="450">
        <v>0</v>
      </c>
      <c r="R298" s="451">
        <v>0</v>
      </c>
      <c r="S298" s="450">
        <v>0</v>
      </c>
      <c r="T298" s="451">
        <v>0</v>
      </c>
      <c r="U298" s="450">
        <v>0</v>
      </c>
      <c r="V298" s="451">
        <v>0</v>
      </c>
      <c r="W298" s="450">
        <v>0</v>
      </c>
      <c r="X298" s="451">
        <v>0</v>
      </c>
      <c r="Y298" s="450">
        <v>0</v>
      </c>
      <c r="Z298" s="451">
        <v>0</v>
      </c>
      <c r="AA298" s="450">
        <v>0</v>
      </c>
      <c r="AB298" s="451">
        <v>0</v>
      </c>
      <c r="AC298" s="450">
        <v>0</v>
      </c>
      <c r="AD298" s="451">
        <v>0</v>
      </c>
      <c r="AE298" s="450">
        <v>11</v>
      </c>
      <c r="AF298" s="451">
        <v>20.402863820158029</v>
      </c>
      <c r="AG298" s="450">
        <v>4</v>
      </c>
      <c r="AH298" s="451">
        <v>7.4192232073301927</v>
      </c>
      <c r="AI298" s="450">
        <v>15</v>
      </c>
      <c r="AJ298" s="451">
        <v>27.822087027488223</v>
      </c>
      <c r="AK298" s="450">
        <v>0</v>
      </c>
      <c r="AL298" s="451">
        <v>0</v>
      </c>
      <c r="AM298" s="450">
        <v>43</v>
      </c>
      <c r="AN298" s="451">
        <v>79.756649478799574</v>
      </c>
      <c r="AO298" s="450">
        <v>0</v>
      </c>
      <c r="AP298" s="451">
        <v>0</v>
      </c>
      <c r="AQ298" s="450">
        <v>5</v>
      </c>
      <c r="AR298" s="451">
        <v>0</v>
      </c>
      <c r="AS298" s="450">
        <v>18</v>
      </c>
      <c r="AT298" s="451">
        <v>22.641509433962263</v>
      </c>
      <c r="AU298" s="450">
        <v>46</v>
      </c>
      <c r="AV298" s="451">
        <v>85.321066884297224</v>
      </c>
      <c r="AW298" s="450">
        <v>6</v>
      </c>
      <c r="AX298" s="451">
        <v>11.128834810995288</v>
      </c>
      <c r="AY298" s="450">
        <v>18</v>
      </c>
      <c r="AZ298" s="451">
        <v>33.386504432985866</v>
      </c>
      <c r="BA298" s="450">
        <v>4</v>
      </c>
      <c r="BB298" s="451">
        <v>7.4192232073301927</v>
      </c>
      <c r="BC298" s="450">
        <v>0</v>
      </c>
      <c r="BD298" s="451">
        <v>0</v>
      </c>
      <c r="BE298" s="450">
        <v>3</v>
      </c>
      <c r="BF298" s="451">
        <v>5.5644174054976441</v>
      </c>
      <c r="BG298" s="450">
        <v>1</v>
      </c>
      <c r="BH298" s="451">
        <v>1.8548058018325482</v>
      </c>
      <c r="BI298" s="450">
        <v>0</v>
      </c>
      <c r="BJ298" s="451">
        <v>0</v>
      </c>
      <c r="BK298" s="450">
        <v>0</v>
      </c>
      <c r="BL298" s="451">
        <v>0</v>
      </c>
      <c r="BM298" s="450">
        <v>78</v>
      </c>
      <c r="BN298" s="451">
        <v>144.67485254293877</v>
      </c>
      <c r="BO298" s="450">
        <v>10</v>
      </c>
      <c r="BP298" s="451">
        <v>18.548058018325481</v>
      </c>
      <c r="BQ298" s="450">
        <v>0</v>
      </c>
      <c r="BR298" s="451">
        <v>0</v>
      </c>
      <c r="BS298" s="450">
        <v>10</v>
      </c>
      <c r="BT298" s="451">
        <v>18.548058018325481</v>
      </c>
      <c r="BU298" s="450">
        <v>0</v>
      </c>
      <c r="BV298" s="451">
        <v>0</v>
      </c>
      <c r="BW298" s="450">
        <v>0</v>
      </c>
      <c r="BX298" s="451">
        <v>0</v>
      </c>
      <c r="BY298" s="450">
        <v>0</v>
      </c>
      <c r="BZ298" s="451">
        <v>0</v>
      </c>
      <c r="CA298" s="450">
        <v>0</v>
      </c>
      <c r="CB298" s="451">
        <v>0</v>
      </c>
      <c r="CC298" s="450">
        <v>0</v>
      </c>
      <c r="CD298" s="451">
        <v>0</v>
      </c>
      <c r="CE298" s="450">
        <v>0</v>
      </c>
      <c r="CF298" s="451">
        <v>0</v>
      </c>
      <c r="CG298" s="450">
        <v>0</v>
      </c>
      <c r="CH298" s="451">
        <v>0</v>
      </c>
      <c r="CI298" s="450">
        <v>0</v>
      </c>
      <c r="CJ298" s="451">
        <v>0</v>
      </c>
      <c r="CK298" s="450">
        <v>0</v>
      </c>
      <c r="CL298" s="451">
        <v>0</v>
      </c>
      <c r="CM298" s="450">
        <v>0</v>
      </c>
      <c r="CN298" s="451">
        <v>0</v>
      </c>
      <c r="CO298" s="450">
        <v>10</v>
      </c>
      <c r="CP298" s="451">
        <v>18.548058018325481</v>
      </c>
      <c r="CQ298" s="450">
        <v>10</v>
      </c>
      <c r="CR298" s="451">
        <v>18.548058018325481</v>
      </c>
      <c r="CS298" s="450">
        <v>0</v>
      </c>
      <c r="CT298" s="451">
        <v>0</v>
      </c>
      <c r="CU298" s="450">
        <v>222</v>
      </c>
      <c r="CV298" s="451">
        <v>411.76688800682564</v>
      </c>
      <c r="CW298" s="450">
        <v>1</v>
      </c>
      <c r="CX298" s="451">
        <v>1.8548058018325482</v>
      </c>
      <c r="CY298" s="450">
        <v>2</v>
      </c>
      <c r="CZ298" s="451">
        <v>3.7096116036650963</v>
      </c>
      <c r="DA298" s="450">
        <v>0</v>
      </c>
      <c r="DB298" s="451">
        <v>0</v>
      </c>
      <c r="DC298" s="450">
        <v>1</v>
      </c>
      <c r="DD298" s="451">
        <v>1.8548058018325482</v>
      </c>
      <c r="DE298" s="450">
        <v>12</v>
      </c>
      <c r="DF298" s="451">
        <v>15.09433962264151</v>
      </c>
      <c r="DG298" s="450">
        <v>50</v>
      </c>
      <c r="DH298" s="451">
        <v>92.740290091627415</v>
      </c>
      <c r="DI298" s="450">
        <v>3</v>
      </c>
      <c r="DJ298" s="451">
        <v>27.917364600781685</v>
      </c>
      <c r="DK298" s="450">
        <v>18</v>
      </c>
      <c r="DL298" s="451">
        <v>62.785587219644917</v>
      </c>
      <c r="DM298" s="450">
        <v>5</v>
      </c>
      <c r="DN298" s="451">
        <v>17.440440894345809</v>
      </c>
      <c r="DO298" s="450">
        <v>2</v>
      </c>
      <c r="DP298" s="451">
        <v>72.674418604651166</v>
      </c>
      <c r="DQ298" s="450">
        <v>4</v>
      </c>
      <c r="DR298" s="451">
        <v>7.4192232073301927</v>
      </c>
      <c r="DS298" s="450">
        <v>58</v>
      </c>
      <c r="DT298" s="451">
        <v>107.57873650628778</v>
      </c>
      <c r="DU298" s="450">
        <v>5</v>
      </c>
      <c r="DV298" s="451">
        <v>9.2740290091627404</v>
      </c>
      <c r="DW298" s="450">
        <v>52</v>
      </c>
      <c r="DX298" s="451">
        <v>96.449901695292496</v>
      </c>
      <c r="DY298" s="450">
        <v>119</v>
      </c>
      <c r="DZ298" s="451">
        <v>220.72189041807323</v>
      </c>
      <c r="EA298" s="450">
        <v>3</v>
      </c>
      <c r="EB298" s="451">
        <v>10.464264536607486</v>
      </c>
      <c r="EC298" s="450">
        <v>46</v>
      </c>
      <c r="ED298" s="451">
        <v>160.45205622798144</v>
      </c>
      <c r="EE298" s="450">
        <v>5</v>
      </c>
      <c r="EF298" s="451">
        <v>17.440440894345809</v>
      </c>
      <c r="EG298" s="450">
        <v>41</v>
      </c>
      <c r="EH298" s="451">
        <v>143.01161533363563</v>
      </c>
      <c r="EI298" s="450">
        <v>95</v>
      </c>
      <c r="EJ298" s="451">
        <v>331.3683769925704</v>
      </c>
      <c r="EK298" s="450">
        <v>59</v>
      </c>
      <c r="EL298" s="451">
        <v>109.43354230812034</v>
      </c>
      <c r="EM298" s="448"/>
      <c r="EN298" s="449"/>
      <c r="EO298" s="449"/>
      <c r="EP298" s="449"/>
      <c r="EQ298" s="449"/>
      <c r="ER298" s="449"/>
      <c r="ES298" s="449"/>
      <c r="ET298" s="449"/>
      <c r="EU298" s="449"/>
      <c r="EV298" s="449"/>
      <c r="EW298" s="449"/>
      <c r="EX298" s="449"/>
      <c r="EY298" s="449"/>
      <c r="EZ298" s="449"/>
      <c r="FA298" s="449"/>
      <c r="FB298" s="449"/>
      <c r="FC298" s="449"/>
      <c r="FD298" s="449"/>
      <c r="FE298" s="449"/>
      <c r="FF298" s="449"/>
      <c r="FG298" s="449"/>
      <c r="FH298" s="449"/>
      <c r="FI298" s="449"/>
      <c r="FJ298" s="449"/>
      <c r="FK298" s="449"/>
      <c r="FL298" s="449"/>
      <c r="FM298" s="449"/>
      <c r="FN298" s="449"/>
      <c r="FO298" s="449"/>
      <c r="FP298" s="449"/>
      <c r="FQ298" s="449"/>
      <c r="FR298" s="449"/>
      <c r="FS298" s="449"/>
      <c r="FT298" s="449"/>
      <c r="FU298" s="449"/>
      <c r="FV298" s="449"/>
      <c r="FW298" s="449"/>
      <c r="FX298" s="449"/>
      <c r="FY298" s="449"/>
      <c r="FZ298" s="449"/>
      <c r="GA298" s="449"/>
      <c r="GB298" s="449"/>
      <c r="GC298" s="449"/>
      <c r="GD298" s="449"/>
      <c r="GE298" s="449"/>
      <c r="GF298" s="449"/>
      <c r="GG298" s="449"/>
      <c r="GH298" s="449"/>
      <c r="GI298" s="449"/>
      <c r="GJ298" s="449"/>
      <c r="GK298" s="449"/>
      <c r="GL298" s="449"/>
      <c r="GM298" s="449"/>
      <c r="GN298" s="449"/>
      <c r="GO298" s="449"/>
      <c r="GP298" s="449"/>
      <c r="GQ298" s="449"/>
      <c r="GR298" s="449"/>
      <c r="GS298" s="449"/>
      <c r="GT298" s="449"/>
      <c r="GU298" s="449"/>
      <c r="GV298" s="449"/>
      <c r="GW298" s="449"/>
      <c r="GX298" s="449"/>
      <c r="GY298" s="449"/>
      <c r="GZ298" s="449"/>
      <c r="HA298" s="449"/>
      <c r="HB298" s="449"/>
      <c r="HC298" s="449"/>
      <c r="HD298" s="449"/>
      <c r="HE298" s="449"/>
      <c r="HF298" s="449"/>
      <c r="HG298" s="449"/>
      <c r="HH298" s="449"/>
      <c r="HI298" s="449"/>
      <c r="HJ298" s="449"/>
      <c r="HK298" s="449"/>
      <c r="HL298" s="449"/>
      <c r="HM298" s="449"/>
      <c r="HN298" s="449"/>
      <c r="HO298" s="449"/>
      <c r="HP298" s="449"/>
      <c r="HQ298" s="449"/>
      <c r="HR298" s="449"/>
      <c r="HS298" s="449"/>
      <c r="HT298" s="449"/>
      <c r="HU298" s="449"/>
      <c r="HV298" s="449"/>
      <c r="HW298" s="449"/>
      <c r="HX298" s="449"/>
      <c r="HY298" s="449"/>
      <c r="HZ298" s="449"/>
      <c r="IA298" s="449"/>
      <c r="IB298" s="449"/>
      <c r="IC298" s="449"/>
      <c r="ID298" s="449"/>
      <c r="IE298" s="449"/>
      <c r="IF298" s="449"/>
      <c r="IG298" s="449"/>
      <c r="IH298" s="449"/>
      <c r="II298" s="449"/>
      <c r="IJ298" s="449"/>
      <c r="IK298" s="449"/>
      <c r="IL298" s="449"/>
      <c r="IM298" s="449"/>
    </row>
    <row r="299" spans="2:247" x14ac:dyDescent="0.2">
      <c r="B299" s="441" t="s">
        <v>7</v>
      </c>
      <c r="C299" s="452">
        <v>3</v>
      </c>
      <c r="D299" s="453">
        <v>4.0367614408547164E-2</v>
      </c>
      <c r="E299" s="452">
        <v>3</v>
      </c>
      <c r="F299" s="453">
        <v>4.4836146303334469E-2</v>
      </c>
      <c r="G299" s="452">
        <v>7330</v>
      </c>
      <c r="H299" s="453">
        <v>109.54965080114721</v>
      </c>
      <c r="I299" s="452">
        <v>92</v>
      </c>
      <c r="J299" s="453">
        <v>1.3749751533022569</v>
      </c>
      <c r="K299" s="452">
        <v>0</v>
      </c>
      <c r="L299" s="453">
        <v>0</v>
      </c>
      <c r="M299" s="452">
        <v>3817</v>
      </c>
      <c r="N299" s="453">
        <v>57.04652347994255</v>
      </c>
      <c r="O299" s="452">
        <v>372</v>
      </c>
      <c r="P299" s="453">
        <v>5.5596821416134734</v>
      </c>
      <c r="Q299" s="452">
        <v>0</v>
      </c>
      <c r="R299" s="453">
        <v>0</v>
      </c>
      <c r="S299" s="452">
        <v>5</v>
      </c>
      <c r="T299" s="453">
        <v>7.4726910505557451E-2</v>
      </c>
      <c r="U299" s="452">
        <v>0</v>
      </c>
      <c r="V299" s="453">
        <v>0</v>
      </c>
      <c r="W299" s="452">
        <v>0</v>
      </c>
      <c r="X299" s="453">
        <v>0</v>
      </c>
      <c r="Y299" s="452">
        <v>32</v>
      </c>
      <c r="Z299" s="453">
        <v>0.4782522272355676</v>
      </c>
      <c r="AA299" s="452">
        <v>9</v>
      </c>
      <c r="AB299" s="453">
        <v>0.13450843891000341</v>
      </c>
      <c r="AC299" s="452">
        <v>37</v>
      </c>
      <c r="AD299" s="453">
        <v>0.55297913774112506</v>
      </c>
      <c r="AE299" s="452">
        <v>2128</v>
      </c>
      <c r="AF299" s="453">
        <v>31.803773111165246</v>
      </c>
      <c r="AG299" s="452">
        <v>507</v>
      </c>
      <c r="AH299" s="453">
        <v>7.5773087252635243</v>
      </c>
      <c r="AI299" s="452">
        <v>2635</v>
      </c>
      <c r="AJ299" s="453">
        <v>39.38108183642877</v>
      </c>
      <c r="AK299" s="452">
        <v>10</v>
      </c>
      <c r="AL299" s="453">
        <v>0.1494538210111149</v>
      </c>
      <c r="AM299" s="452">
        <v>2937</v>
      </c>
      <c r="AN299" s="453">
        <v>43.89458723096444</v>
      </c>
      <c r="AO299" s="452">
        <v>106</v>
      </c>
      <c r="AP299" s="453">
        <v>1.4263223757686667</v>
      </c>
      <c r="AQ299" s="452">
        <v>739</v>
      </c>
      <c r="AR299" s="453">
        <v>9.3686612576064903</v>
      </c>
      <c r="AS299" s="452">
        <v>1924</v>
      </c>
      <c r="AT299" s="453">
        <v>25.889096707348251</v>
      </c>
      <c r="AU299" s="452">
        <v>3096</v>
      </c>
      <c r="AV299" s="453">
        <v>46.270902985041168</v>
      </c>
      <c r="AW299" s="452">
        <v>1105</v>
      </c>
      <c r="AX299" s="453">
        <v>16.514647221728197</v>
      </c>
      <c r="AY299" s="452">
        <v>1344</v>
      </c>
      <c r="AZ299" s="453">
        <v>20.086593543893841</v>
      </c>
      <c r="BA299" s="452">
        <v>796</v>
      </c>
      <c r="BB299" s="453">
        <v>11.896524152484744</v>
      </c>
      <c r="BC299" s="452">
        <v>117</v>
      </c>
      <c r="BD299" s="453">
        <v>1.748609705830044</v>
      </c>
      <c r="BE299" s="452">
        <v>123</v>
      </c>
      <c r="BF299" s="453">
        <v>1.8382819984367131</v>
      </c>
      <c r="BG299" s="452">
        <v>93</v>
      </c>
      <c r="BH299" s="453">
        <v>1.3899205354033684</v>
      </c>
      <c r="BI299" s="452">
        <v>9</v>
      </c>
      <c r="BJ299" s="453">
        <v>0.13450843891000341</v>
      </c>
      <c r="BK299" s="452">
        <v>78</v>
      </c>
      <c r="BL299" s="453">
        <v>1.1657398038866962</v>
      </c>
      <c r="BM299" s="452">
        <v>6683</v>
      </c>
      <c r="BN299" s="453">
        <v>99.879988581728071</v>
      </c>
      <c r="BO299" s="452">
        <v>3805</v>
      </c>
      <c r="BP299" s="453">
        <v>56.867178894729214</v>
      </c>
      <c r="BQ299" s="452">
        <v>50</v>
      </c>
      <c r="BR299" s="453">
        <v>0.74726910505557442</v>
      </c>
      <c r="BS299" s="452">
        <v>3855</v>
      </c>
      <c r="BT299" s="453">
        <v>57.614447999784787</v>
      </c>
      <c r="BU299" s="452">
        <v>4650</v>
      </c>
      <c r="BV299" s="453">
        <v>69.496026770168413</v>
      </c>
      <c r="BW299" s="452">
        <v>1028</v>
      </c>
      <c r="BX299" s="453">
        <v>15.36385279994261</v>
      </c>
      <c r="BY299" s="452">
        <v>85</v>
      </c>
      <c r="BZ299" s="453">
        <v>1.2703574785944765</v>
      </c>
      <c r="CA299" s="452">
        <v>5763</v>
      </c>
      <c r="CB299" s="453">
        <v>86.13023704870551</v>
      </c>
      <c r="CC299" s="452">
        <v>1091</v>
      </c>
      <c r="CD299" s="453">
        <v>76.354683250539935</v>
      </c>
      <c r="CE299" s="452">
        <v>11</v>
      </c>
      <c r="CF299" s="453">
        <v>0.76984556897886292</v>
      </c>
      <c r="CG299" s="452">
        <v>1102</v>
      </c>
      <c r="CH299" s="453">
        <v>77.124528819518801</v>
      </c>
      <c r="CI299" s="452">
        <v>0</v>
      </c>
      <c r="CJ299" s="453">
        <v>0</v>
      </c>
      <c r="CK299" s="452">
        <v>9</v>
      </c>
      <c r="CL299" s="453">
        <v>0.13450843891000341</v>
      </c>
      <c r="CM299" s="452">
        <v>48</v>
      </c>
      <c r="CN299" s="453">
        <v>0.7173783408533515</v>
      </c>
      <c r="CO299" s="452">
        <v>392</v>
      </c>
      <c r="CP299" s="453">
        <v>5.8585897836357033</v>
      </c>
      <c r="CQ299" s="452">
        <v>1476</v>
      </c>
      <c r="CR299" s="453">
        <v>22.059383981240558</v>
      </c>
      <c r="CS299" s="452">
        <v>36</v>
      </c>
      <c r="CT299" s="453">
        <v>0.53803375564001366</v>
      </c>
      <c r="CU299" s="452">
        <v>15934</v>
      </c>
      <c r="CV299" s="453">
        <v>238.13971839911045</v>
      </c>
      <c r="CW299" s="452">
        <v>693</v>
      </c>
      <c r="CX299" s="453">
        <v>10.35714979607026</v>
      </c>
      <c r="CY299" s="452">
        <v>126</v>
      </c>
      <c r="CZ299" s="453">
        <v>1.8831181447400474</v>
      </c>
      <c r="DA299" s="452">
        <v>67</v>
      </c>
      <c r="DB299" s="453">
        <v>1.0013406007744698</v>
      </c>
      <c r="DC299" s="452">
        <v>177</v>
      </c>
      <c r="DD299" s="453">
        <v>2.6453326318967334</v>
      </c>
      <c r="DE299" s="452">
        <v>1086</v>
      </c>
      <c r="DF299" s="453">
        <v>14.613076415894076</v>
      </c>
      <c r="DG299" s="452">
        <v>2403</v>
      </c>
      <c r="DH299" s="453">
        <v>35.913753188970908</v>
      </c>
      <c r="DI299" s="452">
        <v>165</v>
      </c>
      <c r="DJ299" s="453">
        <v>8.5734639340352494</v>
      </c>
      <c r="DK299" s="452">
        <v>926</v>
      </c>
      <c r="DL299" s="453">
        <v>27.070403512721043</v>
      </c>
      <c r="DM299" s="452">
        <v>790</v>
      </c>
      <c r="DN299" s="453">
        <v>23.094620707397002</v>
      </c>
      <c r="DO299" s="452">
        <v>1360</v>
      </c>
      <c r="DP299" s="453">
        <v>251.81081601516792</v>
      </c>
      <c r="DQ299" s="452">
        <v>3275</v>
      </c>
      <c r="DR299" s="453">
        <v>48.946126381140125</v>
      </c>
      <c r="DS299" s="452">
        <v>10305</v>
      </c>
      <c r="DT299" s="453">
        <v>154.01216255195391</v>
      </c>
      <c r="DU299" s="452">
        <v>3068</v>
      </c>
      <c r="DV299" s="453">
        <v>45.852432286210046</v>
      </c>
      <c r="DW299" s="452">
        <v>5726</v>
      </c>
      <c r="DX299" s="453">
        <v>85.577257910964377</v>
      </c>
      <c r="DY299" s="452">
        <v>22374</v>
      </c>
      <c r="DZ299" s="453">
        <v>334.38797913026843</v>
      </c>
      <c r="EA299" s="452">
        <v>1878</v>
      </c>
      <c r="EB299" s="453">
        <v>54.900883149989326</v>
      </c>
      <c r="EC299" s="452">
        <v>8088</v>
      </c>
      <c r="ED299" s="453">
        <v>236.44214212838855</v>
      </c>
      <c r="EE299" s="452">
        <v>2608</v>
      </c>
      <c r="EF299" s="453">
        <v>76.241482031508085</v>
      </c>
      <c r="EG299" s="452">
        <v>4831</v>
      </c>
      <c r="EH299" s="453">
        <v>141.22799068029735</v>
      </c>
      <c r="EI299" s="452">
        <v>17405</v>
      </c>
      <c r="EJ299" s="453">
        <v>508.81249799018337</v>
      </c>
      <c r="EK299" s="452">
        <v>5022</v>
      </c>
      <c r="EL299" s="453">
        <v>75.055708911781892</v>
      </c>
    </row>
    <row r="300" spans="2:247" x14ac:dyDescent="0.2">
      <c r="B300" s="619" t="s">
        <v>670</v>
      </c>
      <c r="C300" s="1"/>
    </row>
    <row r="301" spans="2:247" x14ac:dyDescent="0.2">
      <c r="B301" s="620" t="s">
        <v>521</v>
      </c>
      <c r="C301" s="1"/>
    </row>
    <row r="302" spans="2:247" x14ac:dyDescent="0.2">
      <c r="B302" s="621" t="s">
        <v>522</v>
      </c>
      <c r="C302" s="1"/>
    </row>
    <row r="303" spans="2:247" x14ac:dyDescent="0.2">
      <c r="B303" s="238"/>
      <c r="C303" s="1"/>
    </row>
    <row r="304" spans="2:247" x14ac:dyDescent="0.2">
      <c r="B304" s="238"/>
    </row>
    <row r="305" spans="2:118" x14ac:dyDescent="0.2">
      <c r="B305" s="238"/>
    </row>
    <row r="306" spans="2:118" x14ac:dyDescent="0.2">
      <c r="B306" s="283"/>
      <c r="C306" s="284"/>
      <c r="D306" s="285"/>
      <c r="E306" s="284"/>
      <c r="F306" s="285"/>
      <c r="G306" s="284"/>
      <c r="H306" s="285"/>
      <c r="I306" s="284"/>
      <c r="J306" s="285"/>
      <c r="K306" s="284"/>
      <c r="L306" s="285"/>
      <c r="M306" s="284"/>
      <c r="N306" s="285"/>
      <c r="O306" s="284"/>
      <c r="P306" s="285"/>
      <c r="Q306" s="284"/>
      <c r="R306" s="285"/>
      <c r="S306" s="284"/>
      <c r="T306" s="285"/>
      <c r="U306" s="284"/>
      <c r="V306" s="285"/>
      <c r="W306" s="284"/>
      <c r="X306" s="285"/>
      <c r="Y306" s="284"/>
      <c r="Z306" s="285"/>
      <c r="AA306" s="284"/>
      <c r="AB306" s="285"/>
      <c r="AC306" s="284"/>
      <c r="AD306" s="285"/>
      <c r="AE306" s="284"/>
      <c r="AF306" s="285"/>
      <c r="AG306" s="284"/>
      <c r="AH306" s="285"/>
      <c r="AI306" s="284"/>
      <c r="AJ306" s="285"/>
      <c r="AK306" s="284"/>
      <c r="AL306" s="285"/>
      <c r="AM306" s="284"/>
      <c r="AN306" s="285"/>
      <c r="AO306" s="284"/>
      <c r="AP306" s="285"/>
      <c r="AQ306" s="286"/>
      <c r="AR306" s="287"/>
      <c r="AS306" s="286"/>
      <c r="AT306" s="287"/>
      <c r="AU306" s="286"/>
      <c r="AV306" s="287"/>
      <c r="AW306" s="286"/>
      <c r="AX306" s="287"/>
      <c r="AY306" s="286"/>
      <c r="AZ306" s="287"/>
      <c r="BA306" s="284"/>
      <c r="BB306" s="285"/>
      <c r="BC306" s="286"/>
      <c r="BD306" s="285"/>
      <c r="BE306" s="288"/>
      <c r="BF306" s="285"/>
      <c r="BG306" s="289"/>
      <c r="BH306" s="285"/>
      <c r="BI306" s="289"/>
      <c r="BJ306" s="285"/>
      <c r="BK306" s="288"/>
      <c r="BL306" s="285"/>
      <c r="BM306" s="288"/>
      <c r="BN306" s="290"/>
      <c r="BO306" s="288"/>
      <c r="BP306" s="290"/>
      <c r="BQ306" s="288"/>
      <c r="BR306" s="290"/>
      <c r="BS306" s="288"/>
      <c r="BT306" s="290"/>
      <c r="BU306" s="288"/>
      <c r="BV306" s="290"/>
      <c r="BW306" s="289"/>
      <c r="BX306" s="290"/>
      <c r="BY306" s="288"/>
      <c r="BZ306" s="290"/>
      <c r="CA306" s="289"/>
      <c r="CB306" s="290"/>
      <c r="CC306" s="289"/>
      <c r="CD306" s="290"/>
      <c r="CE306" s="289"/>
      <c r="CF306" s="290"/>
      <c r="CG306" s="284"/>
      <c r="CH306" s="290"/>
      <c r="CI306" s="289"/>
      <c r="CJ306" s="290"/>
      <c r="CK306" s="289"/>
      <c r="CL306" s="290"/>
      <c r="CM306" s="289"/>
      <c r="CN306" s="290"/>
      <c r="CO306" s="289"/>
      <c r="CP306" s="290"/>
      <c r="CQ306" s="289"/>
      <c r="CR306" s="290"/>
      <c r="CS306" s="289"/>
      <c r="CT306" s="290"/>
      <c r="CU306" s="289"/>
      <c r="CV306" s="290"/>
      <c r="CW306" s="289"/>
      <c r="CX306" s="290"/>
      <c r="CY306" s="284"/>
      <c r="CZ306" s="290"/>
      <c r="DA306" s="284"/>
      <c r="DB306" s="290"/>
      <c r="DC306" s="284"/>
      <c r="DD306" s="290"/>
      <c r="DE306" s="284"/>
      <c r="DF306" s="290"/>
      <c r="DG306" s="284"/>
      <c r="DH306" s="290"/>
      <c r="DI306" s="284"/>
      <c r="DJ306" s="290"/>
      <c r="DK306" s="284"/>
      <c r="DL306" s="290"/>
      <c r="DM306" s="284"/>
      <c r="DN306" s="290"/>
    </row>
    <row r="307" spans="2:118" ht="18" x14ac:dyDescent="0.2">
      <c r="B307" s="729" t="s">
        <v>291</v>
      </c>
      <c r="C307" s="729"/>
      <c r="D307" s="729"/>
      <c r="E307" s="284"/>
      <c r="F307" s="285"/>
      <c r="G307" s="284"/>
      <c r="H307" s="285"/>
      <c r="I307" s="284"/>
      <c r="J307" s="285"/>
      <c r="K307" s="284"/>
      <c r="L307" s="285"/>
      <c r="M307" s="284"/>
      <c r="N307" s="285"/>
      <c r="O307" s="284"/>
      <c r="P307" s="285"/>
      <c r="Q307" s="284"/>
      <c r="R307" s="285"/>
      <c r="S307" s="284"/>
      <c r="T307" s="285"/>
      <c r="U307" s="284"/>
      <c r="V307" s="285"/>
      <c r="W307" s="284"/>
      <c r="X307" s="285"/>
      <c r="Y307" s="284"/>
      <c r="Z307" s="285"/>
      <c r="AA307" s="284"/>
      <c r="AB307" s="285"/>
      <c r="AC307" s="284"/>
      <c r="AD307" s="285"/>
      <c r="AE307" s="284"/>
      <c r="AF307" s="285"/>
      <c r="AG307" s="284"/>
      <c r="AH307" s="285"/>
      <c r="AI307" s="284"/>
      <c r="AJ307" s="285"/>
      <c r="AK307" s="284"/>
      <c r="AL307" s="285"/>
      <c r="AM307" s="284"/>
      <c r="AN307" s="285"/>
      <c r="AO307" s="284"/>
      <c r="AP307" s="285"/>
      <c r="AQ307" s="286"/>
      <c r="AR307" s="287"/>
      <c r="AS307" s="286"/>
      <c r="AT307" s="287"/>
      <c r="AU307" s="286"/>
      <c r="AV307" s="287"/>
      <c r="AW307" s="286"/>
      <c r="AX307" s="287"/>
      <c r="AY307" s="286"/>
      <c r="AZ307" s="287"/>
      <c r="BA307" s="284"/>
      <c r="BB307" s="285"/>
      <c r="BC307" s="286"/>
      <c r="BD307" s="285"/>
      <c r="BE307" s="288"/>
      <c r="BF307" s="285"/>
      <c r="BG307" s="289"/>
      <c r="BH307" s="285"/>
      <c r="BI307" s="289"/>
      <c r="BJ307" s="285"/>
      <c r="BK307" s="288"/>
      <c r="BL307" s="285"/>
      <c r="BM307" s="288"/>
      <c r="BN307" s="290"/>
      <c r="BO307" s="288"/>
      <c r="BP307" s="290"/>
      <c r="BQ307" s="288"/>
      <c r="BR307" s="290"/>
      <c r="BS307" s="288"/>
      <c r="BT307" s="290"/>
      <c r="BU307" s="288"/>
      <c r="BV307" s="290"/>
      <c r="BW307" s="289"/>
      <c r="BX307" s="290"/>
      <c r="BY307" s="288"/>
      <c r="BZ307" s="290"/>
      <c r="CA307" s="289"/>
      <c r="CB307" s="290"/>
      <c r="CC307" s="289"/>
      <c r="CD307" s="290"/>
      <c r="CE307" s="289"/>
      <c r="CF307" s="290"/>
      <c r="CG307" s="284"/>
      <c r="CH307" s="290"/>
      <c r="CI307" s="289"/>
      <c r="CJ307" s="290"/>
      <c r="CK307" s="289"/>
      <c r="CL307" s="290"/>
      <c r="CM307" s="289"/>
      <c r="CN307" s="290"/>
      <c r="CO307" s="289"/>
      <c r="CP307" s="290"/>
      <c r="CQ307" s="289"/>
      <c r="CR307" s="290"/>
      <c r="CS307" s="289"/>
      <c r="CT307" s="290"/>
      <c r="CU307" s="289"/>
      <c r="CV307" s="290"/>
      <c r="CW307" s="289"/>
      <c r="CX307" s="290"/>
      <c r="CY307" s="284"/>
      <c r="CZ307" s="290"/>
      <c r="DA307" s="284"/>
      <c r="DB307" s="290"/>
      <c r="DC307" s="284"/>
      <c r="DD307" s="290"/>
      <c r="DE307" s="284"/>
      <c r="DF307" s="290"/>
      <c r="DG307" s="284"/>
      <c r="DH307" s="290"/>
      <c r="DI307" s="284"/>
      <c r="DJ307" s="290"/>
      <c r="DK307" s="284"/>
      <c r="DL307" s="290"/>
      <c r="DM307" s="284"/>
      <c r="DN307" s="290"/>
    </row>
    <row r="308" spans="2:118" x14ac:dyDescent="0.2">
      <c r="B308" s="283"/>
      <c r="C308" s="284"/>
      <c r="D308" s="285"/>
      <c r="E308" s="284"/>
      <c r="F308" s="285"/>
      <c r="G308" s="284"/>
      <c r="H308" s="285"/>
      <c r="I308" s="284"/>
      <c r="J308" s="285"/>
      <c r="K308" s="284"/>
      <c r="L308" s="285"/>
      <c r="M308" s="284"/>
      <c r="N308" s="285"/>
      <c r="O308" s="284"/>
      <c r="P308" s="285"/>
      <c r="Q308" s="284"/>
      <c r="R308" s="285"/>
      <c r="S308" s="284"/>
      <c r="T308" s="285"/>
      <c r="U308" s="284"/>
      <c r="V308" s="285"/>
      <c r="W308" s="284"/>
      <c r="X308" s="285"/>
      <c r="Y308" s="284"/>
      <c r="Z308" s="285"/>
      <c r="AA308" s="284"/>
      <c r="AB308" s="285"/>
      <c r="AC308" s="284"/>
      <c r="AD308" s="285"/>
      <c r="AE308" s="284"/>
      <c r="AF308" s="285"/>
      <c r="AG308" s="284"/>
      <c r="AH308" s="285"/>
      <c r="AI308" s="284"/>
      <c r="AJ308" s="285"/>
      <c r="AK308" s="284"/>
      <c r="AL308" s="285"/>
      <c r="AM308" s="284"/>
      <c r="AN308" s="285"/>
      <c r="AO308" s="284"/>
      <c r="AP308" s="285"/>
      <c r="AQ308" s="286"/>
      <c r="AR308" s="287"/>
      <c r="AS308" s="286"/>
      <c r="AT308" s="287"/>
      <c r="AU308" s="286"/>
      <c r="AV308" s="287"/>
      <c r="AW308" s="286"/>
      <c r="AX308" s="287"/>
      <c r="AY308" s="286"/>
      <c r="AZ308" s="287"/>
      <c r="BA308" s="284"/>
      <c r="BB308" s="285"/>
      <c r="BC308" s="286"/>
      <c r="BD308" s="285"/>
      <c r="BE308" s="288"/>
      <c r="BF308" s="285"/>
      <c r="BG308" s="289"/>
      <c r="BH308" s="285"/>
      <c r="BI308" s="289"/>
      <c r="BJ308" s="285"/>
      <c r="BK308" s="288"/>
      <c r="BL308" s="285"/>
      <c r="BM308" s="288"/>
      <c r="BN308" s="290"/>
      <c r="BO308" s="288"/>
      <c r="BP308" s="290"/>
      <c r="BQ308" s="288"/>
      <c r="BR308" s="290"/>
      <c r="BS308" s="288"/>
      <c r="BT308" s="290"/>
      <c r="BU308" s="288"/>
      <c r="BV308" s="290"/>
      <c r="BW308" s="289"/>
      <c r="BX308" s="290"/>
      <c r="BY308" s="288"/>
      <c r="BZ308" s="290"/>
      <c r="CA308" s="289"/>
      <c r="CB308" s="290"/>
      <c r="CC308" s="289"/>
      <c r="CD308" s="290"/>
      <c r="CE308" s="289"/>
      <c r="CF308" s="290"/>
      <c r="CG308" s="284"/>
      <c r="CH308" s="290"/>
      <c r="CI308" s="289"/>
      <c r="CJ308" s="290"/>
      <c r="CK308" s="289"/>
      <c r="CL308" s="290"/>
      <c r="CM308" s="289"/>
      <c r="CN308" s="290"/>
      <c r="CO308" s="289"/>
      <c r="CP308" s="290"/>
      <c r="CQ308" s="289"/>
      <c r="CR308" s="290"/>
      <c r="CS308" s="289"/>
      <c r="CT308" s="290"/>
      <c r="CU308" s="289"/>
      <c r="CV308" s="290"/>
      <c r="CW308" s="289"/>
      <c r="CX308" s="290"/>
      <c r="CY308" s="284"/>
      <c r="CZ308" s="290"/>
      <c r="DA308" s="284"/>
      <c r="DB308" s="290"/>
      <c r="DC308" s="284"/>
      <c r="DD308" s="290"/>
      <c r="DE308" s="284"/>
      <c r="DF308" s="290"/>
      <c r="DG308" s="284"/>
      <c r="DH308" s="290"/>
      <c r="DI308" s="284"/>
      <c r="DJ308" s="290"/>
      <c r="DK308" s="284"/>
      <c r="DL308" s="290"/>
      <c r="DM308" s="284"/>
      <c r="DN308" s="290"/>
    </row>
    <row r="309" spans="2:118" x14ac:dyDescent="0.2">
      <c r="B309" s="291"/>
      <c r="C309" s="284"/>
      <c r="D309" s="285"/>
      <c r="E309" s="284"/>
      <c r="F309" s="285"/>
      <c r="G309" s="284"/>
      <c r="H309" s="285"/>
      <c r="I309" s="284"/>
      <c r="J309" s="285"/>
      <c r="K309" s="284"/>
      <c r="L309" s="285"/>
      <c r="M309" s="284"/>
      <c r="N309" s="285"/>
      <c r="O309" s="284"/>
      <c r="P309" s="285"/>
      <c r="Q309" s="284"/>
      <c r="R309" s="285"/>
      <c r="S309" s="284"/>
      <c r="T309" s="285"/>
      <c r="U309" s="284"/>
      <c r="V309" s="285"/>
      <c r="W309" s="284"/>
      <c r="X309" s="285"/>
      <c r="Y309" s="284"/>
      <c r="Z309" s="285"/>
      <c r="AA309" s="284"/>
      <c r="AB309" s="285"/>
      <c r="AC309" s="284"/>
      <c r="AD309" s="285"/>
      <c r="AE309" s="284"/>
      <c r="AF309" s="285"/>
      <c r="AG309" s="284"/>
      <c r="AH309" s="285"/>
      <c r="AI309" s="284"/>
      <c r="AJ309" s="285"/>
      <c r="AK309" s="284"/>
      <c r="AL309" s="285"/>
      <c r="AM309" s="284"/>
      <c r="AN309" s="285"/>
      <c r="AO309" s="284"/>
      <c r="AP309" s="285"/>
      <c r="AQ309" s="286"/>
      <c r="AR309" s="287"/>
      <c r="AS309" s="286"/>
      <c r="AT309" s="287"/>
      <c r="AU309" s="286"/>
      <c r="AV309" s="287"/>
      <c r="AW309" s="286"/>
      <c r="AX309" s="287"/>
      <c r="AY309" s="286"/>
      <c r="AZ309" s="287"/>
      <c r="BA309" s="284"/>
      <c r="BB309" s="285"/>
      <c r="BC309" s="286"/>
      <c r="BD309" s="285"/>
      <c r="BE309" s="288"/>
      <c r="BF309" s="285"/>
      <c r="BG309" s="289"/>
      <c r="BH309" s="285"/>
      <c r="BI309" s="289"/>
      <c r="BJ309" s="285"/>
      <c r="BK309" s="288"/>
      <c r="BL309" s="285"/>
      <c r="BM309" s="288"/>
      <c r="BN309" s="290"/>
      <c r="BO309" s="288"/>
      <c r="BP309" s="290"/>
      <c r="BQ309" s="288"/>
      <c r="BR309" s="290"/>
      <c r="BS309" s="288"/>
      <c r="BT309" s="290"/>
      <c r="BU309" s="288"/>
      <c r="BV309" s="290"/>
      <c r="BW309" s="289"/>
      <c r="BX309" s="290"/>
      <c r="BY309" s="288"/>
      <c r="BZ309" s="290"/>
      <c r="CA309" s="289"/>
      <c r="CB309" s="290"/>
      <c r="CC309" s="289"/>
      <c r="CD309" s="290"/>
      <c r="CE309" s="289"/>
      <c r="CF309" s="290"/>
      <c r="CG309" s="284"/>
      <c r="CH309" s="290"/>
      <c r="CI309" s="289"/>
      <c r="CJ309" s="290"/>
      <c r="CK309" s="289"/>
      <c r="CL309" s="290"/>
      <c r="CM309" s="289"/>
      <c r="CN309" s="290"/>
      <c r="CO309" s="289"/>
      <c r="CP309" s="290"/>
      <c r="CQ309" s="289"/>
      <c r="CR309" s="290"/>
      <c r="CS309" s="289"/>
      <c r="CT309" s="290"/>
      <c r="CU309" s="289"/>
      <c r="CV309" s="290"/>
      <c r="CW309" s="289"/>
      <c r="CX309" s="290"/>
      <c r="CY309" s="284"/>
      <c r="CZ309" s="290"/>
      <c r="DA309" s="284"/>
      <c r="DB309" s="290"/>
      <c r="DC309" s="284"/>
      <c r="DD309" s="290"/>
      <c r="DE309" s="284"/>
      <c r="DF309" s="290"/>
      <c r="DG309" s="284"/>
      <c r="DH309" s="290"/>
      <c r="DI309" s="284"/>
      <c r="DJ309" s="290"/>
      <c r="DK309" s="284"/>
      <c r="DL309" s="290"/>
      <c r="DM309" s="284"/>
      <c r="DN309" s="290"/>
    </row>
    <row r="311" spans="2:118" ht="29.25" customHeight="1" thickBot="1" x14ac:dyDescent="0.25">
      <c r="B311" s="895" t="s">
        <v>355</v>
      </c>
      <c r="C311" s="896"/>
      <c r="D311" s="896"/>
      <c r="E311" s="896"/>
      <c r="F311" s="896"/>
      <c r="G311" s="896"/>
      <c r="H311" s="896"/>
      <c r="I311" s="896"/>
      <c r="J311" s="896"/>
      <c r="K311" s="896"/>
      <c r="L311" s="896"/>
      <c r="M311" s="896"/>
      <c r="N311" s="896"/>
      <c r="O311" s="896"/>
      <c r="P311" s="896"/>
      <c r="Q311" s="896"/>
      <c r="R311" s="896"/>
      <c r="S311" s="896"/>
      <c r="T311" s="896"/>
      <c r="U311" s="896"/>
      <c r="V311" s="896"/>
      <c r="W311" s="896"/>
      <c r="X311" s="896"/>
      <c r="Y311" s="89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  <c r="AL311" s="286"/>
      <c r="AM311" s="286"/>
      <c r="AN311" s="286"/>
      <c r="AO311" s="286"/>
      <c r="AP311" s="286"/>
      <c r="AQ311" s="286"/>
      <c r="AR311" s="286"/>
      <c r="AS311" s="286"/>
      <c r="AT311" s="286"/>
      <c r="AU311" s="286"/>
      <c r="AV311" s="286"/>
      <c r="AW311" s="286"/>
      <c r="AX311" s="286"/>
      <c r="AY311" s="286"/>
      <c r="AZ311" s="286"/>
    </row>
    <row r="312" spans="2:118" ht="82.5" customHeight="1" x14ac:dyDescent="0.2">
      <c r="B312" s="897" t="s">
        <v>280</v>
      </c>
      <c r="C312" s="769" t="s">
        <v>292</v>
      </c>
      <c r="D312" s="770"/>
      <c r="E312" s="769" t="s">
        <v>293</v>
      </c>
      <c r="F312" s="770"/>
      <c r="G312" s="769" t="s">
        <v>294</v>
      </c>
      <c r="H312" s="770"/>
      <c r="I312" s="769" t="s">
        <v>295</v>
      </c>
      <c r="J312" s="770"/>
      <c r="K312" s="769" t="s">
        <v>296</v>
      </c>
      <c r="L312" s="770"/>
      <c r="M312" s="769" t="s">
        <v>297</v>
      </c>
      <c r="N312" s="770"/>
      <c r="O312" s="769" t="s">
        <v>298</v>
      </c>
      <c r="P312" s="770"/>
      <c r="Q312" s="769" t="s">
        <v>299</v>
      </c>
      <c r="R312" s="770"/>
      <c r="S312" s="769" t="s">
        <v>300</v>
      </c>
      <c r="T312" s="770"/>
      <c r="U312" s="769" t="s">
        <v>301</v>
      </c>
      <c r="V312" s="770"/>
      <c r="W312" s="769" t="s">
        <v>302</v>
      </c>
      <c r="X312" s="770"/>
      <c r="Y312" s="769" t="s">
        <v>303</v>
      </c>
      <c r="Z312" s="770"/>
      <c r="AA312" s="769" t="s">
        <v>304</v>
      </c>
      <c r="AB312" s="770"/>
      <c r="AC312" s="769" t="s">
        <v>305</v>
      </c>
      <c r="AD312" s="770"/>
      <c r="AE312" s="769" t="s">
        <v>306</v>
      </c>
      <c r="AF312" s="770"/>
      <c r="AG312" s="769" t="s">
        <v>307</v>
      </c>
      <c r="AH312" s="770"/>
      <c r="AI312" s="769" t="s">
        <v>308</v>
      </c>
      <c r="AJ312" s="770"/>
      <c r="AK312" s="769" t="s">
        <v>309</v>
      </c>
      <c r="AL312" s="770"/>
      <c r="AM312" s="769" t="s">
        <v>310</v>
      </c>
      <c r="AN312" s="770"/>
      <c r="AO312" s="769" t="s">
        <v>311</v>
      </c>
      <c r="AP312" s="770"/>
      <c r="AQ312" s="769" t="s">
        <v>312</v>
      </c>
      <c r="AR312" s="770"/>
      <c r="AS312" s="769" t="s">
        <v>313</v>
      </c>
      <c r="AT312" s="771"/>
      <c r="AU312" s="769" t="s">
        <v>314</v>
      </c>
      <c r="AV312" s="770"/>
      <c r="AW312" s="769" t="s">
        <v>315</v>
      </c>
      <c r="AX312" s="770"/>
      <c r="AY312" s="769" t="s">
        <v>316</v>
      </c>
      <c r="AZ312" s="772"/>
      <c r="BB312" s="773"/>
      <c r="BC312" s="773"/>
      <c r="BD312" s="773"/>
      <c r="BE312" s="773"/>
      <c r="BF312" s="731"/>
      <c r="BG312" s="731"/>
      <c r="BH312" s="731"/>
    </row>
    <row r="313" spans="2:118" ht="48.75" thickBot="1" x14ac:dyDescent="0.25">
      <c r="B313" s="898"/>
      <c r="C313" s="292" t="s">
        <v>317</v>
      </c>
      <c r="D313" s="292" t="s">
        <v>318</v>
      </c>
      <c r="E313" s="292" t="s">
        <v>317</v>
      </c>
      <c r="F313" s="292" t="s">
        <v>319</v>
      </c>
      <c r="G313" s="292" t="s">
        <v>317</v>
      </c>
      <c r="H313" s="292" t="s">
        <v>319</v>
      </c>
      <c r="I313" s="292" t="s">
        <v>317</v>
      </c>
      <c r="J313" s="292" t="s">
        <v>319</v>
      </c>
      <c r="K313" s="292" t="s">
        <v>317</v>
      </c>
      <c r="L313" s="292" t="s">
        <v>320</v>
      </c>
      <c r="M313" s="292" t="s">
        <v>317</v>
      </c>
      <c r="N313" s="292" t="s">
        <v>320</v>
      </c>
      <c r="O313" s="292" t="s">
        <v>317</v>
      </c>
      <c r="P313" s="292" t="s">
        <v>320</v>
      </c>
      <c r="Q313" s="292" t="s">
        <v>317</v>
      </c>
      <c r="R313" s="292" t="s">
        <v>321</v>
      </c>
      <c r="S313" s="292" t="s">
        <v>317</v>
      </c>
      <c r="T313" s="292" t="s">
        <v>321</v>
      </c>
      <c r="U313" s="292" t="s">
        <v>317</v>
      </c>
      <c r="V313" s="292" t="s">
        <v>321</v>
      </c>
      <c r="W313" s="292" t="s">
        <v>317</v>
      </c>
      <c r="X313" s="292" t="s">
        <v>321</v>
      </c>
      <c r="Y313" s="292" t="s">
        <v>317</v>
      </c>
      <c r="Z313" s="292" t="s">
        <v>322</v>
      </c>
      <c r="AA313" s="292" t="s">
        <v>323</v>
      </c>
      <c r="AB313" s="292" t="s">
        <v>322</v>
      </c>
      <c r="AC313" s="292" t="s">
        <v>317</v>
      </c>
      <c r="AD313" s="292" t="s">
        <v>322</v>
      </c>
      <c r="AE313" s="292" t="s">
        <v>317</v>
      </c>
      <c r="AF313" s="292" t="s">
        <v>322</v>
      </c>
      <c r="AG313" s="292" t="s">
        <v>317</v>
      </c>
      <c r="AH313" s="292" t="s">
        <v>322</v>
      </c>
      <c r="AI313" s="292" t="s">
        <v>317</v>
      </c>
      <c r="AJ313" s="292" t="s">
        <v>322</v>
      </c>
      <c r="AK313" s="293" t="s">
        <v>323</v>
      </c>
      <c r="AL313" s="292" t="s">
        <v>324</v>
      </c>
      <c r="AM313" s="293" t="s">
        <v>323</v>
      </c>
      <c r="AN313" s="292" t="s">
        <v>325</v>
      </c>
      <c r="AO313" s="293" t="s">
        <v>323</v>
      </c>
      <c r="AP313" s="292" t="s">
        <v>322</v>
      </c>
      <c r="AQ313" s="292" t="s">
        <v>323</v>
      </c>
      <c r="AR313" s="292" t="s">
        <v>325</v>
      </c>
      <c r="AS313" s="292" t="s">
        <v>323</v>
      </c>
      <c r="AT313" s="292" t="s">
        <v>325</v>
      </c>
      <c r="AU313" s="292" t="s">
        <v>323</v>
      </c>
      <c r="AV313" s="292" t="s">
        <v>322</v>
      </c>
      <c r="AW313" s="292" t="s">
        <v>323</v>
      </c>
      <c r="AX313" s="292" t="s">
        <v>322</v>
      </c>
      <c r="AY313" s="292" t="s">
        <v>323</v>
      </c>
      <c r="AZ313" s="294" t="s">
        <v>322</v>
      </c>
    </row>
    <row r="314" spans="2:118" ht="13.5" thickBot="1" x14ac:dyDescent="0.25">
      <c r="B314" s="295" t="s">
        <v>7</v>
      </c>
      <c r="C314" s="296">
        <v>33151</v>
      </c>
      <c r="D314" s="297">
        <v>4.9545436203394697</v>
      </c>
      <c r="E314" s="296">
        <v>631</v>
      </c>
      <c r="F314" s="297">
        <v>8.4672982474973839</v>
      </c>
      <c r="G314" s="296">
        <v>400</v>
      </c>
      <c r="H314" s="297">
        <v>5.3675424706797994</v>
      </c>
      <c r="I314" s="296">
        <v>1069</v>
      </c>
      <c r="J314" s="297">
        <v>14.344757252891762</v>
      </c>
      <c r="K314" s="296">
        <v>19</v>
      </c>
      <c r="L314" s="297">
        <v>25.495826735729043</v>
      </c>
      <c r="M314" s="296">
        <v>11</v>
      </c>
      <c r="N314" s="297">
        <v>14.760741794369448</v>
      </c>
      <c r="O314" s="296">
        <v>30</v>
      </c>
      <c r="P314" s="297">
        <v>40.256568530098491</v>
      </c>
      <c r="Q314" s="296">
        <v>42</v>
      </c>
      <c r="R314" s="297">
        <v>7.7765104945860672</v>
      </c>
      <c r="S314" s="296">
        <v>9</v>
      </c>
      <c r="T314" s="297">
        <v>1.6663951059827287</v>
      </c>
      <c r="U314" s="296">
        <v>14</v>
      </c>
      <c r="V314" s="297">
        <v>2.5921701648620226</v>
      </c>
      <c r="W314" s="296">
        <v>759</v>
      </c>
      <c r="X314" s="297">
        <v>140.5326539378768</v>
      </c>
      <c r="Y314" s="296">
        <v>132</v>
      </c>
      <c r="Z314" s="297">
        <v>1.9727904373467167</v>
      </c>
      <c r="AA314" s="296">
        <v>163</v>
      </c>
      <c r="AB314" s="297">
        <v>2.4360972824811724</v>
      </c>
      <c r="AC314" s="296">
        <v>1</v>
      </c>
      <c r="AD314" s="297">
        <v>1.4945382101111487E-2</v>
      </c>
      <c r="AE314" s="296">
        <v>4526</v>
      </c>
      <c r="AF314" s="297">
        <v>67.642799389630596</v>
      </c>
      <c r="AG314" s="296">
        <v>329</v>
      </c>
      <c r="AH314" s="297">
        <v>4.9170307112656797</v>
      </c>
      <c r="AI314" s="296">
        <v>12</v>
      </c>
      <c r="AJ314" s="297">
        <v>0.17934458521333788</v>
      </c>
      <c r="AK314" s="296">
        <v>433</v>
      </c>
      <c r="AL314" s="297">
        <v>13.240294527752637</v>
      </c>
      <c r="AM314" s="296">
        <v>481</v>
      </c>
      <c r="AN314" s="297">
        <v>14.061408304123999</v>
      </c>
      <c r="AO314" s="296">
        <v>1127</v>
      </c>
      <c r="AP314" s="297">
        <v>16.843445627952647</v>
      </c>
      <c r="AQ314" s="296">
        <v>149</v>
      </c>
      <c r="AR314" s="297">
        <v>4.3558208675976626</v>
      </c>
      <c r="AS314" s="296">
        <v>263</v>
      </c>
      <c r="AT314" s="297">
        <v>7.6884623367663441</v>
      </c>
      <c r="AU314" s="296">
        <v>2453</v>
      </c>
      <c r="AV314" s="297">
        <v>36.66102229402648</v>
      </c>
      <c r="AW314" s="296">
        <v>433</v>
      </c>
      <c r="AX314" s="297">
        <v>6.4713504497812746</v>
      </c>
      <c r="AY314" s="296">
        <v>896</v>
      </c>
      <c r="AZ314" s="298">
        <v>13.391062362595893</v>
      </c>
    </row>
    <row r="315" spans="2:118" x14ac:dyDescent="0.2">
      <c r="B315" s="299" t="s">
        <v>11</v>
      </c>
      <c r="C315" s="300">
        <v>273</v>
      </c>
      <c r="D315" s="301">
        <v>5.2104208416833666</v>
      </c>
      <c r="E315" s="300">
        <v>3</v>
      </c>
      <c r="F315" s="301">
        <v>7.6726342710997448</v>
      </c>
      <c r="G315" s="300">
        <v>2</v>
      </c>
      <c r="H315" s="301">
        <v>5.1150895140664963</v>
      </c>
      <c r="I315" s="300">
        <v>4</v>
      </c>
      <c r="J315" s="301">
        <v>10.230179028132993</v>
      </c>
      <c r="K315" s="300">
        <v>1</v>
      </c>
      <c r="L315" s="301">
        <v>255.75447570332483</v>
      </c>
      <c r="M315" s="300">
        <v>0</v>
      </c>
      <c r="N315" s="301">
        <v>0</v>
      </c>
      <c r="O315" s="300">
        <v>1</v>
      </c>
      <c r="P315" s="301">
        <v>255.75447570332483</v>
      </c>
      <c r="Q315" s="300">
        <v>1</v>
      </c>
      <c r="R315" s="301">
        <v>20.842017507294706</v>
      </c>
      <c r="S315" s="300">
        <v>0</v>
      </c>
      <c r="T315" s="301">
        <v>0</v>
      </c>
      <c r="U315" s="300">
        <v>0</v>
      </c>
      <c r="V315" s="301">
        <v>0</v>
      </c>
      <c r="W315" s="300">
        <v>3</v>
      </c>
      <c r="X315" s="301">
        <v>62.526052521884118</v>
      </c>
      <c r="Y315" s="300">
        <v>0</v>
      </c>
      <c r="Z315" s="301">
        <v>0</v>
      </c>
      <c r="AA315" s="300">
        <v>0</v>
      </c>
      <c r="AB315" s="301">
        <v>0</v>
      </c>
      <c r="AC315" s="300">
        <v>0</v>
      </c>
      <c r="AD315" s="301">
        <v>0</v>
      </c>
      <c r="AE315" s="300">
        <v>31</v>
      </c>
      <c r="AF315" s="301">
        <v>59.165950949518084</v>
      </c>
      <c r="AG315" s="300">
        <v>1</v>
      </c>
      <c r="AH315" s="301">
        <v>1.9085790628876802</v>
      </c>
      <c r="AI315" s="300">
        <v>0</v>
      </c>
      <c r="AJ315" s="301">
        <v>0</v>
      </c>
      <c r="AK315" s="300">
        <v>1</v>
      </c>
      <c r="AL315" s="301">
        <v>3.8350910834132308</v>
      </c>
      <c r="AM315" s="300">
        <v>2</v>
      </c>
      <c r="AN315" s="301">
        <v>7.5987841945288759</v>
      </c>
      <c r="AO315" s="300">
        <v>9</v>
      </c>
      <c r="AP315" s="301">
        <v>17.177211565989122</v>
      </c>
      <c r="AQ315" s="300">
        <v>1</v>
      </c>
      <c r="AR315" s="301">
        <v>3.7993920972644379</v>
      </c>
      <c r="AS315" s="300">
        <v>1</v>
      </c>
      <c r="AT315" s="301">
        <v>3.7993920972644379</v>
      </c>
      <c r="AU315" s="300">
        <v>18</v>
      </c>
      <c r="AV315" s="301">
        <v>34.354423131978244</v>
      </c>
      <c r="AW315" s="300">
        <v>4</v>
      </c>
      <c r="AX315" s="301">
        <v>7.6343162515507208</v>
      </c>
      <c r="AY315" s="300">
        <v>21</v>
      </c>
      <c r="AZ315" s="302">
        <v>40.080160320641284</v>
      </c>
    </row>
    <row r="316" spans="2:118" x14ac:dyDescent="0.2">
      <c r="B316" s="299" t="s">
        <v>12</v>
      </c>
      <c r="C316" s="300">
        <v>2050</v>
      </c>
      <c r="D316" s="301">
        <v>4.2505810855362052</v>
      </c>
      <c r="E316" s="300">
        <v>38</v>
      </c>
      <c r="F316" s="301">
        <v>7.5069142631370998</v>
      </c>
      <c r="G316" s="300">
        <v>26</v>
      </c>
      <c r="H316" s="301">
        <v>5.136309758988542</v>
      </c>
      <c r="I316" s="300">
        <v>57</v>
      </c>
      <c r="J316" s="301">
        <v>11.260371394705651</v>
      </c>
      <c r="K316" s="300">
        <v>2</v>
      </c>
      <c r="L316" s="301">
        <v>39.51007506914263</v>
      </c>
      <c r="M316" s="300">
        <v>2</v>
      </c>
      <c r="N316" s="301">
        <v>39.51007506914263</v>
      </c>
      <c r="O316" s="300">
        <v>4</v>
      </c>
      <c r="P316" s="301">
        <v>79.02015013828526</v>
      </c>
      <c r="Q316" s="300">
        <v>5</v>
      </c>
      <c r="R316" s="301">
        <v>12.778899481176682</v>
      </c>
      <c r="S316" s="300">
        <v>0</v>
      </c>
      <c r="T316" s="301">
        <v>0</v>
      </c>
      <c r="U316" s="300">
        <v>0</v>
      </c>
      <c r="V316" s="301">
        <v>0</v>
      </c>
      <c r="W316" s="300">
        <v>43</v>
      </c>
      <c r="X316" s="301">
        <v>109.89853553811946</v>
      </c>
      <c r="Y316" s="300">
        <v>8</v>
      </c>
      <c r="Z316" s="301">
        <v>1.6587633504531534</v>
      </c>
      <c r="AA316" s="300">
        <v>12</v>
      </c>
      <c r="AB316" s="301">
        <v>2.4881450256797302</v>
      </c>
      <c r="AC316" s="300">
        <v>0</v>
      </c>
      <c r="AD316" s="301">
        <v>0</v>
      </c>
      <c r="AE316" s="300">
        <v>223</v>
      </c>
      <c r="AF316" s="301">
        <v>46.238028393881649</v>
      </c>
      <c r="AG316" s="300">
        <v>24</v>
      </c>
      <c r="AH316" s="301">
        <v>4.9762900513594603</v>
      </c>
      <c r="AI316" s="300">
        <v>0</v>
      </c>
      <c r="AJ316" s="301">
        <v>0</v>
      </c>
      <c r="AK316" s="300">
        <v>24</v>
      </c>
      <c r="AL316" s="301">
        <v>10.289080284836039</v>
      </c>
      <c r="AM316" s="300">
        <v>38</v>
      </c>
      <c r="AN316" s="301">
        <v>15.259205718186564</v>
      </c>
      <c r="AO316" s="300">
        <v>96</v>
      </c>
      <c r="AP316" s="301">
        <v>19.905160205437841</v>
      </c>
      <c r="AQ316" s="300">
        <v>15</v>
      </c>
      <c r="AR316" s="301">
        <v>6.0233706782315384</v>
      </c>
      <c r="AS316" s="300">
        <v>23</v>
      </c>
      <c r="AT316" s="301">
        <v>9.2358350399550257</v>
      </c>
      <c r="AU316" s="300">
        <v>84</v>
      </c>
      <c r="AV316" s="301">
        <v>17.417015179758113</v>
      </c>
      <c r="AW316" s="300">
        <v>19</v>
      </c>
      <c r="AX316" s="301">
        <v>3.9395629573262392</v>
      </c>
      <c r="AY316" s="300">
        <v>66</v>
      </c>
      <c r="AZ316" s="302">
        <v>13.684797641238516</v>
      </c>
    </row>
    <row r="317" spans="2:118" x14ac:dyDescent="0.2">
      <c r="B317" s="299" t="s">
        <v>253</v>
      </c>
      <c r="C317" s="300">
        <v>436</v>
      </c>
      <c r="D317" s="301">
        <v>5.4142658454202266</v>
      </c>
      <c r="E317" s="300">
        <v>5</v>
      </c>
      <c r="F317" s="301">
        <v>6.1050061050061046</v>
      </c>
      <c r="G317" s="300">
        <v>3</v>
      </c>
      <c r="H317" s="301">
        <v>3.6630036630036629</v>
      </c>
      <c r="I317" s="300">
        <v>9</v>
      </c>
      <c r="J317" s="301">
        <v>10.989010989010989</v>
      </c>
      <c r="K317" s="300">
        <v>0</v>
      </c>
      <c r="L317" s="301">
        <v>0</v>
      </c>
      <c r="M317" s="300">
        <v>0</v>
      </c>
      <c r="N317" s="301">
        <v>0</v>
      </c>
      <c r="O317" s="300">
        <v>0</v>
      </c>
      <c r="P317" s="301">
        <v>0</v>
      </c>
      <c r="Q317" s="300">
        <v>1</v>
      </c>
      <c r="R317" s="301">
        <v>17.695983011856306</v>
      </c>
      <c r="S317" s="300">
        <v>0</v>
      </c>
      <c r="T317" s="301">
        <v>0</v>
      </c>
      <c r="U317" s="300">
        <v>0</v>
      </c>
      <c r="V317" s="301">
        <v>0</v>
      </c>
      <c r="W317" s="300">
        <v>6</v>
      </c>
      <c r="X317" s="301">
        <v>106.17589807113785</v>
      </c>
      <c r="Y317" s="300">
        <v>2</v>
      </c>
      <c r="Z317" s="301">
        <v>2.4836081859725812</v>
      </c>
      <c r="AA317" s="300">
        <v>2</v>
      </c>
      <c r="AB317" s="301">
        <v>2.4836081859725812</v>
      </c>
      <c r="AC317" s="300">
        <v>0</v>
      </c>
      <c r="AD317" s="301">
        <v>0</v>
      </c>
      <c r="AE317" s="300">
        <v>69</v>
      </c>
      <c r="AF317" s="301">
        <v>85.684482416054038</v>
      </c>
      <c r="AG317" s="300">
        <v>6</v>
      </c>
      <c r="AH317" s="301">
        <v>7.4508245579177439</v>
      </c>
      <c r="AI317" s="300">
        <v>0</v>
      </c>
      <c r="AJ317" s="301">
        <v>0</v>
      </c>
      <c r="AK317" s="300">
        <v>4</v>
      </c>
      <c r="AL317" s="301">
        <v>10.028832894571895</v>
      </c>
      <c r="AM317" s="300">
        <v>5</v>
      </c>
      <c r="AN317" s="301">
        <v>12.302241468395541</v>
      </c>
      <c r="AO317" s="300">
        <v>16</v>
      </c>
      <c r="AP317" s="301">
        <v>19.868865487780649</v>
      </c>
      <c r="AQ317" s="300">
        <v>1</v>
      </c>
      <c r="AR317" s="301">
        <v>2.4604482936791081</v>
      </c>
      <c r="AS317" s="300">
        <v>2</v>
      </c>
      <c r="AT317" s="301">
        <v>4.9208965873582162</v>
      </c>
      <c r="AU317" s="300">
        <v>29</v>
      </c>
      <c r="AV317" s="301">
        <v>36.012318696602421</v>
      </c>
      <c r="AW317" s="300">
        <v>12</v>
      </c>
      <c r="AX317" s="301">
        <v>14.901649115835488</v>
      </c>
      <c r="AY317" s="300">
        <v>9</v>
      </c>
      <c r="AZ317" s="302">
        <v>11.176236836876615</v>
      </c>
    </row>
    <row r="318" spans="2:118" x14ac:dyDescent="0.2">
      <c r="B318" s="299" t="s">
        <v>13</v>
      </c>
      <c r="C318" s="300">
        <v>353</v>
      </c>
      <c r="D318" s="301">
        <v>4.853234343850966</v>
      </c>
      <c r="E318" s="300">
        <v>5</v>
      </c>
      <c r="F318" s="301">
        <v>8.6058519793459549</v>
      </c>
      <c r="G318" s="300">
        <v>4</v>
      </c>
      <c r="H318" s="301">
        <v>6.8846815834767643</v>
      </c>
      <c r="I318" s="300">
        <v>9</v>
      </c>
      <c r="J318" s="301">
        <v>15.490533562822719</v>
      </c>
      <c r="K318" s="300">
        <v>1</v>
      </c>
      <c r="L318" s="301">
        <v>172.11703958691911</v>
      </c>
      <c r="M318" s="300">
        <v>0</v>
      </c>
      <c r="N318" s="301">
        <v>0</v>
      </c>
      <c r="O318" s="300">
        <v>1</v>
      </c>
      <c r="P318" s="301">
        <v>172.11703958691911</v>
      </c>
      <c r="Q318" s="300">
        <v>0</v>
      </c>
      <c r="R318" s="301">
        <v>0</v>
      </c>
      <c r="S318" s="300">
        <v>0</v>
      </c>
      <c r="T318" s="301">
        <v>0</v>
      </c>
      <c r="U318" s="300">
        <v>0</v>
      </c>
      <c r="V318" s="301">
        <v>0</v>
      </c>
      <c r="W318" s="300">
        <v>5</v>
      </c>
      <c r="X318" s="301">
        <v>107.4575542660649</v>
      </c>
      <c r="Y318" s="300">
        <v>2</v>
      </c>
      <c r="Z318" s="301">
        <v>2.7497078435416236</v>
      </c>
      <c r="AA318" s="300">
        <v>2</v>
      </c>
      <c r="AB318" s="301">
        <v>2.7497078435416236</v>
      </c>
      <c r="AC318" s="300">
        <v>0</v>
      </c>
      <c r="AD318" s="301">
        <v>0</v>
      </c>
      <c r="AE318" s="300">
        <v>58</v>
      </c>
      <c r="AF318" s="301">
        <v>79.741527462707083</v>
      </c>
      <c r="AG318" s="300">
        <v>4</v>
      </c>
      <c r="AH318" s="301">
        <v>5.4994156870832471</v>
      </c>
      <c r="AI318" s="300">
        <v>0</v>
      </c>
      <c r="AJ318" s="301">
        <v>0</v>
      </c>
      <c r="AK318" s="300">
        <v>5</v>
      </c>
      <c r="AL318" s="301">
        <v>14.171532226064281</v>
      </c>
      <c r="AM318" s="300">
        <v>7</v>
      </c>
      <c r="AN318" s="301">
        <v>18.690091581448751</v>
      </c>
      <c r="AO318" s="300">
        <v>16</v>
      </c>
      <c r="AP318" s="301">
        <v>21.997662748332989</v>
      </c>
      <c r="AQ318" s="300">
        <v>2</v>
      </c>
      <c r="AR318" s="301">
        <v>5.3400261661282142</v>
      </c>
      <c r="AS318" s="300">
        <v>3</v>
      </c>
      <c r="AT318" s="301">
        <v>8.0100392491923209</v>
      </c>
      <c r="AU318" s="300">
        <v>14</v>
      </c>
      <c r="AV318" s="301">
        <v>19.247954904791367</v>
      </c>
      <c r="AW318" s="300">
        <v>5</v>
      </c>
      <c r="AX318" s="301">
        <v>6.8742696088540596</v>
      </c>
      <c r="AY318" s="300">
        <v>7</v>
      </c>
      <c r="AZ318" s="302">
        <v>9.6239774523956836</v>
      </c>
    </row>
    <row r="319" spans="2:118" x14ac:dyDescent="0.2">
      <c r="B319" s="299" t="s">
        <v>14</v>
      </c>
      <c r="C319" s="300">
        <v>1186</v>
      </c>
      <c r="D319" s="301">
        <v>4.9785703191574209</v>
      </c>
      <c r="E319" s="300">
        <v>3</v>
      </c>
      <c r="F319" s="301">
        <v>1.8518518518518519</v>
      </c>
      <c r="G319" s="300">
        <v>3</v>
      </c>
      <c r="H319" s="301">
        <v>1.8518518518518519</v>
      </c>
      <c r="I319" s="300">
        <v>18</v>
      </c>
      <c r="J319" s="301">
        <v>11.111111111111111</v>
      </c>
      <c r="K319" s="300">
        <v>0</v>
      </c>
      <c r="L319" s="301">
        <v>0</v>
      </c>
      <c r="M319" s="300">
        <v>0</v>
      </c>
      <c r="N319" s="301">
        <v>0</v>
      </c>
      <c r="O319" s="300">
        <v>0</v>
      </c>
      <c r="P319" s="301">
        <v>0</v>
      </c>
      <c r="Q319" s="300">
        <v>0</v>
      </c>
      <c r="R319" s="301">
        <v>0</v>
      </c>
      <c r="S319" s="300">
        <v>0</v>
      </c>
      <c r="T319" s="301">
        <v>0</v>
      </c>
      <c r="U319" s="300">
        <v>0</v>
      </c>
      <c r="V319" s="301">
        <v>0</v>
      </c>
      <c r="W319" s="300">
        <v>3</v>
      </c>
      <c r="X319" s="301">
        <v>18.234865061998541</v>
      </c>
      <c r="Y319" s="300">
        <v>2</v>
      </c>
      <c r="Z319" s="301">
        <v>0.83955654623228004</v>
      </c>
      <c r="AA319" s="300">
        <v>2</v>
      </c>
      <c r="AB319" s="301">
        <v>0.83955654623228004</v>
      </c>
      <c r="AC319" s="300">
        <v>0</v>
      </c>
      <c r="AD319" s="301">
        <v>0</v>
      </c>
      <c r="AE319" s="300">
        <v>179</v>
      </c>
      <c r="AF319" s="301">
        <v>75.14031088778907</v>
      </c>
      <c r="AG319" s="300">
        <v>6</v>
      </c>
      <c r="AH319" s="301">
        <v>2.5186696386968404</v>
      </c>
      <c r="AI319" s="300">
        <v>0</v>
      </c>
      <c r="AJ319" s="301">
        <v>0</v>
      </c>
      <c r="AK319" s="300">
        <v>20</v>
      </c>
      <c r="AL319" s="301">
        <v>17.445765476574699</v>
      </c>
      <c r="AM319" s="300">
        <v>28</v>
      </c>
      <c r="AN319" s="301">
        <v>22.657387926849005</v>
      </c>
      <c r="AO319" s="300">
        <v>61</v>
      </c>
      <c r="AP319" s="301">
        <v>25.606474660084547</v>
      </c>
      <c r="AQ319" s="300">
        <v>2</v>
      </c>
      <c r="AR319" s="301">
        <v>1.6183848519177861</v>
      </c>
      <c r="AS319" s="300">
        <v>5</v>
      </c>
      <c r="AT319" s="301">
        <v>4.0459621297944652</v>
      </c>
      <c r="AU319" s="300">
        <v>23</v>
      </c>
      <c r="AV319" s="301">
        <v>9.6549002816712211</v>
      </c>
      <c r="AW319" s="300">
        <v>15</v>
      </c>
      <c r="AX319" s="301">
        <v>6.2966740967421009</v>
      </c>
      <c r="AY319" s="300">
        <v>17</v>
      </c>
      <c r="AZ319" s="302">
        <v>7.1362306429743816</v>
      </c>
    </row>
    <row r="320" spans="2:118" x14ac:dyDescent="0.2">
      <c r="B320" s="299" t="s">
        <v>15</v>
      </c>
      <c r="C320" s="300">
        <v>223</v>
      </c>
      <c r="D320" s="301">
        <v>3.8428399103911772</v>
      </c>
      <c r="E320" s="300">
        <v>3</v>
      </c>
      <c r="F320" s="301">
        <v>6.6964285714285712</v>
      </c>
      <c r="G320" s="300">
        <v>3</v>
      </c>
      <c r="H320" s="301">
        <v>6.6964285714285712</v>
      </c>
      <c r="I320" s="300">
        <v>3</v>
      </c>
      <c r="J320" s="301">
        <v>6.6964285714285712</v>
      </c>
      <c r="K320" s="300">
        <v>0</v>
      </c>
      <c r="L320" s="301">
        <v>0</v>
      </c>
      <c r="M320" s="300">
        <v>0</v>
      </c>
      <c r="N320" s="301">
        <v>0</v>
      </c>
      <c r="O320" s="300">
        <v>0</v>
      </c>
      <c r="P320" s="301">
        <v>0</v>
      </c>
      <c r="Q320" s="300">
        <v>0</v>
      </c>
      <c r="R320" s="301">
        <v>0</v>
      </c>
      <c r="S320" s="300">
        <v>0</v>
      </c>
      <c r="T320" s="301">
        <v>0</v>
      </c>
      <c r="U320" s="300">
        <v>0</v>
      </c>
      <c r="V320" s="301">
        <v>0</v>
      </c>
      <c r="W320" s="300">
        <v>4</v>
      </c>
      <c r="X320" s="301">
        <v>83.022000830220009</v>
      </c>
      <c r="Y320" s="300">
        <v>0</v>
      </c>
      <c r="Z320" s="301">
        <v>0</v>
      </c>
      <c r="AA320" s="300">
        <v>0</v>
      </c>
      <c r="AB320" s="301">
        <v>0</v>
      </c>
      <c r="AC320" s="300">
        <v>0</v>
      </c>
      <c r="AD320" s="301">
        <v>0</v>
      </c>
      <c r="AE320" s="300">
        <v>17</v>
      </c>
      <c r="AF320" s="301">
        <v>29.295192141995521</v>
      </c>
      <c r="AG320" s="300">
        <v>6</v>
      </c>
      <c r="AH320" s="301">
        <v>10.339479579527829</v>
      </c>
      <c r="AI320" s="300">
        <v>0</v>
      </c>
      <c r="AJ320" s="301">
        <v>0</v>
      </c>
      <c r="AK320" s="300">
        <v>2</v>
      </c>
      <c r="AL320" s="301">
        <v>6.9922735377407959</v>
      </c>
      <c r="AM320" s="300">
        <v>4</v>
      </c>
      <c r="AN320" s="301">
        <v>13.592958847317091</v>
      </c>
      <c r="AO320" s="300">
        <v>6</v>
      </c>
      <c r="AP320" s="301">
        <v>10.339479579527829</v>
      </c>
      <c r="AQ320" s="300">
        <v>1</v>
      </c>
      <c r="AR320" s="301">
        <v>3.3982397118292726</v>
      </c>
      <c r="AS320" s="300">
        <v>3</v>
      </c>
      <c r="AT320" s="301">
        <v>10.194719135487817</v>
      </c>
      <c r="AU320" s="300">
        <v>10</v>
      </c>
      <c r="AV320" s="301">
        <v>17.232465965879715</v>
      </c>
      <c r="AW320" s="300">
        <v>1</v>
      </c>
      <c r="AX320" s="301">
        <v>1.723246596587972</v>
      </c>
      <c r="AY320" s="300">
        <v>5</v>
      </c>
      <c r="AZ320" s="302">
        <v>8.6162329829398576</v>
      </c>
    </row>
    <row r="321" spans="2:52" x14ac:dyDescent="0.2">
      <c r="B321" s="299" t="s">
        <v>118</v>
      </c>
      <c r="C321" s="300">
        <v>1298</v>
      </c>
      <c r="D321" s="301">
        <v>4.6873420098513625</v>
      </c>
      <c r="E321" s="300">
        <v>16</v>
      </c>
      <c r="F321" s="301">
        <v>6.4</v>
      </c>
      <c r="G321" s="300">
        <v>13</v>
      </c>
      <c r="H321" s="301">
        <v>5.2</v>
      </c>
      <c r="I321" s="300">
        <v>31</v>
      </c>
      <c r="J321" s="301">
        <v>12.4</v>
      </c>
      <c r="K321" s="300">
        <v>0</v>
      </c>
      <c r="L321" s="301">
        <v>0</v>
      </c>
      <c r="M321" s="300">
        <v>1</v>
      </c>
      <c r="N321" s="301">
        <v>40</v>
      </c>
      <c r="O321" s="300">
        <v>1</v>
      </c>
      <c r="P321" s="301">
        <v>40</v>
      </c>
      <c r="Q321" s="300">
        <v>1</v>
      </c>
      <c r="R321" s="301">
        <v>4.8042277203939472</v>
      </c>
      <c r="S321" s="300">
        <v>0</v>
      </c>
      <c r="T321" s="301">
        <v>0</v>
      </c>
      <c r="U321" s="300">
        <v>0</v>
      </c>
      <c r="V321" s="301">
        <v>0</v>
      </c>
      <c r="W321" s="300">
        <v>22</v>
      </c>
      <c r="X321" s="301">
        <v>105.69300984866682</v>
      </c>
      <c r="Y321" s="300">
        <v>6</v>
      </c>
      <c r="Z321" s="301">
        <v>2.1667220384520935</v>
      </c>
      <c r="AA321" s="300">
        <v>6</v>
      </c>
      <c r="AB321" s="301">
        <v>2.1667220384520935</v>
      </c>
      <c r="AC321" s="300">
        <v>0</v>
      </c>
      <c r="AD321" s="301">
        <v>0</v>
      </c>
      <c r="AE321" s="300">
        <v>183</v>
      </c>
      <c r="AF321" s="301">
        <v>66.085022172788854</v>
      </c>
      <c r="AG321" s="300">
        <v>9</v>
      </c>
      <c r="AH321" s="301">
        <v>3.250083057678141</v>
      </c>
      <c r="AI321" s="300">
        <v>0</v>
      </c>
      <c r="AJ321" s="301">
        <v>0</v>
      </c>
      <c r="AK321" s="300">
        <v>23</v>
      </c>
      <c r="AL321" s="301">
        <v>17.013596082434574</v>
      </c>
      <c r="AM321" s="300">
        <v>25</v>
      </c>
      <c r="AN321" s="301">
        <v>17.639173075566216</v>
      </c>
      <c r="AO321" s="300">
        <v>50</v>
      </c>
      <c r="AP321" s="301">
        <v>18.056016987100783</v>
      </c>
      <c r="AQ321" s="300">
        <v>3</v>
      </c>
      <c r="AR321" s="301">
        <v>2.116700769067946</v>
      </c>
      <c r="AS321" s="300">
        <v>11</v>
      </c>
      <c r="AT321" s="301">
        <v>7.7612361532491354</v>
      </c>
      <c r="AU321" s="300">
        <v>49</v>
      </c>
      <c r="AV321" s="301">
        <v>17.694896647358767</v>
      </c>
      <c r="AW321" s="300">
        <v>7</v>
      </c>
      <c r="AX321" s="301">
        <v>2.5278423781941091</v>
      </c>
      <c r="AY321" s="300">
        <v>25</v>
      </c>
      <c r="AZ321" s="302">
        <v>9.0280084935503915</v>
      </c>
    </row>
    <row r="322" spans="2:52" x14ac:dyDescent="0.2">
      <c r="B322" s="299" t="s">
        <v>16</v>
      </c>
      <c r="C322" s="300">
        <v>309</v>
      </c>
      <c r="D322" s="301">
        <v>4.7320061255742729</v>
      </c>
      <c r="E322" s="300">
        <v>3</v>
      </c>
      <c r="F322" s="301">
        <v>4.8780487804878048</v>
      </c>
      <c r="G322" s="300">
        <v>2</v>
      </c>
      <c r="H322" s="301">
        <v>3.2520325203252032</v>
      </c>
      <c r="I322" s="300">
        <v>8</v>
      </c>
      <c r="J322" s="301">
        <v>13.008130081300813</v>
      </c>
      <c r="K322" s="300">
        <v>0</v>
      </c>
      <c r="L322" s="301">
        <v>0</v>
      </c>
      <c r="M322" s="300">
        <v>0</v>
      </c>
      <c r="N322" s="301">
        <v>0</v>
      </c>
      <c r="O322" s="300">
        <v>0</v>
      </c>
      <c r="P322" s="301">
        <v>0</v>
      </c>
      <c r="Q322" s="300">
        <v>0</v>
      </c>
      <c r="R322" s="301">
        <v>0</v>
      </c>
      <c r="S322" s="300">
        <v>0</v>
      </c>
      <c r="T322" s="301">
        <v>0</v>
      </c>
      <c r="U322" s="300">
        <v>0</v>
      </c>
      <c r="V322" s="301">
        <v>0</v>
      </c>
      <c r="W322" s="300">
        <v>5</v>
      </c>
      <c r="X322" s="301">
        <v>96.786682152535818</v>
      </c>
      <c r="Y322" s="300">
        <v>0</v>
      </c>
      <c r="Z322" s="301">
        <v>0</v>
      </c>
      <c r="AA322" s="300">
        <v>1</v>
      </c>
      <c r="AB322" s="301">
        <v>1.5313935681470137</v>
      </c>
      <c r="AC322" s="300">
        <v>0</v>
      </c>
      <c r="AD322" s="301">
        <v>0</v>
      </c>
      <c r="AE322" s="300">
        <v>64</v>
      </c>
      <c r="AF322" s="301">
        <v>98.009188361408874</v>
      </c>
      <c r="AG322" s="300">
        <v>0</v>
      </c>
      <c r="AH322" s="301">
        <v>0</v>
      </c>
      <c r="AI322" s="300">
        <v>0</v>
      </c>
      <c r="AJ322" s="301">
        <v>0</v>
      </c>
      <c r="AK322" s="300">
        <v>6</v>
      </c>
      <c r="AL322" s="301">
        <v>18.713742124633523</v>
      </c>
      <c r="AM322" s="300">
        <v>6</v>
      </c>
      <c r="AN322" s="301">
        <v>18.051627655093565</v>
      </c>
      <c r="AO322" s="300">
        <v>5</v>
      </c>
      <c r="AP322" s="301">
        <v>7.656967840735069</v>
      </c>
      <c r="AQ322" s="300">
        <v>0</v>
      </c>
      <c r="AR322" s="301">
        <v>0</v>
      </c>
      <c r="AS322" s="300">
        <v>1</v>
      </c>
      <c r="AT322" s="301">
        <v>3.0086046091822611</v>
      </c>
      <c r="AU322" s="300">
        <v>8</v>
      </c>
      <c r="AV322" s="301">
        <v>12.251148545176109</v>
      </c>
      <c r="AW322" s="300">
        <v>3</v>
      </c>
      <c r="AX322" s="301">
        <v>4.5941807044410412</v>
      </c>
      <c r="AY322" s="300">
        <v>4</v>
      </c>
      <c r="AZ322" s="302">
        <v>6.1255742725880546</v>
      </c>
    </row>
    <row r="323" spans="2:52" x14ac:dyDescent="0.2">
      <c r="B323" s="299" t="s">
        <v>10</v>
      </c>
      <c r="C323" s="300">
        <v>14265</v>
      </c>
      <c r="D323" s="301">
        <v>5.6396707049054662</v>
      </c>
      <c r="E323" s="300">
        <v>190</v>
      </c>
      <c r="F323" s="301">
        <v>6.988891341131465</v>
      </c>
      <c r="G323" s="300">
        <v>127</v>
      </c>
      <c r="H323" s="301">
        <v>4.6715221069668207</v>
      </c>
      <c r="I323" s="300">
        <v>360</v>
      </c>
      <c r="J323" s="301">
        <v>13.242109909512248</v>
      </c>
      <c r="K323" s="300">
        <v>4</v>
      </c>
      <c r="L323" s="301">
        <v>14.713455455013611</v>
      </c>
      <c r="M323" s="300">
        <v>4</v>
      </c>
      <c r="N323" s="301">
        <v>14.713455455013611</v>
      </c>
      <c r="O323" s="300">
        <v>8</v>
      </c>
      <c r="P323" s="301">
        <v>29.426910910027221</v>
      </c>
      <c r="Q323" s="300">
        <v>9</v>
      </c>
      <c r="R323" s="301">
        <v>6.1966400440649956</v>
      </c>
      <c r="S323" s="300">
        <v>1</v>
      </c>
      <c r="T323" s="301">
        <v>0.68851556045166618</v>
      </c>
      <c r="U323" s="300">
        <v>3</v>
      </c>
      <c r="V323" s="301">
        <v>2.0655466813549985</v>
      </c>
      <c r="W323" s="300">
        <v>218</v>
      </c>
      <c r="X323" s="301">
        <v>150.09639217846322</v>
      </c>
      <c r="Y323" s="300">
        <v>85</v>
      </c>
      <c r="Z323" s="301">
        <v>3.3604767607217987</v>
      </c>
      <c r="AA323" s="300">
        <v>105</v>
      </c>
      <c r="AB323" s="301">
        <v>4.1511771750092814</v>
      </c>
      <c r="AC323" s="300">
        <v>0</v>
      </c>
      <c r="AD323" s="301">
        <v>0</v>
      </c>
      <c r="AE323" s="300">
        <v>1830</v>
      </c>
      <c r="AF323" s="301">
        <v>72.349087907304607</v>
      </c>
      <c r="AG323" s="300">
        <v>177</v>
      </c>
      <c r="AH323" s="301">
        <v>6.997698666444216</v>
      </c>
      <c r="AI323" s="300">
        <v>0</v>
      </c>
      <c r="AJ323" s="301">
        <v>0</v>
      </c>
      <c r="AK323" s="300">
        <v>199</v>
      </c>
      <c r="AL323" s="301">
        <v>16.717659729257921</v>
      </c>
      <c r="AM323" s="300">
        <v>242</v>
      </c>
      <c r="AN323" s="301">
        <v>18.072581578662405</v>
      </c>
      <c r="AO323" s="300">
        <v>521</v>
      </c>
      <c r="AP323" s="301">
        <v>20.59774579218891</v>
      </c>
      <c r="AQ323" s="300">
        <v>60</v>
      </c>
      <c r="AR323" s="301">
        <v>4.4808053500815879</v>
      </c>
      <c r="AS323" s="300">
        <v>121</v>
      </c>
      <c r="AT323" s="301">
        <v>9.0362907893312023</v>
      </c>
      <c r="AU323" s="300">
        <v>678</v>
      </c>
      <c r="AV323" s="301">
        <v>26.804744044345643</v>
      </c>
      <c r="AW323" s="300">
        <v>186</v>
      </c>
      <c r="AX323" s="301">
        <v>7.3535138528735837</v>
      </c>
      <c r="AY323" s="300">
        <v>316</v>
      </c>
      <c r="AZ323" s="302">
        <v>12.493066545742217</v>
      </c>
    </row>
    <row r="324" spans="2:52" ht="13.5" thickBot="1" x14ac:dyDescent="0.25">
      <c r="B324" s="303" t="s">
        <v>17</v>
      </c>
      <c r="C324" s="304">
        <v>368</v>
      </c>
      <c r="D324" s="305">
        <v>6.8256853507437771</v>
      </c>
      <c r="E324" s="304">
        <v>4</v>
      </c>
      <c r="F324" s="305">
        <v>5.0125313283208017</v>
      </c>
      <c r="G324" s="304">
        <v>1</v>
      </c>
      <c r="H324" s="305">
        <v>1.2531328320802004</v>
      </c>
      <c r="I324" s="304">
        <v>5</v>
      </c>
      <c r="J324" s="305">
        <v>6.2656641604010019</v>
      </c>
      <c r="K324" s="304">
        <v>0</v>
      </c>
      <c r="L324" s="305">
        <v>0</v>
      </c>
      <c r="M324" s="304">
        <v>0</v>
      </c>
      <c r="N324" s="305">
        <v>0</v>
      </c>
      <c r="O324" s="304">
        <v>0</v>
      </c>
      <c r="P324" s="305">
        <v>0</v>
      </c>
      <c r="Q324" s="304">
        <v>0</v>
      </c>
      <c r="R324" s="305">
        <v>0</v>
      </c>
      <c r="S324" s="304">
        <v>0</v>
      </c>
      <c r="T324" s="305">
        <v>0</v>
      </c>
      <c r="U324" s="304">
        <v>0</v>
      </c>
      <c r="V324" s="305">
        <v>0</v>
      </c>
      <c r="W324" s="304">
        <v>4</v>
      </c>
      <c r="X324" s="305">
        <v>145.34883720930233</v>
      </c>
      <c r="Y324" s="304">
        <v>0</v>
      </c>
      <c r="Z324" s="305">
        <v>0</v>
      </c>
      <c r="AA324" s="304">
        <v>0</v>
      </c>
      <c r="AB324" s="305">
        <v>0</v>
      </c>
      <c r="AC324" s="304">
        <v>0</v>
      </c>
      <c r="AD324" s="305">
        <v>0</v>
      </c>
      <c r="AE324" s="304">
        <v>58</v>
      </c>
      <c r="AF324" s="305">
        <v>107.57873650628778</v>
      </c>
      <c r="AG324" s="304">
        <v>3</v>
      </c>
      <c r="AH324" s="305">
        <v>5.5644174054976441</v>
      </c>
      <c r="AI324" s="304">
        <v>0</v>
      </c>
      <c r="AJ324" s="305">
        <v>0</v>
      </c>
      <c r="AK324" s="304">
        <v>4</v>
      </c>
      <c r="AL324" s="305">
        <v>15.844721727074667</v>
      </c>
      <c r="AM324" s="304">
        <v>8</v>
      </c>
      <c r="AN324" s="305">
        <v>27.904705430953292</v>
      </c>
      <c r="AO324" s="304">
        <v>13</v>
      </c>
      <c r="AP324" s="305">
        <v>24.112475423823124</v>
      </c>
      <c r="AQ324" s="304">
        <v>0</v>
      </c>
      <c r="AR324" s="305">
        <v>0</v>
      </c>
      <c r="AS324" s="304">
        <v>4</v>
      </c>
      <c r="AT324" s="305">
        <v>13.952352715476646</v>
      </c>
      <c r="AU324" s="304">
        <v>9</v>
      </c>
      <c r="AV324" s="305">
        <v>16.693252216492933</v>
      </c>
      <c r="AW324" s="304">
        <v>5</v>
      </c>
      <c r="AX324" s="305">
        <v>9.2740290091627404</v>
      </c>
      <c r="AY324" s="304">
        <v>7</v>
      </c>
      <c r="AZ324" s="306">
        <v>12.983640612827838</v>
      </c>
    </row>
    <row r="325" spans="2:52" ht="13.5" thickBot="1" x14ac:dyDescent="0.25">
      <c r="B325" s="295" t="s">
        <v>254</v>
      </c>
      <c r="C325" s="296">
        <v>20761</v>
      </c>
      <c r="D325" s="297">
        <v>5.3100867093345849</v>
      </c>
      <c r="E325" s="296">
        <v>270</v>
      </c>
      <c r="F325" s="297">
        <v>6.746626686656672</v>
      </c>
      <c r="G325" s="296">
        <v>184</v>
      </c>
      <c r="H325" s="297">
        <v>4.5977011494252871</v>
      </c>
      <c r="I325" s="296">
        <v>504</v>
      </c>
      <c r="J325" s="297">
        <v>12.593703148425787</v>
      </c>
      <c r="K325" s="296">
        <v>8</v>
      </c>
      <c r="L325" s="297">
        <v>19.990004997501249</v>
      </c>
      <c r="M325" s="296">
        <v>7</v>
      </c>
      <c r="N325" s="297">
        <v>17.491254372813593</v>
      </c>
      <c r="O325" s="296">
        <v>15</v>
      </c>
      <c r="P325" s="297">
        <v>37.481259370314838</v>
      </c>
      <c r="Q325" s="296">
        <v>17</v>
      </c>
      <c r="R325" s="297">
        <v>6.8143919958953312</v>
      </c>
      <c r="S325" s="296">
        <v>1</v>
      </c>
      <c r="T325" s="297">
        <v>0.40084658799384298</v>
      </c>
      <c r="U325" s="296">
        <v>3</v>
      </c>
      <c r="V325" s="297">
        <v>1.202539763981529</v>
      </c>
      <c r="W325" s="296">
        <v>313</v>
      </c>
      <c r="X325" s="297">
        <v>125.46498204207286</v>
      </c>
      <c r="Y325" s="296">
        <v>105</v>
      </c>
      <c r="Z325" s="297">
        <v>2.6856081329422063</v>
      </c>
      <c r="AA325" s="296">
        <v>130</v>
      </c>
      <c r="AB325" s="297">
        <v>3.3250386407855888</v>
      </c>
      <c r="AC325" s="296">
        <v>0</v>
      </c>
      <c r="AD325" s="297">
        <v>0</v>
      </c>
      <c r="AE325" s="296">
        <v>2712</v>
      </c>
      <c r="AF325" s="297">
        <v>69.365421490850125</v>
      </c>
      <c r="AG325" s="296">
        <v>236</v>
      </c>
      <c r="AH325" s="297">
        <v>6.0362239940415314</v>
      </c>
      <c r="AI325" s="296">
        <v>0</v>
      </c>
      <c r="AJ325" s="297">
        <v>0</v>
      </c>
      <c r="AK325" s="296">
        <v>288</v>
      </c>
      <c r="AL325" s="297">
        <v>15.478927697283771</v>
      </c>
      <c r="AM325" s="296">
        <v>365</v>
      </c>
      <c r="AN325" s="297">
        <v>17.812394010155504</v>
      </c>
      <c r="AO325" s="296">
        <v>793</v>
      </c>
      <c r="AP325" s="297">
        <v>20.282735708792092</v>
      </c>
      <c r="AQ325" s="296">
        <v>85</v>
      </c>
      <c r="AR325" s="297">
        <v>4.148091755789638</v>
      </c>
      <c r="AS325" s="296">
        <v>174</v>
      </c>
      <c r="AT325" s="297">
        <v>8.4913878294987892</v>
      </c>
      <c r="AU325" s="296">
        <v>922</v>
      </c>
      <c r="AV325" s="297">
        <v>23.582197129263946</v>
      </c>
      <c r="AW325" s="296">
        <v>257</v>
      </c>
      <c r="AX325" s="297">
        <v>6.5733456206299721</v>
      </c>
      <c r="AY325" s="296">
        <v>477</v>
      </c>
      <c r="AZ325" s="298">
        <v>12.200334089651738</v>
      </c>
    </row>
    <row r="326" spans="2:52" x14ac:dyDescent="0.2">
      <c r="B326" s="238" t="s">
        <v>279</v>
      </c>
    </row>
    <row r="329" spans="2:52" s="308" customFormat="1" ht="36" customHeight="1" thickBot="1" x14ac:dyDescent="0.25">
      <c r="B329" s="765" t="s">
        <v>356</v>
      </c>
      <c r="C329" s="766"/>
      <c r="D329" s="766"/>
      <c r="E329" s="766"/>
      <c r="F329" s="766"/>
      <c r="G329" s="766"/>
      <c r="H329" s="766"/>
      <c r="I329" s="766"/>
      <c r="J329" s="766"/>
      <c r="K329" s="766"/>
      <c r="L329" s="766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767" t="s">
        <v>349</v>
      </c>
      <c r="AJ329" s="768"/>
      <c r="AK329" s="768"/>
      <c r="AL329" s="768"/>
      <c r="AM329" s="768"/>
      <c r="AN329" s="768"/>
      <c r="AO329" s="768"/>
      <c r="AP329" s="768"/>
    </row>
    <row r="330" spans="2:52" s="308" customFormat="1" ht="12.75" customHeight="1" x14ac:dyDescent="0.2">
      <c r="B330" s="755" t="s">
        <v>326</v>
      </c>
      <c r="C330" s="758" t="s">
        <v>238</v>
      </c>
      <c r="D330" s="759"/>
      <c r="E330" s="762" t="s">
        <v>327</v>
      </c>
      <c r="F330" s="763"/>
      <c r="G330" s="763"/>
      <c r="H330" s="763"/>
      <c r="I330" s="763"/>
      <c r="J330" s="763"/>
      <c r="K330" s="763"/>
      <c r="L330" s="763"/>
      <c r="M330" s="763"/>
      <c r="N330" s="763"/>
      <c r="O330" s="763"/>
      <c r="P330" s="763"/>
      <c r="Q330" s="763"/>
      <c r="R330" s="763"/>
      <c r="S330" s="763"/>
      <c r="T330" s="763"/>
      <c r="U330" s="763"/>
      <c r="V330" s="763"/>
      <c r="W330" s="763"/>
      <c r="X330" s="763"/>
      <c r="Y330" s="763"/>
      <c r="Z330" s="763"/>
      <c r="AA330" s="763"/>
      <c r="AB330" s="763"/>
      <c r="AC330" s="763"/>
      <c r="AD330" s="763"/>
      <c r="AE330" s="763"/>
      <c r="AF330" s="763"/>
    </row>
    <row r="331" spans="2:52" s="308" customFormat="1" x14ac:dyDescent="0.2">
      <c r="B331" s="756"/>
      <c r="C331" s="760"/>
      <c r="D331" s="761"/>
      <c r="E331" s="750" t="s">
        <v>328</v>
      </c>
      <c r="F331" s="764"/>
      <c r="G331" s="750" t="s">
        <v>329</v>
      </c>
      <c r="H331" s="764"/>
      <c r="I331" s="750" t="s">
        <v>330</v>
      </c>
      <c r="J331" s="764"/>
      <c r="K331" s="750" t="s">
        <v>331</v>
      </c>
      <c r="L331" s="764"/>
      <c r="M331" s="750" t="s">
        <v>332</v>
      </c>
      <c r="N331" s="764"/>
      <c r="O331" s="750" t="s">
        <v>333</v>
      </c>
      <c r="P331" s="764"/>
      <c r="Q331" s="750" t="s">
        <v>334</v>
      </c>
      <c r="R331" s="764"/>
      <c r="S331" s="750" t="s">
        <v>335</v>
      </c>
      <c r="T331" s="764"/>
      <c r="U331" s="750" t="s">
        <v>336</v>
      </c>
      <c r="V331" s="764"/>
      <c r="W331" s="750" t="s">
        <v>337</v>
      </c>
      <c r="X331" s="764"/>
      <c r="Y331" s="750" t="s">
        <v>338</v>
      </c>
      <c r="Z331" s="764"/>
      <c r="AA331" s="750" t="s">
        <v>339</v>
      </c>
      <c r="AB331" s="764"/>
      <c r="AC331" s="750" t="s">
        <v>340</v>
      </c>
      <c r="AD331" s="764"/>
      <c r="AE331" s="750" t="s">
        <v>341</v>
      </c>
      <c r="AF331" s="751"/>
      <c r="AI331"/>
      <c r="AJ331"/>
      <c r="AK331"/>
      <c r="AL331"/>
      <c r="AM331"/>
      <c r="AN331"/>
      <c r="AO331"/>
      <c r="AP331"/>
    </row>
    <row r="332" spans="2:52" s="308" customFormat="1" ht="57" customHeight="1" thickBot="1" x14ac:dyDescent="0.25">
      <c r="B332" s="757"/>
      <c r="C332" s="309" t="s">
        <v>286</v>
      </c>
      <c r="D332" s="309" t="s">
        <v>342</v>
      </c>
      <c r="E332" s="309" t="s">
        <v>286</v>
      </c>
      <c r="F332" s="309" t="s">
        <v>342</v>
      </c>
      <c r="G332" s="309" t="s">
        <v>286</v>
      </c>
      <c r="H332" s="309" t="s">
        <v>342</v>
      </c>
      <c r="I332" s="309" t="s">
        <v>286</v>
      </c>
      <c r="J332" s="309" t="s">
        <v>342</v>
      </c>
      <c r="K332" s="309" t="s">
        <v>286</v>
      </c>
      <c r="L332" s="309" t="s">
        <v>342</v>
      </c>
      <c r="M332" s="309" t="s">
        <v>286</v>
      </c>
      <c r="N332" s="309" t="s">
        <v>342</v>
      </c>
      <c r="O332" s="309" t="s">
        <v>286</v>
      </c>
      <c r="P332" s="309" t="s">
        <v>342</v>
      </c>
      <c r="Q332" s="309" t="s">
        <v>286</v>
      </c>
      <c r="R332" s="309" t="s">
        <v>342</v>
      </c>
      <c r="S332" s="309" t="s">
        <v>286</v>
      </c>
      <c r="T332" s="309" t="s">
        <v>342</v>
      </c>
      <c r="U332" s="309" t="s">
        <v>286</v>
      </c>
      <c r="V332" s="309" t="s">
        <v>342</v>
      </c>
      <c r="W332" s="309" t="s">
        <v>286</v>
      </c>
      <c r="X332" s="309" t="s">
        <v>342</v>
      </c>
      <c r="Y332" s="309" t="s">
        <v>286</v>
      </c>
      <c r="Z332" s="309" t="s">
        <v>342</v>
      </c>
      <c r="AA332" s="309" t="s">
        <v>286</v>
      </c>
      <c r="AB332" s="309" t="s">
        <v>342</v>
      </c>
      <c r="AC332" s="309" t="s">
        <v>286</v>
      </c>
      <c r="AD332" s="309" t="s">
        <v>342</v>
      </c>
      <c r="AE332" s="309" t="s">
        <v>286</v>
      </c>
      <c r="AF332" s="310" t="s">
        <v>342</v>
      </c>
      <c r="AG332" s="311" t="s">
        <v>343</v>
      </c>
      <c r="AI332"/>
      <c r="AJ332"/>
      <c r="AK332"/>
      <c r="AL332"/>
      <c r="AM332"/>
      <c r="AN332"/>
      <c r="AO332"/>
      <c r="AP332"/>
      <c r="AQ332" s="312"/>
      <c r="AR332" s="312"/>
    </row>
    <row r="333" spans="2:52" s="308" customFormat="1" ht="18" customHeight="1" thickBot="1" x14ac:dyDescent="0.25">
      <c r="B333" s="313" t="s">
        <v>7</v>
      </c>
      <c r="C333" s="314">
        <v>33151</v>
      </c>
      <c r="D333" s="315">
        <v>4.9545436203394697</v>
      </c>
      <c r="E333" s="314">
        <v>759</v>
      </c>
      <c r="F333" s="315">
        <v>1.4053265393787679</v>
      </c>
      <c r="G333" s="316">
        <v>96</v>
      </c>
      <c r="H333" s="315">
        <v>0.18017882748628011</v>
      </c>
      <c r="I333" s="314">
        <v>152</v>
      </c>
      <c r="J333" s="315">
        <v>0.28647138867005661</v>
      </c>
      <c r="K333" s="314">
        <v>574</v>
      </c>
      <c r="L333" s="315">
        <v>1.0640940555331038</v>
      </c>
      <c r="M333" s="316">
        <v>968</v>
      </c>
      <c r="N333" s="315">
        <v>1.7126196002944007</v>
      </c>
      <c r="O333" s="314">
        <v>863</v>
      </c>
      <c r="P333" s="315">
        <v>1.5060398655558387</v>
      </c>
      <c r="Q333" s="314">
        <v>858</v>
      </c>
      <c r="R333" s="315">
        <v>1.6311352929769931</v>
      </c>
      <c r="S333" s="314">
        <v>799</v>
      </c>
      <c r="T333" s="315">
        <v>1.717972920962495</v>
      </c>
      <c r="U333" s="316">
        <v>722</v>
      </c>
      <c r="V333" s="315">
        <v>1.7521890228512629</v>
      </c>
      <c r="W333" s="316">
        <v>911</v>
      </c>
      <c r="X333" s="315">
        <v>2.3389440604685077</v>
      </c>
      <c r="Y333" s="314">
        <v>1315</v>
      </c>
      <c r="Z333" s="315">
        <v>3.2552405659910288</v>
      </c>
      <c r="AA333" s="314">
        <v>1852</v>
      </c>
      <c r="AB333" s="317">
        <v>5.1093460754318256</v>
      </c>
      <c r="AC333" s="314">
        <v>2408</v>
      </c>
      <c r="AD333" s="315">
        <v>8.4153139142742308</v>
      </c>
      <c r="AE333" s="314">
        <v>20874</v>
      </c>
      <c r="AF333" s="315">
        <v>36.968098765781932</v>
      </c>
      <c r="AI333"/>
      <c r="AJ333"/>
      <c r="AK333"/>
      <c r="AL333"/>
      <c r="AM333"/>
      <c r="AN333"/>
      <c r="AO333"/>
      <c r="AP333"/>
    </row>
    <row r="334" spans="2:52" ht="15.75" customHeight="1" x14ac:dyDescent="0.2">
      <c r="B334" s="318" t="s">
        <v>11</v>
      </c>
      <c r="C334" s="319">
        <v>273</v>
      </c>
      <c r="D334" s="320">
        <v>5.2104208416833666</v>
      </c>
      <c r="E334" s="319">
        <v>3</v>
      </c>
      <c r="F334" s="320">
        <v>0.62526052521884112</v>
      </c>
      <c r="G334" s="321">
        <v>0</v>
      </c>
      <c r="H334" s="322">
        <v>0</v>
      </c>
      <c r="I334" s="319">
        <v>2</v>
      </c>
      <c r="J334" s="320">
        <v>0.41779820346772506</v>
      </c>
      <c r="K334" s="319">
        <v>6</v>
      </c>
      <c r="L334" s="320">
        <v>1.3057671381936886</v>
      </c>
      <c r="M334" s="321">
        <v>7</v>
      </c>
      <c r="N334" s="322">
        <v>1.478977392774139</v>
      </c>
      <c r="O334" s="319">
        <v>6</v>
      </c>
      <c r="P334" s="320">
        <v>1.2847965738758029</v>
      </c>
      <c r="Q334" s="319">
        <v>11</v>
      </c>
      <c r="R334" s="320">
        <v>2.679658952496955</v>
      </c>
      <c r="S334" s="319">
        <v>8</v>
      </c>
      <c r="T334" s="320">
        <v>2.1186440677966103</v>
      </c>
      <c r="U334" s="321">
        <v>7</v>
      </c>
      <c r="V334" s="322">
        <v>2.1276595744680851</v>
      </c>
      <c r="W334" s="321">
        <v>13</v>
      </c>
      <c r="X334" s="320">
        <v>4.5985143261407853</v>
      </c>
      <c r="Y334" s="319">
        <v>11</v>
      </c>
      <c r="Z334" s="320">
        <v>4.2471042471042475</v>
      </c>
      <c r="AA334" s="319">
        <v>16</v>
      </c>
      <c r="AB334" s="322">
        <v>7.3529411764705879</v>
      </c>
      <c r="AC334" s="321">
        <v>25</v>
      </c>
      <c r="AD334" s="320">
        <v>14.450867052023121</v>
      </c>
      <c r="AE334" s="319">
        <v>158</v>
      </c>
      <c r="AF334" s="320">
        <v>44.220542961097124</v>
      </c>
    </row>
    <row r="335" spans="2:52" x14ac:dyDescent="0.2">
      <c r="B335" s="323" t="s">
        <v>12</v>
      </c>
      <c r="C335" s="324">
        <v>2050</v>
      </c>
      <c r="D335" s="325">
        <v>4.2505810855362052</v>
      </c>
      <c r="E335" s="324">
        <v>43</v>
      </c>
      <c r="F335" s="325">
        <v>1.0989853553811946</v>
      </c>
      <c r="G335" s="324">
        <v>5</v>
      </c>
      <c r="H335" s="325">
        <v>0.12906889697720644</v>
      </c>
      <c r="I335" s="324">
        <v>9</v>
      </c>
      <c r="J335" s="325">
        <v>0.2274450341167551</v>
      </c>
      <c r="K335" s="324">
        <v>34</v>
      </c>
      <c r="L335" s="325">
        <v>0.82222920848347081</v>
      </c>
      <c r="M335" s="324">
        <v>41</v>
      </c>
      <c r="N335" s="325">
        <v>0.88861917250048761</v>
      </c>
      <c r="O335" s="324">
        <v>52</v>
      </c>
      <c r="P335" s="325">
        <v>1.1381544388023113</v>
      </c>
      <c r="Q335" s="324">
        <v>40</v>
      </c>
      <c r="R335" s="325">
        <v>1.0014521055530519</v>
      </c>
      <c r="S335" s="324">
        <v>45</v>
      </c>
      <c r="T335" s="325">
        <v>1.2016021361815756</v>
      </c>
      <c r="U335" s="324">
        <v>45</v>
      </c>
      <c r="V335" s="325">
        <v>1.3244643277607724</v>
      </c>
      <c r="W335" s="324">
        <v>46</v>
      </c>
      <c r="X335" s="325">
        <v>1.6130163405568414</v>
      </c>
      <c r="Y335" s="324">
        <v>93</v>
      </c>
      <c r="Z335" s="325">
        <v>3.642345200328986</v>
      </c>
      <c r="AA335" s="324">
        <v>140</v>
      </c>
      <c r="AB335" s="325">
        <v>6.6543086648604968</v>
      </c>
      <c r="AC335" s="324">
        <v>168</v>
      </c>
      <c r="AD335" s="325">
        <v>11.033758045448575</v>
      </c>
      <c r="AE335" s="324">
        <v>1289</v>
      </c>
      <c r="AF335" s="325">
        <v>42.98242688985961</v>
      </c>
    </row>
    <row r="336" spans="2:52" x14ac:dyDescent="0.2">
      <c r="B336" s="323" t="s">
        <v>253</v>
      </c>
      <c r="C336" s="324">
        <v>436</v>
      </c>
      <c r="D336" s="325">
        <v>5.4142658454202266</v>
      </c>
      <c r="E336" s="324">
        <v>6</v>
      </c>
      <c r="F336" s="325">
        <v>1.0617589807113785</v>
      </c>
      <c r="G336" s="324">
        <v>2</v>
      </c>
      <c r="H336" s="325">
        <v>0.34217279726261762</v>
      </c>
      <c r="I336" s="324">
        <v>1</v>
      </c>
      <c r="J336" s="325">
        <v>0.16066838046272491</v>
      </c>
      <c r="K336" s="324">
        <v>4</v>
      </c>
      <c r="L336" s="325">
        <v>0.63775510204081631</v>
      </c>
      <c r="M336" s="324">
        <v>14</v>
      </c>
      <c r="N336" s="325">
        <v>2.0354754289037511</v>
      </c>
      <c r="O336" s="324">
        <v>7</v>
      </c>
      <c r="P336" s="325">
        <v>1.0070493454179255</v>
      </c>
      <c r="Q336" s="324">
        <v>9</v>
      </c>
      <c r="R336" s="325">
        <v>1.3871763255240444</v>
      </c>
      <c r="S336" s="324">
        <v>6</v>
      </c>
      <c r="T336" s="325">
        <v>0.89392133492252679</v>
      </c>
      <c r="U336" s="324">
        <v>9</v>
      </c>
      <c r="V336" s="325">
        <v>1.4574898785425101</v>
      </c>
      <c r="W336" s="324">
        <v>11</v>
      </c>
      <c r="X336" s="325">
        <v>2.0058351568198396</v>
      </c>
      <c r="Y336" s="324">
        <v>25</v>
      </c>
      <c r="Z336" s="325">
        <v>5.1398026315789478</v>
      </c>
      <c r="AA336" s="324">
        <v>33</v>
      </c>
      <c r="AB336" s="325">
        <v>8.2623935903855781</v>
      </c>
      <c r="AC336" s="324">
        <v>25</v>
      </c>
      <c r="AD336" s="325">
        <v>8.1672655994772949</v>
      </c>
      <c r="AE336" s="324">
        <v>284</v>
      </c>
      <c r="AF336" s="325">
        <v>47.900151796255692</v>
      </c>
    </row>
    <row r="337" spans="2:57" x14ac:dyDescent="0.2">
      <c r="B337" s="323" t="s">
        <v>13</v>
      </c>
      <c r="C337" s="324">
        <v>353</v>
      </c>
      <c r="D337" s="325">
        <v>4.853234343850966</v>
      </c>
      <c r="E337" s="324">
        <v>5</v>
      </c>
      <c r="F337" s="325">
        <v>1.0745755426606489</v>
      </c>
      <c r="G337" s="324">
        <v>0</v>
      </c>
      <c r="H337" s="325">
        <v>0</v>
      </c>
      <c r="I337" s="324">
        <v>0</v>
      </c>
      <c r="J337" s="325">
        <v>0</v>
      </c>
      <c r="K337" s="324">
        <v>2</v>
      </c>
      <c r="L337" s="325">
        <v>0.35260930888575459</v>
      </c>
      <c r="M337" s="324">
        <v>7</v>
      </c>
      <c r="N337" s="325">
        <v>1.1337868480725624</v>
      </c>
      <c r="O337" s="324">
        <v>4</v>
      </c>
      <c r="P337" s="325">
        <v>0.68004080244814691</v>
      </c>
      <c r="Q337" s="324">
        <v>7</v>
      </c>
      <c r="R337" s="325">
        <v>1.3379204892966361</v>
      </c>
      <c r="S337" s="324">
        <v>7</v>
      </c>
      <c r="T337" s="325">
        <v>1.3958125623130608</v>
      </c>
      <c r="U337" s="324">
        <v>4</v>
      </c>
      <c r="V337" s="325">
        <v>0.87738539153323103</v>
      </c>
      <c r="W337" s="324">
        <v>10</v>
      </c>
      <c r="X337" s="325">
        <v>2.1222410865874366</v>
      </c>
      <c r="Y337" s="324">
        <v>14</v>
      </c>
      <c r="Z337" s="325">
        <v>2.618780396558174</v>
      </c>
      <c r="AA337" s="324">
        <v>21</v>
      </c>
      <c r="AB337" s="325">
        <v>4.3379467052261926</v>
      </c>
      <c r="AC337" s="324">
        <v>35</v>
      </c>
      <c r="AD337" s="325">
        <v>9.6498483595257802</v>
      </c>
      <c r="AE337" s="324">
        <v>237</v>
      </c>
      <c r="AF337" s="325">
        <v>33.861980282897562</v>
      </c>
    </row>
    <row r="338" spans="2:57" x14ac:dyDescent="0.2">
      <c r="B338" s="323" t="s">
        <v>14</v>
      </c>
      <c r="C338" s="324">
        <v>1186</v>
      </c>
      <c r="D338" s="325">
        <v>4.9785703191574209</v>
      </c>
      <c r="E338" s="324">
        <v>3</v>
      </c>
      <c r="F338" s="325">
        <v>0.18234865061998543</v>
      </c>
      <c r="G338" s="324">
        <v>3</v>
      </c>
      <c r="H338" s="325">
        <v>0.17412502176562772</v>
      </c>
      <c r="I338" s="324">
        <v>3</v>
      </c>
      <c r="J338" s="325">
        <v>0.16803898504453033</v>
      </c>
      <c r="K338" s="324">
        <v>10</v>
      </c>
      <c r="L338" s="325">
        <v>0.53870602812045465</v>
      </c>
      <c r="M338" s="324">
        <v>13</v>
      </c>
      <c r="N338" s="325">
        <v>0.6770480704129993</v>
      </c>
      <c r="O338" s="324">
        <v>10</v>
      </c>
      <c r="P338" s="325">
        <v>0.51310995946431326</v>
      </c>
      <c r="Q338" s="324">
        <v>13</v>
      </c>
      <c r="R338" s="325">
        <v>0.67062161465050296</v>
      </c>
      <c r="S338" s="324">
        <v>9</v>
      </c>
      <c r="T338" s="325">
        <v>0.50709939148073024</v>
      </c>
      <c r="U338" s="324">
        <v>21</v>
      </c>
      <c r="V338" s="325">
        <v>1.3757861635220126</v>
      </c>
      <c r="W338" s="324">
        <v>22</v>
      </c>
      <c r="X338" s="325">
        <v>1.4804845222072678</v>
      </c>
      <c r="Y338" s="324">
        <v>39</v>
      </c>
      <c r="Z338" s="325">
        <v>2.3793545238240497</v>
      </c>
      <c r="AA338" s="324">
        <v>67</v>
      </c>
      <c r="AB338" s="325">
        <v>4.5541054921152799</v>
      </c>
      <c r="AC338" s="324">
        <v>74</v>
      </c>
      <c r="AD338" s="325">
        <v>6.5853875589570166</v>
      </c>
      <c r="AE338" s="324">
        <v>899</v>
      </c>
      <c r="AF338" s="325">
        <v>45.319352724706356</v>
      </c>
    </row>
    <row r="339" spans="2:57" x14ac:dyDescent="0.2">
      <c r="B339" s="323" t="s">
        <v>15</v>
      </c>
      <c r="C339" s="324">
        <v>223</v>
      </c>
      <c r="D339" s="325">
        <v>3.8428399103911772</v>
      </c>
      <c r="E339" s="324">
        <v>4</v>
      </c>
      <c r="F339" s="325">
        <v>0.83022000830220011</v>
      </c>
      <c r="G339" s="324">
        <v>2</v>
      </c>
      <c r="H339" s="325">
        <v>0.41194644696189497</v>
      </c>
      <c r="I339" s="324">
        <v>1</v>
      </c>
      <c r="J339" s="325">
        <v>0.19821605550049554</v>
      </c>
      <c r="K339" s="324">
        <v>3</v>
      </c>
      <c r="L339" s="325">
        <v>0.5806077027288562</v>
      </c>
      <c r="M339" s="324">
        <v>2</v>
      </c>
      <c r="N339" s="325">
        <v>0.37467216185837393</v>
      </c>
      <c r="O339" s="324">
        <v>2</v>
      </c>
      <c r="P339" s="325">
        <v>0.37850113550340653</v>
      </c>
      <c r="Q339" s="324">
        <v>5</v>
      </c>
      <c r="R339" s="325">
        <v>1.0386373078520981</v>
      </c>
      <c r="S339" s="324">
        <v>3</v>
      </c>
      <c r="T339" s="325">
        <v>0.69557152793878962</v>
      </c>
      <c r="U339" s="324">
        <v>5</v>
      </c>
      <c r="V339" s="325">
        <v>1.3683634373289546</v>
      </c>
      <c r="W339" s="324">
        <v>7</v>
      </c>
      <c r="X339" s="325">
        <v>2.2179974651457544</v>
      </c>
      <c r="Y339" s="324">
        <v>16</v>
      </c>
      <c r="Z339" s="325">
        <v>5.6298381421534129</v>
      </c>
      <c r="AA339" s="324">
        <v>15</v>
      </c>
      <c r="AB339" s="325">
        <v>6.1249489587586776</v>
      </c>
      <c r="AC339" s="324">
        <v>11</v>
      </c>
      <c r="AD339" s="325">
        <v>5.2884615384615383</v>
      </c>
      <c r="AE339" s="324">
        <v>147</v>
      </c>
      <c r="AF339" s="325">
        <v>34.875444839857657</v>
      </c>
    </row>
    <row r="340" spans="2:57" x14ac:dyDescent="0.2">
      <c r="B340" s="323" t="s">
        <v>118</v>
      </c>
      <c r="C340" s="324">
        <v>1298</v>
      </c>
      <c r="D340" s="325">
        <v>4.6873420098513625</v>
      </c>
      <c r="E340" s="324">
        <v>22</v>
      </c>
      <c r="F340" s="325">
        <v>1.0569300984866683</v>
      </c>
      <c r="G340" s="324">
        <v>4</v>
      </c>
      <c r="H340" s="325">
        <v>0.19574259848299486</v>
      </c>
      <c r="I340" s="324">
        <v>4</v>
      </c>
      <c r="J340" s="325">
        <v>0.1864454181038501</v>
      </c>
      <c r="K340" s="324">
        <v>5</v>
      </c>
      <c r="L340" s="325">
        <v>0.21680686844159225</v>
      </c>
      <c r="M340" s="324">
        <v>18</v>
      </c>
      <c r="N340" s="325">
        <v>0.70159027128157148</v>
      </c>
      <c r="O340" s="324">
        <v>30</v>
      </c>
      <c r="P340" s="325">
        <v>1.1939823290615299</v>
      </c>
      <c r="Q340" s="324">
        <v>27</v>
      </c>
      <c r="R340" s="325">
        <v>1.1600429645542427</v>
      </c>
      <c r="S340" s="324">
        <v>20</v>
      </c>
      <c r="T340" s="325">
        <v>0.89130531663621382</v>
      </c>
      <c r="U340" s="324">
        <v>21</v>
      </c>
      <c r="V340" s="325">
        <v>1.0485844110450893</v>
      </c>
      <c r="W340" s="324">
        <v>39</v>
      </c>
      <c r="X340" s="325">
        <v>2.1935991900556835</v>
      </c>
      <c r="Y340" s="324">
        <v>55</v>
      </c>
      <c r="Z340" s="325">
        <v>3.5179736471792249</v>
      </c>
      <c r="AA340" s="324">
        <v>82</v>
      </c>
      <c r="AB340" s="325">
        <v>6.3689320388349513</v>
      </c>
      <c r="AC340" s="324">
        <v>100</v>
      </c>
      <c r="AD340" s="325">
        <v>10.444955086693128</v>
      </c>
      <c r="AE340" s="324">
        <v>871</v>
      </c>
      <c r="AF340" s="325">
        <v>46.416200373034904</v>
      </c>
    </row>
    <row r="341" spans="2:57" ht="13.5" customHeight="1" x14ac:dyDescent="0.2">
      <c r="B341" s="323" t="s">
        <v>16</v>
      </c>
      <c r="C341" s="324">
        <v>309</v>
      </c>
      <c r="D341" s="325">
        <v>4.7320061255742729</v>
      </c>
      <c r="E341" s="324">
        <v>5</v>
      </c>
      <c r="F341" s="325">
        <v>0.96786682152535808</v>
      </c>
      <c r="G341" s="324">
        <v>1</v>
      </c>
      <c r="H341" s="325">
        <v>0.19406171162429653</v>
      </c>
      <c r="I341" s="324">
        <v>2</v>
      </c>
      <c r="J341" s="325">
        <v>0.3741114852225963</v>
      </c>
      <c r="K341" s="324">
        <v>4</v>
      </c>
      <c r="L341" s="325">
        <v>0.71658903618774628</v>
      </c>
      <c r="M341" s="324">
        <v>7</v>
      </c>
      <c r="N341" s="325">
        <v>1.1760752688172043</v>
      </c>
      <c r="O341" s="324">
        <v>5</v>
      </c>
      <c r="P341" s="325">
        <v>0.82904990880451002</v>
      </c>
      <c r="Q341" s="324">
        <v>2</v>
      </c>
      <c r="R341" s="325">
        <v>0.36589828027808269</v>
      </c>
      <c r="S341" s="324">
        <v>6</v>
      </c>
      <c r="T341" s="325">
        <v>1.1846001974333662</v>
      </c>
      <c r="U341" s="324">
        <v>6</v>
      </c>
      <c r="V341" s="325">
        <v>1.3049151805132666</v>
      </c>
      <c r="W341" s="324">
        <v>9</v>
      </c>
      <c r="X341" s="325">
        <v>2.3622047244094486</v>
      </c>
      <c r="Y341" s="324">
        <v>10</v>
      </c>
      <c r="Z341" s="325">
        <v>3.0102347983142685</v>
      </c>
      <c r="AA341" s="324">
        <v>15</v>
      </c>
      <c r="AB341" s="325">
        <v>5.1903114186851207</v>
      </c>
      <c r="AC341" s="324">
        <v>27</v>
      </c>
      <c r="AD341" s="325">
        <v>11.708586296617518</v>
      </c>
      <c r="AE341" s="324">
        <v>210</v>
      </c>
      <c r="AF341" s="325">
        <v>45.523520485584214</v>
      </c>
    </row>
    <row r="342" spans="2:57" x14ac:dyDescent="0.2">
      <c r="B342" s="323" t="s">
        <v>10</v>
      </c>
      <c r="C342" s="324">
        <v>14265</v>
      </c>
      <c r="D342" s="325">
        <v>5.6396707049054662</v>
      </c>
      <c r="E342" s="324">
        <v>218</v>
      </c>
      <c r="F342" s="325">
        <v>1.5009639217846322</v>
      </c>
      <c r="G342" s="324">
        <v>26</v>
      </c>
      <c r="H342" s="325">
        <v>0.17328481358552938</v>
      </c>
      <c r="I342" s="324">
        <v>43</v>
      </c>
      <c r="J342" s="325">
        <v>0.27642422761928026</v>
      </c>
      <c r="K342" s="324">
        <v>190</v>
      </c>
      <c r="L342" s="325">
        <v>1.1404082661592849</v>
      </c>
      <c r="M342" s="324">
        <v>324</v>
      </c>
      <c r="N342" s="325">
        <v>1.7695055215125997</v>
      </c>
      <c r="O342" s="324">
        <v>319</v>
      </c>
      <c r="P342" s="325">
        <v>1.565382954500844</v>
      </c>
      <c r="Q342" s="324">
        <v>308</v>
      </c>
      <c r="R342" s="325">
        <v>1.4961769763623467</v>
      </c>
      <c r="S342" s="324">
        <v>301</v>
      </c>
      <c r="T342" s="325">
        <v>1.6273876913261858</v>
      </c>
      <c r="U342" s="324">
        <v>266</v>
      </c>
      <c r="V342" s="325">
        <v>1.6436595523808346</v>
      </c>
      <c r="W342" s="324">
        <v>340</v>
      </c>
      <c r="X342" s="325">
        <v>2.0508861034370436</v>
      </c>
      <c r="Y342" s="324">
        <v>553</v>
      </c>
      <c r="Z342" s="325">
        <v>2.8606160929053615</v>
      </c>
      <c r="AA342" s="324">
        <v>790</v>
      </c>
      <c r="AB342" s="325">
        <v>4.3187806824766843</v>
      </c>
      <c r="AC342" s="324">
        <v>1079</v>
      </c>
      <c r="AD342" s="325">
        <v>7.3734923292445416</v>
      </c>
      <c r="AE342" s="324">
        <v>9508</v>
      </c>
      <c r="AF342" s="325">
        <v>33.471212574586801</v>
      </c>
    </row>
    <row r="343" spans="2:57" ht="13.5" thickBot="1" x14ac:dyDescent="0.25">
      <c r="B343" s="326" t="s">
        <v>17</v>
      </c>
      <c r="C343" s="327">
        <v>368</v>
      </c>
      <c r="D343" s="328">
        <v>6.8256853507437771</v>
      </c>
      <c r="E343" s="327">
        <v>4</v>
      </c>
      <c r="F343" s="328">
        <v>1.4534883720930232</v>
      </c>
      <c r="G343" s="327">
        <v>0</v>
      </c>
      <c r="H343" s="328">
        <v>0</v>
      </c>
      <c r="I343" s="327">
        <v>4</v>
      </c>
      <c r="J343" s="328">
        <v>1.3568521031207597</v>
      </c>
      <c r="K343" s="327">
        <v>3</v>
      </c>
      <c r="L343" s="328">
        <v>0.80884335400377461</v>
      </c>
      <c r="M343" s="327">
        <v>6</v>
      </c>
      <c r="N343" s="328">
        <v>1.3094718463553032</v>
      </c>
      <c r="O343" s="327">
        <v>6</v>
      </c>
      <c r="P343" s="328">
        <v>1.2448132780082988</v>
      </c>
      <c r="Q343" s="327">
        <v>8</v>
      </c>
      <c r="R343" s="328">
        <v>1.8169429934135817</v>
      </c>
      <c r="S343" s="327">
        <v>4</v>
      </c>
      <c r="T343" s="328">
        <v>1.0154861640010155</v>
      </c>
      <c r="U343" s="327">
        <v>8</v>
      </c>
      <c r="V343" s="328">
        <v>2.3289665211062593</v>
      </c>
      <c r="W343" s="327">
        <v>8</v>
      </c>
      <c r="X343" s="328">
        <v>2.2988505747126435</v>
      </c>
      <c r="Y343" s="327">
        <v>16</v>
      </c>
      <c r="Z343" s="328">
        <v>3.9052965584574078</v>
      </c>
      <c r="AA343" s="327">
        <v>31</v>
      </c>
      <c r="AB343" s="328">
        <v>7.8144693723216534</v>
      </c>
      <c r="AC343" s="327">
        <v>33</v>
      </c>
      <c r="AD343" s="328">
        <v>10.55662188099808</v>
      </c>
      <c r="AE343" s="327">
        <v>237</v>
      </c>
      <c r="AF343" s="328">
        <v>41.433566433566433</v>
      </c>
    </row>
    <row r="344" spans="2:57" ht="16.5" customHeight="1" thickBot="1" x14ac:dyDescent="0.25">
      <c r="B344" s="329" t="s">
        <v>254</v>
      </c>
      <c r="C344" s="330">
        <v>20761</v>
      </c>
      <c r="D344" s="331">
        <v>5.3100867093345849</v>
      </c>
      <c r="E344" s="330">
        <v>313</v>
      </c>
      <c r="F344" s="331">
        <v>1.2546498204207286</v>
      </c>
      <c r="G344" s="332">
        <v>43</v>
      </c>
      <c r="H344" s="333">
        <v>0.16866250632484397</v>
      </c>
      <c r="I344" s="330">
        <v>69</v>
      </c>
      <c r="J344" s="331">
        <v>0.26152213462704671</v>
      </c>
      <c r="K344" s="330">
        <v>261</v>
      </c>
      <c r="L344" s="331">
        <v>0.93021598118183757</v>
      </c>
      <c r="M344" s="332">
        <v>439</v>
      </c>
      <c r="N344" s="333">
        <v>1.4264593589056231</v>
      </c>
      <c r="O344" s="330">
        <v>441</v>
      </c>
      <c r="P344" s="331">
        <v>1.3456403997253794</v>
      </c>
      <c r="Q344" s="330">
        <v>430</v>
      </c>
      <c r="R344" s="331">
        <v>1.348097614807755</v>
      </c>
      <c r="S344" s="330">
        <v>409</v>
      </c>
      <c r="T344" s="331">
        <v>1.4034919153375243</v>
      </c>
      <c r="U344" s="332">
        <v>392</v>
      </c>
      <c r="V344" s="333">
        <v>1.5264084232824011</v>
      </c>
      <c r="W344" s="332">
        <v>505</v>
      </c>
      <c r="X344" s="331">
        <v>2.0167087313504362</v>
      </c>
      <c r="Y344" s="330">
        <v>832</v>
      </c>
      <c r="Z344" s="331">
        <v>3.0372279454175093</v>
      </c>
      <c r="AA344" s="330">
        <v>1210</v>
      </c>
      <c r="AB344" s="333">
        <v>4.8041609592440393</v>
      </c>
      <c r="AC344" s="334">
        <v>1577</v>
      </c>
      <c r="AD344" s="331">
        <v>7.952516868211112</v>
      </c>
      <c r="AE344" s="330">
        <v>13840</v>
      </c>
      <c r="AF344" s="331">
        <v>36.069376213497343</v>
      </c>
    </row>
    <row r="345" spans="2:57" x14ac:dyDescent="0.2">
      <c r="B345" s="238" t="s">
        <v>279</v>
      </c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AQ345" s="335"/>
      <c r="AR345" s="336"/>
      <c r="AS345" s="337"/>
      <c r="AT345" s="337"/>
      <c r="AU345" s="337"/>
      <c r="AV345" s="338"/>
      <c r="AW345" s="338"/>
      <c r="AX345" s="338"/>
      <c r="AY345" s="338"/>
      <c r="AZ345" s="338"/>
      <c r="BA345" s="338"/>
      <c r="BB345" s="338"/>
      <c r="BC345" s="338"/>
      <c r="BD345" s="338"/>
      <c r="BE345" s="338"/>
    </row>
    <row r="346" spans="2:57" x14ac:dyDescent="0.2">
      <c r="B346" s="339" t="s">
        <v>344</v>
      </c>
      <c r="C346" s="340"/>
      <c r="D346" s="340"/>
      <c r="E346" s="340"/>
      <c r="F346" s="340"/>
      <c r="G346" s="340"/>
      <c r="H346" s="340"/>
      <c r="I346" s="340"/>
      <c r="J346" s="340"/>
      <c r="K346" s="340"/>
      <c r="L346" s="340"/>
      <c r="M346" s="340"/>
      <c r="N346" s="340"/>
      <c r="O346" s="340"/>
      <c r="P346" s="340"/>
      <c r="AI346" s="346" t="s">
        <v>347</v>
      </c>
      <c r="AJ346" s="336"/>
      <c r="AK346" s="347"/>
      <c r="AL346" s="347"/>
      <c r="AM346" s="347"/>
      <c r="AN346" s="348"/>
      <c r="AO346" s="348"/>
      <c r="AP346" s="348"/>
      <c r="AQ346" s="341"/>
      <c r="AR346" s="341"/>
      <c r="AS346" s="341"/>
      <c r="AT346" s="341"/>
      <c r="AU346" s="341"/>
      <c r="AV346" s="341"/>
      <c r="AW346" s="341"/>
      <c r="AX346" s="341"/>
      <c r="AY346" s="341"/>
      <c r="AZ346" s="341"/>
      <c r="BA346" s="341"/>
      <c r="BB346" s="341"/>
      <c r="BC346" s="341"/>
      <c r="BD346" s="341"/>
      <c r="BE346" s="341"/>
    </row>
    <row r="347" spans="2:57" x14ac:dyDescent="0.2">
      <c r="B347" s="752" t="s">
        <v>345</v>
      </c>
      <c r="C347" s="752"/>
      <c r="D347" s="752"/>
      <c r="E347" s="752"/>
      <c r="F347" s="752"/>
      <c r="G347" s="752"/>
      <c r="H347" s="752"/>
      <c r="I347" s="752"/>
      <c r="J347" s="752"/>
      <c r="K347" s="752"/>
      <c r="L347" s="752"/>
      <c r="M347" s="752"/>
      <c r="N347" s="752"/>
      <c r="O347" s="752"/>
      <c r="P347" s="752"/>
      <c r="AI347" s="754" t="s">
        <v>348</v>
      </c>
      <c r="AJ347" s="754"/>
      <c r="AK347" s="754"/>
      <c r="AL347" s="754"/>
      <c r="AM347" s="754"/>
      <c r="AN347" s="754"/>
      <c r="AO347" s="754"/>
      <c r="AP347" s="754"/>
      <c r="AQ347" s="342"/>
      <c r="AR347" s="343"/>
      <c r="AS347" s="343"/>
      <c r="AT347" s="340"/>
      <c r="AU347" s="340"/>
      <c r="AV347" s="340"/>
      <c r="AW347" s="340"/>
      <c r="AX347" s="340"/>
      <c r="AY347" s="340"/>
      <c r="AZ347" s="340"/>
      <c r="BA347" s="340"/>
      <c r="BB347" s="340"/>
      <c r="BC347" s="340"/>
      <c r="BD347" s="340"/>
      <c r="BE347" s="340"/>
    </row>
    <row r="348" spans="2:57" x14ac:dyDescent="0.2">
      <c r="B348" s="344" t="s">
        <v>346</v>
      </c>
      <c r="C348" s="344"/>
      <c r="D348" s="344"/>
      <c r="E348" s="344"/>
      <c r="F348" s="344"/>
      <c r="G348" s="344"/>
      <c r="H348" s="344"/>
      <c r="I348" s="344"/>
      <c r="J348" s="340"/>
      <c r="K348" s="340"/>
      <c r="L348" s="340"/>
      <c r="M348" s="340"/>
      <c r="N348" s="340"/>
      <c r="O348" s="340"/>
      <c r="P348" s="340"/>
      <c r="AQ348" s="753"/>
      <c r="AR348" s="753"/>
      <c r="AS348" s="753"/>
      <c r="AT348" s="753"/>
      <c r="AU348" s="753"/>
      <c r="AV348" s="753"/>
      <c r="AW348" s="753"/>
      <c r="AX348" s="753"/>
      <c r="AY348" s="753"/>
      <c r="AZ348" s="753"/>
      <c r="BA348" s="753"/>
      <c r="BB348" s="753"/>
      <c r="BC348" s="753"/>
      <c r="BD348" s="753"/>
      <c r="BE348" s="753"/>
    </row>
    <row r="349" spans="2:57" x14ac:dyDescent="0.2">
      <c r="B349" s="344"/>
      <c r="C349" s="344"/>
      <c r="D349" s="344"/>
      <c r="E349" s="344"/>
      <c r="F349" s="344"/>
      <c r="G349" s="344"/>
      <c r="H349" s="344"/>
      <c r="I349" s="344"/>
      <c r="J349" s="340"/>
      <c r="K349" s="340"/>
      <c r="L349" s="340"/>
      <c r="M349" s="340"/>
      <c r="N349" s="340"/>
      <c r="O349" s="340"/>
      <c r="P349" s="340"/>
      <c r="AQ349" s="613"/>
      <c r="AR349" s="613"/>
      <c r="AS349" s="613"/>
      <c r="AT349" s="613"/>
      <c r="AU349" s="613"/>
      <c r="AV349" s="613"/>
      <c r="AW349" s="613"/>
      <c r="AX349" s="613"/>
      <c r="AY349" s="613"/>
      <c r="AZ349" s="613"/>
      <c r="BA349" s="613"/>
      <c r="BB349" s="613"/>
      <c r="BC349" s="613"/>
      <c r="BD349" s="613"/>
      <c r="BE349" s="613"/>
    </row>
    <row r="350" spans="2:57" x14ac:dyDescent="0.2">
      <c r="B350" s="344"/>
      <c r="C350" s="344"/>
      <c r="D350" s="344"/>
      <c r="E350" s="344"/>
      <c r="F350" s="344"/>
      <c r="G350" s="344"/>
      <c r="H350" s="344"/>
      <c r="I350" s="344"/>
      <c r="J350" s="340"/>
      <c r="K350" s="340"/>
      <c r="L350" s="340"/>
      <c r="M350" s="340"/>
      <c r="N350" s="340"/>
      <c r="O350" s="340"/>
      <c r="P350" s="340"/>
      <c r="AQ350" s="613"/>
      <c r="AR350" s="613"/>
      <c r="AS350" s="613"/>
      <c r="AT350" s="613"/>
      <c r="AU350" s="613"/>
      <c r="AV350" s="613"/>
      <c r="AW350" s="613"/>
      <c r="AX350" s="613"/>
      <c r="AY350" s="613"/>
      <c r="AZ350" s="613"/>
      <c r="BA350" s="613"/>
      <c r="BB350" s="613"/>
      <c r="BC350" s="613"/>
      <c r="BD350" s="613"/>
      <c r="BE350" s="613"/>
    </row>
    <row r="351" spans="2:57" x14ac:dyDescent="0.2">
      <c r="B351" s="344"/>
      <c r="C351" s="344"/>
      <c r="D351" s="344"/>
      <c r="E351" s="344"/>
      <c r="F351" s="344"/>
      <c r="G351" s="344"/>
      <c r="H351" s="344"/>
      <c r="I351" s="344"/>
      <c r="J351" s="340"/>
      <c r="K351" s="340"/>
      <c r="L351" s="340"/>
      <c r="M351" s="340"/>
      <c r="N351" s="340"/>
      <c r="O351" s="340"/>
      <c r="P351" s="340"/>
      <c r="AQ351" s="613"/>
      <c r="AR351" s="613"/>
      <c r="AS351" s="613"/>
      <c r="AT351" s="613"/>
      <c r="AU351" s="613"/>
      <c r="AV351" s="613"/>
      <c r="AW351" s="613"/>
      <c r="AX351" s="613"/>
      <c r="AY351" s="613"/>
      <c r="AZ351" s="613"/>
      <c r="BA351" s="613"/>
      <c r="BB351" s="613"/>
      <c r="BC351" s="613"/>
      <c r="BD351" s="613"/>
      <c r="BE351" s="613"/>
    </row>
    <row r="352" spans="2:57" ht="18" x14ac:dyDescent="0.2">
      <c r="B352" s="729" t="s">
        <v>691</v>
      </c>
      <c r="C352" s="729"/>
      <c r="D352" s="729"/>
      <c r="E352" s="344"/>
      <c r="F352" s="344"/>
      <c r="G352" s="344"/>
      <c r="H352" s="344"/>
      <c r="I352" s="344"/>
      <c r="J352" s="340"/>
      <c r="K352" s="340"/>
      <c r="L352" s="340"/>
      <c r="M352" s="340"/>
      <c r="N352" s="340"/>
      <c r="O352" s="340"/>
      <c r="P352" s="340"/>
      <c r="AQ352" s="613"/>
      <c r="AR352" s="613"/>
      <c r="AS352" s="613"/>
      <c r="AT352" s="613"/>
      <c r="AU352" s="613"/>
      <c r="AV352" s="613"/>
      <c r="AW352" s="613"/>
      <c r="AX352" s="613"/>
      <c r="AY352" s="613"/>
      <c r="AZ352" s="613"/>
      <c r="BA352" s="613"/>
      <c r="BB352" s="613"/>
      <c r="BC352" s="613"/>
      <c r="BD352" s="613"/>
      <c r="BE352" s="613"/>
    </row>
    <row r="353" spans="2:57" x14ac:dyDescent="0.2">
      <c r="B353" s="344"/>
      <c r="C353" s="344"/>
      <c r="D353" s="344"/>
      <c r="E353" s="344"/>
      <c r="F353" s="344"/>
      <c r="G353" s="344"/>
      <c r="H353" s="344"/>
      <c r="I353" s="344"/>
      <c r="J353" s="340"/>
      <c r="K353" s="340"/>
      <c r="L353" s="340"/>
      <c r="M353" s="340"/>
      <c r="N353" s="340"/>
      <c r="O353" s="340"/>
      <c r="P353" s="340"/>
      <c r="AQ353" s="613"/>
      <c r="AR353" s="613"/>
      <c r="AS353" s="613"/>
      <c r="AT353" s="613"/>
      <c r="AU353" s="613"/>
      <c r="AV353" s="613"/>
      <c r="AW353" s="613"/>
      <c r="AX353" s="613"/>
      <c r="AY353" s="613"/>
      <c r="AZ353" s="613"/>
      <c r="BA353" s="613"/>
      <c r="BB353" s="613"/>
      <c r="BC353" s="613"/>
      <c r="BD353" s="613"/>
      <c r="BE353" s="613"/>
    </row>
    <row r="354" spans="2:57" x14ac:dyDescent="0.2">
      <c r="B354" s="344"/>
      <c r="C354" s="344"/>
      <c r="D354" s="344"/>
      <c r="E354" s="344"/>
      <c r="F354" s="344"/>
      <c r="G354" s="344"/>
      <c r="H354" s="344"/>
      <c r="I354" s="344"/>
      <c r="J354" s="340"/>
      <c r="K354" s="340"/>
      <c r="L354" s="340"/>
      <c r="M354" s="340"/>
      <c r="N354" s="340"/>
      <c r="O354" s="340"/>
      <c r="P354" s="340"/>
      <c r="AQ354" s="613"/>
      <c r="AR354" s="613"/>
      <c r="AS354" s="613"/>
      <c r="AT354" s="613"/>
      <c r="AU354" s="613"/>
      <c r="AV354" s="613"/>
      <c r="AW354" s="613"/>
      <c r="AX354" s="613"/>
      <c r="AY354" s="613"/>
      <c r="AZ354" s="613"/>
      <c r="BA354" s="613"/>
      <c r="BB354" s="613"/>
      <c r="BC354" s="613"/>
      <c r="BD354" s="613"/>
      <c r="BE354" s="613"/>
    </row>
    <row r="355" spans="2:57" ht="30" customHeight="1" x14ac:dyDescent="0.2">
      <c r="B355" s="730" t="s">
        <v>692</v>
      </c>
      <c r="C355" s="731"/>
      <c r="D355" s="731"/>
      <c r="E355" s="731"/>
      <c r="F355" s="731"/>
      <c r="G355" s="731"/>
      <c r="H355" s="344"/>
      <c r="I355" s="344"/>
      <c r="J355" s="730" t="s">
        <v>693</v>
      </c>
      <c r="K355" s="731"/>
      <c r="L355" s="731"/>
      <c r="M355" s="731"/>
      <c r="N355" s="731"/>
      <c r="O355" s="731"/>
      <c r="P355" s="731"/>
      <c r="S355" s="730" t="s">
        <v>694</v>
      </c>
      <c r="T355" s="731"/>
      <c r="U355" s="731"/>
      <c r="V355" s="731"/>
      <c r="W355" s="731"/>
      <c r="X355" s="731"/>
      <c r="Y355" s="731"/>
      <c r="AQ355" s="613"/>
      <c r="AR355" s="613"/>
      <c r="AS355" s="613"/>
      <c r="AT355" s="613"/>
      <c r="AU355" s="613"/>
      <c r="AV355" s="613"/>
      <c r="AW355" s="613"/>
      <c r="AX355" s="613"/>
      <c r="AY355" s="613"/>
      <c r="AZ355" s="613"/>
      <c r="BA355" s="613"/>
      <c r="BB355" s="613"/>
      <c r="BC355" s="613"/>
      <c r="BD355" s="613"/>
      <c r="BE355" s="613"/>
    </row>
    <row r="356" spans="2:57" x14ac:dyDescent="0.2">
      <c r="B356" s="344"/>
      <c r="C356" s="344"/>
      <c r="D356" s="344"/>
      <c r="E356" s="344"/>
      <c r="F356" s="344"/>
      <c r="G356" s="344"/>
      <c r="H356" s="344"/>
      <c r="I356" s="344"/>
      <c r="J356" s="340"/>
      <c r="K356" s="340"/>
      <c r="L356" s="340"/>
      <c r="M356" s="340"/>
      <c r="N356" s="340"/>
      <c r="O356" s="340"/>
      <c r="P356" s="340"/>
      <c r="AQ356" s="613"/>
      <c r="AR356" s="613"/>
      <c r="AS356" s="613"/>
      <c r="AT356" s="613"/>
      <c r="AU356" s="613"/>
      <c r="AV356" s="613"/>
      <c r="AW356" s="613"/>
      <c r="AX356" s="613"/>
      <c r="AY356" s="613"/>
      <c r="AZ356" s="613"/>
      <c r="BA356" s="613"/>
      <c r="BB356" s="613"/>
      <c r="BC356" s="613"/>
      <c r="BD356" s="613"/>
      <c r="BE356" s="613"/>
    </row>
    <row r="357" spans="2:57" x14ac:dyDescent="0.2">
      <c r="B357" s="344"/>
      <c r="C357" s="344"/>
      <c r="D357" s="344"/>
      <c r="E357" s="344"/>
      <c r="F357" s="344"/>
      <c r="G357" s="344"/>
      <c r="H357" s="344"/>
      <c r="I357" s="344"/>
      <c r="J357" s="340"/>
      <c r="K357" s="340"/>
      <c r="L357" s="340"/>
      <c r="M357" s="340"/>
      <c r="N357" s="340"/>
      <c r="O357" s="340"/>
      <c r="P357" s="340"/>
      <c r="AQ357" s="613"/>
      <c r="AR357" s="613"/>
      <c r="AS357" s="613"/>
      <c r="AT357" s="613"/>
      <c r="AU357" s="613"/>
      <c r="AV357" s="613"/>
      <c r="AW357" s="613"/>
      <c r="AX357" s="613"/>
      <c r="AY357" s="613"/>
      <c r="AZ357" s="613"/>
      <c r="BA357" s="613"/>
      <c r="BB357" s="613"/>
      <c r="BC357" s="613"/>
      <c r="BD357" s="613"/>
      <c r="BE357" s="613"/>
    </row>
    <row r="358" spans="2:57" x14ac:dyDescent="0.2">
      <c r="B358" s="344"/>
      <c r="C358" s="344"/>
      <c r="D358" s="344"/>
      <c r="E358" s="344"/>
      <c r="F358" s="344"/>
      <c r="G358" s="344"/>
      <c r="H358" s="344"/>
      <c r="I358" s="344"/>
      <c r="J358" s="340"/>
      <c r="K358" s="340"/>
      <c r="L358" s="340"/>
      <c r="M358" s="340"/>
      <c r="N358" s="340"/>
      <c r="O358" s="340"/>
      <c r="P358" s="340"/>
      <c r="AQ358" s="613"/>
      <c r="AR358" s="613"/>
      <c r="AS358" s="613"/>
      <c r="AT358" s="613"/>
      <c r="AU358" s="613"/>
      <c r="AV358" s="613"/>
      <c r="AW358" s="613"/>
      <c r="AX358" s="613"/>
      <c r="AY358" s="613"/>
      <c r="AZ358" s="613"/>
      <c r="BA358" s="613"/>
      <c r="BB358" s="613"/>
      <c r="BC358" s="613"/>
      <c r="BD358" s="613"/>
      <c r="BE358" s="613"/>
    </row>
    <row r="359" spans="2:57" x14ac:dyDescent="0.2">
      <c r="B359" s="344"/>
      <c r="C359" s="344"/>
      <c r="D359" s="344"/>
      <c r="E359" s="344"/>
      <c r="F359" s="344"/>
      <c r="G359" s="344"/>
      <c r="H359" s="344"/>
      <c r="I359" s="344"/>
      <c r="J359" s="340"/>
      <c r="K359" s="340"/>
      <c r="L359" s="340"/>
      <c r="M359" s="340"/>
      <c r="N359" s="340"/>
      <c r="O359" s="340"/>
      <c r="P359" s="340"/>
      <c r="AQ359" s="613"/>
      <c r="AR359" s="613"/>
      <c r="AS359" s="613"/>
      <c r="AT359" s="613"/>
      <c r="AU359" s="613"/>
      <c r="AV359" s="613"/>
      <c r="AW359" s="613"/>
      <c r="AX359" s="613"/>
      <c r="AY359" s="613"/>
      <c r="AZ359" s="613"/>
      <c r="BA359" s="613"/>
      <c r="BB359" s="613"/>
      <c r="BC359" s="613"/>
      <c r="BD359" s="613"/>
      <c r="BE359" s="613"/>
    </row>
    <row r="360" spans="2:57" x14ac:dyDescent="0.2">
      <c r="B360" s="344"/>
      <c r="C360" s="344"/>
      <c r="D360" s="344"/>
      <c r="E360" s="344"/>
      <c r="F360" s="344"/>
      <c r="G360" s="344"/>
      <c r="H360" s="344"/>
      <c r="I360" s="344"/>
      <c r="J360" s="340"/>
      <c r="K360" s="340"/>
      <c r="L360" s="340"/>
      <c r="M360" s="340"/>
      <c r="N360" s="340"/>
      <c r="O360" s="340"/>
      <c r="P360" s="340"/>
      <c r="AQ360" s="613"/>
      <c r="AR360" s="613"/>
      <c r="AS360" s="613"/>
      <c r="AT360" s="613"/>
      <c r="AU360" s="613"/>
      <c r="AV360" s="613"/>
      <c r="AW360" s="613"/>
      <c r="AX360" s="613"/>
      <c r="AY360" s="613"/>
      <c r="AZ360" s="613"/>
      <c r="BA360" s="613"/>
      <c r="BB360" s="613"/>
      <c r="BC360" s="613"/>
      <c r="BD360" s="613"/>
      <c r="BE360" s="613"/>
    </row>
    <row r="361" spans="2:57" x14ac:dyDescent="0.2">
      <c r="B361" s="344"/>
      <c r="C361" s="344"/>
      <c r="D361" s="344"/>
      <c r="E361" s="344"/>
      <c r="F361" s="344"/>
      <c r="G361" s="344"/>
      <c r="H361" s="344"/>
      <c r="I361" s="344"/>
      <c r="J361" s="340"/>
      <c r="K361" s="340"/>
      <c r="L361" s="340"/>
      <c r="M361" s="340"/>
      <c r="N361" s="340"/>
      <c r="O361" s="340"/>
      <c r="P361" s="340"/>
      <c r="AQ361" s="613"/>
      <c r="AR361" s="613"/>
      <c r="AS361" s="613"/>
      <c r="AT361" s="613"/>
      <c r="AU361" s="613"/>
      <c r="AV361" s="613"/>
      <c r="AW361" s="613"/>
      <c r="AX361" s="613"/>
      <c r="AY361" s="613"/>
      <c r="AZ361" s="613"/>
      <c r="BA361" s="613"/>
      <c r="BB361" s="613"/>
      <c r="BC361" s="613"/>
      <c r="BD361" s="613"/>
      <c r="BE361" s="613"/>
    </row>
    <row r="362" spans="2:57" x14ac:dyDescent="0.2">
      <c r="B362" s="344"/>
      <c r="C362" s="344"/>
      <c r="D362" s="344"/>
      <c r="E362" s="344"/>
      <c r="F362" s="344"/>
      <c r="G362" s="344"/>
      <c r="H362" s="344"/>
      <c r="I362" s="344"/>
      <c r="J362" s="340"/>
      <c r="K362" s="340"/>
      <c r="L362" s="340"/>
      <c r="M362" s="340"/>
      <c r="N362" s="340"/>
      <c r="O362" s="340"/>
      <c r="P362" s="340"/>
      <c r="AQ362" s="613"/>
      <c r="AR362" s="613"/>
      <c r="AS362" s="613"/>
      <c r="AT362" s="613"/>
      <c r="AU362" s="613"/>
      <c r="AV362" s="613"/>
      <c r="AW362" s="613"/>
      <c r="AX362" s="613"/>
      <c r="AY362" s="613"/>
      <c r="AZ362" s="613"/>
      <c r="BA362" s="613"/>
      <c r="BB362" s="613"/>
      <c r="BC362" s="613"/>
      <c r="BD362" s="613"/>
      <c r="BE362" s="613"/>
    </row>
    <row r="363" spans="2:57" x14ac:dyDescent="0.2">
      <c r="B363" s="344"/>
      <c r="C363" s="344"/>
      <c r="D363" s="344"/>
      <c r="E363" s="344"/>
      <c r="F363" s="344"/>
      <c r="G363" s="344"/>
      <c r="H363" s="344"/>
      <c r="I363" s="344"/>
      <c r="J363" s="340"/>
      <c r="K363" s="340"/>
      <c r="L363" s="340"/>
      <c r="M363" s="340"/>
      <c r="N363" s="340"/>
      <c r="O363" s="340"/>
      <c r="P363" s="340"/>
      <c r="AQ363" s="613"/>
      <c r="AR363" s="613"/>
      <c r="AS363" s="613"/>
      <c r="AT363" s="613"/>
      <c r="AU363" s="613"/>
      <c r="AV363" s="613"/>
      <c r="AW363" s="613"/>
      <c r="AX363" s="613"/>
      <c r="AY363" s="613"/>
      <c r="AZ363" s="613"/>
      <c r="BA363" s="613"/>
      <c r="BB363" s="613"/>
      <c r="BC363" s="613"/>
      <c r="BD363" s="613"/>
      <c r="BE363" s="613"/>
    </row>
    <row r="364" spans="2:57" x14ac:dyDescent="0.2">
      <c r="B364" s="344"/>
      <c r="C364" s="344"/>
      <c r="D364" s="344"/>
      <c r="E364" s="344"/>
      <c r="F364" s="344"/>
      <c r="G364" s="344"/>
      <c r="H364" s="344"/>
      <c r="I364" s="344"/>
      <c r="J364" s="340"/>
      <c r="K364" s="340"/>
      <c r="L364" s="340"/>
      <c r="M364" s="340"/>
      <c r="N364" s="340"/>
      <c r="O364" s="340"/>
      <c r="P364" s="340"/>
      <c r="AQ364" s="613"/>
      <c r="AR364" s="613"/>
      <c r="AS364" s="613"/>
      <c r="AT364" s="613"/>
      <c r="AU364" s="613"/>
      <c r="AV364" s="613"/>
      <c r="AW364" s="613"/>
      <c r="AX364" s="613"/>
      <c r="AY364" s="613"/>
      <c r="AZ364" s="613"/>
      <c r="BA364" s="613"/>
      <c r="BB364" s="613"/>
      <c r="BC364" s="613"/>
      <c r="BD364" s="613"/>
      <c r="BE364" s="613"/>
    </row>
    <row r="365" spans="2:57" x14ac:dyDescent="0.2">
      <c r="B365" s="344"/>
      <c r="C365" s="344"/>
      <c r="D365" s="344"/>
      <c r="E365" s="344"/>
      <c r="F365" s="344"/>
      <c r="G365" s="344"/>
      <c r="H365" s="344"/>
      <c r="I365" s="344"/>
      <c r="J365" s="340"/>
      <c r="K365" s="340"/>
      <c r="L365" s="340"/>
      <c r="M365" s="340"/>
      <c r="N365" s="340"/>
      <c r="O365" s="340"/>
      <c r="P365" s="340"/>
      <c r="AQ365" s="613"/>
      <c r="AR365" s="613"/>
      <c r="AS365" s="613"/>
      <c r="AT365" s="613"/>
      <c r="AU365" s="613"/>
      <c r="AV365" s="613"/>
      <c r="AW365" s="613"/>
      <c r="AX365" s="613"/>
      <c r="AY365" s="613"/>
      <c r="AZ365" s="613"/>
      <c r="BA365" s="613"/>
      <c r="BB365" s="613"/>
      <c r="BC365" s="613"/>
      <c r="BD365" s="613"/>
      <c r="BE365" s="613"/>
    </row>
    <row r="366" spans="2:57" x14ac:dyDescent="0.2">
      <c r="AQ366" s="349"/>
      <c r="AR366" s="349"/>
      <c r="AS366" s="349"/>
      <c r="AT366" s="349"/>
      <c r="AU366" s="349"/>
      <c r="AV366" s="349"/>
      <c r="AW366" s="349"/>
      <c r="AX366" s="349"/>
      <c r="AY366" s="350"/>
      <c r="AZ366" s="350"/>
      <c r="BA366" s="350"/>
      <c r="BB366" s="350"/>
      <c r="BC366" s="350"/>
      <c r="BD366" s="350"/>
      <c r="BE366" s="350"/>
    </row>
    <row r="367" spans="2:57" x14ac:dyDescent="0.2">
      <c r="AQ367" s="349"/>
      <c r="AR367" s="349"/>
      <c r="AS367" s="349"/>
      <c r="AT367" s="349"/>
      <c r="AU367" s="349"/>
      <c r="AV367" s="349"/>
      <c r="AW367" s="349"/>
      <c r="AX367" s="349"/>
      <c r="AY367" s="350"/>
      <c r="AZ367" s="350"/>
      <c r="BA367" s="350"/>
      <c r="BB367" s="350"/>
      <c r="BC367" s="350"/>
      <c r="BD367" s="350"/>
      <c r="BE367" s="350"/>
    </row>
    <row r="368" spans="2:57" x14ac:dyDescent="0.2">
      <c r="J368" s="659" t="s">
        <v>695</v>
      </c>
      <c r="AQ368" s="349"/>
      <c r="AR368" s="349"/>
      <c r="AS368" s="349"/>
      <c r="AT368" s="349"/>
      <c r="AU368" s="349"/>
      <c r="AV368" s="349"/>
      <c r="AW368" s="349"/>
      <c r="AX368" s="349"/>
      <c r="AY368" s="350"/>
      <c r="AZ368" s="350"/>
      <c r="BA368" s="350"/>
      <c r="BB368" s="350"/>
      <c r="BC368" s="350"/>
      <c r="BD368" s="350"/>
      <c r="BE368" s="350"/>
    </row>
    <row r="369" spans="2:72" x14ac:dyDescent="0.2">
      <c r="B369" s="659" t="s">
        <v>695</v>
      </c>
      <c r="J369" s="660" t="s">
        <v>696</v>
      </c>
      <c r="S369" s="659" t="s">
        <v>695</v>
      </c>
      <c r="AQ369" s="349"/>
      <c r="AR369" s="349"/>
      <c r="AS369" s="349"/>
      <c r="AT369" s="349"/>
      <c r="AU369" s="349"/>
      <c r="AV369" s="349"/>
      <c r="AW369" s="349"/>
      <c r="AX369" s="349"/>
      <c r="AY369" s="350"/>
      <c r="AZ369" s="350"/>
      <c r="BA369" s="350"/>
      <c r="BB369" s="350"/>
      <c r="BC369" s="350"/>
      <c r="BD369" s="350"/>
      <c r="BE369" s="350"/>
    </row>
    <row r="370" spans="2:72" x14ac:dyDescent="0.2">
      <c r="B370" s="660" t="s">
        <v>696</v>
      </c>
      <c r="J370" s="660" t="s">
        <v>697</v>
      </c>
      <c r="S370" s="660" t="s">
        <v>696</v>
      </c>
      <c r="AQ370" s="349"/>
      <c r="AR370" s="349"/>
      <c r="AS370" s="349"/>
      <c r="AT370" s="349"/>
      <c r="AU370" s="349"/>
      <c r="AV370" s="349"/>
      <c r="AW370" s="349"/>
      <c r="AX370" s="349"/>
      <c r="AY370" s="350"/>
      <c r="AZ370" s="350"/>
      <c r="BA370" s="350"/>
      <c r="BB370" s="350"/>
      <c r="BC370" s="350"/>
      <c r="BD370" s="350"/>
      <c r="BE370" s="350"/>
    </row>
    <row r="371" spans="2:72" x14ac:dyDescent="0.2">
      <c r="B371" s="660" t="s">
        <v>697</v>
      </c>
      <c r="S371" s="660" t="s">
        <v>697</v>
      </c>
      <c r="AQ371" s="349"/>
      <c r="AR371" s="349"/>
      <c r="AS371" s="349"/>
      <c r="AT371" s="349"/>
      <c r="AU371" s="349"/>
      <c r="AV371" s="349"/>
      <c r="AW371" s="349"/>
      <c r="AX371" s="349"/>
      <c r="AY371" s="350"/>
      <c r="AZ371" s="350"/>
      <c r="BA371" s="350"/>
      <c r="BB371" s="350"/>
      <c r="BC371" s="350"/>
      <c r="BD371" s="350"/>
      <c r="BE371" s="350"/>
    </row>
    <row r="372" spans="2:72" x14ac:dyDescent="0.2">
      <c r="AQ372" s="349"/>
      <c r="AR372" s="349"/>
      <c r="AS372" s="349"/>
      <c r="AT372" s="349"/>
      <c r="AU372" s="349"/>
      <c r="AV372" s="349"/>
      <c r="AW372" s="349"/>
      <c r="AX372" s="349"/>
      <c r="AY372" s="350"/>
      <c r="AZ372" s="350"/>
      <c r="BA372" s="350"/>
      <c r="BB372" s="350"/>
      <c r="BC372" s="350"/>
      <c r="BD372" s="350"/>
      <c r="BE372" s="350"/>
    </row>
    <row r="373" spans="2:72" x14ac:dyDescent="0.2">
      <c r="AQ373" s="349"/>
      <c r="AR373" s="349"/>
      <c r="AS373" s="349"/>
      <c r="AT373" s="349"/>
      <c r="AU373" s="349"/>
      <c r="AV373" s="349"/>
      <c r="AW373" s="349"/>
      <c r="AX373" s="349"/>
      <c r="AY373" s="350"/>
      <c r="AZ373" s="350"/>
      <c r="BA373" s="350"/>
      <c r="BB373" s="350"/>
      <c r="BC373" s="350"/>
      <c r="BD373" s="350"/>
      <c r="BE373" s="350"/>
    </row>
    <row r="375" spans="2:72" ht="18" x14ac:dyDescent="0.25">
      <c r="B375" s="532" t="s">
        <v>583</v>
      </c>
    </row>
    <row r="378" spans="2:72" ht="25.5" customHeight="1" thickBot="1" x14ac:dyDescent="0.25">
      <c r="B378" s="905" t="s">
        <v>584</v>
      </c>
      <c r="C378" s="906"/>
      <c r="D378" s="906"/>
      <c r="E378" s="906"/>
      <c r="F378" s="906"/>
      <c r="G378" s="906"/>
      <c r="H378" s="906"/>
      <c r="I378" s="906"/>
      <c r="J378" s="906"/>
      <c r="K378" s="906"/>
      <c r="L378" s="906"/>
      <c r="M378" s="906"/>
      <c r="N378" s="906"/>
      <c r="O378" s="906"/>
      <c r="P378" s="906"/>
      <c r="Q378" s="906"/>
      <c r="R378" s="906"/>
      <c r="S378" s="906"/>
      <c r="T378" s="906"/>
      <c r="U378" s="906"/>
      <c r="V378" s="906"/>
    </row>
    <row r="379" spans="2:72" ht="15" customHeight="1" x14ac:dyDescent="0.2">
      <c r="B379" s="907" t="s">
        <v>560</v>
      </c>
      <c r="C379" s="891" t="s">
        <v>585</v>
      </c>
      <c r="D379" s="891"/>
      <c r="E379" s="891"/>
      <c r="F379" s="891" t="s">
        <v>586</v>
      </c>
      <c r="G379" s="891"/>
      <c r="H379" s="891"/>
      <c r="I379" s="891" t="s">
        <v>329</v>
      </c>
      <c r="J379" s="891"/>
      <c r="K379" s="891"/>
      <c r="L379" s="891"/>
      <c r="M379" s="891" t="s">
        <v>330</v>
      </c>
      <c r="N379" s="891"/>
      <c r="O379" s="891"/>
      <c r="P379" s="891"/>
      <c r="Q379" s="891"/>
      <c r="R379" s="891" t="s">
        <v>331</v>
      </c>
      <c r="S379" s="891"/>
      <c r="T379" s="891"/>
      <c r="U379" s="891"/>
      <c r="V379" s="891"/>
      <c r="W379" s="891" t="s">
        <v>332</v>
      </c>
      <c r="X379" s="891"/>
      <c r="Y379" s="891"/>
      <c r="Z379" s="891"/>
      <c r="AA379" s="891"/>
      <c r="AB379" s="891" t="s">
        <v>333</v>
      </c>
      <c r="AC379" s="891"/>
      <c r="AD379" s="891"/>
      <c r="AE379" s="891"/>
      <c r="AF379" s="891" t="s">
        <v>334</v>
      </c>
      <c r="AG379" s="891"/>
      <c r="AH379" s="891"/>
      <c r="AI379" s="891"/>
      <c r="AJ379" s="891" t="s">
        <v>335</v>
      </c>
      <c r="AK379" s="891"/>
      <c r="AL379" s="891"/>
      <c r="AM379" s="891" t="s">
        <v>336</v>
      </c>
      <c r="AN379" s="891"/>
      <c r="AO379" s="891"/>
      <c r="AP379" s="891"/>
      <c r="AQ379" s="891" t="s">
        <v>337</v>
      </c>
      <c r="AR379" s="891"/>
      <c r="AS379" s="891"/>
      <c r="AT379" s="891" t="s">
        <v>338</v>
      </c>
      <c r="AU379" s="891"/>
      <c r="AV379" s="891"/>
      <c r="AW379" s="891" t="s">
        <v>339</v>
      </c>
      <c r="AX379" s="891"/>
      <c r="AY379" s="891"/>
      <c r="AZ379" s="891" t="s">
        <v>340</v>
      </c>
      <c r="BA379" s="891"/>
      <c r="BB379" s="891"/>
      <c r="BC379" s="891" t="s">
        <v>587</v>
      </c>
      <c r="BD379" s="891"/>
      <c r="BE379" s="891"/>
      <c r="BF379" s="891" t="s">
        <v>588</v>
      </c>
      <c r="BG379" s="891"/>
      <c r="BH379" s="891"/>
      <c r="BI379" s="891" t="s">
        <v>589</v>
      </c>
      <c r="BJ379" s="891"/>
      <c r="BK379" s="891"/>
      <c r="BL379" s="891" t="s">
        <v>590</v>
      </c>
      <c r="BM379" s="891"/>
      <c r="BN379" s="891"/>
      <c r="BO379" s="891" t="s">
        <v>591</v>
      </c>
      <c r="BP379" s="891"/>
      <c r="BQ379" s="891"/>
      <c r="BR379" s="891"/>
      <c r="BS379" s="891" t="s">
        <v>592</v>
      </c>
      <c r="BT379" s="903" t="s">
        <v>593</v>
      </c>
    </row>
    <row r="380" spans="2:72" ht="36.75" thickBot="1" x14ac:dyDescent="0.25">
      <c r="B380" s="908"/>
      <c r="C380" s="533" t="s">
        <v>594</v>
      </c>
      <c r="D380" s="533" t="s">
        <v>595</v>
      </c>
      <c r="E380" s="533" t="s">
        <v>8</v>
      </c>
      <c r="F380" s="533" t="s">
        <v>594</v>
      </c>
      <c r="G380" s="533" t="s">
        <v>595</v>
      </c>
      <c r="H380" s="533" t="s">
        <v>8</v>
      </c>
      <c r="I380" s="533" t="s">
        <v>594</v>
      </c>
      <c r="J380" s="533" t="s">
        <v>595</v>
      </c>
      <c r="K380" s="533" t="s">
        <v>592</v>
      </c>
      <c r="L380" s="533" t="s">
        <v>8</v>
      </c>
      <c r="M380" s="533" t="s">
        <v>594</v>
      </c>
      <c r="N380" s="533" t="s">
        <v>595</v>
      </c>
      <c r="O380" s="533" t="s">
        <v>596</v>
      </c>
      <c r="P380" s="533" t="s">
        <v>592</v>
      </c>
      <c r="Q380" s="533" t="s">
        <v>8</v>
      </c>
      <c r="R380" s="533" t="s">
        <v>594</v>
      </c>
      <c r="S380" s="533" t="s">
        <v>595</v>
      </c>
      <c r="T380" s="533" t="s">
        <v>596</v>
      </c>
      <c r="U380" s="533" t="s">
        <v>592</v>
      </c>
      <c r="V380" s="533" t="s">
        <v>8</v>
      </c>
      <c r="W380" s="533" t="s">
        <v>594</v>
      </c>
      <c r="X380" s="533" t="s">
        <v>595</v>
      </c>
      <c r="Y380" s="533" t="s">
        <v>596</v>
      </c>
      <c r="Z380" s="533" t="s">
        <v>592</v>
      </c>
      <c r="AA380" s="533" t="s">
        <v>8</v>
      </c>
      <c r="AB380" s="533" t="s">
        <v>594</v>
      </c>
      <c r="AC380" s="533" t="s">
        <v>595</v>
      </c>
      <c r="AD380" s="533" t="s">
        <v>592</v>
      </c>
      <c r="AE380" s="533" t="s">
        <v>8</v>
      </c>
      <c r="AF380" s="533" t="s">
        <v>594</v>
      </c>
      <c r="AG380" s="533" t="s">
        <v>595</v>
      </c>
      <c r="AH380" s="533" t="s">
        <v>592</v>
      </c>
      <c r="AI380" s="533" t="s">
        <v>8</v>
      </c>
      <c r="AJ380" s="533" t="s">
        <v>594</v>
      </c>
      <c r="AK380" s="533" t="s">
        <v>595</v>
      </c>
      <c r="AL380" s="533" t="s">
        <v>8</v>
      </c>
      <c r="AM380" s="533" t="s">
        <v>594</v>
      </c>
      <c r="AN380" s="533" t="s">
        <v>595</v>
      </c>
      <c r="AO380" s="533" t="s">
        <v>592</v>
      </c>
      <c r="AP380" s="533" t="s">
        <v>8</v>
      </c>
      <c r="AQ380" s="533" t="s">
        <v>594</v>
      </c>
      <c r="AR380" s="533" t="s">
        <v>595</v>
      </c>
      <c r="AS380" s="533" t="s">
        <v>8</v>
      </c>
      <c r="AT380" s="533" t="s">
        <v>594</v>
      </c>
      <c r="AU380" s="533" t="s">
        <v>595</v>
      </c>
      <c r="AV380" s="533" t="s">
        <v>8</v>
      </c>
      <c r="AW380" s="533" t="s">
        <v>594</v>
      </c>
      <c r="AX380" s="533" t="s">
        <v>595</v>
      </c>
      <c r="AY380" s="533" t="s">
        <v>8</v>
      </c>
      <c r="AZ380" s="533" t="s">
        <v>594</v>
      </c>
      <c r="BA380" s="533" t="s">
        <v>595</v>
      </c>
      <c r="BB380" s="533" t="s">
        <v>8</v>
      </c>
      <c r="BC380" s="533" t="s">
        <v>594</v>
      </c>
      <c r="BD380" s="533" t="s">
        <v>595</v>
      </c>
      <c r="BE380" s="533" t="s">
        <v>8</v>
      </c>
      <c r="BF380" s="533" t="s">
        <v>594</v>
      </c>
      <c r="BG380" s="533" t="s">
        <v>595</v>
      </c>
      <c r="BH380" s="533" t="s">
        <v>8</v>
      </c>
      <c r="BI380" s="533" t="s">
        <v>594</v>
      </c>
      <c r="BJ380" s="533" t="s">
        <v>595</v>
      </c>
      <c r="BK380" s="533" t="s">
        <v>8</v>
      </c>
      <c r="BL380" s="533" t="s">
        <v>594</v>
      </c>
      <c r="BM380" s="533" t="s">
        <v>595</v>
      </c>
      <c r="BN380" s="533" t="s">
        <v>8</v>
      </c>
      <c r="BO380" s="533" t="s">
        <v>594</v>
      </c>
      <c r="BP380" s="533" t="s">
        <v>595</v>
      </c>
      <c r="BQ380" s="533" t="s">
        <v>596</v>
      </c>
      <c r="BR380" s="533" t="s">
        <v>8</v>
      </c>
      <c r="BS380" s="902"/>
      <c r="BT380" s="904"/>
    </row>
    <row r="381" spans="2:72" ht="13.5" thickBot="1" x14ac:dyDescent="0.25">
      <c r="B381" s="410" t="s">
        <v>7</v>
      </c>
      <c r="C381" s="413"/>
      <c r="D381" s="413"/>
      <c r="E381" s="413"/>
      <c r="F381" s="413"/>
      <c r="G381" s="413"/>
      <c r="H381" s="413"/>
      <c r="I381" s="413"/>
      <c r="J381" s="413"/>
      <c r="K381" s="413"/>
      <c r="L381" s="413"/>
      <c r="M381" s="413"/>
      <c r="N381" s="413"/>
      <c r="O381" s="413"/>
      <c r="P381" s="413"/>
      <c r="Q381" s="413"/>
      <c r="R381" s="413"/>
      <c r="S381" s="413"/>
      <c r="T381" s="413"/>
      <c r="U381" s="413"/>
      <c r="V381" s="413"/>
      <c r="W381" s="413"/>
      <c r="X381" s="413"/>
      <c r="Y381" s="413"/>
      <c r="Z381" s="413"/>
      <c r="AA381" s="413"/>
      <c r="AB381" s="413"/>
      <c r="AC381" s="413"/>
      <c r="AD381" s="413"/>
      <c r="AE381" s="413"/>
      <c r="AF381" s="413"/>
      <c r="AG381" s="413"/>
      <c r="AH381" s="413"/>
      <c r="AI381" s="413"/>
      <c r="AJ381" s="413"/>
      <c r="AK381" s="413"/>
      <c r="AL381" s="413"/>
      <c r="AM381" s="413"/>
      <c r="AN381" s="413"/>
      <c r="AO381" s="413"/>
      <c r="AP381" s="413"/>
      <c r="AQ381" s="413"/>
      <c r="AR381" s="413"/>
      <c r="AS381" s="413"/>
      <c r="AT381" s="413"/>
      <c r="AU381" s="413"/>
      <c r="AV381" s="413"/>
      <c r="AW381" s="413"/>
      <c r="AX381" s="413"/>
      <c r="AY381" s="413"/>
      <c r="AZ381" s="413"/>
      <c r="BA381" s="413"/>
      <c r="BB381" s="413"/>
      <c r="BC381" s="413"/>
      <c r="BD381" s="413"/>
      <c r="BE381" s="413"/>
      <c r="BF381" s="413"/>
      <c r="BG381" s="413"/>
      <c r="BH381" s="413"/>
      <c r="BI381" s="413"/>
      <c r="BJ381" s="413"/>
      <c r="BK381" s="413"/>
      <c r="BL381" s="413"/>
      <c r="BM381" s="413"/>
      <c r="BN381" s="413"/>
      <c r="BO381" s="413"/>
      <c r="BP381" s="413"/>
      <c r="BQ381" s="413"/>
      <c r="BR381" s="413"/>
      <c r="BS381" s="413"/>
      <c r="BT381" s="534"/>
    </row>
    <row r="382" spans="2:72" x14ac:dyDescent="0.2">
      <c r="B382" s="593" t="s">
        <v>10</v>
      </c>
      <c r="C382" s="535">
        <v>4</v>
      </c>
      <c r="D382" s="535">
        <v>5</v>
      </c>
      <c r="E382" s="535">
        <v>9</v>
      </c>
      <c r="F382" s="535">
        <v>192</v>
      </c>
      <c r="G382" s="535">
        <v>305</v>
      </c>
      <c r="H382" s="535">
        <v>497</v>
      </c>
      <c r="I382" s="535">
        <v>690</v>
      </c>
      <c r="J382" s="535">
        <v>1264</v>
      </c>
      <c r="K382" s="535">
        <v>0</v>
      </c>
      <c r="L382" s="535">
        <v>1954</v>
      </c>
      <c r="M382" s="535">
        <v>1683</v>
      </c>
      <c r="N382" s="535">
        <v>2875</v>
      </c>
      <c r="O382" s="535">
        <v>1</v>
      </c>
      <c r="P382" s="535">
        <v>109</v>
      </c>
      <c r="Q382" s="535">
        <v>4668</v>
      </c>
      <c r="R382" s="535">
        <v>1786</v>
      </c>
      <c r="S382" s="535">
        <v>2699</v>
      </c>
      <c r="T382" s="535">
        <v>1</v>
      </c>
      <c r="U382" s="535">
        <v>43</v>
      </c>
      <c r="V382" s="535">
        <v>4529</v>
      </c>
      <c r="W382" s="535">
        <v>2057</v>
      </c>
      <c r="X382" s="535">
        <v>3361</v>
      </c>
      <c r="Y382" s="535">
        <v>0</v>
      </c>
      <c r="Z382" s="535">
        <v>1</v>
      </c>
      <c r="AA382" s="535">
        <v>5419</v>
      </c>
      <c r="AB382" s="535">
        <v>1881</v>
      </c>
      <c r="AC382" s="535">
        <v>3020</v>
      </c>
      <c r="AD382" s="535">
        <v>0</v>
      </c>
      <c r="AE382" s="535">
        <v>4901</v>
      </c>
      <c r="AF382" s="535">
        <v>1688</v>
      </c>
      <c r="AG382" s="535">
        <v>2560</v>
      </c>
      <c r="AH382" s="535">
        <v>0</v>
      </c>
      <c r="AI382" s="535">
        <v>4248</v>
      </c>
      <c r="AJ382" s="535">
        <v>1618</v>
      </c>
      <c r="AK382" s="535">
        <v>2398</v>
      </c>
      <c r="AL382" s="535">
        <v>4016</v>
      </c>
      <c r="AM382" s="535">
        <v>1676</v>
      </c>
      <c r="AN382" s="535">
        <v>2193</v>
      </c>
      <c r="AO382" s="535">
        <v>1</v>
      </c>
      <c r="AP382" s="535">
        <v>3870</v>
      </c>
      <c r="AQ382" s="535">
        <v>2022</v>
      </c>
      <c r="AR382" s="535">
        <v>2241</v>
      </c>
      <c r="AS382" s="535">
        <v>4263</v>
      </c>
      <c r="AT382" s="535">
        <v>2883</v>
      </c>
      <c r="AU382" s="535">
        <v>2760</v>
      </c>
      <c r="AV382" s="535">
        <v>5643</v>
      </c>
      <c r="AW382" s="535">
        <v>3411</v>
      </c>
      <c r="AX382" s="535">
        <v>3078</v>
      </c>
      <c r="AY382" s="535">
        <v>6489</v>
      </c>
      <c r="AZ382" s="535">
        <v>3364</v>
      </c>
      <c r="BA382" s="535">
        <v>2979</v>
      </c>
      <c r="BB382" s="535">
        <v>6343</v>
      </c>
      <c r="BC382" s="535">
        <v>2960</v>
      </c>
      <c r="BD382" s="535">
        <v>2532</v>
      </c>
      <c r="BE382" s="535">
        <v>5492</v>
      </c>
      <c r="BF382" s="535">
        <v>2510</v>
      </c>
      <c r="BG382" s="535">
        <v>2061</v>
      </c>
      <c r="BH382" s="535">
        <v>4571</v>
      </c>
      <c r="BI382" s="535">
        <v>2239</v>
      </c>
      <c r="BJ382" s="535">
        <v>1567</v>
      </c>
      <c r="BK382" s="535">
        <v>3806</v>
      </c>
      <c r="BL382" s="535">
        <v>5714</v>
      </c>
      <c r="BM382" s="535">
        <v>2967</v>
      </c>
      <c r="BN382" s="535">
        <v>8681</v>
      </c>
      <c r="BO382" s="535">
        <v>1</v>
      </c>
      <c r="BP382" s="535">
        <v>1</v>
      </c>
      <c r="BQ382" s="535">
        <v>6</v>
      </c>
      <c r="BR382" s="535">
        <v>8</v>
      </c>
      <c r="BS382" s="535">
        <v>165</v>
      </c>
      <c r="BT382" s="536">
        <v>79572</v>
      </c>
    </row>
    <row r="383" spans="2:72" x14ac:dyDescent="0.2">
      <c r="B383" s="594" t="s">
        <v>11</v>
      </c>
      <c r="C383" s="537">
        <v>0</v>
      </c>
      <c r="D383" s="537">
        <v>0</v>
      </c>
      <c r="E383" s="537">
        <v>0</v>
      </c>
      <c r="F383" s="537">
        <v>2</v>
      </c>
      <c r="G383" s="537">
        <v>2</v>
      </c>
      <c r="H383" s="537">
        <v>4</v>
      </c>
      <c r="I383" s="537">
        <v>12</v>
      </c>
      <c r="J383" s="537">
        <v>13</v>
      </c>
      <c r="K383" s="537">
        <v>0</v>
      </c>
      <c r="L383" s="537">
        <v>25</v>
      </c>
      <c r="M383" s="537">
        <v>39</v>
      </c>
      <c r="N383" s="537">
        <v>58</v>
      </c>
      <c r="O383" s="537">
        <v>0</v>
      </c>
      <c r="P383" s="537">
        <v>1</v>
      </c>
      <c r="Q383" s="537">
        <v>98</v>
      </c>
      <c r="R383" s="537">
        <v>38</v>
      </c>
      <c r="S383" s="537">
        <v>68</v>
      </c>
      <c r="T383" s="537">
        <v>0</v>
      </c>
      <c r="U383" s="537">
        <v>0</v>
      </c>
      <c r="V383" s="537">
        <v>106</v>
      </c>
      <c r="W383" s="537">
        <v>42</v>
      </c>
      <c r="X383" s="537">
        <v>33</v>
      </c>
      <c r="Y383" s="537">
        <v>0</v>
      </c>
      <c r="Z383" s="537">
        <v>0</v>
      </c>
      <c r="AA383" s="537">
        <v>75</v>
      </c>
      <c r="AB383" s="537">
        <v>38</v>
      </c>
      <c r="AC383" s="537">
        <v>46</v>
      </c>
      <c r="AD383" s="537">
        <v>0</v>
      </c>
      <c r="AE383" s="537">
        <v>84</v>
      </c>
      <c r="AF383" s="537">
        <v>25</v>
      </c>
      <c r="AG383" s="537">
        <v>46</v>
      </c>
      <c r="AH383" s="537">
        <v>0</v>
      </c>
      <c r="AI383" s="537">
        <v>71</v>
      </c>
      <c r="AJ383" s="537">
        <v>31</v>
      </c>
      <c r="AK383" s="537">
        <v>41</v>
      </c>
      <c r="AL383" s="537">
        <v>72</v>
      </c>
      <c r="AM383" s="537">
        <v>27</v>
      </c>
      <c r="AN383" s="537">
        <v>39</v>
      </c>
      <c r="AO383" s="537">
        <v>0</v>
      </c>
      <c r="AP383" s="537">
        <v>66</v>
      </c>
      <c r="AQ383" s="537">
        <v>26</v>
      </c>
      <c r="AR383" s="537">
        <v>39</v>
      </c>
      <c r="AS383" s="537">
        <v>65</v>
      </c>
      <c r="AT383" s="537">
        <v>49</v>
      </c>
      <c r="AU383" s="537">
        <v>67</v>
      </c>
      <c r="AV383" s="537">
        <v>116</v>
      </c>
      <c r="AW383" s="537">
        <v>38</v>
      </c>
      <c r="AX383" s="537">
        <v>47</v>
      </c>
      <c r="AY383" s="537">
        <v>85</v>
      </c>
      <c r="AZ383" s="537">
        <v>50</v>
      </c>
      <c r="BA383" s="537">
        <v>58</v>
      </c>
      <c r="BB383" s="537">
        <v>108</v>
      </c>
      <c r="BC383" s="537">
        <v>35</v>
      </c>
      <c r="BD383" s="537">
        <v>53</v>
      </c>
      <c r="BE383" s="537">
        <v>88</v>
      </c>
      <c r="BF383" s="537">
        <v>33</v>
      </c>
      <c r="BG383" s="537">
        <v>46</v>
      </c>
      <c r="BH383" s="537">
        <v>79</v>
      </c>
      <c r="BI383" s="537">
        <v>29</v>
      </c>
      <c r="BJ383" s="537">
        <v>28</v>
      </c>
      <c r="BK383" s="537">
        <v>57</v>
      </c>
      <c r="BL383" s="537">
        <v>90</v>
      </c>
      <c r="BM383" s="537">
        <v>93</v>
      </c>
      <c r="BN383" s="537">
        <v>183</v>
      </c>
      <c r="BO383" s="537">
        <v>0</v>
      </c>
      <c r="BP383" s="537">
        <v>0</v>
      </c>
      <c r="BQ383" s="537">
        <v>0</v>
      </c>
      <c r="BR383" s="537">
        <v>0</v>
      </c>
      <c r="BS383" s="537">
        <v>2</v>
      </c>
      <c r="BT383" s="538">
        <v>1384</v>
      </c>
    </row>
    <row r="384" spans="2:72" x14ac:dyDescent="0.2">
      <c r="B384" s="594" t="s">
        <v>12</v>
      </c>
      <c r="C384" s="537">
        <v>1</v>
      </c>
      <c r="D384" s="537">
        <v>0</v>
      </c>
      <c r="E384" s="537">
        <v>1</v>
      </c>
      <c r="F384" s="537">
        <v>31</v>
      </c>
      <c r="G384" s="537">
        <v>36</v>
      </c>
      <c r="H384" s="537">
        <v>67</v>
      </c>
      <c r="I384" s="537">
        <v>139</v>
      </c>
      <c r="J384" s="537">
        <v>186</v>
      </c>
      <c r="K384" s="537">
        <v>2</v>
      </c>
      <c r="L384" s="537">
        <v>327</v>
      </c>
      <c r="M384" s="537">
        <v>270</v>
      </c>
      <c r="N384" s="537">
        <v>433</v>
      </c>
      <c r="O384" s="537">
        <v>1</v>
      </c>
      <c r="P384" s="537">
        <v>13</v>
      </c>
      <c r="Q384" s="537">
        <v>717</v>
      </c>
      <c r="R384" s="537">
        <v>351</v>
      </c>
      <c r="S384" s="537">
        <v>604</v>
      </c>
      <c r="T384" s="537">
        <v>0</v>
      </c>
      <c r="U384" s="537">
        <v>10</v>
      </c>
      <c r="V384" s="537">
        <v>965</v>
      </c>
      <c r="W384" s="537">
        <v>419</v>
      </c>
      <c r="X384" s="537">
        <v>607</v>
      </c>
      <c r="Y384" s="537">
        <v>1</v>
      </c>
      <c r="Z384" s="537">
        <v>1</v>
      </c>
      <c r="AA384" s="537">
        <v>1028</v>
      </c>
      <c r="AB384" s="537">
        <v>369</v>
      </c>
      <c r="AC384" s="537">
        <v>566</v>
      </c>
      <c r="AD384" s="537">
        <v>1</v>
      </c>
      <c r="AE384" s="537">
        <v>936</v>
      </c>
      <c r="AF384" s="537">
        <v>370</v>
      </c>
      <c r="AG384" s="537">
        <v>555</v>
      </c>
      <c r="AH384" s="537">
        <v>0</v>
      </c>
      <c r="AI384" s="537">
        <v>925</v>
      </c>
      <c r="AJ384" s="537">
        <v>418</v>
      </c>
      <c r="AK384" s="537">
        <v>555</v>
      </c>
      <c r="AL384" s="537">
        <v>973</v>
      </c>
      <c r="AM384" s="537">
        <v>383</v>
      </c>
      <c r="AN384" s="537">
        <v>489</v>
      </c>
      <c r="AO384" s="537">
        <v>0</v>
      </c>
      <c r="AP384" s="537">
        <v>872</v>
      </c>
      <c r="AQ384" s="537">
        <v>456</v>
      </c>
      <c r="AR384" s="537">
        <v>430</v>
      </c>
      <c r="AS384" s="537">
        <v>886</v>
      </c>
      <c r="AT384" s="537">
        <v>721</v>
      </c>
      <c r="AU384" s="537">
        <v>602</v>
      </c>
      <c r="AV384" s="537">
        <v>1323</v>
      </c>
      <c r="AW384" s="537">
        <v>894</v>
      </c>
      <c r="AX384" s="537">
        <v>702</v>
      </c>
      <c r="AY384" s="537">
        <v>1596</v>
      </c>
      <c r="AZ384" s="537">
        <v>988</v>
      </c>
      <c r="BA384" s="537">
        <v>663</v>
      </c>
      <c r="BB384" s="537">
        <v>1651</v>
      </c>
      <c r="BC384" s="537">
        <v>897</v>
      </c>
      <c r="BD384" s="537">
        <v>641</v>
      </c>
      <c r="BE384" s="537">
        <v>1538</v>
      </c>
      <c r="BF384" s="537">
        <v>758</v>
      </c>
      <c r="BG384" s="537">
        <v>592</v>
      </c>
      <c r="BH384" s="537">
        <v>1350</v>
      </c>
      <c r="BI384" s="537">
        <v>625</v>
      </c>
      <c r="BJ384" s="537">
        <v>440</v>
      </c>
      <c r="BK384" s="537">
        <v>1065</v>
      </c>
      <c r="BL384" s="537">
        <v>1557</v>
      </c>
      <c r="BM384" s="537">
        <v>1017</v>
      </c>
      <c r="BN384" s="537">
        <v>2574</v>
      </c>
      <c r="BO384" s="537">
        <v>2</v>
      </c>
      <c r="BP384" s="537">
        <v>2</v>
      </c>
      <c r="BQ384" s="537">
        <v>0</v>
      </c>
      <c r="BR384" s="537">
        <v>4</v>
      </c>
      <c r="BS384" s="537">
        <v>49</v>
      </c>
      <c r="BT384" s="538">
        <v>18847</v>
      </c>
    </row>
    <row r="385" spans="2:72" x14ac:dyDescent="0.2">
      <c r="B385" s="594" t="s">
        <v>253</v>
      </c>
      <c r="C385" s="537">
        <v>0</v>
      </c>
      <c r="D385" s="537">
        <v>0</v>
      </c>
      <c r="E385" s="537">
        <v>0</v>
      </c>
      <c r="F385" s="537">
        <v>3</v>
      </c>
      <c r="G385" s="537">
        <v>6</v>
      </c>
      <c r="H385" s="537">
        <v>9</v>
      </c>
      <c r="I385" s="537">
        <v>22</v>
      </c>
      <c r="J385" s="537">
        <v>55</v>
      </c>
      <c r="K385" s="537">
        <v>0</v>
      </c>
      <c r="L385" s="537">
        <v>77</v>
      </c>
      <c r="M385" s="537">
        <v>68</v>
      </c>
      <c r="N385" s="537">
        <v>122</v>
      </c>
      <c r="O385" s="537">
        <v>0</v>
      </c>
      <c r="P385" s="537">
        <v>5</v>
      </c>
      <c r="Q385" s="537">
        <v>195</v>
      </c>
      <c r="R385" s="537">
        <v>72</v>
      </c>
      <c r="S385" s="537">
        <v>95</v>
      </c>
      <c r="T385" s="537">
        <v>0</v>
      </c>
      <c r="U385" s="537">
        <v>1</v>
      </c>
      <c r="V385" s="537">
        <v>168</v>
      </c>
      <c r="W385" s="537">
        <v>68</v>
      </c>
      <c r="X385" s="537">
        <v>106</v>
      </c>
      <c r="Y385" s="537">
        <v>0</v>
      </c>
      <c r="Z385" s="537">
        <v>0</v>
      </c>
      <c r="AA385" s="537">
        <v>174</v>
      </c>
      <c r="AB385" s="537">
        <v>58</v>
      </c>
      <c r="AC385" s="537">
        <v>66</v>
      </c>
      <c r="AD385" s="537">
        <v>0</v>
      </c>
      <c r="AE385" s="537">
        <v>124</v>
      </c>
      <c r="AF385" s="537">
        <v>77</v>
      </c>
      <c r="AG385" s="537">
        <v>68</v>
      </c>
      <c r="AH385" s="537">
        <v>0</v>
      </c>
      <c r="AI385" s="537">
        <v>145</v>
      </c>
      <c r="AJ385" s="537">
        <v>80</v>
      </c>
      <c r="AK385" s="537">
        <v>78</v>
      </c>
      <c r="AL385" s="537">
        <v>158</v>
      </c>
      <c r="AM385" s="537">
        <v>88</v>
      </c>
      <c r="AN385" s="537">
        <v>71</v>
      </c>
      <c r="AO385" s="537">
        <v>0</v>
      </c>
      <c r="AP385" s="537">
        <v>159</v>
      </c>
      <c r="AQ385" s="537">
        <v>86</v>
      </c>
      <c r="AR385" s="537">
        <v>100</v>
      </c>
      <c r="AS385" s="537">
        <v>186</v>
      </c>
      <c r="AT385" s="537">
        <v>114</v>
      </c>
      <c r="AU385" s="537">
        <v>95</v>
      </c>
      <c r="AV385" s="537">
        <v>209</v>
      </c>
      <c r="AW385" s="537">
        <v>154</v>
      </c>
      <c r="AX385" s="537">
        <v>154</v>
      </c>
      <c r="AY385" s="537">
        <v>308</v>
      </c>
      <c r="AZ385" s="537">
        <v>183</v>
      </c>
      <c r="BA385" s="537">
        <v>102</v>
      </c>
      <c r="BB385" s="537">
        <v>285</v>
      </c>
      <c r="BC385" s="537">
        <v>117</v>
      </c>
      <c r="BD385" s="537">
        <v>146</v>
      </c>
      <c r="BE385" s="537">
        <v>263</v>
      </c>
      <c r="BF385" s="537">
        <v>100</v>
      </c>
      <c r="BG385" s="537">
        <v>101</v>
      </c>
      <c r="BH385" s="537">
        <v>201</v>
      </c>
      <c r="BI385" s="537">
        <v>76</v>
      </c>
      <c r="BJ385" s="537">
        <v>77</v>
      </c>
      <c r="BK385" s="537">
        <v>153</v>
      </c>
      <c r="BL385" s="537">
        <v>155</v>
      </c>
      <c r="BM385" s="537">
        <v>142</v>
      </c>
      <c r="BN385" s="537">
        <v>297</v>
      </c>
      <c r="BO385" s="537">
        <v>0</v>
      </c>
      <c r="BP385" s="537">
        <v>0</v>
      </c>
      <c r="BQ385" s="537">
        <v>1</v>
      </c>
      <c r="BR385" s="537">
        <v>1</v>
      </c>
      <c r="BS385" s="537">
        <v>8</v>
      </c>
      <c r="BT385" s="538">
        <v>3120</v>
      </c>
    </row>
    <row r="386" spans="2:72" x14ac:dyDescent="0.2">
      <c r="B386" s="594" t="s">
        <v>13</v>
      </c>
      <c r="C386" s="537">
        <v>0</v>
      </c>
      <c r="D386" s="537">
        <v>0</v>
      </c>
      <c r="E386" s="537">
        <v>0</v>
      </c>
      <c r="F386" s="537">
        <v>2</v>
      </c>
      <c r="G386" s="537">
        <v>5</v>
      </c>
      <c r="H386" s="537">
        <v>7</v>
      </c>
      <c r="I386" s="537">
        <v>15</v>
      </c>
      <c r="J386" s="537">
        <v>22</v>
      </c>
      <c r="K386" s="537">
        <v>0</v>
      </c>
      <c r="L386" s="537">
        <v>37</v>
      </c>
      <c r="M386" s="537">
        <v>32</v>
      </c>
      <c r="N386" s="537">
        <v>56</v>
      </c>
      <c r="O386" s="537">
        <v>0</v>
      </c>
      <c r="P386" s="537">
        <v>0</v>
      </c>
      <c r="Q386" s="537">
        <v>88</v>
      </c>
      <c r="R386" s="537">
        <v>36</v>
      </c>
      <c r="S386" s="537">
        <v>88</v>
      </c>
      <c r="T386" s="537">
        <v>0</v>
      </c>
      <c r="U386" s="537">
        <v>2</v>
      </c>
      <c r="V386" s="537">
        <v>126</v>
      </c>
      <c r="W386" s="537">
        <v>67</v>
      </c>
      <c r="X386" s="537">
        <v>59</v>
      </c>
      <c r="Y386" s="537">
        <v>0</v>
      </c>
      <c r="Z386" s="537">
        <v>1</v>
      </c>
      <c r="AA386" s="537">
        <v>127</v>
      </c>
      <c r="AB386" s="537">
        <v>40</v>
      </c>
      <c r="AC386" s="537">
        <v>87</v>
      </c>
      <c r="AD386" s="537">
        <v>0</v>
      </c>
      <c r="AE386" s="537">
        <v>127</v>
      </c>
      <c r="AF386" s="537">
        <v>44</v>
      </c>
      <c r="AG386" s="537">
        <v>56</v>
      </c>
      <c r="AH386" s="537">
        <v>0</v>
      </c>
      <c r="AI386" s="537">
        <v>100</v>
      </c>
      <c r="AJ386" s="537">
        <v>39</v>
      </c>
      <c r="AK386" s="537">
        <v>74</v>
      </c>
      <c r="AL386" s="537">
        <v>113</v>
      </c>
      <c r="AM386" s="537">
        <v>30</v>
      </c>
      <c r="AN386" s="537">
        <v>58</v>
      </c>
      <c r="AO386" s="537">
        <v>0</v>
      </c>
      <c r="AP386" s="537">
        <v>88</v>
      </c>
      <c r="AQ386" s="537">
        <v>39</v>
      </c>
      <c r="AR386" s="537">
        <v>58</v>
      </c>
      <c r="AS386" s="537">
        <v>97</v>
      </c>
      <c r="AT386" s="537">
        <v>56</v>
      </c>
      <c r="AU386" s="537">
        <v>85</v>
      </c>
      <c r="AV386" s="537">
        <v>141</v>
      </c>
      <c r="AW386" s="537">
        <v>63</v>
      </c>
      <c r="AX386" s="537">
        <v>88</v>
      </c>
      <c r="AY386" s="537">
        <v>151</v>
      </c>
      <c r="AZ386" s="537">
        <v>31</v>
      </c>
      <c r="BA386" s="537">
        <v>69</v>
      </c>
      <c r="BB386" s="537">
        <v>100</v>
      </c>
      <c r="BC386" s="537">
        <v>43</v>
      </c>
      <c r="BD386" s="537">
        <v>65</v>
      </c>
      <c r="BE386" s="537">
        <v>108</v>
      </c>
      <c r="BF386" s="537">
        <v>32</v>
      </c>
      <c r="BG386" s="537">
        <v>47</v>
      </c>
      <c r="BH386" s="537">
        <v>79</v>
      </c>
      <c r="BI386" s="537">
        <v>30</v>
      </c>
      <c r="BJ386" s="537">
        <v>36</v>
      </c>
      <c r="BK386" s="537">
        <v>66</v>
      </c>
      <c r="BL386" s="537">
        <v>85</v>
      </c>
      <c r="BM386" s="537">
        <v>90</v>
      </c>
      <c r="BN386" s="537">
        <v>175</v>
      </c>
      <c r="BO386" s="537">
        <v>0</v>
      </c>
      <c r="BP386" s="537">
        <v>0</v>
      </c>
      <c r="BQ386" s="537">
        <v>0</v>
      </c>
      <c r="BR386" s="537">
        <v>0</v>
      </c>
      <c r="BS386" s="537">
        <v>13</v>
      </c>
      <c r="BT386" s="538">
        <v>1743</v>
      </c>
    </row>
    <row r="387" spans="2:72" x14ac:dyDescent="0.2">
      <c r="B387" s="594" t="s">
        <v>14</v>
      </c>
      <c r="C387" s="537">
        <v>1</v>
      </c>
      <c r="D387" s="537">
        <v>0</v>
      </c>
      <c r="E387" s="537">
        <v>1</v>
      </c>
      <c r="F387" s="537">
        <v>7</v>
      </c>
      <c r="G387" s="537">
        <v>10</v>
      </c>
      <c r="H387" s="537">
        <v>17</v>
      </c>
      <c r="I387" s="537">
        <v>21</v>
      </c>
      <c r="J387" s="537">
        <v>37</v>
      </c>
      <c r="K387" s="537">
        <v>0</v>
      </c>
      <c r="L387" s="537">
        <v>58</v>
      </c>
      <c r="M387" s="537">
        <v>38</v>
      </c>
      <c r="N387" s="537">
        <v>46</v>
      </c>
      <c r="O387" s="537">
        <v>0</v>
      </c>
      <c r="P387" s="537">
        <v>1</v>
      </c>
      <c r="Q387" s="537">
        <v>85</v>
      </c>
      <c r="R387" s="537">
        <v>30</v>
      </c>
      <c r="S387" s="537">
        <v>69</v>
      </c>
      <c r="T387" s="537">
        <v>0</v>
      </c>
      <c r="U387" s="537">
        <v>0</v>
      </c>
      <c r="V387" s="537">
        <v>99</v>
      </c>
      <c r="W387" s="537">
        <v>75</v>
      </c>
      <c r="X387" s="537">
        <v>104</v>
      </c>
      <c r="Y387" s="537">
        <v>0</v>
      </c>
      <c r="Z387" s="537">
        <v>0</v>
      </c>
      <c r="AA387" s="537">
        <v>179</v>
      </c>
      <c r="AB387" s="537">
        <v>68</v>
      </c>
      <c r="AC387" s="537">
        <v>108</v>
      </c>
      <c r="AD387" s="537">
        <v>0</v>
      </c>
      <c r="AE387" s="537">
        <v>176</v>
      </c>
      <c r="AF387" s="537">
        <v>49</v>
      </c>
      <c r="AG387" s="537">
        <v>71</v>
      </c>
      <c r="AH387" s="537">
        <v>0</v>
      </c>
      <c r="AI387" s="537">
        <v>120</v>
      </c>
      <c r="AJ387" s="537">
        <v>44</v>
      </c>
      <c r="AK387" s="537">
        <v>78</v>
      </c>
      <c r="AL387" s="537">
        <v>122</v>
      </c>
      <c r="AM387" s="537">
        <v>45</v>
      </c>
      <c r="AN387" s="537">
        <v>73</v>
      </c>
      <c r="AO387" s="537">
        <v>0</v>
      </c>
      <c r="AP387" s="537">
        <v>118</v>
      </c>
      <c r="AQ387" s="537">
        <v>60</v>
      </c>
      <c r="AR387" s="537">
        <v>64</v>
      </c>
      <c r="AS387" s="537">
        <v>124</v>
      </c>
      <c r="AT387" s="537">
        <v>102</v>
      </c>
      <c r="AU387" s="537">
        <v>121</v>
      </c>
      <c r="AV387" s="537">
        <v>223</v>
      </c>
      <c r="AW387" s="537">
        <v>116</v>
      </c>
      <c r="AX387" s="537">
        <v>127</v>
      </c>
      <c r="AY387" s="537">
        <v>243</v>
      </c>
      <c r="AZ387" s="537">
        <v>119</v>
      </c>
      <c r="BA387" s="537">
        <v>126</v>
      </c>
      <c r="BB387" s="537">
        <v>245</v>
      </c>
      <c r="BC387" s="537">
        <v>108</v>
      </c>
      <c r="BD387" s="537">
        <v>97</v>
      </c>
      <c r="BE387" s="537">
        <v>205</v>
      </c>
      <c r="BF387" s="537">
        <v>61</v>
      </c>
      <c r="BG387" s="537">
        <v>82</v>
      </c>
      <c r="BH387" s="537">
        <v>143</v>
      </c>
      <c r="BI387" s="537">
        <v>82</v>
      </c>
      <c r="BJ387" s="537">
        <v>64</v>
      </c>
      <c r="BK387" s="537">
        <v>146</v>
      </c>
      <c r="BL387" s="537">
        <v>103</v>
      </c>
      <c r="BM387" s="537">
        <v>83</v>
      </c>
      <c r="BN387" s="537">
        <v>186</v>
      </c>
      <c r="BO387" s="537">
        <v>0</v>
      </c>
      <c r="BP387" s="537">
        <v>0</v>
      </c>
      <c r="BQ387" s="537">
        <v>0</v>
      </c>
      <c r="BR387" s="537">
        <v>0</v>
      </c>
      <c r="BS387" s="537">
        <v>4</v>
      </c>
      <c r="BT387" s="538">
        <v>2494</v>
      </c>
    </row>
    <row r="388" spans="2:72" x14ac:dyDescent="0.2">
      <c r="B388" s="594" t="s">
        <v>15</v>
      </c>
      <c r="C388" s="537">
        <v>0</v>
      </c>
      <c r="D388" s="537">
        <v>0</v>
      </c>
      <c r="E388" s="537">
        <v>0</v>
      </c>
      <c r="F388" s="537">
        <v>5</v>
      </c>
      <c r="G388" s="537">
        <v>12</v>
      </c>
      <c r="H388" s="537">
        <v>17</v>
      </c>
      <c r="I388" s="537">
        <v>17</v>
      </c>
      <c r="J388" s="537">
        <v>22</v>
      </c>
      <c r="K388" s="537">
        <v>0</v>
      </c>
      <c r="L388" s="537">
        <v>39</v>
      </c>
      <c r="M388" s="537">
        <v>84</v>
      </c>
      <c r="N388" s="537">
        <v>109</v>
      </c>
      <c r="O388" s="537">
        <v>0</v>
      </c>
      <c r="P388" s="537">
        <v>3</v>
      </c>
      <c r="Q388" s="537">
        <v>196</v>
      </c>
      <c r="R388" s="537">
        <v>118</v>
      </c>
      <c r="S388" s="537">
        <v>104</v>
      </c>
      <c r="T388" s="537">
        <v>0</v>
      </c>
      <c r="U388" s="537">
        <v>4</v>
      </c>
      <c r="V388" s="537">
        <v>226</v>
      </c>
      <c r="W388" s="537">
        <v>94</v>
      </c>
      <c r="X388" s="537">
        <v>62</v>
      </c>
      <c r="Y388" s="537">
        <v>0</v>
      </c>
      <c r="Z388" s="537">
        <v>0</v>
      </c>
      <c r="AA388" s="537">
        <v>156</v>
      </c>
      <c r="AB388" s="537">
        <v>34</v>
      </c>
      <c r="AC388" s="537">
        <v>71</v>
      </c>
      <c r="AD388" s="537">
        <v>0</v>
      </c>
      <c r="AE388" s="537">
        <v>105</v>
      </c>
      <c r="AF388" s="537">
        <v>29</v>
      </c>
      <c r="AG388" s="537">
        <v>43</v>
      </c>
      <c r="AH388" s="537">
        <v>0</v>
      </c>
      <c r="AI388" s="537">
        <v>72</v>
      </c>
      <c r="AJ388" s="537">
        <v>42</v>
      </c>
      <c r="AK388" s="537">
        <v>38</v>
      </c>
      <c r="AL388" s="537">
        <v>80</v>
      </c>
      <c r="AM388" s="537">
        <v>36</v>
      </c>
      <c r="AN388" s="537">
        <v>33</v>
      </c>
      <c r="AO388" s="537">
        <v>0</v>
      </c>
      <c r="AP388" s="537">
        <v>69</v>
      </c>
      <c r="AQ388" s="537">
        <v>41</v>
      </c>
      <c r="AR388" s="537">
        <v>56</v>
      </c>
      <c r="AS388" s="537">
        <v>97</v>
      </c>
      <c r="AT388" s="537">
        <v>46</v>
      </c>
      <c r="AU388" s="537">
        <v>56</v>
      </c>
      <c r="AV388" s="537">
        <v>102</v>
      </c>
      <c r="AW388" s="537">
        <v>63</v>
      </c>
      <c r="AX388" s="537">
        <v>69</v>
      </c>
      <c r="AY388" s="537">
        <v>132</v>
      </c>
      <c r="AZ388" s="537">
        <v>42</v>
      </c>
      <c r="BA388" s="537">
        <v>61</v>
      </c>
      <c r="BB388" s="537">
        <v>103</v>
      </c>
      <c r="BC388" s="537">
        <v>32</v>
      </c>
      <c r="BD388" s="537">
        <v>33</v>
      </c>
      <c r="BE388" s="537">
        <v>65</v>
      </c>
      <c r="BF388" s="537">
        <v>46</v>
      </c>
      <c r="BG388" s="537">
        <v>45</v>
      </c>
      <c r="BH388" s="537">
        <v>91</v>
      </c>
      <c r="BI388" s="537">
        <v>44</v>
      </c>
      <c r="BJ388" s="537">
        <v>36</v>
      </c>
      <c r="BK388" s="537">
        <v>80</v>
      </c>
      <c r="BL388" s="537">
        <v>175</v>
      </c>
      <c r="BM388" s="537">
        <v>132</v>
      </c>
      <c r="BN388" s="537">
        <v>307</v>
      </c>
      <c r="BO388" s="537">
        <v>1</v>
      </c>
      <c r="BP388" s="537">
        <v>0</v>
      </c>
      <c r="BQ388" s="537">
        <v>0</v>
      </c>
      <c r="BR388" s="537">
        <v>1</v>
      </c>
      <c r="BS388" s="537">
        <v>7</v>
      </c>
      <c r="BT388" s="538">
        <v>1945</v>
      </c>
    </row>
    <row r="389" spans="2:72" x14ac:dyDescent="0.2">
      <c r="B389" s="594" t="s">
        <v>132</v>
      </c>
      <c r="C389" s="537">
        <v>1</v>
      </c>
      <c r="D389" s="537">
        <v>0</v>
      </c>
      <c r="E389" s="537">
        <v>1</v>
      </c>
      <c r="F389" s="537">
        <v>15</v>
      </c>
      <c r="G389" s="537">
        <v>21</v>
      </c>
      <c r="H389" s="537">
        <v>36</v>
      </c>
      <c r="I389" s="537">
        <v>64</v>
      </c>
      <c r="J389" s="537">
        <v>96</v>
      </c>
      <c r="K389" s="537">
        <v>0</v>
      </c>
      <c r="L389" s="537">
        <v>160</v>
      </c>
      <c r="M389" s="537">
        <v>120</v>
      </c>
      <c r="N389" s="537">
        <v>238</v>
      </c>
      <c r="O389" s="537">
        <v>1</v>
      </c>
      <c r="P389" s="537">
        <v>10</v>
      </c>
      <c r="Q389" s="537">
        <v>369</v>
      </c>
      <c r="R389" s="537">
        <v>212</v>
      </c>
      <c r="S389" s="537">
        <v>403</v>
      </c>
      <c r="T389" s="537">
        <v>0</v>
      </c>
      <c r="U389" s="537">
        <v>3</v>
      </c>
      <c r="V389" s="537">
        <v>618</v>
      </c>
      <c r="W389" s="537">
        <v>292</v>
      </c>
      <c r="X389" s="537">
        <v>456</v>
      </c>
      <c r="Y389" s="537">
        <v>0</v>
      </c>
      <c r="Z389" s="537">
        <v>0</v>
      </c>
      <c r="AA389" s="537">
        <v>748</v>
      </c>
      <c r="AB389" s="537">
        <v>244</v>
      </c>
      <c r="AC389" s="537">
        <v>390</v>
      </c>
      <c r="AD389" s="537">
        <v>1</v>
      </c>
      <c r="AE389" s="537">
        <v>635</v>
      </c>
      <c r="AF389" s="537">
        <v>169</v>
      </c>
      <c r="AG389" s="537">
        <v>206</v>
      </c>
      <c r="AH389" s="537">
        <v>0</v>
      </c>
      <c r="AI389" s="537">
        <v>375</v>
      </c>
      <c r="AJ389" s="537">
        <v>171</v>
      </c>
      <c r="AK389" s="537">
        <v>238</v>
      </c>
      <c r="AL389" s="537">
        <v>409</v>
      </c>
      <c r="AM389" s="537">
        <v>147</v>
      </c>
      <c r="AN389" s="537">
        <v>175</v>
      </c>
      <c r="AO389" s="537">
        <v>0</v>
      </c>
      <c r="AP389" s="537">
        <v>322</v>
      </c>
      <c r="AQ389" s="537">
        <v>153</v>
      </c>
      <c r="AR389" s="537">
        <v>194</v>
      </c>
      <c r="AS389" s="537">
        <v>347</v>
      </c>
      <c r="AT389" s="537">
        <v>233</v>
      </c>
      <c r="AU389" s="537">
        <v>229</v>
      </c>
      <c r="AV389" s="537">
        <v>462</v>
      </c>
      <c r="AW389" s="537">
        <v>287</v>
      </c>
      <c r="AX389" s="537">
        <v>257</v>
      </c>
      <c r="AY389" s="537">
        <v>544</v>
      </c>
      <c r="AZ389" s="537">
        <v>263</v>
      </c>
      <c r="BA389" s="537">
        <v>257</v>
      </c>
      <c r="BB389" s="537">
        <v>520</v>
      </c>
      <c r="BC389" s="537">
        <v>228</v>
      </c>
      <c r="BD389" s="537">
        <v>233</v>
      </c>
      <c r="BE389" s="537">
        <v>461</v>
      </c>
      <c r="BF389" s="537">
        <v>211</v>
      </c>
      <c r="BG389" s="537">
        <v>220</v>
      </c>
      <c r="BH389" s="537">
        <v>431</v>
      </c>
      <c r="BI389" s="537">
        <v>212</v>
      </c>
      <c r="BJ389" s="537">
        <v>154</v>
      </c>
      <c r="BK389" s="537">
        <v>366</v>
      </c>
      <c r="BL389" s="537">
        <v>488</v>
      </c>
      <c r="BM389" s="537">
        <v>407</v>
      </c>
      <c r="BN389" s="537">
        <v>895</v>
      </c>
      <c r="BO389" s="537">
        <v>0</v>
      </c>
      <c r="BP389" s="537">
        <v>1</v>
      </c>
      <c r="BQ389" s="537">
        <v>1</v>
      </c>
      <c r="BR389" s="537">
        <v>2</v>
      </c>
      <c r="BS389" s="537">
        <v>30</v>
      </c>
      <c r="BT389" s="538">
        <v>7731</v>
      </c>
    </row>
    <row r="390" spans="2:72" x14ac:dyDescent="0.2">
      <c r="B390" s="594" t="s">
        <v>16</v>
      </c>
      <c r="C390" s="537">
        <v>0</v>
      </c>
      <c r="D390" s="537">
        <v>0</v>
      </c>
      <c r="E390" s="537">
        <v>0</v>
      </c>
      <c r="F390" s="537">
        <v>5</v>
      </c>
      <c r="G390" s="537">
        <v>3</v>
      </c>
      <c r="H390" s="537">
        <v>8</v>
      </c>
      <c r="I390" s="537">
        <v>13</v>
      </c>
      <c r="J390" s="537">
        <v>17</v>
      </c>
      <c r="K390" s="537">
        <v>0</v>
      </c>
      <c r="L390" s="537">
        <v>30</v>
      </c>
      <c r="M390" s="537">
        <v>25</v>
      </c>
      <c r="N390" s="537">
        <v>51</v>
      </c>
      <c r="O390" s="537">
        <v>0</v>
      </c>
      <c r="P390" s="537">
        <v>1</v>
      </c>
      <c r="Q390" s="537">
        <v>77</v>
      </c>
      <c r="R390" s="537">
        <v>53</v>
      </c>
      <c r="S390" s="537">
        <v>86</v>
      </c>
      <c r="T390" s="537">
        <v>0</v>
      </c>
      <c r="U390" s="537">
        <v>2</v>
      </c>
      <c r="V390" s="537">
        <v>141</v>
      </c>
      <c r="W390" s="537">
        <v>74</v>
      </c>
      <c r="X390" s="537">
        <v>109</v>
      </c>
      <c r="Y390" s="537">
        <v>0</v>
      </c>
      <c r="Z390" s="537">
        <v>0</v>
      </c>
      <c r="AA390" s="537">
        <v>183</v>
      </c>
      <c r="AB390" s="537">
        <v>55</v>
      </c>
      <c r="AC390" s="537">
        <v>75</v>
      </c>
      <c r="AD390" s="537">
        <v>0</v>
      </c>
      <c r="AE390" s="537">
        <v>130</v>
      </c>
      <c r="AF390" s="537">
        <v>42</v>
      </c>
      <c r="AG390" s="537">
        <v>55</v>
      </c>
      <c r="AH390" s="537">
        <v>0</v>
      </c>
      <c r="AI390" s="537">
        <v>97</v>
      </c>
      <c r="AJ390" s="537">
        <v>34</v>
      </c>
      <c r="AK390" s="537">
        <v>62</v>
      </c>
      <c r="AL390" s="537">
        <v>96</v>
      </c>
      <c r="AM390" s="537">
        <v>44</v>
      </c>
      <c r="AN390" s="537">
        <v>40</v>
      </c>
      <c r="AO390" s="537">
        <v>0</v>
      </c>
      <c r="AP390" s="537">
        <v>84</v>
      </c>
      <c r="AQ390" s="537">
        <v>58</v>
      </c>
      <c r="AR390" s="537">
        <v>44</v>
      </c>
      <c r="AS390" s="537">
        <v>102</v>
      </c>
      <c r="AT390" s="537">
        <v>52</v>
      </c>
      <c r="AU390" s="537">
        <v>63</v>
      </c>
      <c r="AV390" s="537">
        <v>115</v>
      </c>
      <c r="AW390" s="537">
        <v>66</v>
      </c>
      <c r="AX390" s="537">
        <v>48</v>
      </c>
      <c r="AY390" s="537">
        <v>114</v>
      </c>
      <c r="AZ390" s="537">
        <v>65</v>
      </c>
      <c r="BA390" s="537">
        <v>56</v>
      </c>
      <c r="BB390" s="537">
        <v>121</v>
      </c>
      <c r="BC390" s="537">
        <v>46</v>
      </c>
      <c r="BD390" s="537">
        <v>47</v>
      </c>
      <c r="BE390" s="537">
        <v>93</v>
      </c>
      <c r="BF390" s="537">
        <v>38</v>
      </c>
      <c r="BG390" s="537">
        <v>52</v>
      </c>
      <c r="BH390" s="537">
        <v>90</v>
      </c>
      <c r="BI390" s="537">
        <v>29</v>
      </c>
      <c r="BJ390" s="537">
        <v>29</v>
      </c>
      <c r="BK390" s="537">
        <v>58</v>
      </c>
      <c r="BL390" s="537">
        <v>72</v>
      </c>
      <c r="BM390" s="537">
        <v>55</v>
      </c>
      <c r="BN390" s="537">
        <v>127</v>
      </c>
      <c r="BO390" s="537">
        <v>0</v>
      </c>
      <c r="BP390" s="537">
        <v>0</v>
      </c>
      <c r="BQ390" s="537">
        <v>0</v>
      </c>
      <c r="BR390" s="537">
        <v>0</v>
      </c>
      <c r="BS390" s="537">
        <v>0</v>
      </c>
      <c r="BT390" s="538">
        <v>1666</v>
      </c>
    </row>
    <row r="391" spans="2:72" ht="13.5" thickBot="1" x14ac:dyDescent="0.25">
      <c r="B391" s="609" t="s">
        <v>17</v>
      </c>
      <c r="C391" s="539">
        <v>0</v>
      </c>
      <c r="D391" s="539">
        <v>0</v>
      </c>
      <c r="E391" s="539">
        <v>0</v>
      </c>
      <c r="F391" s="539">
        <v>2</v>
      </c>
      <c r="G391" s="539">
        <v>2</v>
      </c>
      <c r="H391" s="539">
        <v>4</v>
      </c>
      <c r="I391" s="539">
        <v>5</v>
      </c>
      <c r="J391" s="539">
        <v>13</v>
      </c>
      <c r="K391" s="539">
        <v>0</v>
      </c>
      <c r="L391" s="539">
        <v>18</v>
      </c>
      <c r="M391" s="539">
        <v>18</v>
      </c>
      <c r="N391" s="539">
        <v>32</v>
      </c>
      <c r="O391" s="539">
        <v>0</v>
      </c>
      <c r="P391" s="539">
        <v>1</v>
      </c>
      <c r="Q391" s="539">
        <v>51</v>
      </c>
      <c r="R391" s="539">
        <v>49</v>
      </c>
      <c r="S391" s="539">
        <v>76</v>
      </c>
      <c r="T391" s="539">
        <v>1</v>
      </c>
      <c r="U391" s="539">
        <v>1</v>
      </c>
      <c r="V391" s="539">
        <v>127</v>
      </c>
      <c r="W391" s="539">
        <v>30</v>
      </c>
      <c r="X391" s="539">
        <v>50</v>
      </c>
      <c r="Y391" s="539">
        <v>0</v>
      </c>
      <c r="Z391" s="539">
        <v>0</v>
      </c>
      <c r="AA391" s="539">
        <v>80</v>
      </c>
      <c r="AB391" s="539">
        <v>32</v>
      </c>
      <c r="AC391" s="539">
        <v>40</v>
      </c>
      <c r="AD391" s="539">
        <v>0</v>
      </c>
      <c r="AE391" s="539">
        <v>72</v>
      </c>
      <c r="AF391" s="539">
        <v>34</v>
      </c>
      <c r="AG391" s="539">
        <v>32</v>
      </c>
      <c r="AH391" s="539">
        <v>0</v>
      </c>
      <c r="AI391" s="539">
        <v>66</v>
      </c>
      <c r="AJ391" s="539">
        <v>20</v>
      </c>
      <c r="AK391" s="539">
        <v>30</v>
      </c>
      <c r="AL391" s="539">
        <v>50</v>
      </c>
      <c r="AM391" s="539">
        <v>25</v>
      </c>
      <c r="AN391" s="539">
        <v>28</v>
      </c>
      <c r="AO391" s="539">
        <v>0</v>
      </c>
      <c r="AP391" s="539">
        <v>53</v>
      </c>
      <c r="AQ391" s="539">
        <v>26</v>
      </c>
      <c r="AR391" s="539">
        <v>32</v>
      </c>
      <c r="AS391" s="539">
        <v>58</v>
      </c>
      <c r="AT391" s="539">
        <v>42</v>
      </c>
      <c r="AU391" s="539">
        <v>42</v>
      </c>
      <c r="AV391" s="539">
        <v>84</v>
      </c>
      <c r="AW391" s="539">
        <v>49</v>
      </c>
      <c r="AX391" s="539">
        <v>43</v>
      </c>
      <c r="AY391" s="539">
        <v>92</v>
      </c>
      <c r="AZ391" s="539">
        <v>52</v>
      </c>
      <c r="BA391" s="539">
        <v>46</v>
      </c>
      <c r="BB391" s="539">
        <v>98</v>
      </c>
      <c r="BC391" s="539">
        <v>72</v>
      </c>
      <c r="BD391" s="539">
        <v>47</v>
      </c>
      <c r="BE391" s="539">
        <v>119</v>
      </c>
      <c r="BF391" s="539">
        <v>72</v>
      </c>
      <c r="BG391" s="539">
        <v>23</v>
      </c>
      <c r="BH391" s="539">
        <v>95</v>
      </c>
      <c r="BI391" s="539">
        <v>53</v>
      </c>
      <c r="BJ391" s="539">
        <v>42</v>
      </c>
      <c r="BK391" s="539">
        <v>95</v>
      </c>
      <c r="BL391" s="539">
        <v>283</v>
      </c>
      <c r="BM391" s="539">
        <v>163</v>
      </c>
      <c r="BN391" s="539">
        <v>446</v>
      </c>
      <c r="BO391" s="539">
        <v>1</v>
      </c>
      <c r="BP391" s="539">
        <v>1</v>
      </c>
      <c r="BQ391" s="539">
        <v>0</v>
      </c>
      <c r="BR391" s="539">
        <v>2</v>
      </c>
      <c r="BS391" s="539">
        <v>9</v>
      </c>
      <c r="BT391" s="540">
        <v>1619</v>
      </c>
    </row>
    <row r="392" spans="2:72" ht="13.5" thickBot="1" x14ac:dyDescent="0.25">
      <c r="B392" s="410" t="s">
        <v>254</v>
      </c>
      <c r="C392" s="541">
        <f>SUM(C382:C391)</f>
        <v>7</v>
      </c>
      <c r="D392" s="541">
        <f t="shared" ref="D392:BN392" si="18">SUM(D382:D391)</f>
        <v>5</v>
      </c>
      <c r="E392" s="541">
        <f t="shared" si="18"/>
        <v>12</v>
      </c>
      <c r="F392" s="541">
        <f t="shared" si="18"/>
        <v>264</v>
      </c>
      <c r="G392" s="541">
        <f t="shared" si="18"/>
        <v>402</v>
      </c>
      <c r="H392" s="541">
        <f t="shared" si="18"/>
        <v>666</v>
      </c>
      <c r="I392" s="541">
        <f t="shared" si="18"/>
        <v>998</v>
      </c>
      <c r="J392" s="541">
        <f t="shared" si="18"/>
        <v>1725</v>
      </c>
      <c r="K392" s="541">
        <f t="shared" si="18"/>
        <v>2</v>
      </c>
      <c r="L392" s="541">
        <f t="shared" si="18"/>
        <v>2725</v>
      </c>
      <c r="M392" s="541">
        <f t="shared" si="18"/>
        <v>2377</v>
      </c>
      <c r="N392" s="541">
        <f t="shared" si="18"/>
        <v>4020</v>
      </c>
      <c r="O392" s="541">
        <f t="shared" si="18"/>
        <v>3</v>
      </c>
      <c r="P392" s="541">
        <f t="shared" si="18"/>
        <v>144</v>
      </c>
      <c r="Q392" s="541">
        <f t="shared" si="18"/>
        <v>6544</v>
      </c>
      <c r="R392" s="541">
        <f t="shared" si="18"/>
        <v>2745</v>
      </c>
      <c r="S392" s="541">
        <f t="shared" si="18"/>
        <v>4292</v>
      </c>
      <c r="T392" s="541">
        <f t="shared" si="18"/>
        <v>2</v>
      </c>
      <c r="U392" s="541">
        <f t="shared" si="18"/>
        <v>66</v>
      </c>
      <c r="V392" s="541">
        <f t="shared" si="18"/>
        <v>7105</v>
      </c>
      <c r="W392" s="541">
        <f t="shared" si="18"/>
        <v>3218</v>
      </c>
      <c r="X392" s="541">
        <f t="shared" si="18"/>
        <v>4947</v>
      </c>
      <c r="Y392" s="541">
        <f t="shared" si="18"/>
        <v>1</v>
      </c>
      <c r="Z392" s="541">
        <f t="shared" si="18"/>
        <v>3</v>
      </c>
      <c r="AA392" s="541">
        <f t="shared" si="18"/>
        <v>8169</v>
      </c>
      <c r="AB392" s="541">
        <f t="shared" si="18"/>
        <v>2819</v>
      </c>
      <c r="AC392" s="541">
        <f t="shared" si="18"/>
        <v>4469</v>
      </c>
      <c r="AD392" s="541">
        <f t="shared" si="18"/>
        <v>2</v>
      </c>
      <c r="AE392" s="541">
        <f t="shared" si="18"/>
        <v>7290</v>
      </c>
      <c r="AF392" s="541">
        <f t="shared" si="18"/>
        <v>2527</v>
      </c>
      <c r="AG392" s="541">
        <f t="shared" si="18"/>
        <v>3692</v>
      </c>
      <c r="AH392" s="541">
        <f t="shared" si="18"/>
        <v>0</v>
      </c>
      <c r="AI392" s="541">
        <f t="shared" si="18"/>
        <v>6219</v>
      </c>
      <c r="AJ392" s="541">
        <f t="shared" si="18"/>
        <v>2497</v>
      </c>
      <c r="AK392" s="541">
        <f t="shared" si="18"/>
        <v>3592</v>
      </c>
      <c r="AL392" s="541">
        <f t="shared" si="18"/>
        <v>6089</v>
      </c>
      <c r="AM392" s="541">
        <f t="shared" si="18"/>
        <v>2501</v>
      </c>
      <c r="AN392" s="541">
        <f t="shared" si="18"/>
        <v>3199</v>
      </c>
      <c r="AO392" s="541">
        <f t="shared" si="18"/>
        <v>1</v>
      </c>
      <c r="AP392" s="541">
        <f t="shared" si="18"/>
        <v>5701</v>
      </c>
      <c r="AQ392" s="541">
        <f t="shared" si="18"/>
        <v>2967</v>
      </c>
      <c r="AR392" s="541">
        <f t="shared" si="18"/>
        <v>3258</v>
      </c>
      <c r="AS392" s="541">
        <f t="shared" si="18"/>
        <v>6225</v>
      </c>
      <c r="AT392" s="541">
        <f t="shared" si="18"/>
        <v>4298</v>
      </c>
      <c r="AU392" s="541">
        <f t="shared" si="18"/>
        <v>4120</v>
      </c>
      <c r="AV392" s="541">
        <f t="shared" si="18"/>
        <v>8418</v>
      </c>
      <c r="AW392" s="541">
        <f t="shared" si="18"/>
        <v>5141</v>
      </c>
      <c r="AX392" s="541">
        <f t="shared" si="18"/>
        <v>4613</v>
      </c>
      <c r="AY392" s="541">
        <f t="shared" si="18"/>
        <v>9754</v>
      </c>
      <c r="AZ392" s="541">
        <f t="shared" si="18"/>
        <v>5157</v>
      </c>
      <c r="BA392" s="541">
        <f t="shared" si="18"/>
        <v>4417</v>
      </c>
      <c r="BB392" s="541">
        <f t="shared" si="18"/>
        <v>9574</v>
      </c>
      <c r="BC392" s="541">
        <f t="shared" si="18"/>
        <v>4538</v>
      </c>
      <c r="BD392" s="541">
        <f t="shared" si="18"/>
        <v>3894</v>
      </c>
      <c r="BE392" s="541">
        <f t="shared" si="18"/>
        <v>8432</v>
      </c>
      <c r="BF392" s="541">
        <f t="shared" si="18"/>
        <v>3861</v>
      </c>
      <c r="BG392" s="541">
        <f t="shared" si="18"/>
        <v>3269</v>
      </c>
      <c r="BH392" s="541">
        <f t="shared" si="18"/>
        <v>7130</v>
      </c>
      <c r="BI392" s="541">
        <f t="shared" si="18"/>
        <v>3419</v>
      </c>
      <c r="BJ392" s="541">
        <f t="shared" si="18"/>
        <v>2473</v>
      </c>
      <c r="BK392" s="541">
        <f t="shared" si="18"/>
        <v>5892</v>
      </c>
      <c r="BL392" s="541">
        <f t="shared" si="18"/>
        <v>8722</v>
      </c>
      <c r="BM392" s="541">
        <f t="shared" si="18"/>
        <v>5149</v>
      </c>
      <c r="BN392" s="541">
        <f t="shared" si="18"/>
        <v>13871</v>
      </c>
      <c r="BO392" s="541">
        <f>SUM(BO382:BO391)</f>
        <v>5</v>
      </c>
      <c r="BP392" s="541">
        <f t="shared" ref="BP392:BS392" si="19">SUM(BP382:BP391)</f>
        <v>5</v>
      </c>
      <c r="BQ392" s="541">
        <f>SUM(BQ382:BQ391)</f>
        <v>8</v>
      </c>
      <c r="BR392" s="541">
        <f t="shared" si="19"/>
        <v>18</v>
      </c>
      <c r="BS392" s="541">
        <f t="shared" si="19"/>
        <v>287</v>
      </c>
      <c r="BT392" s="541">
        <f>SUM(BT382:BT391)</f>
        <v>120121</v>
      </c>
    </row>
    <row r="393" spans="2:72" x14ac:dyDescent="0.2">
      <c r="B393" s="542" t="s">
        <v>597</v>
      </c>
    </row>
    <row r="399" spans="2:72" ht="26.25" customHeight="1" thickBot="1" x14ac:dyDescent="0.25">
      <c r="B399" s="905" t="s">
        <v>668</v>
      </c>
      <c r="C399" s="905"/>
      <c r="D399" s="905"/>
      <c r="E399" s="905"/>
      <c r="F399" s="905"/>
      <c r="G399" s="905"/>
      <c r="H399" s="905"/>
      <c r="I399" s="905"/>
      <c r="J399" s="905"/>
      <c r="K399" s="905"/>
      <c r="L399" s="905"/>
      <c r="M399" s="905"/>
      <c r="N399" s="905"/>
    </row>
    <row r="400" spans="2:72" ht="26.25" customHeight="1" x14ac:dyDescent="0.2">
      <c r="B400" s="748" t="s">
        <v>560</v>
      </c>
      <c r="C400" s="899" t="s">
        <v>817</v>
      </c>
      <c r="D400" s="900"/>
      <c r="E400" s="900"/>
      <c r="F400" s="900"/>
      <c r="G400" s="900"/>
      <c r="H400" s="900"/>
      <c r="I400" s="899" t="s">
        <v>816</v>
      </c>
      <c r="J400" s="900"/>
      <c r="K400" s="900"/>
      <c r="L400" s="900"/>
      <c r="M400" s="900"/>
      <c r="N400" s="900"/>
      <c r="O400" s="899" t="s">
        <v>8</v>
      </c>
      <c r="P400" s="900"/>
      <c r="Q400" s="900"/>
      <c r="R400" s="900"/>
      <c r="S400" s="900"/>
      <c r="T400" s="901"/>
    </row>
    <row r="401" spans="2:20" s="547" customFormat="1" ht="77.25" customHeight="1" thickBot="1" x14ac:dyDescent="0.25">
      <c r="B401" s="749"/>
      <c r="C401" s="727" t="s">
        <v>607</v>
      </c>
      <c r="D401" s="727" t="s">
        <v>608</v>
      </c>
      <c r="E401" s="727" t="s">
        <v>609</v>
      </c>
      <c r="F401" s="727" t="s">
        <v>610</v>
      </c>
      <c r="G401" s="727" t="s">
        <v>611</v>
      </c>
      <c r="H401" s="727" t="s">
        <v>612</v>
      </c>
      <c r="I401" s="727" t="s">
        <v>613</v>
      </c>
      <c r="J401" s="727" t="s">
        <v>608</v>
      </c>
      <c r="K401" s="727" t="s">
        <v>609</v>
      </c>
      <c r="L401" s="727" t="s">
        <v>610</v>
      </c>
      <c r="M401" s="727" t="s">
        <v>611</v>
      </c>
      <c r="N401" s="727" t="s">
        <v>612</v>
      </c>
      <c r="O401" s="727" t="s">
        <v>614</v>
      </c>
      <c r="P401" s="727" t="s">
        <v>608</v>
      </c>
      <c r="Q401" s="727" t="s">
        <v>609</v>
      </c>
      <c r="R401" s="727" t="s">
        <v>610</v>
      </c>
      <c r="S401" s="727" t="s">
        <v>611</v>
      </c>
      <c r="T401" s="728" t="s">
        <v>612</v>
      </c>
    </row>
    <row r="402" spans="2:20" s="565" customFormat="1" ht="16.5" thickBot="1" x14ac:dyDescent="0.25">
      <c r="B402" s="590" t="s">
        <v>254</v>
      </c>
      <c r="C402" s="563">
        <v>90</v>
      </c>
      <c r="D402" s="549">
        <v>98.36</v>
      </c>
      <c r="E402" s="563">
        <v>0.58465394440778906</v>
      </c>
      <c r="F402" s="563">
        <v>17.162585624595415</v>
      </c>
      <c r="G402" s="563">
        <v>0.90656877436956329</v>
      </c>
      <c r="H402" s="563">
        <v>3.9968147294338467</v>
      </c>
      <c r="I402" s="563">
        <v>34.343434343434339</v>
      </c>
      <c r="J402" s="549">
        <v>62.454843102103375</v>
      </c>
      <c r="K402" s="549">
        <v>8.6433625963078011</v>
      </c>
      <c r="L402" s="549">
        <v>25.246667031598538</v>
      </c>
      <c r="M402" s="549">
        <v>11.846666942646394</v>
      </c>
      <c r="N402" s="549">
        <v>12.925014787267527</v>
      </c>
      <c r="O402" s="591">
        <v>39.449541284403672</v>
      </c>
      <c r="P402" s="549">
        <v>94.227042798827924</v>
      </c>
      <c r="Q402" s="549">
        <v>1.5169285447516838</v>
      </c>
      <c r="R402" s="549">
        <v>2.3236959084912843</v>
      </c>
      <c r="S402" s="549">
        <v>1.7332288930593123</v>
      </c>
      <c r="T402" s="550">
        <v>1.7431721219918925</v>
      </c>
    </row>
    <row r="403" spans="2:20" s="555" customFormat="1" x14ac:dyDescent="0.2">
      <c r="B403" s="593" t="s">
        <v>10</v>
      </c>
      <c r="C403" s="553">
        <v>100</v>
      </c>
      <c r="D403" s="554">
        <v>98.76</v>
      </c>
      <c r="E403" s="553">
        <v>0.52900000000000003</v>
      </c>
      <c r="F403" s="553">
        <v>24.5</v>
      </c>
      <c r="G403" s="553">
        <v>1.1499999999999999</v>
      </c>
      <c r="H403" s="553">
        <v>5.5095000000000001</v>
      </c>
      <c r="I403" s="553">
        <v>100</v>
      </c>
      <c r="J403" s="554">
        <v>83.8</v>
      </c>
      <c r="K403" s="553">
        <v>0.69</v>
      </c>
      <c r="L403" s="553">
        <v>24.2</v>
      </c>
      <c r="M403" s="553">
        <v>2.1190000000000002</v>
      </c>
      <c r="N403" s="553">
        <v>5.8206999999999995</v>
      </c>
      <c r="O403" s="553">
        <v>100</v>
      </c>
      <c r="P403" s="554">
        <v>97.020283536213839</v>
      </c>
      <c r="Q403" s="553">
        <v>0.52900000000000003</v>
      </c>
      <c r="R403" s="553">
        <v>0.52900000000000003</v>
      </c>
      <c r="S403" s="553">
        <v>0.52900000000000003</v>
      </c>
      <c r="T403" s="553">
        <v>0.52900000000000003</v>
      </c>
    </row>
    <row r="404" spans="2:20" s="555" customFormat="1" x14ac:dyDescent="0.2">
      <c r="B404" s="594" t="s">
        <v>11</v>
      </c>
      <c r="C404" s="557">
        <v>100</v>
      </c>
      <c r="D404" s="558">
        <v>95.52</v>
      </c>
      <c r="E404" s="557">
        <v>0</v>
      </c>
      <c r="F404" s="557">
        <v>1</v>
      </c>
      <c r="G404" s="557">
        <v>1</v>
      </c>
      <c r="H404" s="557">
        <v>0.5</v>
      </c>
      <c r="I404" s="557">
        <v>6.666666666666667</v>
      </c>
      <c r="J404" s="558">
        <v>5.5593607305936068</v>
      </c>
      <c r="K404" s="557">
        <v>64.599999999999994</v>
      </c>
      <c r="L404" s="557">
        <v>51.7</v>
      </c>
      <c r="M404" s="557">
        <v>66.7</v>
      </c>
      <c r="N404" s="557">
        <v>62.650000000000006</v>
      </c>
      <c r="O404" s="557">
        <v>8.695652173913043</v>
      </c>
      <c r="P404" s="558">
        <v>46.37712147667748</v>
      </c>
      <c r="Q404" s="557">
        <v>29.755444978104254</v>
      </c>
      <c r="R404" s="557">
        <v>25.670438032176385</v>
      </c>
      <c r="S404" s="557">
        <v>31.293968074586807</v>
      </c>
      <c r="T404" s="557">
        <v>29.400000517863447</v>
      </c>
    </row>
    <row r="405" spans="2:20" s="555" customFormat="1" x14ac:dyDescent="0.2">
      <c r="B405" s="594" t="s">
        <v>12</v>
      </c>
      <c r="C405" s="557">
        <v>100</v>
      </c>
      <c r="D405" s="558">
        <v>95.59</v>
      </c>
      <c r="E405" s="557">
        <v>0.9</v>
      </c>
      <c r="F405" s="557">
        <v>6.7</v>
      </c>
      <c r="G405" s="557">
        <v>0</v>
      </c>
      <c r="H405" s="557">
        <v>1.79</v>
      </c>
      <c r="I405" s="557">
        <v>18.75</v>
      </c>
      <c r="J405" s="558">
        <v>11.129010605450397</v>
      </c>
      <c r="K405" s="557">
        <v>18.5</v>
      </c>
      <c r="L405" s="557">
        <v>41.2</v>
      </c>
      <c r="M405" s="557">
        <v>30</v>
      </c>
      <c r="N405" s="557">
        <v>26.490000000000002</v>
      </c>
      <c r="O405" s="557">
        <v>23.52941176470588</v>
      </c>
      <c r="P405" s="558">
        <v>91.770024833029751</v>
      </c>
      <c r="Q405" s="557">
        <v>1.1677607985756597</v>
      </c>
      <c r="R405" s="557">
        <v>1.1000000000000001</v>
      </c>
      <c r="S405" s="557">
        <v>0</v>
      </c>
      <c r="T405" s="557">
        <v>0.80388039928782984</v>
      </c>
    </row>
    <row r="406" spans="2:20" s="555" customFormat="1" x14ac:dyDescent="0.2">
      <c r="B406" s="594" t="s">
        <v>253</v>
      </c>
      <c r="C406" s="557">
        <v>33.333333333333329</v>
      </c>
      <c r="D406" s="558">
        <v>92.54759465813035</v>
      </c>
      <c r="E406" s="557">
        <v>1.6</v>
      </c>
      <c r="F406" s="557">
        <v>12.9</v>
      </c>
      <c r="G406" s="557">
        <v>1.8</v>
      </c>
      <c r="H406" s="557">
        <v>3.92</v>
      </c>
      <c r="I406" s="557">
        <v>5.2631578947368416</v>
      </c>
      <c r="J406" s="558">
        <v>8.3949630221866887</v>
      </c>
      <c r="K406" s="557">
        <v>38.700000000000003</v>
      </c>
      <c r="L406" s="557">
        <v>28.1</v>
      </c>
      <c r="M406" s="557">
        <v>44.7</v>
      </c>
      <c r="N406" s="557">
        <v>38.380000000000003</v>
      </c>
      <c r="O406" s="557">
        <v>9.0909090909090917</v>
      </c>
      <c r="P406" s="558">
        <v>75.704275084013446</v>
      </c>
      <c r="Q406" s="557">
        <v>11.459298350824588</v>
      </c>
      <c r="R406" s="557">
        <v>8.9122683197123305</v>
      </c>
      <c r="S406" s="557">
        <v>13.237231384307846</v>
      </c>
      <c r="T406" s="557">
        <v>11.483272254647114</v>
      </c>
    </row>
    <row r="407" spans="2:20" s="555" customFormat="1" x14ac:dyDescent="0.2">
      <c r="B407" s="594" t="s">
        <v>13</v>
      </c>
      <c r="C407" s="557">
        <v>100</v>
      </c>
      <c r="D407" s="558">
        <v>99.14</v>
      </c>
      <c r="E407" s="557">
        <v>0.8</v>
      </c>
      <c r="F407" s="557">
        <v>0.5</v>
      </c>
      <c r="G407" s="557">
        <v>0.3</v>
      </c>
      <c r="H407" s="557">
        <v>0.59</v>
      </c>
      <c r="I407" s="557">
        <v>90.909090909090907</v>
      </c>
      <c r="J407" s="558">
        <v>81.8</v>
      </c>
      <c r="K407" s="557">
        <v>1.7</v>
      </c>
      <c r="L407" s="557">
        <v>24.4</v>
      </c>
      <c r="M407" s="557">
        <v>15.2</v>
      </c>
      <c r="N407" s="557">
        <v>10.29</v>
      </c>
      <c r="O407" s="557">
        <v>91.304347826086953</v>
      </c>
      <c r="P407" s="558">
        <v>95.910207773160607</v>
      </c>
      <c r="Q407" s="557">
        <v>0.97713096048364512</v>
      </c>
      <c r="R407" s="557">
        <v>5.9256900363871097</v>
      </c>
      <c r="S407" s="557">
        <v>3.2378187932898266</v>
      </c>
      <c r="T407" s="557">
        <v>2.6450491255061928</v>
      </c>
    </row>
    <row r="408" spans="2:20" s="555" customFormat="1" x14ac:dyDescent="0.2">
      <c r="B408" s="594" t="s">
        <v>14</v>
      </c>
      <c r="C408" s="557">
        <v>100</v>
      </c>
      <c r="D408" s="558">
        <v>99.88</v>
      </c>
      <c r="E408" s="557">
        <v>0.1</v>
      </c>
      <c r="F408" s="557">
        <v>2.2000000000000002</v>
      </c>
      <c r="G408" s="557">
        <v>1</v>
      </c>
      <c r="H408" s="557">
        <v>0.79</v>
      </c>
      <c r="I408" s="557">
        <v>40</v>
      </c>
      <c r="J408" s="558">
        <v>39.903846153846153</v>
      </c>
      <c r="K408" s="557">
        <v>10.9</v>
      </c>
      <c r="L408" s="557">
        <v>16.3</v>
      </c>
      <c r="M408" s="557">
        <v>11.1</v>
      </c>
      <c r="N408" s="557">
        <v>12.040000000000001</v>
      </c>
      <c r="O408" s="557">
        <v>43.75</v>
      </c>
      <c r="P408" s="558">
        <v>97.165859044614564</v>
      </c>
      <c r="Q408" s="557">
        <v>0.83</v>
      </c>
      <c r="R408" s="557">
        <v>18</v>
      </c>
      <c r="S408" s="557">
        <v>1.73</v>
      </c>
      <c r="T408" s="557">
        <v>4.5339999999999998</v>
      </c>
    </row>
    <row r="409" spans="2:20" s="555" customFormat="1" x14ac:dyDescent="0.2">
      <c r="B409" s="594" t="s">
        <v>15</v>
      </c>
      <c r="C409" s="557">
        <v>100</v>
      </c>
      <c r="D409" s="558">
        <v>99.76</v>
      </c>
      <c r="E409" s="557">
        <v>0.1</v>
      </c>
      <c r="F409" s="557">
        <v>7.1</v>
      </c>
      <c r="G409" s="557">
        <v>0</v>
      </c>
      <c r="H409" s="557">
        <v>1.47</v>
      </c>
      <c r="I409" s="557">
        <v>6.4516129032258061</v>
      </c>
      <c r="J409" s="558">
        <v>14.807576668671077</v>
      </c>
      <c r="K409" s="557">
        <v>23.4</v>
      </c>
      <c r="L409" s="557">
        <v>24.5</v>
      </c>
      <c r="M409" s="557">
        <v>30.7</v>
      </c>
      <c r="N409" s="557">
        <v>25.810000000000002</v>
      </c>
      <c r="O409" s="557">
        <v>9.375</v>
      </c>
      <c r="P409" s="558">
        <v>63.268748547074779</v>
      </c>
      <c r="Q409" s="557">
        <v>10.758089629856228</v>
      </c>
      <c r="R409" s="557">
        <v>7.5788234497425462</v>
      </c>
      <c r="S409" s="557">
        <v>14.051850718874274</v>
      </c>
      <c r="T409" s="557">
        <v>11.110364720538904</v>
      </c>
    </row>
    <row r="410" spans="2:20" s="555" customFormat="1" x14ac:dyDescent="0.2">
      <c r="B410" s="594" t="s">
        <v>132</v>
      </c>
      <c r="C410" s="557">
        <v>100</v>
      </c>
      <c r="D410" s="558">
        <v>99.58</v>
      </c>
      <c r="E410" s="557">
        <v>0</v>
      </c>
      <c r="F410" s="557">
        <v>1.4</v>
      </c>
      <c r="G410" s="557">
        <v>0</v>
      </c>
      <c r="H410" s="557">
        <v>0.27999999999999997</v>
      </c>
      <c r="I410" s="557">
        <v>28.571428571428569</v>
      </c>
      <c r="J410" s="558">
        <v>1.7751479289940828</v>
      </c>
      <c r="K410" s="557"/>
      <c r="L410" s="557"/>
      <c r="M410" s="557"/>
      <c r="N410" s="557" t="s">
        <v>657</v>
      </c>
      <c r="O410" s="557">
        <v>37.5</v>
      </c>
      <c r="P410" s="558">
        <v>89.734862888909646</v>
      </c>
      <c r="Q410" s="557">
        <v>0</v>
      </c>
      <c r="R410" s="557">
        <v>0</v>
      </c>
      <c r="S410" s="557">
        <v>0</v>
      </c>
      <c r="T410" s="557">
        <v>0</v>
      </c>
    </row>
    <row r="411" spans="2:20" s="555" customFormat="1" x14ac:dyDescent="0.2">
      <c r="B411" s="594" t="s">
        <v>16</v>
      </c>
      <c r="C411" s="557">
        <v>100</v>
      </c>
      <c r="D411" s="558">
        <v>99.4</v>
      </c>
      <c r="E411" s="557">
        <v>2.7</v>
      </c>
      <c r="F411" s="557">
        <v>1.7</v>
      </c>
      <c r="G411" s="557">
        <v>2.5</v>
      </c>
      <c r="H411" s="557">
        <v>2.4400000000000004</v>
      </c>
      <c r="I411" s="557">
        <v>15.384615384615385</v>
      </c>
      <c r="J411" s="558">
        <v>12.233285917496444</v>
      </c>
      <c r="K411" s="557">
        <v>25.4</v>
      </c>
      <c r="L411" s="557">
        <v>36.700000000000003</v>
      </c>
      <c r="M411" s="557">
        <v>53.8</v>
      </c>
      <c r="N411" s="557">
        <v>36.179999999999993</v>
      </c>
      <c r="O411" s="557">
        <v>21.428571428571427</v>
      </c>
      <c r="P411" s="558">
        <v>85.775961581217501</v>
      </c>
      <c r="Q411" s="557">
        <v>11.098900289655848</v>
      </c>
      <c r="R411" s="557">
        <v>14.3</v>
      </c>
      <c r="S411" s="557">
        <v>20.8</v>
      </c>
      <c r="T411" s="557">
        <v>14.649450144827926</v>
      </c>
    </row>
    <row r="412" spans="2:20" s="608" customFormat="1" ht="13.5" thickBot="1" x14ac:dyDescent="0.25">
      <c r="B412" s="609" t="s">
        <v>17</v>
      </c>
      <c r="C412" s="560">
        <v>100</v>
      </c>
      <c r="D412" s="561">
        <v>99.87</v>
      </c>
      <c r="E412" s="560">
        <v>1.1000000000000001</v>
      </c>
      <c r="F412" s="560">
        <v>0</v>
      </c>
      <c r="G412" s="560">
        <v>1</v>
      </c>
      <c r="H412" s="560">
        <v>0.85000000000000009</v>
      </c>
      <c r="I412" s="560">
        <v>85.714285714285708</v>
      </c>
      <c r="J412" s="561">
        <v>98.94</v>
      </c>
      <c r="K412" s="610">
        <v>3.1</v>
      </c>
      <c r="L412" s="560">
        <v>12</v>
      </c>
      <c r="M412" s="560">
        <v>6.2</v>
      </c>
      <c r="N412" s="560">
        <v>5.8100000000000005</v>
      </c>
      <c r="O412" s="560">
        <v>87.5</v>
      </c>
      <c r="P412" s="561">
        <v>99.750651686157184</v>
      </c>
      <c r="Q412" s="560">
        <v>1.3057219824088802</v>
      </c>
      <c r="R412" s="560">
        <v>3.9902057420519914</v>
      </c>
      <c r="S412" s="560">
        <v>1.5401642270617637</v>
      </c>
      <c r="T412" s="560">
        <v>1.9129514077333676</v>
      </c>
    </row>
    <row r="413" spans="2:20" s="565" customFormat="1" ht="18.75" customHeight="1" thickBot="1" x14ac:dyDescent="0.25">
      <c r="B413" s="562" t="s">
        <v>7</v>
      </c>
      <c r="C413" s="549">
        <v>84.971098265895947</v>
      </c>
      <c r="D413" s="549">
        <v>97.24</v>
      </c>
      <c r="E413" s="549">
        <v>1.2171529775547816</v>
      </c>
      <c r="F413" s="563">
        <v>14.741768520307206</v>
      </c>
      <c r="G413" s="549">
        <v>3.8244781578109257</v>
      </c>
      <c r="H413" s="549">
        <v>4.7042736401821097</v>
      </c>
      <c r="I413" s="549">
        <v>16.488680051260147</v>
      </c>
      <c r="J413" s="549">
        <v>32.299999999999997</v>
      </c>
      <c r="K413" s="563">
        <v>39.766073928675794</v>
      </c>
      <c r="L413" s="549">
        <v>44.655736385850346</v>
      </c>
      <c r="M413" s="549">
        <v>42.02850318888084</v>
      </c>
      <c r="N413" s="549">
        <v>41.422735198172219</v>
      </c>
      <c r="O413" s="549">
        <v>21.209709510545167</v>
      </c>
      <c r="P413" s="549">
        <v>81.939677445585744</v>
      </c>
      <c r="Q413" s="549">
        <v>7.7865251379820677</v>
      </c>
      <c r="R413" s="563">
        <v>10.815000595511155</v>
      </c>
      <c r="S413" s="563">
        <v>10.091191793047788</v>
      </c>
      <c r="T413" s="564">
        <v>9.0836202260076</v>
      </c>
    </row>
    <row r="415" spans="2:20" s="570" customFormat="1" ht="15" x14ac:dyDescent="0.2">
      <c r="B415" s="575" t="s">
        <v>615</v>
      </c>
      <c r="C415" s="575" t="s">
        <v>616</v>
      </c>
      <c r="D415" s="575" t="s">
        <v>617</v>
      </c>
      <c r="E415" s="575" t="s">
        <v>616</v>
      </c>
      <c r="F415" s="575" t="s">
        <v>618</v>
      </c>
      <c r="G415" s="575" t="s">
        <v>616</v>
      </c>
      <c r="H415" s="575" t="s">
        <v>619</v>
      </c>
      <c r="I415" s="739" t="s">
        <v>620</v>
      </c>
      <c r="J415" s="740"/>
      <c r="K415" s="567"/>
      <c r="L415" s="566"/>
      <c r="M415" s="566"/>
      <c r="N415" s="568"/>
      <c r="O415" s="574"/>
      <c r="P415" s="555"/>
      <c r="Q415" s="569"/>
      <c r="R415" s="569"/>
      <c r="S415" s="569"/>
      <c r="T415" s="566"/>
    </row>
    <row r="416" spans="2:20" s="570" customFormat="1" ht="15" customHeight="1" x14ac:dyDescent="0.2">
      <c r="B416" s="576" t="s">
        <v>621</v>
      </c>
      <c r="C416" s="577" t="s">
        <v>622</v>
      </c>
      <c r="D416" s="578" t="s">
        <v>623</v>
      </c>
      <c r="E416" s="579" t="s">
        <v>622</v>
      </c>
      <c r="F416" s="578" t="s">
        <v>623</v>
      </c>
      <c r="G416" s="579" t="s">
        <v>622</v>
      </c>
      <c r="H416" s="580" t="s">
        <v>623</v>
      </c>
      <c r="I416" s="741" t="s">
        <v>624</v>
      </c>
      <c r="J416" s="742"/>
      <c r="K416" s="567"/>
      <c r="L416" s="566"/>
      <c r="M416" s="566"/>
      <c r="N416" s="568"/>
      <c r="O416" s="566"/>
      <c r="P416" s="555"/>
      <c r="Q416" s="569"/>
      <c r="R416" s="569"/>
      <c r="S416" s="569"/>
      <c r="T416" s="566"/>
    </row>
    <row r="417" spans="2:20" s="570" customFormat="1" x14ac:dyDescent="0.2">
      <c r="B417" s="580" t="s">
        <v>625</v>
      </c>
      <c r="C417" s="579" t="s">
        <v>626</v>
      </c>
      <c r="D417" s="580" t="s">
        <v>627</v>
      </c>
      <c r="E417" s="579" t="s">
        <v>626</v>
      </c>
      <c r="F417" s="580" t="s">
        <v>628</v>
      </c>
      <c r="G417" s="579" t="s">
        <v>626</v>
      </c>
      <c r="H417" s="581" t="s">
        <v>629</v>
      </c>
      <c r="I417" s="741" t="s">
        <v>630</v>
      </c>
      <c r="J417" s="742"/>
      <c r="K417" s="567"/>
      <c r="L417" s="566"/>
      <c r="M417" s="566"/>
      <c r="N417" s="566"/>
      <c r="O417" s="566"/>
      <c r="P417" s="555"/>
      <c r="Q417" s="569"/>
      <c r="R417" s="569"/>
      <c r="S417" s="569"/>
      <c r="T417" s="566"/>
    </row>
    <row r="418" spans="2:20" s="570" customFormat="1" ht="37.5" customHeight="1" x14ac:dyDescent="0.2">
      <c r="B418" s="581" t="s">
        <v>631</v>
      </c>
      <c r="C418" s="579" t="s">
        <v>632</v>
      </c>
      <c r="D418" s="581" t="s">
        <v>633</v>
      </c>
      <c r="E418" s="579" t="s">
        <v>632</v>
      </c>
      <c r="F418" s="581" t="s">
        <v>634</v>
      </c>
      <c r="G418" s="579" t="s">
        <v>632</v>
      </c>
      <c r="H418" s="582" t="s">
        <v>635</v>
      </c>
      <c r="I418" s="741" t="s">
        <v>636</v>
      </c>
      <c r="J418" s="742"/>
      <c r="K418" s="567"/>
      <c r="L418" s="566"/>
      <c r="M418" s="566"/>
      <c r="N418" s="566"/>
      <c r="O418" s="566"/>
      <c r="P418" s="555"/>
      <c r="Q418" s="569"/>
      <c r="R418" s="569"/>
      <c r="S418" s="569"/>
      <c r="T418" s="566"/>
    </row>
    <row r="419" spans="2:20" s="570" customFormat="1" ht="20.25" customHeight="1" x14ac:dyDescent="0.2">
      <c r="B419" s="583" t="s">
        <v>637</v>
      </c>
      <c r="C419" s="579" t="s">
        <v>638</v>
      </c>
      <c r="D419" s="583" t="s">
        <v>639</v>
      </c>
      <c r="E419" s="584" t="s">
        <v>640</v>
      </c>
      <c r="F419" s="583" t="s">
        <v>639</v>
      </c>
      <c r="G419" s="584" t="s">
        <v>638</v>
      </c>
      <c r="H419" s="584"/>
      <c r="I419" s="743"/>
      <c r="J419" s="744"/>
      <c r="K419" s="567"/>
      <c r="L419" s="566"/>
      <c r="M419" s="566"/>
      <c r="N419" s="566"/>
      <c r="O419" s="566"/>
      <c r="P419" s="555"/>
      <c r="Q419" s="569"/>
      <c r="R419" s="569"/>
      <c r="S419" s="569"/>
      <c r="T419" s="566"/>
    </row>
    <row r="420" spans="2:20" s="570" customFormat="1" ht="13.5" customHeight="1" x14ac:dyDescent="0.2">
      <c r="B420" s="585" t="s">
        <v>641</v>
      </c>
      <c r="C420" s="579" t="s">
        <v>642</v>
      </c>
      <c r="D420" s="585" t="s">
        <v>643</v>
      </c>
      <c r="E420" s="584" t="s">
        <v>644</v>
      </c>
      <c r="F420" s="585" t="s">
        <v>643</v>
      </c>
      <c r="G420" s="584" t="s">
        <v>645</v>
      </c>
      <c r="H420" s="584"/>
      <c r="I420" s="745"/>
      <c r="J420" s="746"/>
      <c r="K420" s="567"/>
      <c r="L420" s="566"/>
      <c r="M420" s="566"/>
      <c r="N420" s="566"/>
      <c r="O420" s="566"/>
      <c r="P420" s="555"/>
      <c r="Q420" s="586"/>
      <c r="R420" s="568"/>
      <c r="S420" s="568"/>
      <c r="T420" s="566"/>
    </row>
    <row r="421" spans="2:20" s="570" customFormat="1" x14ac:dyDescent="0.2">
      <c r="B421" s="587"/>
      <c r="C421" s="568"/>
      <c r="D421" s="568"/>
      <c r="E421" s="588"/>
      <c r="F421" s="588"/>
      <c r="G421" s="588"/>
      <c r="H421" s="588"/>
      <c r="I421" s="566"/>
      <c r="J421" s="566"/>
      <c r="K421" s="567"/>
      <c r="L421" s="566"/>
      <c r="M421" s="566"/>
      <c r="N421" s="566"/>
      <c r="O421" s="566"/>
      <c r="P421" s="555"/>
      <c r="Q421" s="586"/>
      <c r="R421" s="568"/>
      <c r="S421" s="568"/>
      <c r="T421" s="566"/>
    </row>
    <row r="422" spans="2:20" s="570" customFormat="1" ht="17.25" customHeight="1" x14ac:dyDescent="0.2">
      <c r="B422" s="747" t="s">
        <v>671</v>
      </c>
      <c r="C422" s="734"/>
      <c r="D422" s="734"/>
      <c r="E422" s="734"/>
      <c r="F422" s="734"/>
      <c r="G422" s="734"/>
      <c r="H422" s="734"/>
      <c r="I422" s="566"/>
      <c r="J422" s="566"/>
      <c r="K422" s="567"/>
      <c r="L422" s="566"/>
      <c r="M422" s="566"/>
      <c r="N422" s="566"/>
      <c r="O422" s="566"/>
      <c r="P422" s="555"/>
      <c r="Q422" s="555"/>
      <c r="R422" s="566"/>
      <c r="S422" s="566"/>
      <c r="T422" s="566"/>
    </row>
    <row r="423" spans="2:20" s="570" customFormat="1" ht="17.25" customHeight="1" x14ac:dyDescent="0.2">
      <c r="B423" s="734" t="s">
        <v>672</v>
      </c>
      <c r="C423" s="734"/>
      <c r="D423" s="734"/>
      <c r="E423" s="734"/>
      <c r="F423" s="734"/>
      <c r="G423" s="734"/>
      <c r="H423" s="734"/>
      <c r="I423" s="566"/>
      <c r="J423" s="566"/>
      <c r="K423" s="567"/>
      <c r="L423" s="566"/>
      <c r="M423" s="566"/>
      <c r="N423" s="566"/>
      <c r="O423" s="566"/>
      <c r="P423" s="555"/>
      <c r="Q423" s="555"/>
      <c r="R423" s="566"/>
      <c r="S423" s="566"/>
      <c r="T423" s="566"/>
    </row>
    <row r="424" spans="2:20" s="570" customFormat="1" ht="18" customHeight="1" x14ac:dyDescent="0.2">
      <c r="B424" s="734" t="s">
        <v>673</v>
      </c>
      <c r="C424" s="734"/>
      <c r="D424" s="734"/>
      <c r="E424" s="734"/>
      <c r="F424" s="734"/>
      <c r="G424" s="734"/>
      <c r="H424" s="734"/>
      <c r="I424" s="566"/>
      <c r="J424" s="566"/>
      <c r="K424" s="567"/>
      <c r="L424" s="566"/>
      <c r="M424" s="566"/>
      <c r="N424" s="566"/>
      <c r="O424" s="566"/>
      <c r="P424" s="555"/>
      <c r="Q424" s="555"/>
      <c r="R424" s="566"/>
      <c r="S424" s="566"/>
      <c r="T424" s="566"/>
    </row>
    <row r="425" spans="2:20" s="570" customFormat="1" ht="17.25" customHeight="1" x14ac:dyDescent="0.2">
      <c r="B425" s="734" t="s">
        <v>646</v>
      </c>
      <c r="C425" s="734"/>
      <c r="D425" s="734"/>
      <c r="E425" s="734"/>
      <c r="F425" s="734"/>
      <c r="G425" s="734"/>
      <c r="H425" s="734"/>
      <c r="I425" s="566"/>
      <c r="J425" s="566"/>
      <c r="K425" s="567"/>
      <c r="L425" s="566"/>
      <c r="M425" s="566"/>
      <c r="N425" s="566"/>
      <c r="O425" s="566"/>
      <c r="P425" s="555"/>
      <c r="Q425" s="555"/>
      <c r="R425" s="566"/>
      <c r="S425" s="566"/>
      <c r="T425" s="566"/>
    </row>
    <row r="426" spans="2:20" s="570" customFormat="1" ht="33.75" customHeight="1" x14ac:dyDescent="0.2">
      <c r="B426" s="733" t="s">
        <v>674</v>
      </c>
      <c r="C426" s="733"/>
      <c r="D426" s="733"/>
      <c r="E426" s="733"/>
      <c r="F426" s="733"/>
      <c r="G426" s="733"/>
      <c r="H426" s="733"/>
      <c r="I426" s="566"/>
      <c r="J426" s="566"/>
      <c r="K426" s="567"/>
      <c r="L426" s="566"/>
      <c r="M426" s="566"/>
      <c r="N426" s="566"/>
      <c r="O426" s="566"/>
      <c r="P426" s="555"/>
      <c r="Q426" s="555"/>
      <c r="R426" s="566"/>
      <c r="S426" s="566"/>
      <c r="T426" s="566"/>
    </row>
    <row r="427" spans="2:20" s="570" customFormat="1" ht="17.25" customHeight="1" x14ac:dyDescent="0.2">
      <c r="B427" s="734" t="s">
        <v>647</v>
      </c>
      <c r="C427" s="734"/>
      <c r="D427" s="734"/>
      <c r="E427" s="734"/>
      <c r="F427" s="734"/>
      <c r="G427" s="734"/>
      <c r="H427" s="734"/>
      <c r="I427" s="566"/>
      <c r="J427" s="566"/>
      <c r="K427" s="567"/>
      <c r="L427" s="566"/>
      <c r="M427" s="566"/>
      <c r="N427" s="566"/>
      <c r="O427" s="566"/>
      <c r="P427" s="555"/>
      <c r="Q427" s="555"/>
      <c r="R427" s="566"/>
      <c r="S427" s="566"/>
      <c r="T427" s="566"/>
    </row>
    <row r="428" spans="2:20" x14ac:dyDescent="0.2">
      <c r="B428" s="735" t="s">
        <v>675</v>
      </c>
      <c r="C428" s="733"/>
      <c r="D428" s="733"/>
      <c r="E428" s="733"/>
      <c r="F428" s="733"/>
      <c r="G428" s="733"/>
      <c r="H428" s="733"/>
    </row>
    <row r="429" spans="2:20" x14ac:dyDescent="0.2">
      <c r="B429" s="734" t="s">
        <v>648</v>
      </c>
      <c r="C429" s="734"/>
      <c r="D429" s="734"/>
      <c r="E429" s="734"/>
      <c r="F429" s="734"/>
      <c r="G429" s="734"/>
      <c r="H429" s="734"/>
    </row>
    <row r="430" spans="2:20" x14ac:dyDescent="0.2">
      <c r="B430" s="736"/>
      <c r="C430" s="736"/>
      <c r="D430" s="736"/>
      <c r="E430" s="736"/>
      <c r="F430" s="736"/>
      <c r="G430" s="736"/>
      <c r="H430" s="736"/>
    </row>
    <row r="431" spans="2:20" x14ac:dyDescent="0.2">
      <c r="B431" s="631" t="s">
        <v>649</v>
      </c>
      <c r="C431" s="632"/>
      <c r="D431" s="632"/>
      <c r="E431" s="633"/>
      <c r="F431" s="633"/>
      <c r="G431" s="633"/>
      <c r="H431" s="633"/>
    </row>
    <row r="432" spans="2:20" x14ac:dyDescent="0.2">
      <c r="B432" s="634" t="s">
        <v>650</v>
      </c>
      <c r="C432" s="632"/>
      <c r="D432" s="632"/>
      <c r="E432" s="633"/>
      <c r="F432" s="633"/>
      <c r="G432" s="633"/>
      <c r="H432" s="633"/>
    </row>
    <row r="433" spans="2:8" x14ac:dyDescent="0.2">
      <c r="B433" s="737" t="s">
        <v>651</v>
      </c>
      <c r="C433" s="737"/>
      <c r="D433" s="737"/>
      <c r="E433" s="737"/>
      <c r="F433" s="737"/>
      <c r="G433" s="737"/>
      <c r="H433" s="737"/>
    </row>
    <row r="434" spans="2:8" x14ac:dyDescent="0.2">
      <c r="B434" s="732" t="s">
        <v>652</v>
      </c>
      <c r="C434" s="732"/>
      <c r="D434" s="732"/>
      <c r="E434" s="732"/>
      <c r="F434" s="732"/>
      <c r="G434" s="732"/>
      <c r="H434" s="732"/>
    </row>
    <row r="435" spans="2:8" x14ac:dyDescent="0.2">
      <c r="B435" s="732" t="s">
        <v>653</v>
      </c>
      <c r="C435" s="732"/>
      <c r="D435" s="732"/>
      <c r="E435" s="732"/>
      <c r="F435" s="732"/>
      <c r="G435" s="732"/>
      <c r="H435" s="732"/>
    </row>
    <row r="436" spans="2:8" x14ac:dyDescent="0.2">
      <c r="B436" s="738" t="s">
        <v>654</v>
      </c>
      <c r="C436" s="738"/>
      <c r="D436" s="738"/>
      <c r="E436" s="738"/>
      <c r="F436" s="738"/>
      <c r="G436" s="738"/>
      <c r="H436" s="738"/>
    </row>
    <row r="437" spans="2:8" x14ac:dyDescent="0.2">
      <c r="B437" s="732" t="s">
        <v>655</v>
      </c>
      <c r="C437" s="732"/>
      <c r="D437" s="732"/>
      <c r="E437" s="732"/>
      <c r="F437" s="732"/>
      <c r="G437" s="732"/>
      <c r="H437" s="732"/>
    </row>
  </sheetData>
  <mergeCells count="276">
    <mergeCell ref="C400:H400"/>
    <mergeCell ref="I400:N400"/>
    <mergeCell ref="O400:T400"/>
    <mergeCell ref="BL379:BN379"/>
    <mergeCell ref="BO379:BR379"/>
    <mergeCell ref="BS379:BS380"/>
    <mergeCell ref="BT379:BT380"/>
    <mergeCell ref="B399:N399"/>
    <mergeCell ref="B378:V378"/>
    <mergeCell ref="B379:B380"/>
    <mergeCell ref="C379:E379"/>
    <mergeCell ref="F379:H379"/>
    <mergeCell ref="I379:L379"/>
    <mergeCell ref="M379:Q379"/>
    <mergeCell ref="R379:V379"/>
    <mergeCell ref="W379:AA379"/>
    <mergeCell ref="AB379:AE379"/>
    <mergeCell ref="AF379:AI379"/>
    <mergeCell ref="AJ379:AL379"/>
    <mergeCell ref="AM379:AP379"/>
    <mergeCell ref="AQ379:AS379"/>
    <mergeCell ref="AT379:AV379"/>
    <mergeCell ref="AW379:AY379"/>
    <mergeCell ref="AZ379:BB379"/>
    <mergeCell ref="BC379:BE379"/>
    <mergeCell ref="BF379:BH379"/>
    <mergeCell ref="BI379:BK379"/>
    <mergeCell ref="B244:Q244"/>
    <mergeCell ref="AE286:AF286"/>
    <mergeCell ref="AG286:AH286"/>
    <mergeCell ref="AI286:AJ286"/>
    <mergeCell ref="BO286:BP286"/>
    <mergeCell ref="BQ286:BR286"/>
    <mergeCell ref="B245:B246"/>
    <mergeCell ref="AK284:AL286"/>
    <mergeCell ref="AM284:AN286"/>
    <mergeCell ref="AO284:AP286"/>
    <mergeCell ref="AQ284:AR286"/>
    <mergeCell ref="B307:D307"/>
    <mergeCell ref="B311:Y311"/>
    <mergeCell ref="B312:B313"/>
    <mergeCell ref="C312:D312"/>
    <mergeCell ref="E312:F312"/>
    <mergeCell ref="G312:H312"/>
    <mergeCell ref="I312:J312"/>
    <mergeCell ref="K312:L312"/>
    <mergeCell ref="M312:N312"/>
    <mergeCell ref="O312:P312"/>
    <mergeCell ref="BO283:CN283"/>
    <mergeCell ref="C284:D286"/>
    <mergeCell ref="E284:F286"/>
    <mergeCell ref="G284:H286"/>
    <mergeCell ref="I284:J286"/>
    <mergeCell ref="K284:L286"/>
    <mergeCell ref="M284:N286"/>
    <mergeCell ref="O284:P286"/>
    <mergeCell ref="Q284:R286"/>
    <mergeCell ref="S284:T286"/>
    <mergeCell ref="U284:V286"/>
    <mergeCell ref="W284:X286"/>
    <mergeCell ref="Y284:Z286"/>
    <mergeCell ref="AA284:AB286"/>
    <mergeCell ref="AC284:AD286"/>
    <mergeCell ref="AE284:AJ285"/>
    <mergeCell ref="EK284:EL286"/>
    <mergeCell ref="CA286:CB286"/>
    <mergeCell ref="CC286:CD286"/>
    <mergeCell ref="CE286:CF286"/>
    <mergeCell ref="CG286:CH286"/>
    <mergeCell ref="B282:N282"/>
    <mergeCell ref="BY286:BZ286"/>
    <mergeCell ref="DM284:DN286"/>
    <mergeCell ref="DO284:DP286"/>
    <mergeCell ref="DQ284:DR286"/>
    <mergeCell ref="DS284:DT286"/>
    <mergeCell ref="DU284:DV286"/>
    <mergeCell ref="DW284:DX286"/>
    <mergeCell ref="DY284:DZ286"/>
    <mergeCell ref="EA284:EB286"/>
    <mergeCell ref="EC284:ED286"/>
    <mergeCell ref="CU284:CV286"/>
    <mergeCell ref="CW284:CX286"/>
    <mergeCell ref="CY284:CZ286"/>
    <mergeCell ref="DA284:DB286"/>
    <mergeCell ref="DC284:DD286"/>
    <mergeCell ref="DE284:DF286"/>
    <mergeCell ref="DG284:DH286"/>
    <mergeCell ref="DI284:DJ286"/>
    <mergeCell ref="DK284:DL286"/>
    <mergeCell ref="CU283:CZ283"/>
    <mergeCell ref="DA283:DN283"/>
    <mergeCell ref="DO283:DP283"/>
    <mergeCell ref="DQ283:DZ283"/>
    <mergeCell ref="EA283:EJ283"/>
    <mergeCell ref="EE284:EF286"/>
    <mergeCell ref="EG284:EH286"/>
    <mergeCell ref="EI284:EJ286"/>
    <mergeCell ref="CO283:CT283"/>
    <mergeCell ref="AS284:AT286"/>
    <mergeCell ref="AU284:AV286"/>
    <mergeCell ref="AW284:AX286"/>
    <mergeCell ref="AY284:AZ286"/>
    <mergeCell ref="BA284:BB286"/>
    <mergeCell ref="BC284:BD286"/>
    <mergeCell ref="BE284:BF286"/>
    <mergeCell ref="BG284:BH286"/>
    <mergeCell ref="BI284:BJ286"/>
    <mergeCell ref="BK284:BL286"/>
    <mergeCell ref="BM284:BN286"/>
    <mergeCell ref="BO284:BT285"/>
    <mergeCell ref="BU284:CB285"/>
    <mergeCell ref="CC284:CH285"/>
    <mergeCell ref="CI284:CJ286"/>
    <mergeCell ref="CK284:CL286"/>
    <mergeCell ref="CM284:CN286"/>
    <mergeCell ref="CO284:CP286"/>
    <mergeCell ref="CQ284:CR286"/>
    <mergeCell ref="CS284:CT286"/>
    <mergeCell ref="BS286:BT286"/>
    <mergeCell ref="BU286:BV286"/>
    <mergeCell ref="BW286:BX286"/>
    <mergeCell ref="B90:I90"/>
    <mergeCell ref="B91:B92"/>
    <mergeCell ref="C91:C92"/>
    <mergeCell ref="D91:E91"/>
    <mergeCell ref="F91:G91"/>
    <mergeCell ref="H91:H92"/>
    <mergeCell ref="I91:I92"/>
    <mergeCell ref="B46:K46"/>
    <mergeCell ref="B47:B48"/>
    <mergeCell ref="C47:F47"/>
    <mergeCell ref="G47:H47"/>
    <mergeCell ref="I47:J47"/>
    <mergeCell ref="K47:K48"/>
    <mergeCell ref="B67:J67"/>
    <mergeCell ref="B68:B70"/>
    <mergeCell ref="C68:C70"/>
    <mergeCell ref="D68:I69"/>
    <mergeCell ref="J68:J70"/>
    <mergeCell ref="B114:X114"/>
    <mergeCell ref="B115:B117"/>
    <mergeCell ref="C115:C117"/>
    <mergeCell ref="D115:D117"/>
    <mergeCell ref="E115:X115"/>
    <mergeCell ref="E116:F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W116:X116"/>
    <mergeCell ref="B137:X137"/>
    <mergeCell ref="B138:B140"/>
    <mergeCell ref="C138:C140"/>
    <mergeCell ref="D138:D140"/>
    <mergeCell ref="E138:E140"/>
    <mergeCell ref="F138:X138"/>
    <mergeCell ref="F139:G139"/>
    <mergeCell ref="H139:I139"/>
    <mergeCell ref="J139:K139"/>
    <mergeCell ref="L139:M139"/>
    <mergeCell ref="N139:O139"/>
    <mergeCell ref="P139:Q139"/>
    <mergeCell ref="R139:S139"/>
    <mergeCell ref="T139:U139"/>
    <mergeCell ref="V139:W139"/>
    <mergeCell ref="B159:AA159"/>
    <mergeCell ref="B160:B163"/>
    <mergeCell ref="C160:C163"/>
    <mergeCell ref="D160:AA160"/>
    <mergeCell ref="D161:E162"/>
    <mergeCell ref="F161:I161"/>
    <mergeCell ref="J161:M161"/>
    <mergeCell ref="N161:O162"/>
    <mergeCell ref="P161:Q162"/>
    <mergeCell ref="R161:S162"/>
    <mergeCell ref="T161:U162"/>
    <mergeCell ref="V161:W162"/>
    <mergeCell ref="X161:Y162"/>
    <mergeCell ref="Z161:AA162"/>
    <mergeCell ref="F162:G162"/>
    <mergeCell ref="H162:I162"/>
    <mergeCell ref="J162:K162"/>
    <mergeCell ref="L162:M162"/>
    <mergeCell ref="B182:M182"/>
    <mergeCell ref="B183:B184"/>
    <mergeCell ref="C183:C184"/>
    <mergeCell ref="D183:E183"/>
    <mergeCell ref="F183:G183"/>
    <mergeCell ref="H183:I183"/>
    <mergeCell ref="J183:K183"/>
    <mergeCell ref="L183:M183"/>
    <mergeCell ref="B220:G220"/>
    <mergeCell ref="AU312:AV312"/>
    <mergeCell ref="AW312:AX312"/>
    <mergeCell ref="AY312:AZ312"/>
    <mergeCell ref="BB312:BH312"/>
    <mergeCell ref="B221:B222"/>
    <mergeCell ref="C221:C222"/>
    <mergeCell ref="D221:E221"/>
    <mergeCell ref="F221:G221"/>
    <mergeCell ref="B201:I201"/>
    <mergeCell ref="B202:B203"/>
    <mergeCell ref="C202:C203"/>
    <mergeCell ref="D202:E202"/>
    <mergeCell ref="F202:G202"/>
    <mergeCell ref="H202:I202"/>
    <mergeCell ref="B283:B287"/>
    <mergeCell ref="C283:AL283"/>
    <mergeCell ref="AM283:AR283"/>
    <mergeCell ref="AS283:AT283"/>
    <mergeCell ref="AU283:BN283"/>
    <mergeCell ref="B329:L329"/>
    <mergeCell ref="AI329:AP329"/>
    <mergeCell ref="AK312:AL312"/>
    <mergeCell ref="AM312:AN312"/>
    <mergeCell ref="AO312:AP312"/>
    <mergeCell ref="AQ312:AR312"/>
    <mergeCell ref="AS312:AT312"/>
    <mergeCell ref="AA312:AB312"/>
    <mergeCell ref="AC312:AD312"/>
    <mergeCell ref="AE312:AF312"/>
    <mergeCell ref="AG312:AH312"/>
    <mergeCell ref="AI312:AJ312"/>
    <mergeCell ref="Q312:R312"/>
    <mergeCell ref="S312:T312"/>
    <mergeCell ref="U312:V312"/>
    <mergeCell ref="W312:X312"/>
    <mergeCell ref="Y312:Z312"/>
    <mergeCell ref="AE331:AF331"/>
    <mergeCell ref="B347:P347"/>
    <mergeCell ref="AQ348:BE348"/>
    <mergeCell ref="AI347:AP347"/>
    <mergeCell ref="B330:B332"/>
    <mergeCell ref="C330:D331"/>
    <mergeCell ref="E330:AF330"/>
    <mergeCell ref="E331:F331"/>
    <mergeCell ref="G331:H331"/>
    <mergeCell ref="I331:J331"/>
    <mergeCell ref="K331:L331"/>
    <mergeCell ref="M331:N331"/>
    <mergeCell ref="O331:P331"/>
    <mergeCell ref="Q331:R331"/>
    <mergeCell ref="S331:T331"/>
    <mergeCell ref="U331:V331"/>
    <mergeCell ref="W331:X331"/>
    <mergeCell ref="Y331:Z331"/>
    <mergeCell ref="AA331:AB331"/>
    <mergeCell ref="AC331:AD331"/>
    <mergeCell ref="B352:D352"/>
    <mergeCell ref="B355:G355"/>
    <mergeCell ref="J355:P355"/>
    <mergeCell ref="S355:Y355"/>
    <mergeCell ref="B437:H437"/>
    <mergeCell ref="B426:H426"/>
    <mergeCell ref="B427:H427"/>
    <mergeCell ref="B428:H428"/>
    <mergeCell ref="B429:H429"/>
    <mergeCell ref="B430:H430"/>
    <mergeCell ref="B433:H433"/>
    <mergeCell ref="B434:H434"/>
    <mergeCell ref="B435:H435"/>
    <mergeCell ref="B436:H436"/>
    <mergeCell ref="I415:J415"/>
    <mergeCell ref="I416:J416"/>
    <mergeCell ref="I417:J417"/>
    <mergeCell ref="I418:J418"/>
    <mergeCell ref="I419:J420"/>
    <mergeCell ref="B422:H422"/>
    <mergeCell ref="B423:H423"/>
    <mergeCell ref="B424:H424"/>
    <mergeCell ref="B425:H425"/>
    <mergeCell ref="B400:B401"/>
  </mergeCells>
  <conditionalFormatting sqref="B205:B215 B224:G234 B334:B344 B129:X129 BC306:BC309 AQ306:AZ309">
    <cfRule type="cellIs" dxfId="85" priority="6" stopIfTrue="1" operator="equal">
      <formula>0</formula>
    </cfRule>
  </conditionalFormatting>
  <conditionalFormatting sqref="Z165:AA175 B165:U171 B175:U175 B119:X128">
    <cfRule type="cellIs" dxfId="84" priority="7" stopIfTrue="1" operator="equal">
      <formula>0</formula>
    </cfRule>
  </conditionalFormatting>
  <conditionalFormatting sqref="B152:X152">
    <cfRule type="cellIs" dxfId="83" priority="4" stopIfTrue="1" operator="equal">
      <formula>0</formula>
    </cfRule>
  </conditionalFormatting>
  <conditionalFormatting sqref="B142:X151">
    <cfRule type="cellIs" dxfId="82" priority="5" stopIfTrue="1" operator="equal">
      <formula>0</formula>
    </cfRule>
  </conditionalFormatting>
  <conditionalFormatting sqref="D174 N173:N174 X173:X174 V165:Y171 V175 X175:Y175">
    <cfRule type="cellIs" dxfId="81" priority="3" stopIfTrue="1" operator="equal">
      <formula>0</formula>
    </cfRule>
  </conditionalFormatting>
  <conditionalFormatting sqref="Y173:Y174">
    <cfRule type="cellIs" dxfId="80" priority="2" stopIfTrue="1" operator="equal">
      <formula>0</formula>
    </cfRule>
  </conditionalFormatting>
  <conditionalFormatting sqref="O174">
    <cfRule type="cellIs" dxfId="79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C72:C81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2:X154"/>
  <sheetViews>
    <sheetView showGridLines="0" topLeftCell="A40" zoomScaleNormal="100" workbookViewId="0">
      <selection activeCell="C159" sqref="C159"/>
    </sheetView>
  </sheetViews>
  <sheetFormatPr baseColWidth="10" defaultRowHeight="12.75" x14ac:dyDescent="0.2"/>
  <cols>
    <col min="1" max="1" width="11.42578125" style="338"/>
    <col min="2" max="2" width="9.85546875" style="338" customWidth="1"/>
    <col min="3" max="3" width="68.85546875" style="336" customWidth="1"/>
    <col min="4" max="5" width="10" style="337" customWidth="1"/>
    <col min="6" max="6" width="11.5703125" style="337" bestFit="1" customWidth="1"/>
    <col min="7" max="16384" width="11.42578125" style="338"/>
  </cols>
  <sheetData>
    <row r="42" spans="2:15" ht="18" x14ac:dyDescent="0.25">
      <c r="B42" s="661" t="s">
        <v>722</v>
      </c>
    </row>
    <row r="48" spans="2:15" x14ac:dyDescent="0.2">
      <c r="J48" s="1020" t="s">
        <v>813</v>
      </c>
      <c r="K48" s="1018"/>
      <c r="L48" s="1018"/>
      <c r="M48" s="1018"/>
      <c r="N48" s="1018"/>
      <c r="O48" s="1018"/>
    </row>
    <row r="49" spans="2:15" ht="41.25" customHeight="1" thickBot="1" x14ac:dyDescent="0.25">
      <c r="B49" s="773" t="s">
        <v>723</v>
      </c>
      <c r="C49" s="773"/>
      <c r="D49" s="773"/>
      <c r="E49" s="773"/>
      <c r="F49" s="338"/>
      <c r="J49" s="1018"/>
      <c r="K49" s="1018"/>
      <c r="L49" s="1018"/>
      <c r="M49" s="1018"/>
      <c r="N49" s="1018"/>
      <c r="O49" s="1018"/>
    </row>
    <row r="50" spans="2:15" ht="13.5" customHeight="1" thickBot="1" x14ac:dyDescent="0.25">
      <c r="B50" s="1019" t="s">
        <v>724</v>
      </c>
      <c r="C50" s="1019"/>
      <c r="D50" s="1019"/>
      <c r="E50" s="1019"/>
      <c r="F50" s="338"/>
    </row>
    <row r="51" spans="2:15" ht="13.5" thickBot="1" x14ac:dyDescent="0.25">
      <c r="B51" s="662" t="s">
        <v>725</v>
      </c>
      <c r="C51" s="663" t="s">
        <v>726</v>
      </c>
      <c r="D51" s="662" t="s">
        <v>727</v>
      </c>
      <c r="E51" s="662" t="s">
        <v>728</v>
      </c>
      <c r="F51" s="338"/>
    </row>
    <row r="52" spans="2:15" ht="18" customHeight="1" x14ac:dyDescent="0.2">
      <c r="B52" s="664" t="s">
        <v>729</v>
      </c>
      <c r="C52" s="665" t="s">
        <v>730</v>
      </c>
      <c r="D52" s="666">
        <v>117</v>
      </c>
      <c r="E52" s="667">
        <v>1.5225651970225391</v>
      </c>
      <c r="F52" s="338"/>
      <c r="G52" s="668"/>
      <c r="H52" s="669"/>
    </row>
    <row r="53" spans="2:15" ht="18" customHeight="1" x14ac:dyDescent="0.2">
      <c r="B53" s="664" t="s">
        <v>731</v>
      </c>
      <c r="C53" s="665" t="s">
        <v>732</v>
      </c>
      <c r="D53" s="666">
        <v>101</v>
      </c>
      <c r="E53" s="667">
        <v>1.3143511529852687</v>
      </c>
      <c r="F53" s="338"/>
      <c r="G53" s="668"/>
      <c r="H53" s="669"/>
    </row>
    <row r="54" spans="2:15" ht="18" customHeight="1" x14ac:dyDescent="0.2">
      <c r="B54" s="664" t="s">
        <v>733</v>
      </c>
      <c r="C54" s="665" t="s">
        <v>734</v>
      </c>
      <c r="D54" s="666">
        <v>82</v>
      </c>
      <c r="E54" s="667">
        <v>1.0670969756910105</v>
      </c>
      <c r="F54" s="338"/>
      <c r="G54" s="668"/>
      <c r="H54" s="669"/>
    </row>
    <row r="55" spans="2:15" ht="18" customHeight="1" x14ac:dyDescent="0.2">
      <c r="B55" s="664" t="s">
        <v>735</v>
      </c>
      <c r="C55" s="665" t="s">
        <v>736</v>
      </c>
      <c r="D55" s="666">
        <v>46</v>
      </c>
      <c r="E55" s="667">
        <v>0.59861537660715214</v>
      </c>
      <c r="F55" s="338"/>
      <c r="G55" s="668"/>
      <c r="H55" s="669"/>
    </row>
    <row r="56" spans="2:15" ht="18" customHeight="1" x14ac:dyDescent="0.2">
      <c r="B56" s="664" t="s">
        <v>737</v>
      </c>
      <c r="C56" s="665" t="s">
        <v>738</v>
      </c>
      <c r="D56" s="666">
        <v>41</v>
      </c>
      <c r="E56" s="667">
        <v>0.53354848784550524</v>
      </c>
      <c r="F56" s="338"/>
      <c r="G56" s="668"/>
      <c r="H56" s="669"/>
    </row>
    <row r="57" spans="2:15" ht="18" customHeight="1" x14ac:dyDescent="0.2">
      <c r="B57" s="664" t="s">
        <v>739</v>
      </c>
      <c r="C57" s="665" t="s">
        <v>740</v>
      </c>
      <c r="D57" s="666">
        <v>30</v>
      </c>
      <c r="E57" s="667">
        <v>0.39040133256988185</v>
      </c>
      <c r="F57" s="338"/>
      <c r="G57" s="668"/>
      <c r="H57" s="669"/>
    </row>
    <row r="58" spans="2:15" ht="18" customHeight="1" x14ac:dyDescent="0.2">
      <c r="B58" s="664" t="s">
        <v>741</v>
      </c>
      <c r="C58" s="665" t="s">
        <v>742</v>
      </c>
      <c r="D58" s="666">
        <v>29</v>
      </c>
      <c r="E58" s="667">
        <v>0.37738795481755244</v>
      </c>
      <c r="F58" s="338"/>
      <c r="G58" s="668"/>
      <c r="H58" s="669"/>
    </row>
    <row r="59" spans="2:15" ht="18" customHeight="1" x14ac:dyDescent="0.2">
      <c r="B59" s="664" t="s">
        <v>743</v>
      </c>
      <c r="C59" s="665" t="s">
        <v>744</v>
      </c>
      <c r="D59" s="666">
        <v>23</v>
      </c>
      <c r="E59" s="667">
        <v>0.29930768830357607</v>
      </c>
      <c r="F59" s="338"/>
      <c r="G59" s="668"/>
      <c r="H59" s="669"/>
    </row>
    <row r="60" spans="2:15" ht="18" customHeight="1" x14ac:dyDescent="0.2">
      <c r="B60" s="664" t="s">
        <v>745</v>
      </c>
      <c r="C60" s="665" t="s">
        <v>746</v>
      </c>
      <c r="D60" s="666">
        <v>21</v>
      </c>
      <c r="E60" s="667">
        <v>0.2732809327989173</v>
      </c>
      <c r="F60" s="338"/>
      <c r="G60" s="668"/>
      <c r="H60" s="669"/>
    </row>
    <row r="61" spans="2:15" ht="18" customHeight="1" x14ac:dyDescent="0.2">
      <c r="B61" s="664" t="s">
        <v>747</v>
      </c>
      <c r="C61" s="665" t="s">
        <v>748</v>
      </c>
      <c r="D61" s="666">
        <v>16</v>
      </c>
      <c r="E61" s="667">
        <v>0.20821404403727034</v>
      </c>
      <c r="F61" s="338"/>
      <c r="G61" s="668"/>
      <c r="H61" s="669"/>
    </row>
    <row r="62" spans="2:15" ht="18" customHeight="1" thickBot="1" x14ac:dyDescent="0.25">
      <c r="B62" s="670"/>
      <c r="C62" s="671" t="s">
        <v>749</v>
      </c>
      <c r="D62" s="672">
        <v>125</v>
      </c>
      <c r="E62" s="673">
        <v>1.6266722190411744</v>
      </c>
      <c r="F62" s="338"/>
    </row>
    <row r="63" spans="2:15" ht="13.5" thickBot="1" x14ac:dyDescent="0.25">
      <c r="B63" s="674" t="s">
        <v>8</v>
      </c>
      <c r="C63" s="675"/>
      <c r="D63" s="676">
        <v>631</v>
      </c>
      <c r="E63" s="677">
        <v>8.2114413617198476</v>
      </c>
      <c r="F63" s="338"/>
    </row>
    <row r="64" spans="2:15" x14ac:dyDescent="0.2">
      <c r="B64" s="678"/>
      <c r="D64" s="678"/>
      <c r="F64" s="338"/>
    </row>
    <row r="65" spans="2:8" ht="13.5" thickBot="1" x14ac:dyDescent="0.25">
      <c r="B65" s="679"/>
      <c r="C65" s="680"/>
      <c r="D65" s="679"/>
      <c r="E65" s="681"/>
      <c r="F65" s="338"/>
    </row>
    <row r="66" spans="2:8" ht="13.5" customHeight="1" thickBot="1" x14ac:dyDescent="0.25">
      <c r="B66" s="1019" t="s">
        <v>750</v>
      </c>
      <c r="C66" s="1019"/>
      <c r="D66" s="1019"/>
      <c r="E66" s="1019"/>
      <c r="F66" s="338"/>
    </row>
    <row r="67" spans="2:8" ht="13.5" thickBot="1" x14ac:dyDescent="0.25">
      <c r="B67" s="662" t="s">
        <v>725</v>
      </c>
      <c r="C67" s="663" t="s">
        <v>726</v>
      </c>
      <c r="D67" s="662" t="s">
        <v>727</v>
      </c>
      <c r="E67" s="682" t="s">
        <v>751</v>
      </c>
      <c r="F67" s="338"/>
    </row>
    <row r="68" spans="2:8" ht="18" customHeight="1" x14ac:dyDescent="0.2">
      <c r="B68" s="683" t="s">
        <v>752</v>
      </c>
      <c r="C68" s="665" t="s">
        <v>753</v>
      </c>
      <c r="D68" s="666">
        <v>15</v>
      </c>
      <c r="E68" s="667">
        <v>3.4781398907864074</v>
      </c>
      <c r="F68" s="338"/>
      <c r="G68" s="668"/>
      <c r="H68" s="669"/>
    </row>
    <row r="69" spans="2:8" ht="18" customHeight="1" x14ac:dyDescent="0.2">
      <c r="B69" s="664" t="s">
        <v>731</v>
      </c>
      <c r="C69" s="665" t="s">
        <v>732</v>
      </c>
      <c r="D69" s="666">
        <v>11</v>
      </c>
      <c r="E69" s="667">
        <v>2.5506359199100319</v>
      </c>
      <c r="F69" s="338"/>
      <c r="G69" s="668"/>
      <c r="H69" s="669"/>
    </row>
    <row r="70" spans="2:8" ht="18" customHeight="1" x14ac:dyDescent="0.2">
      <c r="B70" s="683" t="s">
        <v>743</v>
      </c>
      <c r="C70" s="665" t="s">
        <v>744</v>
      </c>
      <c r="D70" s="666">
        <v>10</v>
      </c>
      <c r="E70" s="667">
        <v>2.3187599271909383</v>
      </c>
      <c r="F70" s="338"/>
      <c r="G70" s="668"/>
      <c r="H70" s="669"/>
    </row>
    <row r="71" spans="2:8" ht="18" customHeight="1" x14ac:dyDescent="0.2">
      <c r="B71" s="664" t="s">
        <v>754</v>
      </c>
      <c r="C71" s="665" t="s">
        <v>755</v>
      </c>
      <c r="D71" s="666">
        <v>6</v>
      </c>
      <c r="E71" s="667">
        <v>1.391255956314563</v>
      </c>
      <c r="F71" s="338"/>
      <c r="G71" s="668"/>
      <c r="H71" s="669"/>
    </row>
    <row r="72" spans="2:8" ht="18" customHeight="1" x14ac:dyDescent="0.2">
      <c r="B72" s="664" t="s">
        <v>733</v>
      </c>
      <c r="C72" s="665" t="s">
        <v>734</v>
      </c>
      <c r="D72" s="666">
        <v>6</v>
      </c>
      <c r="E72" s="667">
        <v>1.391255956314563</v>
      </c>
      <c r="F72" s="338"/>
      <c r="G72" s="668"/>
      <c r="H72" s="669"/>
    </row>
    <row r="73" spans="2:8" ht="18" customHeight="1" x14ac:dyDescent="0.2">
      <c r="B73" s="683" t="s">
        <v>756</v>
      </c>
      <c r="C73" s="665" t="s">
        <v>757</v>
      </c>
      <c r="D73" s="666">
        <v>5</v>
      </c>
      <c r="E73" s="667">
        <v>1.1593799635954691</v>
      </c>
      <c r="F73" s="338"/>
      <c r="G73" s="668"/>
      <c r="H73" s="669"/>
    </row>
    <row r="74" spans="2:8" ht="18" customHeight="1" x14ac:dyDescent="0.2">
      <c r="B74" s="683" t="s">
        <v>758</v>
      </c>
      <c r="C74" s="665" t="s">
        <v>759</v>
      </c>
      <c r="D74" s="666">
        <v>4</v>
      </c>
      <c r="E74" s="667">
        <v>0.92750397087637537</v>
      </c>
      <c r="F74" s="338"/>
      <c r="G74" s="668"/>
      <c r="H74" s="669"/>
    </row>
    <row r="75" spans="2:8" ht="18" customHeight="1" x14ac:dyDescent="0.2">
      <c r="B75" s="683" t="s">
        <v>760</v>
      </c>
      <c r="C75" s="665" t="s">
        <v>761</v>
      </c>
      <c r="D75" s="666">
        <v>4</v>
      </c>
      <c r="E75" s="667">
        <v>0.92750397087637537</v>
      </c>
      <c r="F75" s="338"/>
      <c r="G75" s="668"/>
      <c r="H75" s="669"/>
    </row>
    <row r="76" spans="2:8" ht="18" customHeight="1" x14ac:dyDescent="0.2">
      <c r="B76" s="683" t="s">
        <v>762</v>
      </c>
      <c r="C76" s="665" t="s">
        <v>763</v>
      </c>
      <c r="D76" s="666">
        <v>4</v>
      </c>
      <c r="E76" s="667">
        <v>0.92750397087637537</v>
      </c>
      <c r="F76" s="338"/>
      <c r="G76" s="668"/>
      <c r="H76" s="669"/>
    </row>
    <row r="77" spans="2:8" ht="18" customHeight="1" x14ac:dyDescent="0.2">
      <c r="B77" s="683" t="s">
        <v>764</v>
      </c>
      <c r="C77" s="665" t="s">
        <v>765</v>
      </c>
      <c r="D77" s="666">
        <v>4</v>
      </c>
      <c r="E77" s="667">
        <v>0.92750397087637537</v>
      </c>
      <c r="F77" s="338"/>
      <c r="G77" s="668"/>
      <c r="H77" s="669"/>
    </row>
    <row r="78" spans="2:8" ht="18" customHeight="1" thickBot="1" x14ac:dyDescent="0.25">
      <c r="B78" s="670"/>
      <c r="C78" s="684" t="s">
        <v>749</v>
      </c>
      <c r="D78" s="672">
        <v>59</v>
      </c>
      <c r="E78" s="673">
        <v>13.680683570426536</v>
      </c>
      <c r="F78" s="338"/>
    </row>
    <row r="79" spans="2:8" ht="13.5" thickBot="1" x14ac:dyDescent="0.25">
      <c r="B79" s="662" t="s">
        <v>8</v>
      </c>
      <c r="C79" s="685"/>
      <c r="D79" s="676">
        <v>128</v>
      </c>
      <c r="E79" s="677">
        <v>29.680127068044012</v>
      </c>
      <c r="F79" s="338"/>
    </row>
    <row r="80" spans="2:8" x14ac:dyDescent="0.2">
      <c r="B80" s="678"/>
      <c r="D80" s="678"/>
      <c r="F80" s="338"/>
    </row>
    <row r="81" spans="2:24" ht="13.5" thickBot="1" x14ac:dyDescent="0.25">
      <c r="B81" s="679"/>
      <c r="C81" s="680"/>
      <c r="D81" s="679"/>
      <c r="E81" s="681"/>
      <c r="F81" s="338"/>
    </row>
    <row r="82" spans="2:24" ht="13.5" customHeight="1" thickBot="1" x14ac:dyDescent="0.25">
      <c r="B82" s="1019" t="s">
        <v>766</v>
      </c>
      <c r="C82" s="1019"/>
      <c r="D82" s="1019"/>
      <c r="E82" s="1019"/>
      <c r="F82" s="338"/>
    </row>
    <row r="83" spans="2:24" ht="13.5" thickBot="1" x14ac:dyDescent="0.25">
      <c r="B83" s="662" t="s">
        <v>725</v>
      </c>
      <c r="C83" s="663" t="s">
        <v>726</v>
      </c>
      <c r="D83" s="662" t="s">
        <v>727</v>
      </c>
      <c r="E83" s="682" t="s">
        <v>751</v>
      </c>
      <c r="F83" s="338"/>
    </row>
    <row r="84" spans="2:24" ht="18" customHeight="1" x14ac:dyDescent="0.2">
      <c r="B84" s="664" t="s">
        <v>756</v>
      </c>
      <c r="C84" s="665" t="s">
        <v>757</v>
      </c>
      <c r="D84" s="666">
        <v>31</v>
      </c>
      <c r="E84" s="667">
        <v>2.9151832145631267</v>
      </c>
      <c r="F84" s="338"/>
      <c r="G84" s="668"/>
      <c r="H84" s="669"/>
    </row>
    <row r="85" spans="2:24" ht="18" customHeight="1" x14ac:dyDescent="0.2">
      <c r="B85" s="683" t="s">
        <v>767</v>
      </c>
      <c r="C85" s="665" t="s">
        <v>768</v>
      </c>
      <c r="D85" s="666">
        <v>23</v>
      </c>
      <c r="E85" s="667">
        <v>2.1628778688694168</v>
      </c>
      <c r="F85" s="338"/>
      <c r="G85" s="668"/>
      <c r="H85" s="669"/>
    </row>
    <row r="86" spans="2:24" ht="18" customHeight="1" x14ac:dyDescent="0.2">
      <c r="B86" s="683" t="s">
        <v>760</v>
      </c>
      <c r="C86" s="665" t="s">
        <v>761</v>
      </c>
      <c r="D86" s="666">
        <v>21</v>
      </c>
      <c r="E86" s="667">
        <v>1.9748015324459893</v>
      </c>
      <c r="F86" s="338"/>
      <c r="G86" s="668"/>
      <c r="H86" s="669"/>
      <c r="J86" s="909" t="s">
        <v>804</v>
      </c>
      <c r="K86" s="909"/>
      <c r="L86" s="909"/>
      <c r="M86" s="909"/>
      <c r="N86" s="909"/>
      <c r="O86" s="909"/>
      <c r="P86" s="909"/>
      <c r="Q86" s="909"/>
      <c r="R86" s="909"/>
      <c r="S86" s="909"/>
      <c r="T86" s="909"/>
      <c r="U86" s="909"/>
      <c r="V86" s="909"/>
      <c r="W86" s="909"/>
      <c r="X86" s="909"/>
    </row>
    <row r="87" spans="2:24" ht="18" customHeight="1" x14ac:dyDescent="0.2">
      <c r="B87" s="683" t="s">
        <v>769</v>
      </c>
      <c r="C87" s="665" t="s">
        <v>770</v>
      </c>
      <c r="D87" s="666">
        <v>18</v>
      </c>
      <c r="E87" s="667">
        <v>1.6926870278108479</v>
      </c>
      <c r="F87" s="338"/>
      <c r="G87" s="668"/>
      <c r="H87" s="669"/>
    </row>
    <row r="88" spans="2:24" ht="18" customHeight="1" x14ac:dyDescent="0.2">
      <c r="B88" s="683" t="s">
        <v>771</v>
      </c>
      <c r="C88" s="665" t="s">
        <v>772</v>
      </c>
      <c r="D88" s="666">
        <v>18</v>
      </c>
      <c r="E88" s="667">
        <v>1.6926870278108479</v>
      </c>
      <c r="F88" s="338"/>
      <c r="G88" s="668"/>
      <c r="H88" s="669"/>
    </row>
    <row r="89" spans="2:24" ht="18" customHeight="1" x14ac:dyDescent="0.2">
      <c r="B89" s="683" t="s">
        <v>752</v>
      </c>
      <c r="C89" s="665" t="s">
        <v>753</v>
      </c>
      <c r="D89" s="666">
        <v>12</v>
      </c>
      <c r="E89" s="667">
        <v>1.1284580185405653</v>
      </c>
      <c r="F89" s="338"/>
      <c r="G89" s="668"/>
      <c r="H89" s="669"/>
      <c r="J89" s="909" t="s">
        <v>805</v>
      </c>
      <c r="K89" s="909"/>
      <c r="L89" s="909"/>
      <c r="M89" s="909"/>
      <c r="N89" s="909"/>
      <c r="O89" s="909"/>
      <c r="P89" s="909"/>
      <c r="Q89" s="909"/>
      <c r="R89" s="909"/>
      <c r="S89" s="909"/>
      <c r="T89" s="909"/>
      <c r="U89" s="909"/>
      <c r="V89" s="909"/>
      <c r="W89" s="909"/>
      <c r="X89" s="909"/>
    </row>
    <row r="90" spans="2:24" ht="18" customHeight="1" x14ac:dyDescent="0.2">
      <c r="B90" s="683" t="s">
        <v>754</v>
      </c>
      <c r="C90" s="665" t="s">
        <v>755</v>
      </c>
      <c r="D90" s="666">
        <v>11</v>
      </c>
      <c r="E90" s="667">
        <v>1.0344198503288515</v>
      </c>
      <c r="F90" s="338"/>
      <c r="G90" s="668"/>
      <c r="H90" s="669"/>
      <c r="J90" s="693" t="s">
        <v>806</v>
      </c>
      <c r="K90" s="343"/>
      <c r="L90" s="343"/>
      <c r="M90" s="340"/>
      <c r="N90" s="340"/>
      <c r="O90" s="340"/>
      <c r="P90" s="340"/>
      <c r="Q90" s="340"/>
      <c r="R90" s="340"/>
      <c r="S90" s="340"/>
      <c r="T90" s="340"/>
      <c r="U90" s="340"/>
      <c r="V90" s="340"/>
      <c r="W90" s="340"/>
      <c r="X90" s="340"/>
    </row>
    <row r="91" spans="2:24" ht="18" customHeight="1" x14ac:dyDescent="0.2">
      <c r="B91" s="683" t="s">
        <v>743</v>
      </c>
      <c r="C91" s="665" t="s">
        <v>744</v>
      </c>
      <c r="D91" s="666">
        <v>8</v>
      </c>
      <c r="E91" s="667">
        <v>0.75230534569371021</v>
      </c>
      <c r="F91" s="338"/>
      <c r="G91" s="668"/>
      <c r="H91" s="669"/>
      <c r="J91" s="753" t="s">
        <v>345</v>
      </c>
      <c r="K91" s="1021"/>
      <c r="L91" s="1021"/>
      <c r="M91" s="1021"/>
      <c r="N91" s="1021"/>
      <c r="O91" s="1021"/>
      <c r="P91" s="1021"/>
      <c r="Q91" s="1021"/>
      <c r="R91" s="693"/>
      <c r="S91" s="693"/>
      <c r="T91" s="693"/>
      <c r="U91" s="693"/>
      <c r="V91" s="693"/>
      <c r="W91" s="693"/>
      <c r="X91" s="693"/>
    </row>
    <row r="92" spans="2:24" ht="18" customHeight="1" x14ac:dyDescent="0.2">
      <c r="B92" s="683" t="s">
        <v>773</v>
      </c>
      <c r="C92" s="665" t="s">
        <v>774</v>
      </c>
      <c r="D92" s="686">
        <v>6</v>
      </c>
      <c r="E92" s="667">
        <v>0.56422900927028263</v>
      </c>
      <c r="F92" s="338"/>
      <c r="G92" s="668"/>
      <c r="H92" s="669"/>
      <c r="J92" s="753" t="s">
        <v>808</v>
      </c>
      <c r="K92" s="1021"/>
      <c r="L92" s="1021"/>
      <c r="M92" s="1021"/>
      <c r="N92" s="1021"/>
      <c r="O92" s="1021"/>
      <c r="P92" s="693"/>
      <c r="Q92" s="693"/>
      <c r="R92" s="350"/>
      <c r="S92" s="350"/>
      <c r="T92" s="350"/>
      <c r="U92" s="350"/>
      <c r="V92" s="350"/>
      <c r="W92" s="350"/>
      <c r="X92" s="350"/>
    </row>
    <row r="93" spans="2:24" ht="18" customHeight="1" x14ac:dyDescent="0.2">
      <c r="B93" s="683" t="s">
        <v>775</v>
      </c>
      <c r="C93" s="665" t="s">
        <v>776</v>
      </c>
      <c r="D93" s="666">
        <v>6</v>
      </c>
      <c r="E93" s="667">
        <v>0.56422900927028263</v>
      </c>
      <c r="F93" s="338"/>
      <c r="G93" s="668"/>
      <c r="H93" s="669"/>
      <c r="J93" s="349" t="s">
        <v>809</v>
      </c>
      <c r="K93" s="349"/>
      <c r="L93" s="349"/>
      <c r="M93" s="349"/>
      <c r="N93" s="349"/>
      <c r="O93" s="349"/>
      <c r="P93" s="349"/>
      <c r="Q93" s="349"/>
      <c r="R93" s="350"/>
      <c r="S93" s="350"/>
      <c r="T93" s="350"/>
      <c r="U93" s="350"/>
      <c r="V93" s="350"/>
      <c r="W93" s="350"/>
      <c r="X93" s="350"/>
    </row>
    <row r="94" spans="2:24" ht="18" customHeight="1" thickBot="1" x14ac:dyDescent="0.25">
      <c r="B94" s="670"/>
      <c r="C94" s="684" t="s">
        <v>749</v>
      </c>
      <c r="D94" s="672">
        <v>94</v>
      </c>
      <c r="E94" s="673">
        <v>8.8395878119010938</v>
      </c>
      <c r="F94" s="338"/>
    </row>
    <row r="95" spans="2:24" ht="13.5" thickBot="1" x14ac:dyDescent="0.25">
      <c r="B95" s="674" t="s">
        <v>8</v>
      </c>
      <c r="C95" s="687"/>
      <c r="D95" s="676">
        <v>248</v>
      </c>
      <c r="E95" s="677">
        <v>23.321465716505013</v>
      </c>
      <c r="F95" s="338"/>
    </row>
    <row r="96" spans="2:24" ht="18" x14ac:dyDescent="0.25">
      <c r="B96" s="678"/>
      <c r="D96" s="678"/>
      <c r="J96" s="661" t="s">
        <v>807</v>
      </c>
    </row>
    <row r="97" spans="2:17" ht="13.5" thickBot="1" x14ac:dyDescent="0.25">
      <c r="B97" s="679"/>
      <c r="C97" s="680"/>
      <c r="D97" s="679"/>
      <c r="E97" s="681"/>
    </row>
    <row r="98" spans="2:17" s="688" customFormat="1" ht="13.5" customHeight="1" thickBot="1" x14ac:dyDescent="0.25">
      <c r="B98" s="1019" t="s">
        <v>777</v>
      </c>
      <c r="C98" s="1019"/>
      <c r="D98" s="1019"/>
      <c r="E98" s="1019"/>
    </row>
    <row r="99" spans="2:17" ht="13.5" thickBot="1" x14ac:dyDescent="0.25">
      <c r="B99" s="662" t="s">
        <v>725</v>
      </c>
      <c r="C99" s="663" t="s">
        <v>726</v>
      </c>
      <c r="D99" s="662" t="s">
        <v>727</v>
      </c>
      <c r="E99" s="682" t="s">
        <v>751</v>
      </c>
      <c r="F99" s="338"/>
    </row>
    <row r="100" spans="2:17" ht="18" customHeight="1" x14ac:dyDescent="0.2">
      <c r="B100" s="664" t="s">
        <v>771</v>
      </c>
      <c r="C100" s="665" t="s">
        <v>772</v>
      </c>
      <c r="D100" s="666">
        <v>1997</v>
      </c>
      <c r="E100" s="667">
        <v>64.820383917144156</v>
      </c>
      <c r="F100" s="338"/>
      <c r="G100" s="668"/>
      <c r="H100" s="669"/>
      <c r="J100" s="1017" t="s">
        <v>810</v>
      </c>
      <c r="K100" s="1018"/>
      <c r="L100" s="1018"/>
      <c r="M100" s="1018"/>
      <c r="N100" s="1018"/>
      <c r="O100" s="1018"/>
      <c r="P100" s="1018"/>
      <c r="Q100" s="1018"/>
    </row>
    <row r="101" spans="2:17" ht="18" customHeight="1" x14ac:dyDescent="0.2">
      <c r="B101" s="664" t="s">
        <v>760</v>
      </c>
      <c r="C101" s="665" t="s">
        <v>761</v>
      </c>
      <c r="D101" s="666">
        <v>494</v>
      </c>
      <c r="E101" s="667">
        <v>16.034686857821342</v>
      </c>
      <c r="F101" s="338"/>
      <c r="G101" s="668"/>
      <c r="H101" s="669"/>
    </row>
    <row r="102" spans="2:17" ht="18" customHeight="1" x14ac:dyDescent="0.2">
      <c r="B102" s="664" t="s">
        <v>769</v>
      </c>
      <c r="C102" s="665" t="s">
        <v>770</v>
      </c>
      <c r="D102" s="666">
        <v>280</v>
      </c>
      <c r="E102" s="667">
        <v>9.0884864781173587</v>
      </c>
      <c r="F102" s="338"/>
      <c r="G102" s="668"/>
      <c r="H102" s="669"/>
    </row>
    <row r="103" spans="2:17" ht="18" customHeight="1" x14ac:dyDescent="0.2">
      <c r="B103" s="664" t="s">
        <v>778</v>
      </c>
      <c r="C103" s="665" t="s">
        <v>779</v>
      </c>
      <c r="D103" s="666">
        <v>196</v>
      </c>
      <c r="E103" s="667">
        <v>6.3619405346821516</v>
      </c>
      <c r="F103" s="338"/>
      <c r="G103" s="668"/>
      <c r="H103" s="669"/>
    </row>
    <row r="104" spans="2:17" ht="18" customHeight="1" x14ac:dyDescent="0.2">
      <c r="B104" s="664" t="s">
        <v>780</v>
      </c>
      <c r="C104" s="665" t="s">
        <v>781</v>
      </c>
      <c r="D104" s="666">
        <v>101</v>
      </c>
      <c r="E104" s="667">
        <v>3.2783469081780474</v>
      </c>
      <c r="F104" s="338"/>
      <c r="G104" s="668"/>
      <c r="H104" s="669"/>
    </row>
    <row r="105" spans="2:17" ht="18" customHeight="1" x14ac:dyDescent="0.2">
      <c r="B105" s="683" t="s">
        <v>782</v>
      </c>
      <c r="C105" s="665" t="s">
        <v>783</v>
      </c>
      <c r="D105" s="666">
        <v>95</v>
      </c>
      <c r="E105" s="667">
        <v>3.0835936265041042</v>
      </c>
      <c r="F105" s="338"/>
      <c r="G105" s="668"/>
      <c r="H105" s="669"/>
    </row>
    <row r="106" spans="2:17" ht="18" customHeight="1" x14ac:dyDescent="0.2">
      <c r="B106" s="683" t="s">
        <v>754</v>
      </c>
      <c r="C106" s="665" t="s">
        <v>755</v>
      </c>
      <c r="D106" s="666">
        <v>92</v>
      </c>
      <c r="E106" s="667">
        <v>2.9862169856671326</v>
      </c>
      <c r="F106" s="338"/>
      <c r="G106" s="668"/>
      <c r="H106" s="669"/>
    </row>
    <row r="107" spans="2:17" ht="18" customHeight="1" x14ac:dyDescent="0.2">
      <c r="B107" s="683" t="s">
        <v>743</v>
      </c>
      <c r="C107" s="665" t="s">
        <v>744</v>
      </c>
      <c r="D107" s="666">
        <v>82</v>
      </c>
      <c r="E107" s="667">
        <v>2.6616281828772266</v>
      </c>
      <c r="F107" s="338"/>
      <c r="G107" s="668"/>
      <c r="H107" s="669"/>
    </row>
    <row r="108" spans="2:17" ht="18" customHeight="1" x14ac:dyDescent="0.2">
      <c r="B108" s="683" t="s">
        <v>784</v>
      </c>
      <c r="C108" s="665" t="s">
        <v>785</v>
      </c>
      <c r="D108" s="666">
        <v>74</v>
      </c>
      <c r="E108" s="667">
        <v>2.401957140645302</v>
      </c>
      <c r="F108" s="338"/>
      <c r="G108" s="668"/>
      <c r="H108" s="669"/>
    </row>
    <row r="109" spans="2:17" ht="18" customHeight="1" x14ac:dyDescent="0.2">
      <c r="B109" s="683" t="s">
        <v>756</v>
      </c>
      <c r="C109" s="665" t="s">
        <v>757</v>
      </c>
      <c r="D109" s="666">
        <v>65</v>
      </c>
      <c r="E109" s="667">
        <v>2.1098272181343871</v>
      </c>
      <c r="F109" s="338"/>
      <c r="G109" s="668"/>
      <c r="H109" s="669"/>
      <c r="J109" s="659" t="s">
        <v>695</v>
      </c>
    </row>
    <row r="110" spans="2:17" ht="18" customHeight="1" thickBot="1" x14ac:dyDescent="0.25">
      <c r="B110" s="670"/>
      <c r="C110" s="684" t="s">
        <v>749</v>
      </c>
      <c r="D110" s="672">
        <v>1308</v>
      </c>
      <c r="E110" s="673">
        <v>42.456215404919668</v>
      </c>
      <c r="F110" s="338"/>
      <c r="J110" s="660" t="s">
        <v>696</v>
      </c>
    </row>
    <row r="111" spans="2:17" ht="13.5" thickBot="1" x14ac:dyDescent="0.25">
      <c r="B111" s="674" t="s">
        <v>8</v>
      </c>
      <c r="C111" s="687"/>
      <c r="D111" s="676">
        <v>4784</v>
      </c>
      <c r="E111" s="677">
        <v>155.28328325469087</v>
      </c>
      <c r="J111" s="660" t="s">
        <v>697</v>
      </c>
    </row>
    <row r="112" spans="2:17" x14ac:dyDescent="0.2">
      <c r="B112" s="678"/>
      <c r="D112" s="678"/>
    </row>
    <row r="113" spans="2:17" ht="13.5" thickBot="1" x14ac:dyDescent="0.25">
      <c r="B113" s="679"/>
      <c r="C113" s="680"/>
      <c r="D113" s="679"/>
      <c r="E113" s="681"/>
    </row>
    <row r="114" spans="2:17" s="688" customFormat="1" ht="13.5" customHeight="1" thickBot="1" x14ac:dyDescent="0.25">
      <c r="B114" s="1019" t="s">
        <v>786</v>
      </c>
      <c r="C114" s="1019"/>
      <c r="D114" s="1019"/>
      <c r="E114" s="1019"/>
      <c r="F114" s="689"/>
    </row>
    <row r="115" spans="2:17" ht="13.5" thickBot="1" x14ac:dyDescent="0.25">
      <c r="B115" s="662" t="s">
        <v>725</v>
      </c>
      <c r="C115" s="663" t="s">
        <v>726</v>
      </c>
      <c r="D115" s="662" t="s">
        <v>727</v>
      </c>
      <c r="E115" s="682" t="s">
        <v>751</v>
      </c>
    </row>
    <row r="116" spans="2:17" ht="18" customHeight="1" x14ac:dyDescent="0.2">
      <c r="B116" s="664" t="s">
        <v>780</v>
      </c>
      <c r="C116" s="665" t="s">
        <v>781</v>
      </c>
      <c r="D116" s="666">
        <v>508</v>
      </c>
      <c r="E116" s="667">
        <v>43.947335865784147</v>
      </c>
      <c r="G116" s="668"/>
      <c r="H116" s="669"/>
      <c r="J116" s="1017" t="s">
        <v>811</v>
      </c>
      <c r="K116" s="1018"/>
      <c r="L116" s="1018"/>
      <c r="M116" s="1018"/>
      <c r="N116" s="1018"/>
      <c r="O116" s="1018"/>
      <c r="P116" s="1018"/>
      <c r="Q116" s="1018"/>
    </row>
    <row r="117" spans="2:17" ht="18" customHeight="1" x14ac:dyDescent="0.2">
      <c r="B117" s="683" t="s">
        <v>771</v>
      </c>
      <c r="C117" s="665" t="s">
        <v>772</v>
      </c>
      <c r="D117" s="666">
        <v>307</v>
      </c>
      <c r="E117" s="667">
        <v>26.558724627550653</v>
      </c>
      <c r="G117" s="668"/>
      <c r="H117" s="669"/>
    </row>
    <row r="118" spans="2:17" ht="18" customHeight="1" x14ac:dyDescent="0.2">
      <c r="B118" s="683" t="s">
        <v>782</v>
      </c>
      <c r="C118" s="665" t="s">
        <v>783</v>
      </c>
      <c r="D118" s="666">
        <v>252</v>
      </c>
      <c r="E118" s="667">
        <v>21.800646925546463</v>
      </c>
      <c r="G118" s="668"/>
      <c r="H118" s="669"/>
    </row>
    <row r="119" spans="2:17" ht="18" customHeight="1" x14ac:dyDescent="0.2">
      <c r="B119" s="683" t="s">
        <v>787</v>
      </c>
      <c r="C119" s="665" t="s">
        <v>788</v>
      </c>
      <c r="D119" s="666">
        <v>152</v>
      </c>
      <c r="E119" s="667">
        <v>13.149596558266122</v>
      </c>
      <c r="G119" s="668"/>
      <c r="H119" s="669"/>
    </row>
    <row r="120" spans="2:17" ht="18" customHeight="1" x14ac:dyDescent="0.2">
      <c r="B120" s="683" t="s">
        <v>789</v>
      </c>
      <c r="C120" s="665" t="s">
        <v>790</v>
      </c>
      <c r="D120" s="666">
        <v>151</v>
      </c>
      <c r="E120" s="667">
        <v>13.063086054593319</v>
      </c>
      <c r="G120" s="668"/>
      <c r="H120" s="669"/>
    </row>
    <row r="121" spans="2:17" ht="18" customHeight="1" x14ac:dyDescent="0.2">
      <c r="B121" s="683" t="s">
        <v>791</v>
      </c>
      <c r="C121" s="665" t="s">
        <v>792</v>
      </c>
      <c r="D121" s="666">
        <v>150</v>
      </c>
      <c r="E121" s="667">
        <v>12.976575550920513</v>
      </c>
      <c r="G121" s="668"/>
      <c r="H121" s="669"/>
    </row>
    <row r="122" spans="2:17" ht="18" customHeight="1" x14ac:dyDescent="0.2">
      <c r="B122" s="683" t="s">
        <v>760</v>
      </c>
      <c r="C122" s="665" t="s">
        <v>761</v>
      </c>
      <c r="D122" s="666">
        <v>148</v>
      </c>
      <c r="E122" s="667">
        <v>12.803554543574908</v>
      </c>
      <c r="G122" s="668"/>
      <c r="H122" s="669"/>
    </row>
    <row r="123" spans="2:17" ht="18" customHeight="1" x14ac:dyDescent="0.2">
      <c r="B123" s="683" t="s">
        <v>793</v>
      </c>
      <c r="C123" s="665" t="s">
        <v>794</v>
      </c>
      <c r="D123" s="666">
        <v>112</v>
      </c>
      <c r="E123" s="667">
        <v>9.6891764113539853</v>
      </c>
      <c r="G123" s="668"/>
      <c r="H123" s="669"/>
    </row>
    <row r="124" spans="2:17" ht="18" customHeight="1" x14ac:dyDescent="0.2">
      <c r="B124" s="683" t="s">
        <v>795</v>
      </c>
      <c r="C124" s="665" t="s">
        <v>796</v>
      </c>
      <c r="D124" s="666">
        <v>102</v>
      </c>
      <c r="E124" s="667">
        <v>8.8240713746259498</v>
      </c>
      <c r="G124" s="668"/>
      <c r="H124" s="669"/>
    </row>
    <row r="125" spans="2:17" ht="18" customHeight="1" x14ac:dyDescent="0.2">
      <c r="B125" s="683" t="s">
        <v>743</v>
      </c>
      <c r="C125" s="665" t="s">
        <v>744</v>
      </c>
      <c r="D125" s="686">
        <v>102</v>
      </c>
      <c r="E125" s="667">
        <v>8.8240713746259498</v>
      </c>
      <c r="G125" s="668"/>
      <c r="H125" s="669"/>
      <c r="J125" s="659" t="s">
        <v>695</v>
      </c>
    </row>
    <row r="126" spans="2:17" ht="18" customHeight="1" thickBot="1" x14ac:dyDescent="0.25">
      <c r="B126" s="670"/>
      <c r="C126" s="684" t="s">
        <v>749</v>
      </c>
      <c r="D126" s="672">
        <v>2094</v>
      </c>
      <c r="E126" s="673">
        <v>181.15299469085039</v>
      </c>
      <c r="J126" s="660" t="s">
        <v>696</v>
      </c>
    </row>
    <row r="127" spans="2:17" ht="13.5" thickBot="1" x14ac:dyDescent="0.25">
      <c r="B127" s="674" t="s">
        <v>8</v>
      </c>
      <c r="C127" s="687"/>
      <c r="D127" s="676">
        <v>4078</v>
      </c>
      <c r="E127" s="677">
        <v>352.78983397769241</v>
      </c>
      <c r="J127" s="660" t="s">
        <v>697</v>
      </c>
    </row>
    <row r="128" spans="2:17" x14ac:dyDescent="0.2">
      <c r="B128" s="678"/>
      <c r="D128" s="678"/>
    </row>
    <row r="129" spans="2:17" ht="13.5" thickBot="1" x14ac:dyDescent="0.25">
      <c r="B129" s="679"/>
      <c r="C129" s="680"/>
      <c r="D129" s="679"/>
      <c r="E129" s="681"/>
    </row>
    <row r="130" spans="2:17" s="688" customFormat="1" ht="13.5" customHeight="1" thickBot="1" x14ac:dyDescent="0.25">
      <c r="B130" s="1019" t="s">
        <v>797</v>
      </c>
      <c r="C130" s="1019"/>
      <c r="D130" s="1019"/>
      <c r="E130" s="1019"/>
    </row>
    <row r="131" spans="2:17" ht="13.5" thickBot="1" x14ac:dyDescent="0.25">
      <c r="B131" s="662" t="s">
        <v>725</v>
      </c>
      <c r="C131" s="685" t="s">
        <v>726</v>
      </c>
      <c r="D131" s="662" t="s">
        <v>727</v>
      </c>
      <c r="E131" s="682" t="s">
        <v>751</v>
      </c>
      <c r="F131" s="338"/>
    </row>
    <row r="132" spans="2:17" ht="25.5" customHeight="1" x14ac:dyDescent="0.2">
      <c r="B132" s="664" t="s">
        <v>780</v>
      </c>
      <c r="C132" s="665" t="s">
        <v>781</v>
      </c>
      <c r="D132" s="666">
        <v>4307</v>
      </c>
      <c r="E132" s="667">
        <v>506.23300117302188</v>
      </c>
      <c r="F132" s="338"/>
      <c r="G132" s="668"/>
      <c r="H132" s="669"/>
      <c r="J132" s="1017" t="s">
        <v>812</v>
      </c>
      <c r="K132" s="1018"/>
      <c r="L132" s="1018"/>
      <c r="M132" s="1018"/>
      <c r="N132" s="1018"/>
      <c r="O132" s="1018"/>
      <c r="P132" s="1018"/>
      <c r="Q132" s="1018"/>
    </row>
    <row r="133" spans="2:17" ht="18" customHeight="1" x14ac:dyDescent="0.2">
      <c r="B133" s="664" t="s">
        <v>795</v>
      </c>
      <c r="C133" s="665" t="s">
        <v>796</v>
      </c>
      <c r="D133" s="666">
        <v>2167</v>
      </c>
      <c r="E133" s="667">
        <v>254.70325366657499</v>
      </c>
      <c r="F133" s="338"/>
      <c r="G133" s="668"/>
      <c r="H133" s="669"/>
    </row>
    <row r="134" spans="2:17" ht="18" customHeight="1" x14ac:dyDescent="0.2">
      <c r="B134" s="664" t="s">
        <v>782</v>
      </c>
      <c r="C134" s="665" t="s">
        <v>783</v>
      </c>
      <c r="D134" s="666">
        <v>1648</v>
      </c>
      <c r="E134" s="667">
        <v>193.70141303300213</v>
      </c>
      <c r="F134" s="338"/>
      <c r="G134" s="668"/>
      <c r="H134" s="669"/>
    </row>
    <row r="135" spans="2:17" ht="18" customHeight="1" x14ac:dyDescent="0.2">
      <c r="B135" s="664" t="s">
        <v>798</v>
      </c>
      <c r="C135" s="665" t="s">
        <v>799</v>
      </c>
      <c r="D135" s="666">
        <v>1276</v>
      </c>
      <c r="E135" s="667">
        <v>149.97755038234874</v>
      </c>
      <c r="F135" s="338"/>
      <c r="G135" s="668"/>
      <c r="H135" s="669"/>
    </row>
    <row r="136" spans="2:17" ht="18" customHeight="1" x14ac:dyDescent="0.2">
      <c r="B136" s="683" t="s">
        <v>743</v>
      </c>
      <c r="C136" s="665" t="s">
        <v>744</v>
      </c>
      <c r="D136" s="666">
        <v>1162</v>
      </c>
      <c r="E136" s="667">
        <v>136.57830215069686</v>
      </c>
      <c r="F136" s="338"/>
      <c r="G136" s="668"/>
      <c r="H136" s="669"/>
    </row>
    <row r="137" spans="2:17" ht="18" customHeight="1" x14ac:dyDescent="0.2">
      <c r="B137" s="683" t="s">
        <v>789</v>
      </c>
      <c r="C137" s="665" t="s">
        <v>790</v>
      </c>
      <c r="D137" s="666">
        <v>955</v>
      </c>
      <c r="E137" s="667">
        <v>112.24808825638169</v>
      </c>
      <c r="F137" s="338"/>
      <c r="G137" s="668"/>
      <c r="H137" s="669"/>
    </row>
    <row r="138" spans="2:17" ht="18" customHeight="1" x14ac:dyDescent="0.2">
      <c r="B138" s="683" t="s">
        <v>800</v>
      </c>
      <c r="C138" s="665" t="s">
        <v>801</v>
      </c>
      <c r="D138" s="666">
        <v>623</v>
      </c>
      <c r="E138" s="667">
        <v>73.225716213325441</v>
      </c>
      <c r="F138" s="338"/>
      <c r="G138" s="668"/>
      <c r="H138" s="669"/>
    </row>
    <row r="139" spans="2:17" ht="18" customHeight="1" x14ac:dyDescent="0.2">
      <c r="B139" s="683" t="s">
        <v>754</v>
      </c>
      <c r="C139" s="665" t="s">
        <v>755</v>
      </c>
      <c r="D139" s="666">
        <v>538</v>
      </c>
      <c r="E139" s="667">
        <v>63.235048672181513</v>
      </c>
      <c r="F139" s="338"/>
      <c r="G139" s="668"/>
      <c r="H139" s="669"/>
    </row>
    <row r="140" spans="2:17" ht="18" customHeight="1" x14ac:dyDescent="0.2">
      <c r="B140" s="683" t="s">
        <v>793</v>
      </c>
      <c r="C140" s="665" t="s">
        <v>794</v>
      </c>
      <c r="D140" s="666">
        <v>510</v>
      </c>
      <c r="E140" s="667">
        <v>59.944005246863512</v>
      </c>
      <c r="F140" s="338"/>
      <c r="G140" s="668"/>
      <c r="H140" s="669"/>
    </row>
    <row r="141" spans="2:17" ht="18" customHeight="1" x14ac:dyDescent="0.2">
      <c r="B141" s="683" t="s">
        <v>787</v>
      </c>
      <c r="C141" s="665" t="s">
        <v>788</v>
      </c>
      <c r="D141" s="666">
        <v>505</v>
      </c>
      <c r="E141" s="667">
        <v>59.356318920913878</v>
      </c>
      <c r="F141" s="338"/>
      <c r="G141" s="668"/>
      <c r="H141" s="669"/>
    </row>
    <row r="142" spans="2:17" ht="18" customHeight="1" thickBot="1" x14ac:dyDescent="0.25">
      <c r="B142" s="670"/>
      <c r="C142" s="684" t="s">
        <v>749</v>
      </c>
      <c r="D142" s="672">
        <v>9591</v>
      </c>
      <c r="E142" s="673">
        <v>1127.2999104366038</v>
      </c>
      <c r="F142" s="338"/>
      <c r="J142" s="659" t="s">
        <v>695</v>
      </c>
    </row>
    <row r="143" spans="2:17" ht="13.5" thickBot="1" x14ac:dyDescent="0.25">
      <c r="B143" s="674" t="s">
        <v>8</v>
      </c>
      <c r="C143" s="687"/>
      <c r="D143" s="676">
        <v>23282</v>
      </c>
      <c r="E143" s="677">
        <v>2736.5026081519145</v>
      </c>
      <c r="J143" s="660" t="s">
        <v>696</v>
      </c>
    </row>
    <row r="144" spans="2:17" x14ac:dyDescent="0.2">
      <c r="D144" s="678"/>
      <c r="J144" s="660" t="s">
        <v>697</v>
      </c>
    </row>
    <row r="145" spans="2:6" x14ac:dyDescent="0.2">
      <c r="B145" s="690" t="s">
        <v>802</v>
      </c>
    </row>
    <row r="146" spans="2:6" x14ac:dyDescent="0.2">
      <c r="B146" s="690" t="s">
        <v>803</v>
      </c>
    </row>
    <row r="148" spans="2:6" ht="12.75" customHeight="1" x14ac:dyDescent="0.2">
      <c r="B148" s="691" t="s">
        <v>804</v>
      </c>
      <c r="C148" s="615"/>
      <c r="D148" s="615"/>
      <c r="E148" s="615"/>
      <c r="F148" s="615"/>
    </row>
    <row r="149" spans="2:6" ht="12.75" customHeight="1" x14ac:dyDescent="0.2">
      <c r="B149" s="691" t="s">
        <v>805</v>
      </c>
      <c r="C149" s="615"/>
      <c r="D149" s="615"/>
      <c r="E149" s="615"/>
      <c r="F149" s="615"/>
    </row>
    <row r="150" spans="2:6" x14ac:dyDescent="0.2">
      <c r="B150" s="692" t="s">
        <v>806</v>
      </c>
      <c r="C150" s="343"/>
      <c r="D150" s="343"/>
      <c r="E150" s="340"/>
      <c r="F150" s="340"/>
    </row>
    <row r="151" spans="2:6" ht="12.75" customHeight="1" x14ac:dyDescent="0.2">
      <c r="B151" s="692" t="s">
        <v>345</v>
      </c>
      <c r="C151" s="613"/>
      <c r="D151" s="613"/>
      <c r="E151" s="613"/>
      <c r="F151" s="613"/>
    </row>
    <row r="152" spans="2:6" ht="12.75" customHeight="1" x14ac:dyDescent="0.2">
      <c r="B152" s="349" t="s">
        <v>346</v>
      </c>
      <c r="C152" s="349"/>
      <c r="D152" s="349"/>
      <c r="E152" s="349"/>
      <c r="F152" s="349"/>
    </row>
    <row r="153" spans="2:6" x14ac:dyDescent="0.2">
      <c r="B153" s="349"/>
      <c r="C153" s="349"/>
      <c r="D153" s="349"/>
      <c r="E153" s="349"/>
      <c r="F153" s="349"/>
    </row>
    <row r="154" spans="2:6" x14ac:dyDescent="0.2">
      <c r="B154" s="349"/>
      <c r="C154" s="349"/>
      <c r="D154" s="349"/>
      <c r="E154" s="349"/>
      <c r="F154" s="349"/>
    </row>
  </sheetData>
  <mergeCells count="15">
    <mergeCell ref="J132:Q132"/>
    <mergeCell ref="J86:X86"/>
    <mergeCell ref="J89:X89"/>
    <mergeCell ref="B130:E130"/>
    <mergeCell ref="B49:E49"/>
    <mergeCell ref="B50:E50"/>
    <mergeCell ref="B66:E66"/>
    <mergeCell ref="B82:E82"/>
    <mergeCell ref="B98:E98"/>
    <mergeCell ref="B114:E114"/>
    <mergeCell ref="J48:O49"/>
    <mergeCell ref="J91:Q91"/>
    <mergeCell ref="J92:O92"/>
    <mergeCell ref="J100:Q100"/>
    <mergeCell ref="J116:Q116"/>
  </mergeCells>
  <pageMargins left="0.74803149606299213" right="0.74803149606299213" top="0.98425196850393704" bottom="0.98425196850393704" header="0" footer="0"/>
  <pageSetup orientation="portrait" horizontalDpi="4294967295" verticalDpi="4294967295" copies="1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37:IM767"/>
  <sheetViews>
    <sheetView showGridLines="0" topLeftCell="A366" workbookViewId="0">
      <selection activeCell="CB375" sqref="CB375"/>
    </sheetView>
  </sheetViews>
  <sheetFormatPr baseColWidth="10" defaultRowHeight="12.75" x14ac:dyDescent="0.2"/>
  <cols>
    <col min="1" max="1" width="10.42578125" customWidth="1"/>
    <col min="2" max="2" width="22.85546875" customWidth="1"/>
    <col min="3" max="7" width="13.42578125" customWidth="1"/>
    <col min="8" max="8" width="12.7109375" customWidth="1"/>
    <col min="9" max="12" width="13.42578125" customWidth="1"/>
    <col min="13" max="13" width="12.5703125" customWidth="1"/>
    <col min="14" max="15" width="13.42578125" customWidth="1"/>
    <col min="16" max="16" width="12.140625" customWidth="1"/>
    <col min="17" max="17" width="9.5703125" customWidth="1"/>
    <col min="18" max="22" width="13.42578125" customWidth="1"/>
    <col min="23" max="23" width="12.5703125" customWidth="1"/>
    <col min="24" max="25" width="12" customWidth="1"/>
    <col min="26" max="26" width="12.5703125" customWidth="1"/>
    <col min="27" max="52" width="13.42578125" customWidth="1"/>
    <col min="69" max="75" width="11.42578125" style="50"/>
  </cols>
  <sheetData>
    <row r="37" spans="2:11" x14ac:dyDescent="0.2">
      <c r="B37" s="38" t="s">
        <v>178</v>
      </c>
    </row>
    <row r="38" spans="2:11" x14ac:dyDescent="0.2">
      <c r="B38" s="38" t="s">
        <v>153</v>
      </c>
    </row>
    <row r="39" spans="2:11" x14ac:dyDescent="0.2">
      <c r="C39" s="1"/>
    </row>
    <row r="40" spans="2:11" x14ac:dyDescent="0.2">
      <c r="C40" s="1"/>
    </row>
    <row r="45" spans="2:11" ht="18" x14ac:dyDescent="0.25">
      <c r="B45" s="2" t="s">
        <v>120</v>
      </c>
    </row>
    <row r="46" spans="2:11" ht="18" x14ac:dyDescent="0.25">
      <c r="B46" s="2"/>
    </row>
    <row r="47" spans="2:11" ht="18" x14ac:dyDescent="0.25">
      <c r="B47" s="2"/>
    </row>
    <row r="48" spans="2:11" ht="30.75" customHeight="1" thickBot="1" x14ac:dyDescent="0.25">
      <c r="B48" s="843" t="s">
        <v>192</v>
      </c>
      <c r="C48" s="731"/>
      <c r="D48" s="731"/>
      <c r="E48" s="731"/>
      <c r="F48" s="731"/>
      <c r="G48" s="731"/>
      <c r="H48" s="731"/>
      <c r="I48" s="731"/>
      <c r="J48" s="731"/>
      <c r="K48" s="731"/>
    </row>
    <row r="49" spans="2:11" x14ac:dyDescent="0.2">
      <c r="B49" s="934" t="s">
        <v>154</v>
      </c>
      <c r="C49" s="936" t="s">
        <v>122</v>
      </c>
      <c r="D49" s="936"/>
      <c r="E49" s="936"/>
      <c r="F49" s="936"/>
      <c r="G49" s="936" t="s">
        <v>123</v>
      </c>
      <c r="H49" s="936"/>
      <c r="I49" s="936" t="s">
        <v>124</v>
      </c>
      <c r="J49" s="936"/>
      <c r="K49" s="937" t="s">
        <v>125</v>
      </c>
    </row>
    <row r="50" spans="2:11" ht="13.5" thickBot="1" x14ac:dyDescent="0.25">
      <c r="B50" s="935"/>
      <c r="C50" s="88">
        <v>0</v>
      </c>
      <c r="D50" s="88">
        <v>1</v>
      </c>
      <c r="E50" s="88">
        <v>2</v>
      </c>
      <c r="F50" s="88">
        <v>3</v>
      </c>
      <c r="G50" s="88" t="s">
        <v>126</v>
      </c>
      <c r="H50" s="88" t="s">
        <v>127</v>
      </c>
      <c r="I50" s="88" t="s">
        <v>128</v>
      </c>
      <c r="J50" s="88" t="s">
        <v>129</v>
      </c>
      <c r="K50" s="938"/>
    </row>
    <row r="51" spans="2:11" ht="13.5" thickBot="1" x14ac:dyDescent="0.25">
      <c r="B51" s="6" t="s">
        <v>130</v>
      </c>
      <c r="C51" s="90">
        <f>+'[11]10. GENERO-ZONA'!$C$8</f>
        <v>551735</v>
      </c>
      <c r="D51" s="90">
        <f>+'[11]10. GENERO-ZONA'!$E$8</f>
        <v>1394570</v>
      </c>
      <c r="E51" s="90">
        <f>+'[11]10. GENERO-ZONA'!$G$8</f>
        <v>369356</v>
      </c>
      <c r="F51" s="90">
        <f>+'[11]10. GENERO-ZONA'!$I$8</f>
        <v>21686</v>
      </c>
      <c r="G51" s="90">
        <f>+'[11]10. GENERO-ZONA'!$M$8</f>
        <v>1121935</v>
      </c>
      <c r="H51" s="90">
        <f>+'[11]10. GENERO-ZONA'!$O$8</f>
        <v>1216410</v>
      </c>
      <c r="I51" s="90">
        <f>+'[11]10. GENERO-ZONA'!$U$8</f>
        <v>1593528</v>
      </c>
      <c r="J51" s="90">
        <f>+'[11]10. GENERO-ZONA'!$W$8</f>
        <v>744817</v>
      </c>
      <c r="K51" s="104">
        <f>+'[11]10. GENERO-ZONA'!$AI$8</f>
        <v>2338345</v>
      </c>
    </row>
    <row r="52" spans="2:11" x14ac:dyDescent="0.2">
      <c r="B52" s="91" t="s">
        <v>87</v>
      </c>
      <c r="C52" s="60">
        <v>819</v>
      </c>
      <c r="D52" s="60">
        <v>6696</v>
      </c>
      <c r="E52" s="60">
        <v>2639</v>
      </c>
      <c r="F52" s="60">
        <v>6</v>
      </c>
      <c r="G52" s="61">
        <v>4681</v>
      </c>
      <c r="H52" s="61">
        <v>5479</v>
      </c>
      <c r="I52" s="61">
        <v>6205</v>
      </c>
      <c r="J52" s="61">
        <v>3955</v>
      </c>
      <c r="K52" s="110">
        <f>SUM(I52:J52)</f>
        <v>10160</v>
      </c>
    </row>
    <row r="53" spans="2:11" x14ac:dyDescent="0.2">
      <c r="B53" s="92" t="s">
        <v>88</v>
      </c>
      <c r="C53" s="60">
        <v>2811</v>
      </c>
      <c r="D53" s="62">
        <v>15972</v>
      </c>
      <c r="E53" s="62">
        <v>10384</v>
      </c>
      <c r="F53" s="62">
        <v>21</v>
      </c>
      <c r="G53" s="63">
        <v>14883</v>
      </c>
      <c r="H53" s="63">
        <v>14305</v>
      </c>
      <c r="I53" s="63">
        <v>14089</v>
      </c>
      <c r="J53" s="63">
        <v>15099</v>
      </c>
      <c r="K53" s="110">
        <f t="shared" ref="K53:K74" si="0">SUM(I53:J53)</f>
        <v>29188</v>
      </c>
    </row>
    <row r="54" spans="2:11" x14ac:dyDescent="0.2">
      <c r="B54" s="92" t="s">
        <v>89</v>
      </c>
      <c r="C54" s="60">
        <v>392</v>
      </c>
      <c r="D54" s="62">
        <v>1755</v>
      </c>
      <c r="E54" s="62">
        <v>614</v>
      </c>
      <c r="F54" s="62">
        <v>12</v>
      </c>
      <c r="G54" s="63">
        <v>1257</v>
      </c>
      <c r="H54" s="63">
        <v>1516</v>
      </c>
      <c r="I54" s="63">
        <v>1607</v>
      </c>
      <c r="J54" s="63">
        <v>1166</v>
      </c>
      <c r="K54" s="110">
        <f t="shared" si="0"/>
        <v>2773</v>
      </c>
    </row>
    <row r="55" spans="2:11" x14ac:dyDescent="0.2">
      <c r="B55" s="92" t="s">
        <v>90</v>
      </c>
      <c r="C55" s="60">
        <v>1161</v>
      </c>
      <c r="D55" s="62">
        <v>3131</v>
      </c>
      <c r="E55" s="62">
        <v>2149</v>
      </c>
      <c r="F55" s="62">
        <v>25</v>
      </c>
      <c r="G55" s="63">
        <v>3424</v>
      </c>
      <c r="H55" s="63">
        <v>3049</v>
      </c>
      <c r="I55" s="63">
        <v>2585</v>
      </c>
      <c r="J55" s="63">
        <v>3888</v>
      </c>
      <c r="K55" s="110">
        <f t="shared" si="0"/>
        <v>6473</v>
      </c>
    </row>
    <row r="56" spans="2:11" x14ac:dyDescent="0.2">
      <c r="B56" s="92" t="s">
        <v>91</v>
      </c>
      <c r="C56" s="60">
        <v>7419</v>
      </c>
      <c r="D56" s="62">
        <v>5453</v>
      </c>
      <c r="E56" s="62">
        <v>1085</v>
      </c>
      <c r="F56" s="62">
        <v>2</v>
      </c>
      <c r="G56" s="63">
        <v>7237</v>
      </c>
      <c r="H56" s="63">
        <v>6732</v>
      </c>
      <c r="I56" s="63">
        <v>3975</v>
      </c>
      <c r="J56" s="63">
        <v>9994</v>
      </c>
      <c r="K56" s="110">
        <f t="shared" si="0"/>
        <v>13969</v>
      </c>
    </row>
    <row r="57" spans="2:11" x14ac:dyDescent="0.2">
      <c r="B57" s="92" t="s">
        <v>155</v>
      </c>
      <c r="C57" s="60">
        <v>2530</v>
      </c>
      <c r="D57" s="62">
        <v>10953</v>
      </c>
      <c r="E57" s="62">
        <v>5290</v>
      </c>
      <c r="F57" s="62">
        <v>15</v>
      </c>
      <c r="G57" s="63">
        <v>9486</v>
      </c>
      <c r="H57" s="63">
        <v>9303</v>
      </c>
      <c r="I57" s="63">
        <v>10580</v>
      </c>
      <c r="J57" s="63">
        <v>8209</v>
      </c>
      <c r="K57" s="110">
        <f t="shared" si="0"/>
        <v>18789</v>
      </c>
    </row>
    <row r="58" spans="2:11" x14ac:dyDescent="0.2">
      <c r="B58" s="92" t="s">
        <v>92</v>
      </c>
      <c r="C58" s="60">
        <v>126</v>
      </c>
      <c r="D58" s="62">
        <v>2691</v>
      </c>
      <c r="E58" s="62">
        <v>791</v>
      </c>
      <c r="F58" s="62">
        <v>18</v>
      </c>
      <c r="G58" s="63">
        <v>1807</v>
      </c>
      <c r="H58" s="63">
        <v>1819</v>
      </c>
      <c r="I58" s="63">
        <v>2125</v>
      </c>
      <c r="J58" s="63">
        <v>1501</v>
      </c>
      <c r="K58" s="110">
        <f t="shared" si="0"/>
        <v>3626</v>
      </c>
    </row>
    <row r="59" spans="2:11" x14ac:dyDescent="0.2">
      <c r="B59" s="92" t="s">
        <v>93</v>
      </c>
      <c r="C59" s="60">
        <v>1479</v>
      </c>
      <c r="D59" s="62">
        <v>7238</v>
      </c>
      <c r="E59" s="62">
        <v>4852</v>
      </c>
      <c r="F59" s="62">
        <v>24</v>
      </c>
      <c r="G59" s="63">
        <v>6928</v>
      </c>
      <c r="H59" s="63">
        <v>6667</v>
      </c>
      <c r="I59" s="63">
        <v>5419</v>
      </c>
      <c r="J59" s="63">
        <v>8176</v>
      </c>
      <c r="K59" s="110">
        <f t="shared" si="0"/>
        <v>13595</v>
      </c>
    </row>
    <row r="60" spans="2:11" x14ac:dyDescent="0.2">
      <c r="B60" s="92" t="s">
        <v>94</v>
      </c>
      <c r="C60" s="60">
        <v>371</v>
      </c>
      <c r="D60" s="62">
        <v>3399</v>
      </c>
      <c r="E60" s="62">
        <v>3520</v>
      </c>
      <c r="F60" s="62">
        <v>113</v>
      </c>
      <c r="G60" s="63">
        <v>3363</v>
      </c>
      <c r="H60" s="63">
        <v>4040</v>
      </c>
      <c r="I60" s="63">
        <v>3204</v>
      </c>
      <c r="J60" s="63">
        <v>4199</v>
      </c>
      <c r="K60" s="110">
        <f t="shared" si="0"/>
        <v>7403</v>
      </c>
    </row>
    <row r="61" spans="2:11" x14ac:dyDescent="0.2">
      <c r="B61" s="92" t="s">
        <v>95</v>
      </c>
      <c r="C61" s="60">
        <v>379</v>
      </c>
      <c r="D61" s="62">
        <v>1351</v>
      </c>
      <c r="E61" s="62">
        <v>1003</v>
      </c>
      <c r="F61" s="62">
        <v>8</v>
      </c>
      <c r="G61" s="63">
        <v>1299</v>
      </c>
      <c r="H61" s="63">
        <v>1442</v>
      </c>
      <c r="I61" s="63">
        <v>1548</v>
      </c>
      <c r="J61" s="63">
        <v>1193</v>
      </c>
      <c r="K61" s="110">
        <f t="shared" si="0"/>
        <v>2741</v>
      </c>
    </row>
    <row r="62" spans="2:11" x14ac:dyDescent="0.2">
      <c r="B62" s="92" t="s">
        <v>96</v>
      </c>
      <c r="C62" s="60">
        <v>2235</v>
      </c>
      <c r="D62" s="62">
        <v>4173</v>
      </c>
      <c r="E62" s="62">
        <v>3251</v>
      </c>
      <c r="F62" s="62">
        <v>44</v>
      </c>
      <c r="G62" s="63">
        <v>4988</v>
      </c>
      <c r="H62" s="63">
        <v>4715</v>
      </c>
      <c r="I62" s="63">
        <v>3922</v>
      </c>
      <c r="J62" s="63">
        <v>5781</v>
      </c>
      <c r="K62" s="110">
        <f t="shared" si="0"/>
        <v>9703</v>
      </c>
    </row>
    <row r="63" spans="2:11" x14ac:dyDescent="0.2">
      <c r="B63" s="92" t="s">
        <v>97</v>
      </c>
      <c r="C63" s="60">
        <v>421</v>
      </c>
      <c r="D63" s="62">
        <v>2903</v>
      </c>
      <c r="E63" s="62">
        <v>3169</v>
      </c>
      <c r="F63" s="62">
        <v>48</v>
      </c>
      <c r="G63" s="63">
        <v>3046</v>
      </c>
      <c r="H63" s="63">
        <v>3495</v>
      </c>
      <c r="I63" s="63">
        <v>2949</v>
      </c>
      <c r="J63" s="63">
        <v>3592</v>
      </c>
      <c r="K63" s="110">
        <f t="shared" si="0"/>
        <v>6541</v>
      </c>
    </row>
    <row r="64" spans="2:11" x14ac:dyDescent="0.2">
      <c r="B64" s="92" t="s">
        <v>98</v>
      </c>
      <c r="C64" s="60">
        <v>402</v>
      </c>
      <c r="D64" s="62">
        <v>2858</v>
      </c>
      <c r="E64" s="62">
        <v>894</v>
      </c>
      <c r="F64" s="62">
        <v>10</v>
      </c>
      <c r="G64" s="63">
        <v>1884</v>
      </c>
      <c r="H64" s="63">
        <v>2280</v>
      </c>
      <c r="I64" s="63">
        <v>3822</v>
      </c>
      <c r="J64" s="63">
        <v>342</v>
      </c>
      <c r="K64" s="110">
        <f t="shared" si="0"/>
        <v>4164</v>
      </c>
    </row>
    <row r="65" spans="2:11" x14ac:dyDescent="0.2">
      <c r="B65" s="92" t="s">
        <v>99</v>
      </c>
      <c r="C65" s="60">
        <v>1162</v>
      </c>
      <c r="D65" s="62">
        <v>2039</v>
      </c>
      <c r="E65" s="62">
        <v>1214</v>
      </c>
      <c r="F65" s="62">
        <v>11</v>
      </c>
      <c r="G65" s="63">
        <v>2268</v>
      </c>
      <c r="H65" s="63">
        <v>2158</v>
      </c>
      <c r="I65" s="63">
        <v>999</v>
      </c>
      <c r="J65" s="63">
        <v>3427</v>
      </c>
      <c r="K65" s="110">
        <f t="shared" si="0"/>
        <v>4426</v>
      </c>
    </row>
    <row r="66" spans="2:11" x14ac:dyDescent="0.2">
      <c r="B66" s="92" t="s">
        <v>100</v>
      </c>
      <c r="C66" s="60">
        <v>736</v>
      </c>
      <c r="D66" s="62">
        <v>2928</v>
      </c>
      <c r="E66" s="62">
        <v>2155</v>
      </c>
      <c r="F66" s="62">
        <v>4</v>
      </c>
      <c r="G66" s="63">
        <v>2950</v>
      </c>
      <c r="H66" s="63">
        <v>2950</v>
      </c>
      <c r="I66" s="63">
        <v>2213</v>
      </c>
      <c r="J66" s="63">
        <v>3687</v>
      </c>
      <c r="K66" s="110">
        <f t="shared" si="0"/>
        <v>5900</v>
      </c>
    </row>
    <row r="67" spans="2:11" x14ac:dyDescent="0.2">
      <c r="B67" s="92" t="s">
        <v>101</v>
      </c>
      <c r="C67" s="60">
        <v>2284</v>
      </c>
      <c r="D67" s="62">
        <v>7943</v>
      </c>
      <c r="E67" s="62">
        <v>2680</v>
      </c>
      <c r="F67" s="62">
        <v>12</v>
      </c>
      <c r="G67" s="63">
        <v>6522</v>
      </c>
      <c r="H67" s="63">
        <v>6397</v>
      </c>
      <c r="I67" s="63">
        <v>5147</v>
      </c>
      <c r="J67" s="63">
        <v>7772</v>
      </c>
      <c r="K67" s="110">
        <f t="shared" si="0"/>
        <v>12919</v>
      </c>
    </row>
    <row r="68" spans="2:11" x14ac:dyDescent="0.2">
      <c r="B68" s="92" t="s">
        <v>156</v>
      </c>
      <c r="C68" s="60">
        <v>1637</v>
      </c>
      <c r="D68" s="62">
        <v>6628</v>
      </c>
      <c r="E68" s="62">
        <v>4939</v>
      </c>
      <c r="F68" s="62">
        <v>56</v>
      </c>
      <c r="G68" s="63">
        <v>6313</v>
      </c>
      <c r="H68" s="63">
        <v>6947</v>
      </c>
      <c r="I68" s="63">
        <v>5612</v>
      </c>
      <c r="J68" s="63">
        <v>7648</v>
      </c>
      <c r="K68" s="110">
        <f t="shared" si="0"/>
        <v>13260</v>
      </c>
    </row>
    <row r="69" spans="2:11" x14ac:dyDescent="0.2">
      <c r="B69" s="92" t="s">
        <v>102</v>
      </c>
      <c r="C69" s="60">
        <v>1053</v>
      </c>
      <c r="D69" s="62">
        <v>3309</v>
      </c>
      <c r="E69" s="62">
        <v>4327</v>
      </c>
      <c r="F69" s="62">
        <v>307</v>
      </c>
      <c r="G69" s="63">
        <v>4269</v>
      </c>
      <c r="H69" s="63">
        <v>4775</v>
      </c>
      <c r="I69" s="63">
        <v>4137</v>
      </c>
      <c r="J69" s="63">
        <v>4907</v>
      </c>
      <c r="K69" s="110">
        <f t="shared" si="0"/>
        <v>9044</v>
      </c>
    </row>
    <row r="70" spans="2:11" x14ac:dyDescent="0.2">
      <c r="B70" s="92" t="s">
        <v>103</v>
      </c>
      <c r="C70" s="60">
        <v>121</v>
      </c>
      <c r="D70" s="62">
        <v>2293</v>
      </c>
      <c r="E70" s="62">
        <v>595</v>
      </c>
      <c r="F70" s="62">
        <v>27</v>
      </c>
      <c r="G70" s="63">
        <v>1398</v>
      </c>
      <c r="H70" s="63">
        <v>1639</v>
      </c>
      <c r="I70" s="63">
        <v>1513</v>
      </c>
      <c r="J70" s="63">
        <v>1524</v>
      </c>
      <c r="K70" s="110">
        <f t="shared" si="0"/>
        <v>3037</v>
      </c>
    </row>
    <row r="71" spans="2:11" x14ac:dyDescent="0.2">
      <c r="B71" s="92" t="s">
        <v>104</v>
      </c>
      <c r="C71" s="60">
        <v>77</v>
      </c>
      <c r="D71" s="62">
        <v>1790</v>
      </c>
      <c r="E71" s="62">
        <v>1754</v>
      </c>
      <c r="F71" s="62">
        <v>0</v>
      </c>
      <c r="G71" s="63">
        <v>1610</v>
      </c>
      <c r="H71" s="63">
        <v>2011</v>
      </c>
      <c r="I71" s="63">
        <v>1628</v>
      </c>
      <c r="J71" s="63">
        <v>1993</v>
      </c>
      <c r="K71" s="110">
        <f t="shared" si="0"/>
        <v>3621</v>
      </c>
    </row>
    <row r="72" spans="2:11" x14ac:dyDescent="0.2">
      <c r="B72" s="92" t="s">
        <v>105</v>
      </c>
      <c r="C72" s="60">
        <v>12343</v>
      </c>
      <c r="D72" s="62">
        <v>10157</v>
      </c>
      <c r="E72" s="62">
        <v>2080</v>
      </c>
      <c r="F72" s="62">
        <v>14</v>
      </c>
      <c r="G72" s="63">
        <v>12286</v>
      </c>
      <c r="H72" s="63">
        <v>12308</v>
      </c>
      <c r="I72" s="63">
        <v>9580</v>
      </c>
      <c r="J72" s="63">
        <v>15014</v>
      </c>
      <c r="K72" s="110">
        <f t="shared" si="0"/>
        <v>24594</v>
      </c>
    </row>
    <row r="73" spans="2:11" x14ac:dyDescent="0.2">
      <c r="B73" s="92" t="s">
        <v>106</v>
      </c>
      <c r="C73" s="60">
        <v>362</v>
      </c>
      <c r="D73" s="62">
        <v>2020</v>
      </c>
      <c r="E73" s="62">
        <v>783</v>
      </c>
      <c r="F73" s="62">
        <v>39</v>
      </c>
      <c r="G73" s="63">
        <v>1506</v>
      </c>
      <c r="H73" s="63">
        <v>1698</v>
      </c>
      <c r="I73" s="63">
        <v>1750</v>
      </c>
      <c r="J73" s="63">
        <v>1454</v>
      </c>
      <c r="K73" s="110">
        <f t="shared" si="0"/>
        <v>3204</v>
      </c>
    </row>
    <row r="74" spans="2:11" ht="13.5" thickBot="1" x14ac:dyDescent="0.25">
      <c r="B74" s="132" t="s">
        <v>107</v>
      </c>
      <c r="C74" s="158">
        <v>274</v>
      </c>
      <c r="D74" s="159">
        <v>3212</v>
      </c>
      <c r="E74" s="159">
        <v>2129</v>
      </c>
      <c r="F74" s="159">
        <v>12</v>
      </c>
      <c r="G74" s="160">
        <v>2569</v>
      </c>
      <c r="H74" s="160">
        <v>3058</v>
      </c>
      <c r="I74" s="160">
        <v>3067</v>
      </c>
      <c r="J74" s="160">
        <v>2560</v>
      </c>
      <c r="K74" s="161">
        <f t="shared" si="0"/>
        <v>5627</v>
      </c>
    </row>
    <row r="75" spans="2:11" ht="13.5" thickBot="1" x14ac:dyDescent="0.25">
      <c r="B75" s="106" t="s">
        <v>6</v>
      </c>
      <c r="C75" s="64">
        <f>SUM(C52:C74)</f>
        <v>40594</v>
      </c>
      <c r="D75" s="64">
        <f t="shared" ref="D75:J75" si="1">SUM(D52:D74)</f>
        <v>110892</v>
      </c>
      <c r="E75" s="64">
        <f t="shared" si="1"/>
        <v>62297</v>
      </c>
      <c r="F75" s="64">
        <f t="shared" si="1"/>
        <v>828</v>
      </c>
      <c r="G75" s="64">
        <f t="shared" si="1"/>
        <v>105974</v>
      </c>
      <c r="H75" s="64">
        <f t="shared" si="1"/>
        <v>108783</v>
      </c>
      <c r="I75" s="64">
        <f t="shared" si="1"/>
        <v>97676</v>
      </c>
      <c r="J75" s="64">
        <f t="shared" si="1"/>
        <v>117081</v>
      </c>
      <c r="K75" s="47">
        <f>+J75+I75</f>
        <v>214757</v>
      </c>
    </row>
    <row r="76" spans="2:11" x14ac:dyDescent="0.2">
      <c r="B76" s="101" t="s">
        <v>179</v>
      </c>
    </row>
    <row r="77" spans="2:11" x14ac:dyDescent="0.2">
      <c r="B77" s="101" t="s">
        <v>181</v>
      </c>
    </row>
    <row r="78" spans="2:11" x14ac:dyDescent="0.2">
      <c r="B78" s="101" t="s">
        <v>189</v>
      </c>
    </row>
    <row r="83" spans="2:10" ht="29.25" customHeight="1" thickBot="1" x14ac:dyDescent="0.25">
      <c r="B83" s="852" t="s">
        <v>193</v>
      </c>
      <c r="C83" s="853"/>
      <c r="D83" s="853"/>
      <c r="E83" s="853"/>
      <c r="F83" s="853"/>
      <c r="G83" s="853"/>
      <c r="H83" s="853"/>
      <c r="I83" s="853"/>
      <c r="J83" s="853"/>
    </row>
    <row r="84" spans="2:10" x14ac:dyDescent="0.2">
      <c r="B84" s="845" t="s">
        <v>144</v>
      </c>
      <c r="C84" s="855" t="s">
        <v>8</v>
      </c>
      <c r="D84" s="858" t="s">
        <v>135</v>
      </c>
      <c r="E84" s="859"/>
      <c r="F84" s="859"/>
      <c r="G84" s="859"/>
      <c r="H84" s="859"/>
      <c r="I84" s="859"/>
      <c r="J84" s="850" t="s">
        <v>125</v>
      </c>
    </row>
    <row r="85" spans="2:10" x14ac:dyDescent="0.2">
      <c r="B85" s="854"/>
      <c r="C85" s="856"/>
      <c r="D85" s="860"/>
      <c r="E85" s="861"/>
      <c r="F85" s="861"/>
      <c r="G85" s="861"/>
      <c r="H85" s="861"/>
      <c r="I85" s="861"/>
      <c r="J85" s="862"/>
    </row>
    <row r="86" spans="2:10" ht="13.5" thickBot="1" x14ac:dyDescent="0.25">
      <c r="B86" s="846"/>
      <c r="C86" s="857"/>
      <c r="D86" s="65" t="s">
        <v>136</v>
      </c>
      <c r="E86" s="65" t="s">
        <v>137</v>
      </c>
      <c r="F86" s="65" t="s">
        <v>138</v>
      </c>
      <c r="G86" s="65" t="s">
        <v>139</v>
      </c>
      <c r="H86" s="65" t="s">
        <v>140</v>
      </c>
      <c r="I86" s="65" t="s">
        <v>141</v>
      </c>
      <c r="J86" s="851"/>
    </row>
    <row r="87" spans="2:10" ht="13.5" thickBot="1" x14ac:dyDescent="0.25">
      <c r="B87" s="6" t="s">
        <v>130</v>
      </c>
      <c r="C87" s="86">
        <f>+'[11]11. RS_GRUPOS_EDAD'!$C$5</f>
        <v>2338345</v>
      </c>
      <c r="D87" s="86">
        <f>+'[11]11. RS_GRUPOS_EDAD'!$D$5</f>
        <v>26827</v>
      </c>
      <c r="E87" s="86">
        <f>+ '[11]11. RS_GRUPOS_EDAD'!$F$5</f>
        <v>129997</v>
      </c>
      <c r="F87" s="86">
        <f>+'[11]11. RS_GRUPOS_EDAD'!$H$5</f>
        <v>406656</v>
      </c>
      <c r="G87" s="86">
        <f>+'[11]11. RS_GRUPOS_EDAD'!$J$5</f>
        <v>1021248</v>
      </c>
      <c r="H87" s="86">
        <f>+'[11]11. RS_GRUPOS_EDAD'!$L$5</f>
        <v>398462</v>
      </c>
      <c r="I87" s="86">
        <f>+'[11]11. RS_GRUPOS_EDAD'!$N$5</f>
        <v>355155</v>
      </c>
      <c r="J87" s="111">
        <f>SUM(D87:I87)</f>
        <v>2338345</v>
      </c>
    </row>
    <row r="88" spans="2:10" x14ac:dyDescent="0.2">
      <c r="B88" s="91" t="s">
        <v>87</v>
      </c>
      <c r="C88" s="105">
        <v>10160</v>
      </c>
      <c r="D88" s="105">
        <v>118</v>
      </c>
      <c r="E88" s="105">
        <v>398</v>
      </c>
      <c r="F88" s="105">
        <v>1303</v>
      </c>
      <c r="G88" s="105">
        <v>4038</v>
      </c>
      <c r="H88" s="105">
        <v>2185</v>
      </c>
      <c r="I88" s="105">
        <v>2118</v>
      </c>
      <c r="J88" s="96">
        <f>SUM(D88:I88)</f>
        <v>10160</v>
      </c>
    </row>
    <row r="89" spans="2:10" x14ac:dyDescent="0.2">
      <c r="B89" s="92" t="s">
        <v>88</v>
      </c>
      <c r="C89" s="105">
        <v>29188</v>
      </c>
      <c r="D89" s="157">
        <v>281</v>
      </c>
      <c r="E89" s="157">
        <v>1539</v>
      </c>
      <c r="F89" s="157">
        <v>4563</v>
      </c>
      <c r="G89" s="157">
        <v>12728</v>
      </c>
      <c r="H89" s="157">
        <v>5267</v>
      </c>
      <c r="I89" s="157">
        <v>4810</v>
      </c>
      <c r="J89" s="96">
        <f t="shared" ref="J89:J110" si="2">SUM(D89:I89)</f>
        <v>29188</v>
      </c>
    </row>
    <row r="90" spans="2:10" x14ac:dyDescent="0.2">
      <c r="B90" s="92" t="s">
        <v>89</v>
      </c>
      <c r="C90" s="105">
        <v>2773</v>
      </c>
      <c r="D90" s="157">
        <v>35</v>
      </c>
      <c r="E90" s="157">
        <v>137</v>
      </c>
      <c r="F90" s="157">
        <v>378</v>
      </c>
      <c r="G90" s="157">
        <v>1111</v>
      </c>
      <c r="H90" s="157">
        <v>506</v>
      </c>
      <c r="I90" s="157">
        <v>606</v>
      </c>
      <c r="J90" s="96">
        <f t="shared" si="2"/>
        <v>2773</v>
      </c>
    </row>
    <row r="91" spans="2:10" x14ac:dyDescent="0.2">
      <c r="B91" s="92" t="s">
        <v>90</v>
      </c>
      <c r="C91" s="105">
        <v>6473</v>
      </c>
      <c r="D91" s="157">
        <v>65</v>
      </c>
      <c r="E91" s="157">
        <v>318</v>
      </c>
      <c r="F91" s="157">
        <v>1080</v>
      </c>
      <c r="G91" s="157">
        <v>2792</v>
      </c>
      <c r="H91" s="157">
        <v>1166</v>
      </c>
      <c r="I91" s="157">
        <v>1052</v>
      </c>
      <c r="J91" s="96">
        <f t="shared" si="2"/>
        <v>6473</v>
      </c>
    </row>
    <row r="92" spans="2:10" x14ac:dyDescent="0.2">
      <c r="B92" s="92" t="s">
        <v>91</v>
      </c>
      <c r="C92" s="105">
        <v>13969</v>
      </c>
      <c r="D92" s="157">
        <v>173</v>
      </c>
      <c r="E92" s="157">
        <v>834</v>
      </c>
      <c r="F92" s="157">
        <v>2477</v>
      </c>
      <c r="G92" s="157">
        <v>6355</v>
      </c>
      <c r="H92" s="157">
        <v>2353</v>
      </c>
      <c r="I92" s="157">
        <v>1777</v>
      </c>
      <c r="J92" s="96">
        <f t="shared" si="2"/>
        <v>13969</v>
      </c>
    </row>
    <row r="93" spans="2:10" x14ac:dyDescent="0.2">
      <c r="B93" s="92" t="s">
        <v>155</v>
      </c>
      <c r="C93" s="105">
        <v>18789</v>
      </c>
      <c r="D93" s="157">
        <v>233</v>
      </c>
      <c r="E93" s="157">
        <v>912</v>
      </c>
      <c r="F93" s="157">
        <v>2983</v>
      </c>
      <c r="G93" s="157">
        <v>7935</v>
      </c>
      <c r="H93" s="157">
        <v>3535</v>
      </c>
      <c r="I93" s="157">
        <v>3191</v>
      </c>
      <c r="J93" s="96">
        <f t="shared" si="2"/>
        <v>18789</v>
      </c>
    </row>
    <row r="94" spans="2:10" x14ac:dyDescent="0.2">
      <c r="B94" s="92" t="s">
        <v>92</v>
      </c>
      <c r="C94" s="105">
        <v>3626</v>
      </c>
      <c r="D94" s="157">
        <v>25</v>
      </c>
      <c r="E94" s="157">
        <v>129</v>
      </c>
      <c r="F94" s="157">
        <v>577</v>
      </c>
      <c r="G94" s="157">
        <v>1427</v>
      </c>
      <c r="H94" s="157">
        <v>742</v>
      </c>
      <c r="I94" s="157">
        <v>726</v>
      </c>
      <c r="J94" s="96">
        <f t="shared" si="2"/>
        <v>3626</v>
      </c>
    </row>
    <row r="95" spans="2:10" x14ac:dyDescent="0.2">
      <c r="B95" s="92" t="s">
        <v>93</v>
      </c>
      <c r="C95" s="105">
        <v>13595</v>
      </c>
      <c r="D95" s="157">
        <v>149</v>
      </c>
      <c r="E95" s="157">
        <v>632</v>
      </c>
      <c r="F95" s="157">
        <v>2090</v>
      </c>
      <c r="G95" s="157">
        <v>6118</v>
      </c>
      <c r="H95" s="157">
        <v>2489</v>
      </c>
      <c r="I95" s="157">
        <v>2117</v>
      </c>
      <c r="J95" s="96">
        <f t="shared" si="2"/>
        <v>13595</v>
      </c>
    </row>
    <row r="96" spans="2:10" x14ac:dyDescent="0.2">
      <c r="B96" s="92" t="s">
        <v>94</v>
      </c>
      <c r="C96" s="105">
        <v>7403</v>
      </c>
      <c r="D96" s="157">
        <v>65</v>
      </c>
      <c r="E96" s="157">
        <v>257</v>
      </c>
      <c r="F96" s="157">
        <v>909</v>
      </c>
      <c r="G96" s="157">
        <v>2591</v>
      </c>
      <c r="H96" s="157">
        <v>1583</v>
      </c>
      <c r="I96" s="157">
        <v>1998</v>
      </c>
      <c r="J96" s="96">
        <f t="shared" si="2"/>
        <v>7403</v>
      </c>
    </row>
    <row r="97" spans="2:10" x14ac:dyDescent="0.2">
      <c r="B97" s="92" t="s">
        <v>95</v>
      </c>
      <c r="C97" s="105">
        <v>2741</v>
      </c>
      <c r="D97" s="157">
        <v>26</v>
      </c>
      <c r="E97" s="157">
        <v>119</v>
      </c>
      <c r="F97" s="157">
        <v>402</v>
      </c>
      <c r="G97" s="157">
        <v>1054</v>
      </c>
      <c r="H97" s="157">
        <v>531</v>
      </c>
      <c r="I97" s="157">
        <v>609</v>
      </c>
      <c r="J97" s="96">
        <f t="shared" si="2"/>
        <v>2741</v>
      </c>
    </row>
    <row r="98" spans="2:10" x14ac:dyDescent="0.2">
      <c r="B98" s="92" t="s">
        <v>96</v>
      </c>
      <c r="C98" s="105">
        <v>9703</v>
      </c>
      <c r="D98" s="157">
        <v>112</v>
      </c>
      <c r="E98" s="157">
        <v>465</v>
      </c>
      <c r="F98" s="157">
        <v>1472</v>
      </c>
      <c r="G98" s="157">
        <v>4145</v>
      </c>
      <c r="H98" s="157">
        <v>1774</v>
      </c>
      <c r="I98" s="157">
        <v>1735</v>
      </c>
      <c r="J98" s="96">
        <f t="shared" si="2"/>
        <v>9703</v>
      </c>
    </row>
    <row r="99" spans="2:10" x14ac:dyDescent="0.2">
      <c r="B99" s="92" t="s">
        <v>97</v>
      </c>
      <c r="C99" s="105">
        <v>6541</v>
      </c>
      <c r="D99" s="157">
        <v>66</v>
      </c>
      <c r="E99" s="157">
        <v>299</v>
      </c>
      <c r="F99" s="157">
        <v>899</v>
      </c>
      <c r="G99" s="157">
        <v>2489</v>
      </c>
      <c r="H99" s="157">
        <v>1254</v>
      </c>
      <c r="I99" s="157">
        <v>1534</v>
      </c>
      <c r="J99" s="96">
        <f t="shared" si="2"/>
        <v>6541</v>
      </c>
    </row>
    <row r="100" spans="2:10" x14ac:dyDescent="0.2">
      <c r="B100" s="92" t="s">
        <v>98</v>
      </c>
      <c r="C100" s="105">
        <v>4164</v>
      </c>
      <c r="D100" s="157">
        <v>62</v>
      </c>
      <c r="E100" s="157">
        <v>221</v>
      </c>
      <c r="F100" s="157">
        <v>632</v>
      </c>
      <c r="G100" s="157">
        <v>1860</v>
      </c>
      <c r="H100" s="157">
        <v>714</v>
      </c>
      <c r="I100" s="157">
        <v>675</v>
      </c>
      <c r="J100" s="96">
        <f t="shared" si="2"/>
        <v>4164</v>
      </c>
    </row>
    <row r="101" spans="2:10" x14ac:dyDescent="0.2">
      <c r="B101" s="92" t="s">
        <v>99</v>
      </c>
      <c r="C101" s="105">
        <v>4426</v>
      </c>
      <c r="D101" s="157">
        <v>50</v>
      </c>
      <c r="E101" s="157">
        <v>138</v>
      </c>
      <c r="F101" s="157">
        <v>589</v>
      </c>
      <c r="G101" s="157">
        <v>1724</v>
      </c>
      <c r="H101" s="157">
        <v>899</v>
      </c>
      <c r="I101" s="157">
        <v>1026</v>
      </c>
      <c r="J101" s="96">
        <f t="shared" si="2"/>
        <v>4426</v>
      </c>
    </row>
    <row r="102" spans="2:10" x14ac:dyDescent="0.2">
      <c r="B102" s="92" t="s">
        <v>100</v>
      </c>
      <c r="C102" s="105">
        <v>5900</v>
      </c>
      <c r="D102" s="157">
        <v>68</v>
      </c>
      <c r="E102" s="157">
        <v>306</v>
      </c>
      <c r="F102" s="157">
        <v>951</v>
      </c>
      <c r="G102" s="157">
        <v>2487</v>
      </c>
      <c r="H102" s="157">
        <v>1049</v>
      </c>
      <c r="I102" s="157">
        <v>1039</v>
      </c>
      <c r="J102" s="96">
        <f t="shared" si="2"/>
        <v>5900</v>
      </c>
    </row>
    <row r="103" spans="2:10" x14ac:dyDescent="0.2">
      <c r="B103" s="92" t="s">
        <v>101</v>
      </c>
      <c r="C103" s="105">
        <v>12919</v>
      </c>
      <c r="D103" s="157">
        <v>121</v>
      </c>
      <c r="E103" s="157">
        <v>665</v>
      </c>
      <c r="F103" s="157">
        <v>2255</v>
      </c>
      <c r="G103" s="157">
        <v>5422</v>
      </c>
      <c r="H103" s="157">
        <v>2391</v>
      </c>
      <c r="I103" s="157">
        <v>2065</v>
      </c>
      <c r="J103" s="96">
        <f t="shared" si="2"/>
        <v>12919</v>
      </c>
    </row>
    <row r="104" spans="2:10" x14ac:dyDescent="0.2">
      <c r="B104" s="92" t="s">
        <v>156</v>
      </c>
      <c r="C104" s="105">
        <v>13260</v>
      </c>
      <c r="D104" s="157">
        <v>114</v>
      </c>
      <c r="E104" s="157">
        <v>478</v>
      </c>
      <c r="F104" s="157">
        <v>1829</v>
      </c>
      <c r="G104" s="157">
        <v>5000</v>
      </c>
      <c r="H104" s="157">
        <v>2656</v>
      </c>
      <c r="I104" s="157">
        <v>3183</v>
      </c>
      <c r="J104" s="96">
        <f t="shared" si="2"/>
        <v>13260</v>
      </c>
    </row>
    <row r="105" spans="2:10" x14ac:dyDescent="0.2">
      <c r="B105" s="92" t="s">
        <v>102</v>
      </c>
      <c r="C105" s="105">
        <v>9044</v>
      </c>
      <c r="D105" s="157">
        <v>97</v>
      </c>
      <c r="E105" s="157">
        <v>372</v>
      </c>
      <c r="F105" s="157">
        <v>1233</v>
      </c>
      <c r="G105" s="157">
        <v>3372</v>
      </c>
      <c r="H105" s="157">
        <v>1873</v>
      </c>
      <c r="I105" s="157">
        <v>2097</v>
      </c>
      <c r="J105" s="96">
        <f t="shared" si="2"/>
        <v>9044</v>
      </c>
    </row>
    <row r="106" spans="2:10" x14ac:dyDescent="0.2">
      <c r="B106" s="92" t="s">
        <v>103</v>
      </c>
      <c r="C106" s="105">
        <v>3037</v>
      </c>
      <c r="D106" s="157">
        <v>40</v>
      </c>
      <c r="E106" s="157">
        <v>152</v>
      </c>
      <c r="F106" s="157">
        <v>405</v>
      </c>
      <c r="G106" s="157">
        <v>1305</v>
      </c>
      <c r="H106" s="157">
        <v>530</v>
      </c>
      <c r="I106" s="157">
        <v>605</v>
      </c>
      <c r="J106" s="96">
        <f t="shared" si="2"/>
        <v>3037</v>
      </c>
    </row>
    <row r="107" spans="2:10" x14ac:dyDescent="0.2">
      <c r="B107" s="92" t="s">
        <v>104</v>
      </c>
      <c r="C107" s="105">
        <v>3621</v>
      </c>
      <c r="D107" s="157">
        <v>26</v>
      </c>
      <c r="E107" s="157">
        <v>110</v>
      </c>
      <c r="F107" s="157">
        <v>406</v>
      </c>
      <c r="G107" s="157">
        <v>1218</v>
      </c>
      <c r="H107" s="157">
        <v>824</v>
      </c>
      <c r="I107" s="157">
        <v>1037</v>
      </c>
      <c r="J107" s="96">
        <f t="shared" si="2"/>
        <v>3621</v>
      </c>
    </row>
    <row r="108" spans="2:10" x14ac:dyDescent="0.2">
      <c r="B108" s="92" t="s">
        <v>105</v>
      </c>
      <c r="C108" s="105">
        <v>24594</v>
      </c>
      <c r="D108" s="157">
        <v>381</v>
      </c>
      <c r="E108" s="157">
        <v>1579</v>
      </c>
      <c r="F108" s="157">
        <v>4831</v>
      </c>
      <c r="G108" s="157">
        <v>10918</v>
      </c>
      <c r="H108" s="157">
        <v>3772</v>
      </c>
      <c r="I108" s="157">
        <v>3113</v>
      </c>
      <c r="J108" s="96">
        <f t="shared" si="2"/>
        <v>24594</v>
      </c>
    </row>
    <row r="109" spans="2:10" x14ac:dyDescent="0.2">
      <c r="B109" s="92" t="s">
        <v>106</v>
      </c>
      <c r="C109" s="105">
        <v>3204</v>
      </c>
      <c r="D109" s="157">
        <v>31</v>
      </c>
      <c r="E109" s="157">
        <v>120</v>
      </c>
      <c r="F109" s="157">
        <v>402</v>
      </c>
      <c r="G109" s="157">
        <v>1198</v>
      </c>
      <c r="H109" s="157">
        <v>701</v>
      </c>
      <c r="I109" s="157">
        <v>752</v>
      </c>
      <c r="J109" s="96">
        <f t="shared" si="2"/>
        <v>3204</v>
      </c>
    </row>
    <row r="110" spans="2:10" ht="13.5" thickBot="1" x14ac:dyDescent="0.25">
      <c r="B110" s="92" t="s">
        <v>107</v>
      </c>
      <c r="C110" s="105">
        <v>5627</v>
      </c>
      <c r="D110" s="157">
        <v>35</v>
      </c>
      <c r="E110" s="157">
        <v>196</v>
      </c>
      <c r="F110" s="157">
        <v>754</v>
      </c>
      <c r="G110" s="157">
        <v>2213</v>
      </c>
      <c r="H110" s="157">
        <v>1171</v>
      </c>
      <c r="I110" s="157">
        <v>1258</v>
      </c>
      <c r="J110" s="96">
        <f t="shared" si="2"/>
        <v>5627</v>
      </c>
    </row>
    <row r="111" spans="2:10" ht="13.5" thickBot="1" x14ac:dyDescent="0.25">
      <c r="B111" s="9" t="s">
        <v>6</v>
      </c>
      <c r="C111" s="10">
        <f>SUM(C88:C110)</f>
        <v>214757</v>
      </c>
      <c r="D111" s="10">
        <f t="shared" ref="D111:J111" si="3">SUM(D88:D110)</f>
        <v>2373</v>
      </c>
      <c r="E111" s="10">
        <f t="shared" si="3"/>
        <v>10376</v>
      </c>
      <c r="F111" s="10">
        <f t="shared" si="3"/>
        <v>33420</v>
      </c>
      <c r="G111" s="10">
        <f t="shared" si="3"/>
        <v>89500</v>
      </c>
      <c r="H111" s="10">
        <f t="shared" si="3"/>
        <v>39965</v>
      </c>
      <c r="I111" s="10">
        <f t="shared" si="3"/>
        <v>39123</v>
      </c>
      <c r="J111" s="10">
        <f t="shared" si="3"/>
        <v>214757</v>
      </c>
    </row>
    <row r="113" spans="1:9" x14ac:dyDescent="0.2">
      <c r="B113" s="102" t="s">
        <v>180</v>
      </c>
      <c r="C113" s="1"/>
      <c r="D113" s="1"/>
    </row>
    <row r="114" spans="1:9" x14ac:dyDescent="0.2">
      <c r="B114" s="101" t="s">
        <v>143</v>
      </c>
      <c r="C114" s="1"/>
      <c r="D114" s="1"/>
    </row>
    <row r="115" spans="1:9" x14ac:dyDescent="0.2">
      <c r="B115" s="102" t="s">
        <v>182</v>
      </c>
      <c r="C115" s="1"/>
      <c r="D115" s="1"/>
    </row>
    <row r="119" spans="1:9" ht="42.75" customHeight="1" thickBot="1" x14ac:dyDescent="0.25">
      <c r="B119" s="834" t="s">
        <v>194</v>
      </c>
      <c r="C119" s="834"/>
      <c r="D119" s="834"/>
      <c r="E119" s="834"/>
      <c r="F119" s="834"/>
      <c r="G119" s="834"/>
      <c r="H119" s="834"/>
      <c r="I119" s="834"/>
    </row>
    <row r="120" spans="1:9" x14ac:dyDescent="0.2">
      <c r="B120" s="926" t="s">
        <v>144</v>
      </c>
      <c r="C120" s="928" t="s">
        <v>195</v>
      </c>
      <c r="D120" s="928"/>
      <c r="E120" s="928"/>
      <c r="F120" s="930" t="s">
        <v>145</v>
      </c>
      <c r="G120" s="931"/>
      <c r="H120" s="928" t="s">
        <v>146</v>
      </c>
      <c r="I120" s="932" t="s">
        <v>147</v>
      </c>
    </row>
    <row r="121" spans="1:9" ht="77.25" thickBot="1" x14ac:dyDescent="0.25">
      <c r="B121" s="927"/>
      <c r="C121" s="929"/>
      <c r="D121" s="153" t="s">
        <v>186</v>
      </c>
      <c r="E121" s="153" t="s">
        <v>149</v>
      </c>
      <c r="F121" s="153" t="s">
        <v>150</v>
      </c>
      <c r="G121" s="153" t="s">
        <v>151</v>
      </c>
      <c r="H121" s="929"/>
      <c r="I121" s="933"/>
    </row>
    <row r="122" spans="1:9" ht="13.5" thickBot="1" x14ac:dyDescent="0.25">
      <c r="B122" s="41" t="s">
        <v>159</v>
      </c>
      <c r="C122" s="55">
        <v>6691030</v>
      </c>
      <c r="D122" s="55">
        <v>2338345</v>
      </c>
      <c r="E122" s="56">
        <v>0.34947459509223544</v>
      </c>
      <c r="F122" s="57">
        <v>3978503</v>
      </c>
      <c r="G122" s="56">
        <v>0.59460247525418353</v>
      </c>
      <c r="H122" s="58">
        <v>0.94407707034641897</v>
      </c>
      <c r="I122" s="59">
        <v>374182</v>
      </c>
    </row>
    <row r="123" spans="1:9" x14ac:dyDescent="0.2">
      <c r="A123" s="201"/>
      <c r="B123" s="91" t="s">
        <v>87</v>
      </c>
      <c r="C123" s="66">
        <v>30181</v>
      </c>
      <c r="D123" s="66">
        <v>10160</v>
      </c>
      <c r="E123" s="162">
        <v>33.663563168881083</v>
      </c>
      <c r="F123" s="68">
        <v>14052</v>
      </c>
      <c r="G123" s="69">
        <v>44.305589609356886</v>
      </c>
      <c r="H123" s="70">
        <v>80.222656638282359</v>
      </c>
      <c r="I123" s="42">
        <v>5969</v>
      </c>
    </row>
    <row r="124" spans="1:9" x14ac:dyDescent="0.2">
      <c r="A124" s="200"/>
      <c r="B124" s="92" t="s">
        <v>88</v>
      </c>
      <c r="C124" s="66">
        <v>47003</v>
      </c>
      <c r="D124" s="71">
        <v>29188</v>
      </c>
      <c r="E124" s="163">
        <v>62.098163946982112</v>
      </c>
      <c r="F124" s="73">
        <v>9767</v>
      </c>
      <c r="G124" s="74">
        <v>17.670701870093396</v>
      </c>
      <c r="H124" s="75">
        <v>82.877688658170754</v>
      </c>
      <c r="I124" s="43">
        <v>8048</v>
      </c>
    </row>
    <row r="125" spans="1:9" x14ac:dyDescent="0.2">
      <c r="A125" s="200"/>
      <c r="B125" s="92" t="s">
        <v>89</v>
      </c>
      <c r="C125" s="66">
        <v>9353</v>
      </c>
      <c r="D125" s="71">
        <v>2773</v>
      </c>
      <c r="E125" s="163">
        <v>29.64824120603015</v>
      </c>
      <c r="F125" s="73">
        <v>1594</v>
      </c>
      <c r="G125" s="74">
        <v>15.761894579279378</v>
      </c>
      <c r="H125" s="75">
        <v>46.690901315086066</v>
      </c>
      <c r="I125" s="43">
        <v>4986</v>
      </c>
    </row>
    <row r="126" spans="1:9" x14ac:dyDescent="0.2">
      <c r="A126" s="200"/>
      <c r="B126" s="92" t="s">
        <v>90</v>
      </c>
      <c r="C126" s="66">
        <v>8976</v>
      </c>
      <c r="D126" s="71">
        <v>6473</v>
      </c>
      <c r="E126" s="163">
        <v>72.114527629233521</v>
      </c>
      <c r="F126" s="73">
        <v>1015</v>
      </c>
      <c r="G126" s="74">
        <v>9.2454322638146156</v>
      </c>
      <c r="H126" s="75">
        <v>83.422459893048128</v>
      </c>
      <c r="I126" s="43">
        <v>1488</v>
      </c>
    </row>
    <row r="127" spans="1:9" x14ac:dyDescent="0.2">
      <c r="A127" s="200"/>
      <c r="B127" s="92" t="s">
        <v>91</v>
      </c>
      <c r="C127" s="66">
        <v>17726</v>
      </c>
      <c r="D127" s="71">
        <v>13969</v>
      </c>
      <c r="E127" s="163">
        <v>78.805144984768134</v>
      </c>
      <c r="F127" s="73">
        <v>1492</v>
      </c>
      <c r="G127" s="74">
        <v>6.5795441724021204</v>
      </c>
      <c r="H127" s="75">
        <v>87.222159539659259</v>
      </c>
      <c r="I127" s="43">
        <v>2265</v>
      </c>
    </row>
    <row r="128" spans="1:9" x14ac:dyDescent="0.2">
      <c r="A128" s="200"/>
      <c r="B128" s="92" t="s">
        <v>155</v>
      </c>
      <c r="C128" s="66">
        <v>26698</v>
      </c>
      <c r="D128" s="71">
        <v>18789</v>
      </c>
      <c r="E128" s="163">
        <v>70.37605813169526</v>
      </c>
      <c r="F128" s="73">
        <v>8144</v>
      </c>
      <c r="G128" s="74">
        <v>28.323769570754365</v>
      </c>
      <c r="H128" s="75">
        <v>100</v>
      </c>
      <c r="I128" s="43">
        <v>-235</v>
      </c>
    </row>
    <row r="129" spans="1:9" x14ac:dyDescent="0.2">
      <c r="A129" s="200"/>
      <c r="B129" s="92" t="s">
        <v>92</v>
      </c>
      <c r="C129" s="66">
        <v>5308</v>
      </c>
      <c r="D129" s="71">
        <v>3626</v>
      </c>
      <c r="E129" s="163">
        <v>68.31198191409193</v>
      </c>
      <c r="F129" s="73">
        <v>784</v>
      </c>
      <c r="G129" s="74">
        <v>11.860587792012057</v>
      </c>
      <c r="H129" s="75">
        <v>83.082140165787493</v>
      </c>
      <c r="I129" s="43">
        <v>898</v>
      </c>
    </row>
    <row r="130" spans="1:9" x14ac:dyDescent="0.2">
      <c r="A130" s="200"/>
      <c r="B130" s="92" t="s">
        <v>93</v>
      </c>
      <c r="C130" s="66">
        <v>20371</v>
      </c>
      <c r="D130" s="71">
        <v>13595</v>
      </c>
      <c r="E130" s="163">
        <v>66.737028128221482</v>
      </c>
      <c r="F130" s="73">
        <v>3513</v>
      </c>
      <c r="G130" s="74">
        <v>15.558735457267685</v>
      </c>
      <c r="H130" s="75">
        <v>83.982131461391191</v>
      </c>
      <c r="I130" s="43">
        <v>3263</v>
      </c>
    </row>
    <row r="131" spans="1:9" x14ac:dyDescent="0.2">
      <c r="A131" s="200"/>
      <c r="B131" s="92" t="s">
        <v>94</v>
      </c>
      <c r="C131" s="66">
        <v>21142</v>
      </c>
      <c r="D131" s="71">
        <v>7403</v>
      </c>
      <c r="E131" s="163">
        <v>35.015608740894898</v>
      </c>
      <c r="F131" s="73">
        <v>7877</v>
      </c>
      <c r="G131" s="74">
        <v>33.080692460505155</v>
      </c>
      <c r="H131" s="75">
        <v>72.273200264875598</v>
      </c>
      <c r="I131" s="43">
        <v>5862</v>
      </c>
    </row>
    <row r="132" spans="1:9" x14ac:dyDescent="0.2">
      <c r="A132" s="200"/>
      <c r="B132" s="92" t="s">
        <v>95</v>
      </c>
      <c r="C132" s="66">
        <v>4885</v>
      </c>
      <c r="D132" s="71">
        <v>2741</v>
      </c>
      <c r="E132" s="163">
        <v>56.110542476970316</v>
      </c>
      <c r="F132" s="73">
        <v>1260</v>
      </c>
      <c r="G132" s="74">
        <v>22.793858751279423</v>
      </c>
      <c r="H132" s="75">
        <v>81.903787103377681</v>
      </c>
      <c r="I132" s="43">
        <v>884</v>
      </c>
    </row>
    <row r="133" spans="1:9" x14ac:dyDescent="0.2">
      <c r="A133" s="200"/>
      <c r="B133" s="92" t="s">
        <v>96</v>
      </c>
      <c r="C133" s="66">
        <v>13516</v>
      </c>
      <c r="D133" s="71">
        <v>9703</v>
      </c>
      <c r="E133" s="163">
        <v>71.788990825688074</v>
      </c>
      <c r="F133" s="73">
        <v>3807</v>
      </c>
      <c r="G133" s="74">
        <v>25.280704350399528</v>
      </c>
      <c r="H133" s="75">
        <v>99.955608168097072</v>
      </c>
      <c r="I133" s="43">
        <v>6</v>
      </c>
    </row>
    <row r="134" spans="1:9" x14ac:dyDescent="0.2">
      <c r="A134" s="200"/>
      <c r="B134" s="92" t="s">
        <v>97</v>
      </c>
      <c r="C134" s="66">
        <v>11852</v>
      </c>
      <c r="D134" s="71">
        <v>6541</v>
      </c>
      <c r="E134" s="163">
        <v>55.188997637529539</v>
      </c>
      <c r="F134" s="73">
        <v>4135</v>
      </c>
      <c r="G134" s="74">
        <v>31.313533580830239</v>
      </c>
      <c r="H134" s="75">
        <v>90.077624029699635</v>
      </c>
      <c r="I134" s="43">
        <v>1176</v>
      </c>
    </row>
    <row r="135" spans="1:9" x14ac:dyDescent="0.2">
      <c r="A135" s="200"/>
      <c r="B135" s="92" t="s">
        <v>98</v>
      </c>
      <c r="C135" s="66">
        <v>6402</v>
      </c>
      <c r="D135" s="71">
        <v>4164</v>
      </c>
      <c r="E135" s="163">
        <v>65.042174320524836</v>
      </c>
      <c r="F135" s="73">
        <v>3532</v>
      </c>
      <c r="G135" s="74">
        <v>53.113558263042798</v>
      </c>
      <c r="H135" s="75">
        <v>100</v>
      </c>
      <c r="I135" s="43">
        <v>-1294</v>
      </c>
    </row>
    <row r="136" spans="1:9" x14ac:dyDescent="0.2">
      <c r="A136" s="200"/>
      <c r="B136" s="92" t="s">
        <v>99</v>
      </c>
      <c r="C136" s="66">
        <v>5825</v>
      </c>
      <c r="D136" s="71">
        <v>4426</v>
      </c>
      <c r="E136" s="163">
        <v>75.982832618025753</v>
      </c>
      <c r="F136" s="73">
        <v>941</v>
      </c>
      <c r="G136" s="74">
        <v>14.454935622317597</v>
      </c>
      <c r="H136" s="75">
        <v>92.137339055793987</v>
      </c>
      <c r="I136" s="43">
        <v>458</v>
      </c>
    </row>
    <row r="137" spans="1:9" x14ac:dyDescent="0.2">
      <c r="A137" s="200"/>
      <c r="B137" s="92" t="s">
        <v>100</v>
      </c>
      <c r="C137" s="66">
        <v>6675</v>
      </c>
      <c r="D137" s="71">
        <v>5900</v>
      </c>
      <c r="E137" s="163">
        <v>88.389513108614238</v>
      </c>
      <c r="F137" s="73">
        <v>1275</v>
      </c>
      <c r="G137" s="74">
        <v>17.27685393258427</v>
      </c>
      <c r="H137" s="75">
        <v>100</v>
      </c>
      <c r="I137" s="43">
        <v>-500</v>
      </c>
    </row>
    <row r="138" spans="1:9" x14ac:dyDescent="0.2">
      <c r="A138" s="200"/>
      <c r="B138" s="92" t="s">
        <v>101</v>
      </c>
      <c r="C138" s="66">
        <v>17397</v>
      </c>
      <c r="D138" s="71">
        <v>12919</v>
      </c>
      <c r="E138" s="163">
        <v>74.259929872966595</v>
      </c>
      <c r="F138" s="73">
        <v>2497</v>
      </c>
      <c r="G138" s="74">
        <v>12.941771569810886</v>
      </c>
      <c r="H138" s="75">
        <v>88.612979249295861</v>
      </c>
      <c r="I138" s="43">
        <v>1981</v>
      </c>
    </row>
    <row r="139" spans="1:9" x14ac:dyDescent="0.2">
      <c r="A139" s="200"/>
      <c r="B139" s="92" t="s">
        <v>156</v>
      </c>
      <c r="C139" s="66">
        <v>21591</v>
      </c>
      <c r="D139" s="71">
        <v>13260</v>
      </c>
      <c r="E139" s="163">
        <v>61.414478254828396</v>
      </c>
      <c r="F139" s="73">
        <v>6455</v>
      </c>
      <c r="G139" s="74">
        <v>27.888379417349825</v>
      </c>
      <c r="H139" s="75">
        <v>91.31119447918114</v>
      </c>
      <c r="I139" s="43">
        <v>1876</v>
      </c>
    </row>
    <row r="140" spans="1:9" x14ac:dyDescent="0.2">
      <c r="A140" s="200"/>
      <c r="B140" s="92" t="s">
        <v>102</v>
      </c>
      <c r="C140" s="66">
        <v>14224</v>
      </c>
      <c r="D140" s="71">
        <v>9044</v>
      </c>
      <c r="E140" s="163">
        <v>63.582677165354326</v>
      </c>
      <c r="F140" s="73">
        <v>4655</v>
      </c>
      <c r="G140" s="74">
        <v>28.919221034870638</v>
      </c>
      <c r="H140" s="75">
        <v>96.309055118110237</v>
      </c>
      <c r="I140" s="43">
        <v>525</v>
      </c>
    </row>
    <row r="141" spans="1:9" x14ac:dyDescent="0.2">
      <c r="A141" s="200"/>
      <c r="B141" s="92" t="s">
        <v>103</v>
      </c>
      <c r="C141" s="66">
        <v>8051</v>
      </c>
      <c r="D141" s="71">
        <v>3037</v>
      </c>
      <c r="E141" s="163">
        <v>37.722022109054777</v>
      </c>
      <c r="F141" s="73">
        <v>2043</v>
      </c>
      <c r="G141" s="74">
        <v>23.75257731958763</v>
      </c>
      <c r="H141" s="75">
        <v>63.09775183207055</v>
      </c>
      <c r="I141" s="43">
        <v>2971</v>
      </c>
    </row>
    <row r="142" spans="1:9" x14ac:dyDescent="0.2">
      <c r="A142" s="200"/>
      <c r="B142" s="92" t="s">
        <v>104</v>
      </c>
      <c r="C142" s="66">
        <v>14691</v>
      </c>
      <c r="D142" s="71">
        <v>3621</v>
      </c>
      <c r="E142" s="163">
        <v>24.647743516438638</v>
      </c>
      <c r="F142" s="73">
        <v>3695</v>
      </c>
      <c r="G142" s="74">
        <v>24.106936219454091</v>
      </c>
      <c r="H142" s="75">
        <v>49.799196787148595</v>
      </c>
      <c r="I142" s="43">
        <v>7375</v>
      </c>
    </row>
    <row r="143" spans="1:9" x14ac:dyDescent="0.2">
      <c r="A143" s="200"/>
      <c r="B143" s="92" t="s">
        <v>105</v>
      </c>
      <c r="C143" s="66">
        <v>46508</v>
      </c>
      <c r="D143" s="71">
        <v>24594</v>
      </c>
      <c r="E143" s="163">
        <v>52.881224735529372</v>
      </c>
      <c r="F143" s="73">
        <v>4897</v>
      </c>
      <c r="G143" s="74">
        <v>8.6731745076115949</v>
      </c>
      <c r="H143" s="75">
        <v>63.410596026490069</v>
      </c>
      <c r="I143" s="43">
        <v>17017</v>
      </c>
    </row>
    <row r="144" spans="1:9" x14ac:dyDescent="0.2">
      <c r="A144" s="200"/>
      <c r="B144" s="92" t="s">
        <v>106</v>
      </c>
      <c r="C144" s="66">
        <v>6102</v>
      </c>
      <c r="D144" s="71">
        <v>3204</v>
      </c>
      <c r="E144" s="163">
        <v>52.507374631268434</v>
      </c>
      <c r="F144" s="73">
        <v>1692</v>
      </c>
      <c r="G144" s="74">
        <v>25.262536873156339</v>
      </c>
      <c r="H144" s="75">
        <v>80.235988200589972</v>
      </c>
      <c r="I144" s="43">
        <v>1206</v>
      </c>
    </row>
    <row r="145" spans="1:75" ht="13.5" thickBot="1" x14ac:dyDescent="0.25">
      <c r="A145" s="200"/>
      <c r="B145" s="132" t="s">
        <v>107</v>
      </c>
      <c r="C145" s="165">
        <v>13184</v>
      </c>
      <c r="D145" s="76">
        <v>5627</v>
      </c>
      <c r="E145" s="166">
        <v>42.680521844660198</v>
      </c>
      <c r="F145" s="78">
        <v>4229</v>
      </c>
      <c r="G145" s="79">
        <v>30.379702669902915</v>
      </c>
      <c r="H145" s="80">
        <v>74.757281553398059</v>
      </c>
      <c r="I145" s="81">
        <v>3328</v>
      </c>
    </row>
    <row r="146" spans="1:75" ht="13.5" thickBot="1" x14ac:dyDescent="0.25">
      <c r="B146" s="36" t="s">
        <v>6</v>
      </c>
      <c r="C146" s="37">
        <f>SUM(C123:C145)</f>
        <v>377661</v>
      </c>
      <c r="D146" s="37">
        <f>SUM(D123:D145)</f>
        <v>214757</v>
      </c>
      <c r="E146" s="167">
        <f>+'[11]1.COBERTURA  DANE'!$E$105</f>
        <v>56.865019157392474</v>
      </c>
      <c r="F146" s="37">
        <f>+'[11]1.COBERTURA  DANE'!$F$105</f>
        <v>93351</v>
      </c>
      <c r="G146" s="167">
        <f>+'[11]1.COBERTURA  DANE'!$G$105</f>
        <v>24.718199655246369</v>
      </c>
      <c r="H146" s="167">
        <f>+'[11]1.COBERTURA  DANE'!$O$105</f>
        <v>81.583218812638847</v>
      </c>
      <c r="I146" s="168">
        <f>SUM(I123:I145)</f>
        <v>69553</v>
      </c>
    </row>
    <row r="147" spans="1:75" x14ac:dyDescent="0.2">
      <c r="B147" s="44" t="s">
        <v>196</v>
      </c>
    </row>
    <row r="152" spans="1:75" x14ac:dyDescent="0.2">
      <c r="BQ152"/>
      <c r="BR152"/>
      <c r="BS152"/>
      <c r="BT152"/>
      <c r="BU152"/>
      <c r="BV152"/>
      <c r="BW152"/>
    </row>
    <row r="153" spans="1:75" ht="18" x14ac:dyDescent="0.25">
      <c r="B153" s="2" t="s">
        <v>236</v>
      </c>
      <c r="BQ153"/>
      <c r="BR153"/>
      <c r="BS153"/>
      <c r="BT153"/>
      <c r="BU153"/>
      <c r="BV153"/>
      <c r="BW153"/>
    </row>
    <row r="154" spans="1:75" x14ac:dyDescent="0.2">
      <c r="BQ154"/>
      <c r="BR154"/>
      <c r="BS154"/>
      <c r="BT154"/>
      <c r="BU154"/>
      <c r="BV154"/>
      <c r="BW154"/>
    </row>
    <row r="155" spans="1:75" x14ac:dyDescent="0.2">
      <c r="BQ155"/>
      <c r="BR155"/>
      <c r="BS155"/>
      <c r="BT155"/>
      <c r="BU155"/>
      <c r="BV155"/>
      <c r="BW155"/>
    </row>
    <row r="156" spans="1:75" x14ac:dyDescent="0.2">
      <c r="BQ156"/>
      <c r="BR156"/>
      <c r="BS156"/>
      <c r="BT156"/>
      <c r="BU156"/>
      <c r="BV156"/>
      <c r="BW156"/>
    </row>
    <row r="157" spans="1:75" ht="19.5" customHeight="1" x14ac:dyDescent="0.2">
      <c r="B157" s="924" t="s">
        <v>370</v>
      </c>
      <c r="C157" s="924"/>
      <c r="D157" s="924"/>
      <c r="E157" s="924"/>
      <c r="F157" s="924"/>
      <c r="G157" s="924"/>
      <c r="H157" s="924"/>
      <c r="I157" s="924"/>
      <c r="J157" s="924"/>
      <c r="K157" s="924"/>
      <c r="L157" s="924"/>
      <c r="M157" s="924"/>
      <c r="N157" s="924"/>
      <c r="O157" s="924"/>
      <c r="P157" s="924"/>
      <c r="Q157" s="924"/>
      <c r="R157" s="924"/>
      <c r="S157" s="924"/>
      <c r="T157" s="924"/>
      <c r="U157" s="924"/>
      <c r="V157" s="924"/>
      <c r="W157" s="924"/>
      <c r="X157" s="924"/>
      <c r="BQ157"/>
      <c r="BR157"/>
      <c r="BS157"/>
      <c r="BT157"/>
      <c r="BU157"/>
      <c r="BV157"/>
      <c r="BW157"/>
    </row>
    <row r="158" spans="1:75" x14ac:dyDescent="0.2">
      <c r="B158" s="777" t="s">
        <v>237</v>
      </c>
      <c r="C158" s="777" t="s">
        <v>238</v>
      </c>
      <c r="D158" s="925" t="s">
        <v>239</v>
      </c>
      <c r="E158" s="777" t="s">
        <v>240</v>
      </c>
      <c r="F158" s="777"/>
      <c r="G158" s="777"/>
      <c r="H158" s="777"/>
      <c r="I158" s="777"/>
      <c r="J158" s="777"/>
      <c r="K158" s="777"/>
      <c r="L158" s="777"/>
      <c r="M158" s="777"/>
      <c r="N158" s="777"/>
      <c r="O158" s="777"/>
      <c r="P158" s="777"/>
      <c r="Q158" s="777"/>
      <c r="R158" s="777"/>
      <c r="S158" s="777"/>
      <c r="T158" s="777"/>
      <c r="U158" s="777"/>
      <c r="V158" s="777"/>
      <c r="W158" s="777"/>
      <c r="X158" s="777"/>
      <c r="BQ158"/>
      <c r="BR158"/>
      <c r="BS158"/>
      <c r="BT158"/>
      <c r="BU158"/>
      <c r="BV158"/>
      <c r="BW158"/>
    </row>
    <row r="159" spans="1:75" x14ac:dyDescent="0.2">
      <c r="B159" s="777"/>
      <c r="C159" s="777"/>
      <c r="D159" s="925"/>
      <c r="E159" s="777" t="s">
        <v>241</v>
      </c>
      <c r="F159" s="777"/>
      <c r="G159" s="777" t="s">
        <v>242</v>
      </c>
      <c r="H159" s="777"/>
      <c r="I159" s="777" t="s">
        <v>243</v>
      </c>
      <c r="J159" s="777"/>
      <c r="K159" s="777" t="s">
        <v>244</v>
      </c>
      <c r="L159" s="777"/>
      <c r="M159" s="777" t="s">
        <v>245</v>
      </c>
      <c r="N159" s="777"/>
      <c r="O159" s="777" t="s">
        <v>246</v>
      </c>
      <c r="P159" s="777"/>
      <c r="Q159" s="777" t="s">
        <v>247</v>
      </c>
      <c r="R159" s="777"/>
      <c r="S159" s="777" t="s">
        <v>248</v>
      </c>
      <c r="T159" s="777"/>
      <c r="U159" s="777" t="s">
        <v>249</v>
      </c>
      <c r="V159" s="777"/>
      <c r="W159" s="777" t="s">
        <v>250</v>
      </c>
      <c r="X159" s="777"/>
      <c r="BQ159"/>
      <c r="BR159"/>
      <c r="BS159"/>
      <c r="BT159"/>
      <c r="BU159"/>
      <c r="BV159"/>
      <c r="BW159"/>
    </row>
    <row r="160" spans="1:75" x14ac:dyDescent="0.2">
      <c r="B160" s="777"/>
      <c r="C160" s="777"/>
      <c r="D160" s="925"/>
      <c r="E160" s="612" t="s">
        <v>251</v>
      </c>
      <c r="F160" s="213" t="s">
        <v>252</v>
      </c>
      <c r="G160" s="612" t="s">
        <v>251</v>
      </c>
      <c r="H160" s="213" t="s">
        <v>252</v>
      </c>
      <c r="I160" s="612" t="s">
        <v>251</v>
      </c>
      <c r="J160" s="213" t="s">
        <v>252</v>
      </c>
      <c r="K160" s="612" t="s">
        <v>251</v>
      </c>
      <c r="L160" s="213" t="s">
        <v>252</v>
      </c>
      <c r="M160" s="612" t="s">
        <v>251</v>
      </c>
      <c r="N160" s="213" t="s">
        <v>252</v>
      </c>
      <c r="O160" s="612" t="s">
        <v>251</v>
      </c>
      <c r="P160" s="213" t="s">
        <v>252</v>
      </c>
      <c r="Q160" s="612" t="s">
        <v>251</v>
      </c>
      <c r="R160" s="213" t="s">
        <v>252</v>
      </c>
      <c r="S160" s="612" t="s">
        <v>251</v>
      </c>
      <c r="T160" s="213" t="s">
        <v>252</v>
      </c>
      <c r="U160" s="612" t="s">
        <v>251</v>
      </c>
      <c r="V160" s="213" t="s">
        <v>252</v>
      </c>
      <c r="W160" s="612" t="s">
        <v>251</v>
      </c>
      <c r="X160" s="213" t="s">
        <v>252</v>
      </c>
      <c r="BQ160"/>
      <c r="BR160"/>
      <c r="BS160"/>
      <c r="BT160"/>
      <c r="BU160"/>
      <c r="BV160"/>
      <c r="BW160"/>
    </row>
    <row r="161" spans="2:75" x14ac:dyDescent="0.2">
      <c r="B161" s="628" t="s">
        <v>7</v>
      </c>
      <c r="C161" s="217">
        <v>74522</v>
      </c>
      <c r="D161" s="218">
        <v>11.137597649390303</v>
      </c>
      <c r="E161" s="219">
        <v>756</v>
      </c>
      <c r="F161" s="218">
        <v>1.0144655269584821</v>
      </c>
      <c r="G161" s="219">
        <v>14287</v>
      </c>
      <c r="H161" s="218">
        <v>19.171519819650573</v>
      </c>
      <c r="I161" s="219">
        <v>21575</v>
      </c>
      <c r="J161" s="218">
        <v>28.95118220122917</v>
      </c>
      <c r="K161" s="219">
        <v>17741</v>
      </c>
      <c r="L161" s="218">
        <v>23.806392743082579</v>
      </c>
      <c r="M161" s="219">
        <v>12269</v>
      </c>
      <c r="N161" s="218">
        <v>16.463594643192614</v>
      </c>
      <c r="O161" s="219">
        <v>6338</v>
      </c>
      <c r="P161" s="218">
        <v>8.504871044792143</v>
      </c>
      <c r="Q161" s="219">
        <v>1452</v>
      </c>
      <c r="R161" s="218">
        <v>1.948417916856767</v>
      </c>
      <c r="S161" s="219">
        <v>92</v>
      </c>
      <c r="T161" s="218">
        <v>0.12345347682563537</v>
      </c>
      <c r="U161" s="219">
        <v>12</v>
      </c>
      <c r="V161" s="218">
        <v>1.6102627412039397E-2</v>
      </c>
      <c r="W161" s="219">
        <v>0</v>
      </c>
      <c r="X161" s="218">
        <v>0</v>
      </c>
      <c r="BQ161"/>
      <c r="BR161"/>
      <c r="BS161"/>
      <c r="BT161"/>
      <c r="BU161"/>
      <c r="BV161"/>
      <c r="BW161"/>
    </row>
    <row r="162" spans="2:75" x14ac:dyDescent="0.2">
      <c r="B162" s="622" t="s">
        <v>87</v>
      </c>
      <c r="C162" s="623">
        <v>311</v>
      </c>
      <c r="D162" s="624">
        <v>10.304496206222458</v>
      </c>
      <c r="E162" s="625">
        <v>1</v>
      </c>
      <c r="F162" s="626">
        <v>0.32154340836012862</v>
      </c>
      <c r="G162" s="625">
        <v>74</v>
      </c>
      <c r="H162" s="626">
        <v>23.79421221864952</v>
      </c>
      <c r="I162" s="623">
        <v>102</v>
      </c>
      <c r="J162" s="624">
        <v>32.79742765273312</v>
      </c>
      <c r="K162" s="625">
        <v>69</v>
      </c>
      <c r="L162" s="626">
        <v>22.186495176848876</v>
      </c>
      <c r="M162" s="625">
        <v>42</v>
      </c>
      <c r="N162" s="626">
        <v>13.504823151125404</v>
      </c>
      <c r="O162" s="627">
        <v>19</v>
      </c>
      <c r="P162" s="624">
        <v>6.109324758842444</v>
      </c>
      <c r="Q162" s="625">
        <v>3</v>
      </c>
      <c r="R162" s="626">
        <v>0.96463022508038598</v>
      </c>
      <c r="S162" s="625">
        <v>1</v>
      </c>
      <c r="T162" s="626">
        <v>0.32154340836012862</v>
      </c>
      <c r="U162" s="623">
        <v>0</v>
      </c>
      <c r="V162" s="624">
        <v>0</v>
      </c>
      <c r="W162" s="625">
        <v>0</v>
      </c>
      <c r="X162" s="626">
        <v>0</v>
      </c>
      <c r="BQ162"/>
      <c r="BR162"/>
      <c r="BS162"/>
      <c r="BT162"/>
      <c r="BU162"/>
      <c r="BV162"/>
      <c r="BW162"/>
    </row>
    <row r="163" spans="2:75" x14ac:dyDescent="0.2">
      <c r="B163" s="353" t="s">
        <v>88</v>
      </c>
      <c r="C163" s="354">
        <v>404</v>
      </c>
      <c r="D163" s="355">
        <v>8.5951960513158721</v>
      </c>
      <c r="E163" s="356">
        <v>4</v>
      </c>
      <c r="F163" s="357">
        <v>0.99009900990099009</v>
      </c>
      <c r="G163" s="356">
        <v>100</v>
      </c>
      <c r="H163" s="357">
        <v>24.752475247524753</v>
      </c>
      <c r="I163" s="354">
        <v>123</v>
      </c>
      <c r="J163" s="355">
        <v>30.445544554455445</v>
      </c>
      <c r="K163" s="356">
        <v>80</v>
      </c>
      <c r="L163" s="357">
        <v>19.801980198019802</v>
      </c>
      <c r="M163" s="356">
        <v>60</v>
      </c>
      <c r="N163" s="357">
        <v>14.85148514851485</v>
      </c>
      <c r="O163" s="358">
        <v>32</v>
      </c>
      <c r="P163" s="355">
        <v>7.9207920792079207</v>
      </c>
      <c r="Q163" s="356">
        <v>4</v>
      </c>
      <c r="R163" s="357">
        <v>0.99009900990099009</v>
      </c>
      <c r="S163" s="356">
        <v>1</v>
      </c>
      <c r="T163" s="357">
        <v>0.24752475247524752</v>
      </c>
      <c r="U163" s="354">
        <v>0</v>
      </c>
      <c r="V163" s="355">
        <v>0</v>
      </c>
      <c r="W163" s="356">
        <v>0</v>
      </c>
      <c r="X163" s="357">
        <v>0</v>
      </c>
      <c r="BQ163"/>
      <c r="BR163"/>
      <c r="BS163"/>
      <c r="BT163"/>
      <c r="BU163"/>
      <c r="BV163"/>
      <c r="BW163"/>
    </row>
    <row r="164" spans="2:75" x14ac:dyDescent="0.2">
      <c r="B164" s="353" t="s">
        <v>89</v>
      </c>
      <c r="C164" s="354">
        <v>57</v>
      </c>
      <c r="D164" s="355">
        <v>6.0943012937025554</v>
      </c>
      <c r="E164" s="356">
        <v>1</v>
      </c>
      <c r="F164" s="357">
        <v>1.7543859649122806</v>
      </c>
      <c r="G164" s="356">
        <v>7</v>
      </c>
      <c r="H164" s="357">
        <v>12.280701754385964</v>
      </c>
      <c r="I164" s="354">
        <v>22</v>
      </c>
      <c r="J164" s="355">
        <v>38.596491228070171</v>
      </c>
      <c r="K164" s="356">
        <v>10</v>
      </c>
      <c r="L164" s="357">
        <v>17.543859649122805</v>
      </c>
      <c r="M164" s="356">
        <v>12</v>
      </c>
      <c r="N164" s="357">
        <v>21.052631578947366</v>
      </c>
      <c r="O164" s="358">
        <v>3</v>
      </c>
      <c r="P164" s="355">
        <v>5.2631578947368416</v>
      </c>
      <c r="Q164" s="356">
        <v>2</v>
      </c>
      <c r="R164" s="357">
        <v>3.5087719298245612</v>
      </c>
      <c r="S164" s="356">
        <v>0</v>
      </c>
      <c r="T164" s="357">
        <v>0</v>
      </c>
      <c r="U164" s="354">
        <v>0</v>
      </c>
      <c r="V164" s="355">
        <v>0</v>
      </c>
      <c r="W164" s="356">
        <v>0</v>
      </c>
      <c r="X164" s="357">
        <v>0</v>
      </c>
      <c r="BQ164"/>
      <c r="BR164"/>
      <c r="BS164"/>
      <c r="BT164"/>
      <c r="BU164"/>
      <c r="BV164"/>
      <c r="BW164"/>
    </row>
    <row r="165" spans="2:75" x14ac:dyDescent="0.2">
      <c r="B165" s="353" t="s">
        <v>90</v>
      </c>
      <c r="C165" s="354">
        <v>90</v>
      </c>
      <c r="D165" s="355">
        <v>10.026737967914439</v>
      </c>
      <c r="E165" s="356">
        <v>0</v>
      </c>
      <c r="F165" s="357">
        <v>0</v>
      </c>
      <c r="G165" s="356">
        <v>21</v>
      </c>
      <c r="H165" s="357">
        <v>23.333333333333332</v>
      </c>
      <c r="I165" s="354">
        <v>30</v>
      </c>
      <c r="J165" s="355">
        <v>33.333333333333329</v>
      </c>
      <c r="K165" s="356">
        <v>16</v>
      </c>
      <c r="L165" s="357">
        <v>17.777777777777779</v>
      </c>
      <c r="M165" s="356">
        <v>12</v>
      </c>
      <c r="N165" s="357">
        <v>13.333333333333334</v>
      </c>
      <c r="O165" s="358">
        <v>9</v>
      </c>
      <c r="P165" s="355">
        <v>10</v>
      </c>
      <c r="Q165" s="356">
        <v>2</v>
      </c>
      <c r="R165" s="357">
        <v>2.2222222222222223</v>
      </c>
      <c r="S165" s="356">
        <v>0</v>
      </c>
      <c r="T165" s="357">
        <v>0</v>
      </c>
      <c r="U165" s="354">
        <v>0</v>
      </c>
      <c r="V165" s="355">
        <v>0</v>
      </c>
      <c r="W165" s="356">
        <v>0</v>
      </c>
      <c r="X165" s="357">
        <v>0</v>
      </c>
      <c r="BQ165"/>
      <c r="BR165"/>
      <c r="BS165"/>
      <c r="BT165"/>
      <c r="BU165"/>
      <c r="BV165"/>
      <c r="BW165"/>
    </row>
    <row r="166" spans="2:75" x14ac:dyDescent="0.2">
      <c r="B166" s="353" t="s">
        <v>91</v>
      </c>
      <c r="C166" s="354">
        <v>182</v>
      </c>
      <c r="D166" s="355">
        <v>10.267403813607132</v>
      </c>
      <c r="E166" s="356">
        <v>4</v>
      </c>
      <c r="F166" s="357">
        <v>2.197802197802198</v>
      </c>
      <c r="G166" s="356">
        <v>53</v>
      </c>
      <c r="H166" s="357">
        <v>29.120879120879124</v>
      </c>
      <c r="I166" s="354">
        <v>59</v>
      </c>
      <c r="J166" s="355">
        <v>32.417582417582416</v>
      </c>
      <c r="K166" s="356">
        <v>34</v>
      </c>
      <c r="L166" s="357">
        <v>18.681318681318682</v>
      </c>
      <c r="M166" s="356">
        <v>16</v>
      </c>
      <c r="N166" s="357">
        <v>8.791208791208792</v>
      </c>
      <c r="O166" s="358">
        <v>12</v>
      </c>
      <c r="P166" s="355">
        <v>6.593406593406594</v>
      </c>
      <c r="Q166" s="356">
        <v>4</v>
      </c>
      <c r="R166" s="357">
        <v>2.197802197802198</v>
      </c>
      <c r="S166" s="356">
        <v>0</v>
      </c>
      <c r="T166" s="357">
        <v>0</v>
      </c>
      <c r="U166" s="354">
        <v>0</v>
      </c>
      <c r="V166" s="355">
        <v>0</v>
      </c>
      <c r="W166" s="356">
        <v>0</v>
      </c>
      <c r="X166" s="357">
        <v>0</v>
      </c>
      <c r="BQ166"/>
      <c r="BR166"/>
      <c r="BS166"/>
      <c r="BT166"/>
      <c r="BU166"/>
      <c r="BV166"/>
      <c r="BW166"/>
    </row>
    <row r="167" spans="2:75" x14ac:dyDescent="0.2">
      <c r="B167" s="353" t="s">
        <v>92</v>
      </c>
      <c r="C167" s="354">
        <v>29</v>
      </c>
      <c r="D167" s="355">
        <v>5.4634513941220799</v>
      </c>
      <c r="E167" s="356">
        <v>0</v>
      </c>
      <c r="F167" s="357">
        <v>0</v>
      </c>
      <c r="G167" s="356">
        <v>9</v>
      </c>
      <c r="H167" s="357">
        <v>31.03448275862069</v>
      </c>
      <c r="I167" s="354">
        <v>10</v>
      </c>
      <c r="J167" s="355">
        <v>34.482758620689658</v>
      </c>
      <c r="K167" s="356">
        <v>4</v>
      </c>
      <c r="L167" s="357">
        <v>13.793103448275861</v>
      </c>
      <c r="M167" s="356">
        <v>3</v>
      </c>
      <c r="N167" s="357">
        <v>10.344827586206897</v>
      </c>
      <c r="O167" s="358">
        <v>1</v>
      </c>
      <c r="P167" s="355">
        <v>3.4482758620689653</v>
      </c>
      <c r="Q167" s="356">
        <v>1</v>
      </c>
      <c r="R167" s="357">
        <v>3.4482758620689653</v>
      </c>
      <c r="S167" s="356">
        <v>1</v>
      </c>
      <c r="T167" s="357">
        <v>3.4482758620689653</v>
      </c>
      <c r="U167" s="354">
        <v>0</v>
      </c>
      <c r="V167" s="355">
        <v>0</v>
      </c>
      <c r="W167" s="356">
        <v>0</v>
      </c>
      <c r="X167" s="357">
        <v>0</v>
      </c>
      <c r="BQ167"/>
      <c r="BR167"/>
      <c r="BS167"/>
      <c r="BT167"/>
      <c r="BU167"/>
      <c r="BV167"/>
      <c r="BW167"/>
    </row>
    <row r="168" spans="2:75" x14ac:dyDescent="0.2">
      <c r="B168" s="353" t="s">
        <v>358</v>
      </c>
      <c r="C168" s="354">
        <v>305</v>
      </c>
      <c r="D168" s="355">
        <v>11.424076709865908</v>
      </c>
      <c r="E168" s="356">
        <v>7</v>
      </c>
      <c r="F168" s="357">
        <v>2.2950819672131146</v>
      </c>
      <c r="G168" s="356">
        <v>69</v>
      </c>
      <c r="H168" s="357">
        <v>22.622950819672131</v>
      </c>
      <c r="I168" s="354">
        <v>89</v>
      </c>
      <c r="J168" s="355">
        <v>29.180327868852459</v>
      </c>
      <c r="K168" s="356">
        <v>68</v>
      </c>
      <c r="L168" s="357">
        <v>22.295081967213115</v>
      </c>
      <c r="M168" s="356">
        <v>44</v>
      </c>
      <c r="N168" s="357">
        <v>14.426229508196723</v>
      </c>
      <c r="O168" s="358">
        <v>19</v>
      </c>
      <c r="P168" s="355">
        <v>6.2295081967213122</v>
      </c>
      <c r="Q168" s="356">
        <v>8</v>
      </c>
      <c r="R168" s="357">
        <v>2.622950819672131</v>
      </c>
      <c r="S168" s="356">
        <v>1</v>
      </c>
      <c r="T168" s="357">
        <v>0.32786885245901637</v>
      </c>
      <c r="U168" s="354">
        <v>0</v>
      </c>
      <c r="V168" s="355">
        <v>0</v>
      </c>
      <c r="W168" s="356">
        <v>0</v>
      </c>
      <c r="X168" s="357">
        <v>0</v>
      </c>
      <c r="BQ168"/>
      <c r="BR168"/>
      <c r="BS168"/>
      <c r="BT168"/>
      <c r="BU168"/>
      <c r="BV168"/>
      <c r="BW168"/>
    </row>
    <row r="169" spans="2:75" x14ac:dyDescent="0.2">
      <c r="B169" s="353" t="s">
        <v>93</v>
      </c>
      <c r="C169" s="354">
        <v>199</v>
      </c>
      <c r="D169" s="355">
        <v>9.7687889647047275</v>
      </c>
      <c r="E169" s="356">
        <v>1</v>
      </c>
      <c r="F169" s="357">
        <v>0.50251256281407031</v>
      </c>
      <c r="G169" s="356">
        <v>56</v>
      </c>
      <c r="H169" s="357">
        <v>28.140703517587941</v>
      </c>
      <c r="I169" s="354">
        <v>63</v>
      </c>
      <c r="J169" s="355">
        <v>31.658291457286431</v>
      </c>
      <c r="K169" s="356">
        <v>34</v>
      </c>
      <c r="L169" s="357">
        <v>17.08542713567839</v>
      </c>
      <c r="M169" s="356">
        <v>26</v>
      </c>
      <c r="N169" s="357">
        <v>13.06532663316583</v>
      </c>
      <c r="O169" s="358">
        <v>13</v>
      </c>
      <c r="P169" s="355">
        <v>6.5326633165829149</v>
      </c>
      <c r="Q169" s="356">
        <v>6</v>
      </c>
      <c r="R169" s="357">
        <v>3.0150753768844218</v>
      </c>
      <c r="S169" s="356">
        <v>0</v>
      </c>
      <c r="T169" s="357">
        <v>0</v>
      </c>
      <c r="U169" s="354">
        <v>0</v>
      </c>
      <c r="V169" s="355">
        <v>0</v>
      </c>
      <c r="W169" s="356">
        <v>0</v>
      </c>
      <c r="X169" s="357">
        <v>0</v>
      </c>
      <c r="BQ169"/>
      <c r="BR169"/>
      <c r="BS169"/>
      <c r="BT169"/>
      <c r="BU169"/>
      <c r="BV169"/>
      <c r="BW169"/>
    </row>
    <row r="170" spans="2:75" x14ac:dyDescent="0.2">
      <c r="B170" s="353" t="s">
        <v>94</v>
      </c>
      <c r="C170" s="354">
        <v>134</v>
      </c>
      <c r="D170" s="355">
        <v>6.3380947876265257</v>
      </c>
      <c r="E170" s="356">
        <v>1</v>
      </c>
      <c r="F170" s="357">
        <v>0.74626865671641784</v>
      </c>
      <c r="G170" s="356">
        <v>34</v>
      </c>
      <c r="H170" s="357">
        <v>25.373134328358208</v>
      </c>
      <c r="I170" s="354">
        <v>49</v>
      </c>
      <c r="J170" s="355">
        <v>36.567164179104481</v>
      </c>
      <c r="K170" s="356">
        <v>23</v>
      </c>
      <c r="L170" s="357">
        <v>17.164179104477611</v>
      </c>
      <c r="M170" s="356">
        <v>18</v>
      </c>
      <c r="N170" s="357">
        <v>13.432835820895523</v>
      </c>
      <c r="O170" s="358">
        <v>7</v>
      </c>
      <c r="P170" s="355">
        <v>5.2238805970149249</v>
      </c>
      <c r="Q170" s="356">
        <v>1</v>
      </c>
      <c r="R170" s="357">
        <v>0.74626865671641784</v>
      </c>
      <c r="S170" s="356">
        <v>1</v>
      </c>
      <c r="T170" s="357">
        <v>0.74626865671641784</v>
      </c>
      <c r="U170" s="354">
        <v>0</v>
      </c>
      <c r="V170" s="355">
        <v>0</v>
      </c>
      <c r="W170" s="356">
        <v>0</v>
      </c>
      <c r="X170" s="357">
        <v>0</v>
      </c>
      <c r="BQ170"/>
      <c r="BR170"/>
      <c r="BS170"/>
      <c r="BT170"/>
      <c r="BU170"/>
      <c r="BV170"/>
      <c r="BW170"/>
    </row>
    <row r="171" spans="2:75" x14ac:dyDescent="0.2">
      <c r="B171" s="353" t="s">
        <v>95</v>
      </c>
      <c r="C171" s="354">
        <v>40</v>
      </c>
      <c r="D171" s="355">
        <v>8.1883316274309106</v>
      </c>
      <c r="E171" s="356">
        <v>0</v>
      </c>
      <c r="F171" s="357">
        <v>0</v>
      </c>
      <c r="G171" s="356">
        <v>8</v>
      </c>
      <c r="H171" s="357">
        <v>20</v>
      </c>
      <c r="I171" s="354">
        <v>9</v>
      </c>
      <c r="J171" s="355">
        <v>22.5</v>
      </c>
      <c r="K171" s="356">
        <v>12</v>
      </c>
      <c r="L171" s="357">
        <v>30</v>
      </c>
      <c r="M171" s="356">
        <v>9</v>
      </c>
      <c r="N171" s="357">
        <v>22.5</v>
      </c>
      <c r="O171" s="358">
        <v>2</v>
      </c>
      <c r="P171" s="355">
        <v>5</v>
      </c>
      <c r="Q171" s="356">
        <v>0</v>
      </c>
      <c r="R171" s="357">
        <v>0</v>
      </c>
      <c r="S171" s="356">
        <v>0</v>
      </c>
      <c r="T171" s="357">
        <v>0</v>
      </c>
      <c r="U171" s="354">
        <v>0</v>
      </c>
      <c r="V171" s="355">
        <v>0</v>
      </c>
      <c r="W171" s="356">
        <v>0</v>
      </c>
      <c r="X171" s="357">
        <v>0</v>
      </c>
      <c r="BQ171"/>
      <c r="BR171"/>
      <c r="BS171"/>
      <c r="BT171"/>
      <c r="BU171"/>
      <c r="BV171"/>
      <c r="BW171"/>
    </row>
    <row r="172" spans="2:75" x14ac:dyDescent="0.2">
      <c r="B172" s="353" t="s">
        <v>96</v>
      </c>
      <c r="C172" s="354">
        <v>195</v>
      </c>
      <c r="D172" s="355">
        <v>14.427345368452206</v>
      </c>
      <c r="E172" s="356">
        <v>3</v>
      </c>
      <c r="F172" s="357">
        <v>1.5384615384615385</v>
      </c>
      <c r="G172" s="356">
        <v>46</v>
      </c>
      <c r="H172" s="357">
        <v>23.589743589743588</v>
      </c>
      <c r="I172" s="354">
        <v>56</v>
      </c>
      <c r="J172" s="355">
        <v>28.717948717948715</v>
      </c>
      <c r="K172" s="356">
        <v>49</v>
      </c>
      <c r="L172" s="357">
        <v>25.128205128205128</v>
      </c>
      <c r="M172" s="356">
        <v>22</v>
      </c>
      <c r="N172" s="357">
        <v>11.282051282051283</v>
      </c>
      <c r="O172" s="358">
        <v>15</v>
      </c>
      <c r="P172" s="355">
        <v>7.6923076923076925</v>
      </c>
      <c r="Q172" s="356">
        <v>4</v>
      </c>
      <c r="R172" s="357">
        <v>2.0512820512820511</v>
      </c>
      <c r="S172" s="356">
        <v>0</v>
      </c>
      <c r="T172" s="357">
        <v>0</v>
      </c>
      <c r="U172" s="354">
        <v>0</v>
      </c>
      <c r="V172" s="355">
        <v>0</v>
      </c>
      <c r="W172" s="356">
        <v>0</v>
      </c>
      <c r="X172" s="357">
        <v>0</v>
      </c>
      <c r="BQ172"/>
      <c r="BR172"/>
      <c r="BS172"/>
      <c r="BT172"/>
      <c r="BU172"/>
      <c r="BV172"/>
      <c r="BW172"/>
    </row>
    <row r="173" spans="2:75" x14ac:dyDescent="0.2">
      <c r="B173" s="353" t="s">
        <v>97</v>
      </c>
      <c r="C173" s="354">
        <v>92</v>
      </c>
      <c r="D173" s="355">
        <v>7.7624029699628752</v>
      </c>
      <c r="E173" s="356">
        <v>2</v>
      </c>
      <c r="F173" s="357">
        <v>2.1739130434782608</v>
      </c>
      <c r="G173" s="356">
        <v>11</v>
      </c>
      <c r="H173" s="357">
        <v>11.956521739130435</v>
      </c>
      <c r="I173" s="354">
        <v>31</v>
      </c>
      <c r="J173" s="355">
        <v>33.695652173913047</v>
      </c>
      <c r="K173" s="356">
        <v>19</v>
      </c>
      <c r="L173" s="357">
        <v>20.652173913043477</v>
      </c>
      <c r="M173" s="356">
        <v>11</v>
      </c>
      <c r="N173" s="357">
        <v>11.956521739130435</v>
      </c>
      <c r="O173" s="358">
        <v>15</v>
      </c>
      <c r="P173" s="355">
        <v>16.304347826086957</v>
      </c>
      <c r="Q173" s="356">
        <v>3</v>
      </c>
      <c r="R173" s="357">
        <v>3.2608695652173911</v>
      </c>
      <c r="S173" s="356">
        <v>0</v>
      </c>
      <c r="T173" s="357">
        <v>0</v>
      </c>
      <c r="U173" s="354">
        <v>0</v>
      </c>
      <c r="V173" s="355">
        <v>0</v>
      </c>
      <c r="W173" s="356">
        <v>0</v>
      </c>
      <c r="X173" s="357">
        <v>0</v>
      </c>
      <c r="BQ173"/>
      <c r="BR173"/>
      <c r="BS173"/>
      <c r="BT173"/>
      <c r="BU173"/>
      <c r="BV173"/>
      <c r="BW173"/>
    </row>
    <row r="174" spans="2:75" x14ac:dyDescent="0.2">
      <c r="B174" s="353" t="s">
        <v>98</v>
      </c>
      <c r="C174" s="354">
        <v>115</v>
      </c>
      <c r="D174" s="355">
        <v>17.963136519837548</v>
      </c>
      <c r="E174" s="356">
        <v>1</v>
      </c>
      <c r="F174" s="357">
        <v>0.86956521739130432</v>
      </c>
      <c r="G174" s="356">
        <v>31</v>
      </c>
      <c r="H174" s="357">
        <v>26.956521739130434</v>
      </c>
      <c r="I174" s="354">
        <v>41</v>
      </c>
      <c r="J174" s="355">
        <v>35.652173913043477</v>
      </c>
      <c r="K174" s="356">
        <v>25</v>
      </c>
      <c r="L174" s="357">
        <v>21.739130434782609</v>
      </c>
      <c r="M174" s="356">
        <v>11</v>
      </c>
      <c r="N174" s="357">
        <v>9.5652173913043477</v>
      </c>
      <c r="O174" s="358">
        <v>4</v>
      </c>
      <c r="P174" s="355">
        <v>3.4782608695652173</v>
      </c>
      <c r="Q174" s="356">
        <v>2</v>
      </c>
      <c r="R174" s="357">
        <v>1.7391304347826086</v>
      </c>
      <c r="S174" s="356">
        <v>0</v>
      </c>
      <c r="T174" s="357">
        <v>0</v>
      </c>
      <c r="U174" s="354">
        <v>0</v>
      </c>
      <c r="V174" s="355">
        <v>0</v>
      </c>
      <c r="W174" s="356">
        <v>0</v>
      </c>
      <c r="X174" s="357">
        <v>0</v>
      </c>
      <c r="BQ174"/>
      <c r="BR174"/>
      <c r="BS174"/>
      <c r="BT174"/>
      <c r="BU174"/>
      <c r="BV174"/>
      <c r="BW174"/>
    </row>
    <row r="175" spans="2:75" x14ac:dyDescent="0.2">
      <c r="B175" s="353" t="s">
        <v>99</v>
      </c>
      <c r="C175" s="354">
        <v>69</v>
      </c>
      <c r="D175" s="355">
        <v>11.845493562231759</v>
      </c>
      <c r="E175" s="356">
        <v>0</v>
      </c>
      <c r="F175" s="357">
        <v>0</v>
      </c>
      <c r="G175" s="356">
        <v>10</v>
      </c>
      <c r="H175" s="357">
        <v>14.492753623188406</v>
      </c>
      <c r="I175" s="354">
        <v>22</v>
      </c>
      <c r="J175" s="355">
        <v>31.884057971014489</v>
      </c>
      <c r="K175" s="356">
        <v>16</v>
      </c>
      <c r="L175" s="357">
        <v>23.188405797101449</v>
      </c>
      <c r="M175" s="356">
        <v>8</v>
      </c>
      <c r="N175" s="357">
        <v>11.594202898550725</v>
      </c>
      <c r="O175" s="358">
        <v>11</v>
      </c>
      <c r="P175" s="355">
        <v>15.942028985507244</v>
      </c>
      <c r="Q175" s="356">
        <v>1</v>
      </c>
      <c r="R175" s="357">
        <v>1.4492753623188406</v>
      </c>
      <c r="S175" s="356">
        <v>1</v>
      </c>
      <c r="T175" s="357">
        <v>1.4492753623188406</v>
      </c>
      <c r="U175" s="354">
        <v>0</v>
      </c>
      <c r="V175" s="355">
        <v>0</v>
      </c>
      <c r="W175" s="356">
        <v>0</v>
      </c>
      <c r="X175" s="357">
        <v>0</v>
      </c>
      <c r="BQ175"/>
      <c r="BR175"/>
      <c r="BS175"/>
      <c r="BT175"/>
      <c r="BU175"/>
      <c r="BV175"/>
      <c r="BW175"/>
    </row>
    <row r="176" spans="2:75" x14ac:dyDescent="0.2">
      <c r="B176" s="353" t="s">
        <v>100</v>
      </c>
      <c r="C176" s="354">
        <v>93</v>
      </c>
      <c r="D176" s="355">
        <v>13.932584269662922</v>
      </c>
      <c r="E176" s="356">
        <v>2</v>
      </c>
      <c r="F176" s="357">
        <v>2.1505376344086025</v>
      </c>
      <c r="G176" s="356">
        <v>27</v>
      </c>
      <c r="H176" s="357">
        <v>29.032258064516132</v>
      </c>
      <c r="I176" s="354">
        <v>19</v>
      </c>
      <c r="J176" s="355">
        <v>20.43010752688172</v>
      </c>
      <c r="K176" s="356">
        <v>25</v>
      </c>
      <c r="L176" s="357">
        <v>26.881720430107524</v>
      </c>
      <c r="M176" s="356">
        <v>14</v>
      </c>
      <c r="N176" s="357">
        <v>15.053763440860216</v>
      </c>
      <c r="O176" s="358">
        <v>4</v>
      </c>
      <c r="P176" s="355">
        <v>4.3010752688172049</v>
      </c>
      <c r="Q176" s="356">
        <v>1</v>
      </c>
      <c r="R176" s="357">
        <v>1.0752688172043012</v>
      </c>
      <c r="S176" s="356">
        <v>1</v>
      </c>
      <c r="T176" s="357">
        <v>1.0752688172043012</v>
      </c>
      <c r="U176" s="354">
        <v>0</v>
      </c>
      <c r="V176" s="355">
        <v>0</v>
      </c>
      <c r="W176" s="356">
        <v>0</v>
      </c>
      <c r="X176" s="357">
        <v>0</v>
      </c>
      <c r="BQ176"/>
      <c r="BR176"/>
      <c r="BS176"/>
      <c r="BT176"/>
      <c r="BU176"/>
      <c r="BV176"/>
      <c r="BW176"/>
    </row>
    <row r="177" spans="2:75" x14ac:dyDescent="0.2">
      <c r="B177" s="353" t="s">
        <v>101</v>
      </c>
      <c r="C177" s="354">
        <v>163</v>
      </c>
      <c r="D177" s="355">
        <v>9.369431511180089</v>
      </c>
      <c r="E177" s="356">
        <v>2</v>
      </c>
      <c r="F177" s="357">
        <v>1.2269938650306749</v>
      </c>
      <c r="G177" s="356">
        <v>42</v>
      </c>
      <c r="H177" s="357">
        <v>25.766871165644172</v>
      </c>
      <c r="I177" s="354">
        <v>52</v>
      </c>
      <c r="J177" s="355">
        <v>31.901840490797547</v>
      </c>
      <c r="K177" s="356">
        <v>30</v>
      </c>
      <c r="L177" s="357">
        <v>18.404907975460123</v>
      </c>
      <c r="M177" s="356">
        <v>22</v>
      </c>
      <c r="N177" s="357">
        <v>13.496932515337424</v>
      </c>
      <c r="O177" s="358">
        <v>14</v>
      </c>
      <c r="P177" s="355">
        <v>8.5889570552147241</v>
      </c>
      <c r="Q177" s="356">
        <v>1</v>
      </c>
      <c r="R177" s="357">
        <v>0.61349693251533743</v>
      </c>
      <c r="S177" s="356">
        <v>0</v>
      </c>
      <c r="T177" s="357">
        <v>0</v>
      </c>
      <c r="U177" s="354">
        <v>0</v>
      </c>
      <c r="V177" s="355">
        <v>0</v>
      </c>
      <c r="W177" s="356">
        <v>0</v>
      </c>
      <c r="X177" s="357">
        <v>0</v>
      </c>
      <c r="BQ177"/>
      <c r="BR177"/>
      <c r="BS177"/>
      <c r="BT177"/>
      <c r="BU177"/>
      <c r="BV177"/>
      <c r="BW177"/>
    </row>
    <row r="178" spans="2:75" x14ac:dyDescent="0.2">
      <c r="B178" s="353" t="s">
        <v>359</v>
      </c>
      <c r="C178" s="354">
        <v>165</v>
      </c>
      <c r="D178" s="355">
        <v>7.6420730860080592</v>
      </c>
      <c r="E178" s="356">
        <v>2</v>
      </c>
      <c r="F178" s="357">
        <v>1.2121212121212122</v>
      </c>
      <c r="G178" s="356">
        <v>36</v>
      </c>
      <c r="H178" s="357">
        <v>21.818181818181817</v>
      </c>
      <c r="I178" s="354">
        <v>47</v>
      </c>
      <c r="J178" s="355">
        <v>28.484848484848484</v>
      </c>
      <c r="K178" s="356">
        <v>42</v>
      </c>
      <c r="L178" s="357">
        <v>25.454545454545453</v>
      </c>
      <c r="M178" s="356">
        <v>14</v>
      </c>
      <c r="N178" s="357">
        <v>8.4848484848484862</v>
      </c>
      <c r="O178" s="358">
        <v>19</v>
      </c>
      <c r="P178" s="355">
        <v>11.515151515151516</v>
      </c>
      <c r="Q178" s="356">
        <v>4</v>
      </c>
      <c r="R178" s="357">
        <v>2.4242424242424243</v>
      </c>
      <c r="S178" s="356">
        <v>1</v>
      </c>
      <c r="T178" s="357">
        <v>0.60606060606060608</v>
      </c>
      <c r="U178" s="354">
        <v>0</v>
      </c>
      <c r="V178" s="355">
        <v>0</v>
      </c>
      <c r="W178" s="356">
        <v>0</v>
      </c>
      <c r="X178" s="357">
        <v>0</v>
      </c>
      <c r="BQ178"/>
      <c r="BR178"/>
      <c r="BS178"/>
      <c r="BT178"/>
      <c r="BU178"/>
      <c r="BV178"/>
      <c r="BW178"/>
    </row>
    <row r="179" spans="2:75" x14ac:dyDescent="0.2">
      <c r="B179" s="353" t="s">
        <v>102</v>
      </c>
      <c r="C179" s="354">
        <v>133</v>
      </c>
      <c r="D179" s="355">
        <v>9.3503937007874018</v>
      </c>
      <c r="E179" s="356">
        <v>1</v>
      </c>
      <c r="F179" s="357">
        <v>0.75187969924812026</v>
      </c>
      <c r="G179" s="356">
        <v>43</v>
      </c>
      <c r="H179" s="357">
        <v>32.330827067669169</v>
      </c>
      <c r="I179" s="354">
        <v>36</v>
      </c>
      <c r="J179" s="355">
        <v>27.06766917293233</v>
      </c>
      <c r="K179" s="356">
        <v>31</v>
      </c>
      <c r="L179" s="357">
        <v>23.308270676691727</v>
      </c>
      <c r="M179" s="356">
        <v>11</v>
      </c>
      <c r="N179" s="357">
        <v>8.2706766917293226</v>
      </c>
      <c r="O179" s="358">
        <v>8</v>
      </c>
      <c r="P179" s="355">
        <v>6.0150375939849621</v>
      </c>
      <c r="Q179" s="356">
        <v>3</v>
      </c>
      <c r="R179" s="357">
        <v>2.2556390977443606</v>
      </c>
      <c r="S179" s="356">
        <v>0</v>
      </c>
      <c r="T179" s="357">
        <v>0</v>
      </c>
      <c r="U179" s="354">
        <v>0</v>
      </c>
      <c r="V179" s="355">
        <v>0</v>
      </c>
      <c r="W179" s="356">
        <v>0</v>
      </c>
      <c r="X179" s="357">
        <v>0</v>
      </c>
      <c r="BQ179"/>
      <c r="BR179"/>
      <c r="BS179"/>
      <c r="BT179"/>
      <c r="BU179"/>
      <c r="BV179"/>
      <c r="BW179"/>
    </row>
    <row r="180" spans="2:75" x14ac:dyDescent="0.2">
      <c r="B180" s="353" t="s">
        <v>103</v>
      </c>
      <c r="C180" s="354">
        <v>65</v>
      </c>
      <c r="D180" s="355">
        <v>8.0735312383554838</v>
      </c>
      <c r="E180" s="356">
        <v>0</v>
      </c>
      <c r="F180" s="357">
        <v>0</v>
      </c>
      <c r="G180" s="356">
        <v>24</v>
      </c>
      <c r="H180" s="357">
        <v>36.923076923076927</v>
      </c>
      <c r="I180" s="354">
        <v>20</v>
      </c>
      <c r="J180" s="355">
        <v>30.76923076923077</v>
      </c>
      <c r="K180" s="356">
        <v>11</v>
      </c>
      <c r="L180" s="357">
        <v>16.923076923076923</v>
      </c>
      <c r="M180" s="356">
        <v>4</v>
      </c>
      <c r="N180" s="357">
        <v>6.1538461538461542</v>
      </c>
      <c r="O180" s="358">
        <v>6</v>
      </c>
      <c r="P180" s="355">
        <v>9.2307692307692317</v>
      </c>
      <c r="Q180" s="356">
        <v>0</v>
      </c>
      <c r="R180" s="357">
        <v>0</v>
      </c>
      <c r="S180" s="356">
        <v>0</v>
      </c>
      <c r="T180" s="357">
        <v>0</v>
      </c>
      <c r="U180" s="354">
        <v>0</v>
      </c>
      <c r="V180" s="355">
        <v>0</v>
      </c>
      <c r="W180" s="356">
        <v>0</v>
      </c>
      <c r="X180" s="357">
        <v>0</v>
      </c>
      <c r="BQ180"/>
      <c r="BR180"/>
      <c r="BS180"/>
      <c r="BT180"/>
      <c r="BU180"/>
      <c r="BV180"/>
      <c r="BW180"/>
    </row>
    <row r="181" spans="2:75" x14ac:dyDescent="0.2">
      <c r="B181" s="353" t="s">
        <v>104</v>
      </c>
      <c r="C181" s="354">
        <v>68</v>
      </c>
      <c r="D181" s="355">
        <v>4.6286842284391811</v>
      </c>
      <c r="E181" s="356">
        <v>1</v>
      </c>
      <c r="F181" s="357">
        <v>1.4705882352941175</v>
      </c>
      <c r="G181" s="356">
        <v>31</v>
      </c>
      <c r="H181" s="357">
        <v>45.588235294117645</v>
      </c>
      <c r="I181" s="354">
        <v>10</v>
      </c>
      <c r="J181" s="355">
        <v>14.705882352941178</v>
      </c>
      <c r="K181" s="356">
        <v>14</v>
      </c>
      <c r="L181" s="357">
        <v>20.588235294117645</v>
      </c>
      <c r="M181" s="356">
        <v>8</v>
      </c>
      <c r="N181" s="357">
        <v>11.76470588235294</v>
      </c>
      <c r="O181" s="358">
        <v>4</v>
      </c>
      <c r="P181" s="355">
        <v>5.8823529411764701</v>
      </c>
      <c r="Q181" s="356">
        <v>0</v>
      </c>
      <c r="R181" s="357">
        <v>0</v>
      </c>
      <c r="S181" s="356">
        <v>0</v>
      </c>
      <c r="T181" s="357">
        <v>0</v>
      </c>
      <c r="U181" s="354">
        <v>0</v>
      </c>
      <c r="V181" s="355">
        <v>0</v>
      </c>
      <c r="W181" s="356">
        <v>0</v>
      </c>
      <c r="X181" s="357">
        <v>0</v>
      </c>
      <c r="BQ181"/>
      <c r="BR181"/>
      <c r="BS181"/>
      <c r="BT181"/>
      <c r="BU181"/>
      <c r="BV181"/>
      <c r="BW181"/>
    </row>
    <row r="182" spans="2:75" x14ac:dyDescent="0.2">
      <c r="B182" s="353" t="s">
        <v>105</v>
      </c>
      <c r="C182" s="354">
        <v>496</v>
      </c>
      <c r="D182" s="355">
        <v>10.664831856884836</v>
      </c>
      <c r="E182" s="356">
        <v>10</v>
      </c>
      <c r="F182" s="357">
        <v>2.0161290322580645</v>
      </c>
      <c r="G182" s="356">
        <v>143</v>
      </c>
      <c r="H182" s="357">
        <v>28.830645161290324</v>
      </c>
      <c r="I182" s="354">
        <v>142</v>
      </c>
      <c r="J182" s="355">
        <v>28.62903225806452</v>
      </c>
      <c r="K182" s="356">
        <v>84</v>
      </c>
      <c r="L182" s="357">
        <v>16.93548387096774</v>
      </c>
      <c r="M182" s="356">
        <v>64</v>
      </c>
      <c r="N182" s="357">
        <v>12.903225806451612</v>
      </c>
      <c r="O182" s="358">
        <v>33</v>
      </c>
      <c r="P182" s="355">
        <v>6.6532258064516121</v>
      </c>
      <c r="Q182" s="356">
        <v>17</v>
      </c>
      <c r="R182" s="357">
        <v>3.4274193548387095</v>
      </c>
      <c r="S182" s="356">
        <v>1</v>
      </c>
      <c r="T182" s="357">
        <v>0.20161290322580644</v>
      </c>
      <c r="U182" s="354">
        <v>2</v>
      </c>
      <c r="V182" s="355">
        <v>0.40322580645161288</v>
      </c>
      <c r="W182" s="356">
        <v>0</v>
      </c>
      <c r="X182" s="357">
        <v>0</v>
      </c>
      <c r="BQ182"/>
      <c r="BR182"/>
      <c r="BS182"/>
      <c r="BT182"/>
      <c r="BU182"/>
      <c r="BV182"/>
      <c r="BW182"/>
    </row>
    <row r="183" spans="2:75" x14ac:dyDescent="0.2">
      <c r="B183" s="353" t="s">
        <v>106</v>
      </c>
      <c r="C183" s="354">
        <v>45</v>
      </c>
      <c r="D183" s="355">
        <v>7.3746312684365778</v>
      </c>
      <c r="E183" s="356">
        <v>0</v>
      </c>
      <c r="F183" s="357">
        <v>0</v>
      </c>
      <c r="G183" s="356">
        <v>13</v>
      </c>
      <c r="H183" s="357">
        <v>28.888888888888886</v>
      </c>
      <c r="I183" s="354">
        <v>14</v>
      </c>
      <c r="J183" s="355">
        <v>31.111111111111111</v>
      </c>
      <c r="K183" s="356">
        <v>6</v>
      </c>
      <c r="L183" s="357">
        <v>13.333333333333334</v>
      </c>
      <c r="M183" s="356">
        <v>10</v>
      </c>
      <c r="N183" s="357">
        <v>22.222222222222221</v>
      </c>
      <c r="O183" s="358">
        <v>2</v>
      </c>
      <c r="P183" s="355">
        <v>4.4444444444444446</v>
      </c>
      <c r="Q183" s="356">
        <v>0</v>
      </c>
      <c r="R183" s="357">
        <v>0</v>
      </c>
      <c r="S183" s="356">
        <v>0</v>
      </c>
      <c r="T183" s="357">
        <v>0</v>
      </c>
      <c r="U183" s="354">
        <v>0</v>
      </c>
      <c r="V183" s="355">
        <v>0</v>
      </c>
      <c r="W183" s="356">
        <v>0</v>
      </c>
      <c r="X183" s="357">
        <v>0</v>
      </c>
      <c r="BQ183"/>
      <c r="BR183"/>
      <c r="BS183"/>
      <c r="BT183"/>
      <c r="BU183"/>
      <c r="BV183"/>
      <c r="BW183"/>
    </row>
    <row r="184" spans="2:75" ht="13.5" thickBot="1" x14ac:dyDescent="0.25">
      <c r="B184" s="353" t="s">
        <v>107</v>
      </c>
      <c r="C184" s="354">
        <v>71</v>
      </c>
      <c r="D184" s="355">
        <v>5.3853155339805827</v>
      </c>
      <c r="E184" s="356">
        <v>2</v>
      </c>
      <c r="F184" s="357">
        <v>2.8169014084507045</v>
      </c>
      <c r="G184" s="356">
        <v>26</v>
      </c>
      <c r="H184" s="357">
        <v>36.619718309859159</v>
      </c>
      <c r="I184" s="354">
        <v>18</v>
      </c>
      <c r="J184" s="355">
        <v>25.352112676056336</v>
      </c>
      <c r="K184" s="356">
        <v>13</v>
      </c>
      <c r="L184" s="357">
        <v>18.30985915492958</v>
      </c>
      <c r="M184" s="356">
        <v>6</v>
      </c>
      <c r="N184" s="357">
        <v>8.4507042253521121</v>
      </c>
      <c r="O184" s="358">
        <v>5</v>
      </c>
      <c r="P184" s="355">
        <v>7.042253521126761</v>
      </c>
      <c r="Q184" s="356">
        <v>1</v>
      </c>
      <c r="R184" s="357">
        <v>1.4084507042253522</v>
      </c>
      <c r="S184" s="356">
        <v>0</v>
      </c>
      <c r="T184" s="357">
        <v>0</v>
      </c>
      <c r="U184" s="354">
        <v>0</v>
      </c>
      <c r="V184" s="355">
        <v>0</v>
      </c>
      <c r="W184" s="356">
        <v>0</v>
      </c>
      <c r="X184" s="357">
        <v>0</v>
      </c>
      <c r="BQ184"/>
      <c r="BR184"/>
      <c r="BS184"/>
      <c r="BT184"/>
      <c r="BU184"/>
      <c r="BV184"/>
      <c r="BW184"/>
    </row>
    <row r="185" spans="2:75" ht="13.5" thickBot="1" x14ac:dyDescent="0.25">
      <c r="B185" s="232" t="s">
        <v>6</v>
      </c>
      <c r="C185" s="219">
        <v>3521</v>
      </c>
      <c r="D185" s="218">
        <v>9.3231760758987559</v>
      </c>
      <c r="E185" s="217">
        <v>45</v>
      </c>
      <c r="F185" s="359">
        <v>1.2780460096563477</v>
      </c>
      <c r="G185" s="217">
        <v>914</v>
      </c>
      <c r="H185" s="359">
        <v>25.958534507242259</v>
      </c>
      <c r="I185" s="360">
        <v>1064</v>
      </c>
      <c r="J185" s="218">
        <v>30.218687872763418</v>
      </c>
      <c r="K185" s="217">
        <v>715</v>
      </c>
      <c r="L185" s="359">
        <v>20.306731042317523</v>
      </c>
      <c r="M185" s="217">
        <v>447</v>
      </c>
      <c r="N185" s="359">
        <v>12.695257029253055</v>
      </c>
      <c r="O185" s="360">
        <v>257</v>
      </c>
      <c r="P185" s="218">
        <v>7.2990627662595857</v>
      </c>
      <c r="Q185" s="217">
        <v>68</v>
      </c>
      <c r="R185" s="359">
        <v>1.9312695257029253</v>
      </c>
      <c r="S185" s="217">
        <v>9</v>
      </c>
      <c r="T185" s="359">
        <v>0.25560920193126951</v>
      </c>
      <c r="U185" s="360">
        <v>2</v>
      </c>
      <c r="V185" s="218">
        <v>5.6802044873615447E-2</v>
      </c>
      <c r="W185" s="217">
        <v>0</v>
      </c>
      <c r="X185" s="359">
        <v>0</v>
      </c>
      <c r="BQ185"/>
      <c r="BR185"/>
      <c r="BS185"/>
      <c r="BT185"/>
      <c r="BU185"/>
      <c r="BV185"/>
      <c r="BW185"/>
    </row>
    <row r="186" spans="2:75" x14ac:dyDescent="0.2">
      <c r="B186" s="238" t="s">
        <v>255</v>
      </c>
      <c r="BQ186"/>
      <c r="BR186"/>
      <c r="BS186"/>
      <c r="BT186"/>
      <c r="BU186"/>
      <c r="BV186"/>
      <c r="BW186"/>
    </row>
    <row r="187" spans="2:75" x14ac:dyDescent="0.2">
      <c r="BQ187"/>
      <c r="BR187"/>
      <c r="BS187"/>
      <c r="BT187"/>
      <c r="BU187"/>
      <c r="BV187"/>
      <c r="BW187"/>
    </row>
    <row r="188" spans="2:75" x14ac:dyDescent="0.2">
      <c r="BQ188"/>
      <c r="BR188"/>
      <c r="BS188"/>
      <c r="BT188"/>
      <c r="BU188"/>
      <c r="BV188"/>
      <c r="BW188"/>
    </row>
    <row r="189" spans="2:75" x14ac:dyDescent="0.2">
      <c r="BQ189"/>
      <c r="BR189"/>
      <c r="BS189"/>
      <c r="BT189"/>
      <c r="BU189"/>
      <c r="BV189"/>
      <c r="BW189"/>
    </row>
    <row r="190" spans="2:75" ht="25.5" customHeight="1" thickBot="1" x14ac:dyDescent="0.25">
      <c r="B190" s="917" t="s">
        <v>369</v>
      </c>
      <c r="C190" s="917"/>
      <c r="D190" s="917"/>
      <c r="E190" s="917"/>
      <c r="F190" s="917"/>
      <c r="G190" s="917"/>
      <c r="H190" s="917"/>
      <c r="I190" s="917"/>
      <c r="J190" s="917"/>
      <c r="K190" s="917"/>
      <c r="L190" s="917"/>
      <c r="M190" s="917"/>
      <c r="N190" s="917"/>
      <c r="O190" s="917"/>
      <c r="P190" s="917"/>
      <c r="Q190" s="917"/>
      <c r="R190" s="917"/>
      <c r="S190" s="917"/>
      <c r="T190" s="917"/>
      <c r="U190" s="917"/>
      <c r="V190" s="917"/>
      <c r="W190" s="917"/>
      <c r="X190" s="917"/>
      <c r="BQ190"/>
      <c r="BR190"/>
      <c r="BS190"/>
      <c r="BT190"/>
      <c r="BU190"/>
      <c r="BV190"/>
      <c r="BW190"/>
    </row>
    <row r="191" spans="2:75" x14ac:dyDescent="0.2">
      <c r="B191" s="918" t="s">
        <v>256</v>
      </c>
      <c r="C191" s="920" t="s">
        <v>257</v>
      </c>
      <c r="D191" s="920" t="s">
        <v>258</v>
      </c>
      <c r="E191" s="776" t="s">
        <v>238</v>
      </c>
      <c r="F191" s="816" t="s">
        <v>240</v>
      </c>
      <c r="G191" s="817"/>
      <c r="H191" s="817"/>
      <c r="I191" s="817"/>
      <c r="J191" s="817"/>
      <c r="K191" s="817"/>
      <c r="L191" s="817"/>
      <c r="M191" s="817"/>
      <c r="N191" s="817"/>
      <c r="O191" s="817"/>
      <c r="P191" s="817"/>
      <c r="Q191" s="817"/>
      <c r="R191" s="817"/>
      <c r="S191" s="817"/>
      <c r="T191" s="817"/>
      <c r="U191" s="817"/>
      <c r="V191" s="817"/>
      <c r="W191" s="817"/>
      <c r="X191" s="818"/>
      <c r="BQ191"/>
      <c r="BR191"/>
      <c r="BS191"/>
      <c r="BT191"/>
      <c r="BU191"/>
      <c r="BV191"/>
      <c r="BW191"/>
    </row>
    <row r="192" spans="2:75" x14ac:dyDescent="0.2">
      <c r="B192" s="919"/>
      <c r="C192" s="921"/>
      <c r="D192" s="921"/>
      <c r="E192" s="777"/>
      <c r="F192" s="777" t="s">
        <v>241</v>
      </c>
      <c r="G192" s="777"/>
      <c r="H192" s="777" t="s">
        <v>242</v>
      </c>
      <c r="I192" s="777"/>
      <c r="J192" s="777" t="s">
        <v>243</v>
      </c>
      <c r="K192" s="777"/>
      <c r="L192" s="777" t="s">
        <v>244</v>
      </c>
      <c r="M192" s="777"/>
      <c r="N192" s="777" t="s">
        <v>245</v>
      </c>
      <c r="O192" s="777"/>
      <c r="P192" s="777" t="s">
        <v>246</v>
      </c>
      <c r="Q192" s="777"/>
      <c r="R192" s="777" t="s">
        <v>247</v>
      </c>
      <c r="S192" s="777"/>
      <c r="T192" s="777" t="s">
        <v>248</v>
      </c>
      <c r="U192" s="777"/>
      <c r="V192" s="777" t="s">
        <v>249</v>
      </c>
      <c r="W192" s="777"/>
      <c r="X192" s="239" t="s">
        <v>250</v>
      </c>
      <c r="BQ192"/>
      <c r="BR192"/>
      <c r="BS192"/>
      <c r="BT192"/>
      <c r="BU192"/>
      <c r="BV192"/>
      <c r="BW192"/>
    </row>
    <row r="193" spans="2:75" ht="34.5" thickBot="1" x14ac:dyDescent="0.25">
      <c r="B193" s="919"/>
      <c r="C193" s="922"/>
      <c r="D193" s="922"/>
      <c r="E193" s="923"/>
      <c r="F193" s="240" t="s">
        <v>251</v>
      </c>
      <c r="G193" s="241" t="s">
        <v>259</v>
      </c>
      <c r="H193" s="240" t="s">
        <v>251</v>
      </c>
      <c r="I193" s="241" t="s">
        <v>259</v>
      </c>
      <c r="J193" s="240" t="s">
        <v>251</v>
      </c>
      <c r="K193" s="241" t="s">
        <v>259</v>
      </c>
      <c r="L193" s="240" t="s">
        <v>251</v>
      </c>
      <c r="M193" s="241" t="s">
        <v>259</v>
      </c>
      <c r="N193" s="240" t="s">
        <v>251</v>
      </c>
      <c r="O193" s="241" t="s">
        <v>259</v>
      </c>
      <c r="P193" s="240" t="s">
        <v>251</v>
      </c>
      <c r="Q193" s="241" t="s">
        <v>259</v>
      </c>
      <c r="R193" s="240" t="s">
        <v>251</v>
      </c>
      <c r="S193" s="241" t="s">
        <v>259</v>
      </c>
      <c r="T193" s="240" t="s">
        <v>251</v>
      </c>
      <c r="U193" s="241" t="s">
        <v>259</v>
      </c>
      <c r="V193" s="240" t="s">
        <v>251</v>
      </c>
      <c r="W193" s="241" t="s">
        <v>259</v>
      </c>
      <c r="X193" s="242" t="s">
        <v>251</v>
      </c>
      <c r="BQ193"/>
      <c r="BR193"/>
      <c r="BS193"/>
      <c r="BT193"/>
      <c r="BU193"/>
      <c r="BV193"/>
      <c r="BW193"/>
    </row>
    <row r="194" spans="2:75" x14ac:dyDescent="0.2">
      <c r="B194" s="243" t="s">
        <v>7</v>
      </c>
      <c r="C194" s="244">
        <v>1.4718366654111887</v>
      </c>
      <c r="D194" s="244">
        <v>45.156824172820187</v>
      </c>
      <c r="E194" s="245">
        <v>79126</v>
      </c>
      <c r="F194" s="245">
        <v>803</v>
      </c>
      <c r="G194" s="244">
        <v>3.1039814456899886</v>
      </c>
      <c r="H194" s="245">
        <v>14919</v>
      </c>
      <c r="I194" s="244">
        <v>56.467088305760257</v>
      </c>
      <c r="J194" s="246">
        <v>22774</v>
      </c>
      <c r="K194" s="244">
        <v>81.860204309037186</v>
      </c>
      <c r="L194" s="245">
        <v>18804</v>
      </c>
      <c r="M194" s="244">
        <v>66.440299483077226</v>
      </c>
      <c r="N194" s="245">
        <v>13069</v>
      </c>
      <c r="O194" s="244">
        <v>49.213169201571027</v>
      </c>
      <c r="P194" s="246">
        <v>6927</v>
      </c>
      <c r="Q194" s="244">
        <v>28.810041715709314</v>
      </c>
      <c r="R194" s="245">
        <v>1683</v>
      </c>
      <c r="S194" s="244">
        <v>7.8180162770820179</v>
      </c>
      <c r="T194" s="245">
        <v>123</v>
      </c>
      <c r="U194" s="244">
        <v>0.59840328489347927</v>
      </c>
      <c r="V194" s="246">
        <v>12</v>
      </c>
      <c r="W194" s="244">
        <v>5.6129059417286818E-2</v>
      </c>
      <c r="X194" s="245">
        <v>12</v>
      </c>
      <c r="BQ194"/>
      <c r="BR194"/>
      <c r="BS194"/>
      <c r="BT194"/>
      <c r="BU194"/>
      <c r="BV194"/>
      <c r="BW194"/>
    </row>
    <row r="195" spans="2:75" x14ac:dyDescent="0.2">
      <c r="B195" s="220" t="s">
        <v>87</v>
      </c>
      <c r="C195" s="224">
        <v>1.3084917855722733</v>
      </c>
      <c r="D195" s="224">
        <v>41.277955271565496</v>
      </c>
      <c r="E195" s="221">
        <v>323</v>
      </c>
      <c r="F195" s="223">
        <v>1</v>
      </c>
      <c r="G195" s="224">
        <v>0.74183976261127604</v>
      </c>
      <c r="H195" s="223">
        <v>75</v>
      </c>
      <c r="I195" s="224">
        <v>59.95203836930456</v>
      </c>
      <c r="J195" s="221">
        <v>103</v>
      </c>
      <c r="K195" s="222">
        <v>76.127124907612711</v>
      </c>
      <c r="L195" s="223">
        <v>73</v>
      </c>
      <c r="M195" s="224">
        <v>54.928517682468019</v>
      </c>
      <c r="N195" s="223">
        <v>45</v>
      </c>
      <c r="O195" s="224">
        <v>40.394973070017947</v>
      </c>
      <c r="P195" s="221">
        <v>21</v>
      </c>
      <c r="Q195" s="222">
        <v>20.134228187919462</v>
      </c>
      <c r="R195" s="223">
        <v>4</v>
      </c>
      <c r="S195" s="224">
        <v>4.3620501635768809</v>
      </c>
      <c r="T195" s="223">
        <v>1</v>
      </c>
      <c r="U195" s="224">
        <v>1.2224938875305624</v>
      </c>
      <c r="V195" s="221">
        <v>0</v>
      </c>
      <c r="W195" s="222">
        <v>0</v>
      </c>
      <c r="X195" s="361">
        <v>0</v>
      </c>
      <c r="BQ195"/>
      <c r="BR195"/>
      <c r="BS195"/>
      <c r="BT195"/>
      <c r="BU195"/>
      <c r="BV195"/>
      <c r="BW195"/>
    </row>
    <row r="196" spans="2:75" x14ac:dyDescent="0.2">
      <c r="B196" s="362" t="s">
        <v>88</v>
      </c>
      <c r="C196" s="228">
        <v>1.1855845264502503</v>
      </c>
      <c r="D196" s="228">
        <v>34.023178807947026</v>
      </c>
      <c r="E196" s="363">
        <v>411</v>
      </c>
      <c r="F196" s="227">
        <v>4</v>
      </c>
      <c r="G196" s="228">
        <v>1.9102196752626552</v>
      </c>
      <c r="H196" s="227">
        <v>100</v>
      </c>
      <c r="I196" s="228">
        <v>52.002080083203325</v>
      </c>
      <c r="J196" s="363">
        <v>128</v>
      </c>
      <c r="K196" s="231">
        <v>63.3977216443784</v>
      </c>
      <c r="L196" s="227">
        <v>80</v>
      </c>
      <c r="M196" s="228">
        <v>37.950664136622386</v>
      </c>
      <c r="N196" s="227">
        <v>61</v>
      </c>
      <c r="O196" s="228">
        <v>32.620320855614978</v>
      </c>
      <c r="P196" s="363">
        <v>33</v>
      </c>
      <c r="Q196" s="231">
        <v>22.058823529411764</v>
      </c>
      <c r="R196" s="227">
        <v>4</v>
      </c>
      <c r="S196" s="228">
        <v>3.0395136778115504</v>
      </c>
      <c r="T196" s="227">
        <v>1</v>
      </c>
      <c r="U196" s="228">
        <v>0.74183976261127604</v>
      </c>
      <c r="V196" s="363">
        <v>0</v>
      </c>
      <c r="W196" s="231">
        <v>0</v>
      </c>
      <c r="X196" s="364">
        <v>0</v>
      </c>
      <c r="BQ196"/>
      <c r="BR196"/>
      <c r="BS196"/>
      <c r="BT196"/>
      <c r="BU196"/>
      <c r="BV196"/>
      <c r="BW196"/>
    </row>
    <row r="197" spans="2:75" x14ac:dyDescent="0.2">
      <c r="B197" s="362" t="s">
        <v>89</v>
      </c>
      <c r="C197" s="228">
        <v>0.83873216092617964</v>
      </c>
      <c r="D197" s="228">
        <v>25.333333333333332</v>
      </c>
      <c r="E197" s="363">
        <v>57</v>
      </c>
      <c r="F197" s="227">
        <v>1</v>
      </c>
      <c r="G197" s="228">
        <v>2.8409090909090908</v>
      </c>
      <c r="H197" s="227">
        <v>7</v>
      </c>
      <c r="I197" s="228">
        <v>21.08433734939759</v>
      </c>
      <c r="J197" s="363">
        <v>22</v>
      </c>
      <c r="K197" s="231">
        <v>62.67806267806268</v>
      </c>
      <c r="L197" s="227">
        <v>10</v>
      </c>
      <c r="M197" s="228">
        <v>27.700831024930746</v>
      </c>
      <c r="N197" s="227">
        <v>12</v>
      </c>
      <c r="O197" s="228">
        <v>36.474164133738597</v>
      </c>
      <c r="P197" s="363">
        <v>3</v>
      </c>
      <c r="Q197" s="231">
        <v>9.9009900990099009</v>
      </c>
      <c r="R197" s="227">
        <v>2</v>
      </c>
      <c r="S197" s="228">
        <v>7.0671378091872787</v>
      </c>
      <c r="T197" s="227">
        <v>0</v>
      </c>
      <c r="U197" s="228">
        <v>0</v>
      </c>
      <c r="V197" s="363">
        <v>0</v>
      </c>
      <c r="W197" s="231">
        <v>0</v>
      </c>
      <c r="X197" s="364">
        <v>0</v>
      </c>
      <c r="BQ197"/>
      <c r="BR197"/>
      <c r="BS197"/>
      <c r="BT197"/>
      <c r="BU197"/>
      <c r="BV197"/>
      <c r="BW197"/>
    </row>
    <row r="198" spans="2:75" x14ac:dyDescent="0.2">
      <c r="B198" s="362" t="s">
        <v>90</v>
      </c>
      <c r="C198" s="228">
        <v>1.3384425534747926</v>
      </c>
      <c r="D198" s="228">
        <v>44.371788883699203</v>
      </c>
      <c r="E198" s="363">
        <v>95</v>
      </c>
      <c r="F198" s="227">
        <v>0</v>
      </c>
      <c r="G198" s="228">
        <v>0</v>
      </c>
      <c r="H198" s="227">
        <v>23</v>
      </c>
      <c r="I198" s="228">
        <v>61.170212765957444</v>
      </c>
      <c r="J198" s="363">
        <v>30</v>
      </c>
      <c r="K198" s="231">
        <v>78.94736842105263</v>
      </c>
      <c r="L198" s="227">
        <v>16</v>
      </c>
      <c r="M198" s="228">
        <v>42.328042328042329</v>
      </c>
      <c r="N198" s="227">
        <v>13</v>
      </c>
      <c r="O198" s="228">
        <v>41.401273885350314</v>
      </c>
      <c r="P198" s="363">
        <v>10</v>
      </c>
      <c r="Q198" s="231">
        <v>37.453183520599254</v>
      </c>
      <c r="R198" s="227">
        <v>2</v>
      </c>
      <c r="S198" s="228">
        <v>8.9285714285714288</v>
      </c>
      <c r="T198" s="227">
        <v>1</v>
      </c>
      <c r="U198" s="228">
        <v>4.9504950495049505</v>
      </c>
      <c r="V198" s="363">
        <v>0</v>
      </c>
      <c r="W198" s="231">
        <v>0</v>
      </c>
      <c r="X198" s="364">
        <v>0</v>
      </c>
      <c r="BQ198"/>
      <c r="BR198"/>
      <c r="BS198"/>
      <c r="BT198"/>
      <c r="BU198"/>
      <c r="BV198"/>
      <c r="BW198"/>
    </row>
    <row r="199" spans="2:75" x14ac:dyDescent="0.2">
      <c r="B199" s="362" t="s">
        <v>91</v>
      </c>
      <c r="C199" s="228">
        <v>1.3014016512593252</v>
      </c>
      <c r="D199" s="228">
        <v>41.197658712291755</v>
      </c>
      <c r="E199" s="363">
        <v>183</v>
      </c>
      <c r="F199" s="227">
        <v>4</v>
      </c>
      <c r="G199" s="228">
        <v>4.4792833146696527</v>
      </c>
      <c r="H199" s="227">
        <v>54</v>
      </c>
      <c r="I199" s="228">
        <v>69.40874035989718</v>
      </c>
      <c r="J199" s="363">
        <v>59</v>
      </c>
      <c r="K199" s="231">
        <v>74.683544303797461</v>
      </c>
      <c r="L199" s="227">
        <v>34</v>
      </c>
      <c r="M199" s="228">
        <v>41.97530864197531</v>
      </c>
      <c r="N199" s="227">
        <v>16</v>
      </c>
      <c r="O199" s="228">
        <v>24.806201550387598</v>
      </c>
      <c r="P199" s="363">
        <v>12</v>
      </c>
      <c r="Q199" s="231">
        <v>22.988505747126435</v>
      </c>
      <c r="R199" s="227">
        <v>4</v>
      </c>
      <c r="S199" s="228">
        <v>8.5287846481876333</v>
      </c>
      <c r="T199" s="227">
        <v>0</v>
      </c>
      <c r="U199" s="228">
        <v>0</v>
      </c>
      <c r="V199" s="363">
        <v>0</v>
      </c>
      <c r="W199" s="231">
        <v>0</v>
      </c>
      <c r="X199" s="364">
        <v>0</v>
      </c>
      <c r="BQ199"/>
      <c r="BR199"/>
      <c r="BS199"/>
      <c r="BT199"/>
      <c r="BU199"/>
      <c r="BV199"/>
      <c r="BW199"/>
    </row>
    <row r="200" spans="2:75" x14ac:dyDescent="0.2">
      <c r="B200" s="362" t="s">
        <v>92</v>
      </c>
      <c r="C200" s="228">
        <v>2.6305001721286527</v>
      </c>
      <c r="D200" s="228">
        <v>29.520295202952028</v>
      </c>
      <c r="E200" s="363">
        <v>32</v>
      </c>
      <c r="F200" s="227">
        <v>0</v>
      </c>
      <c r="G200" s="228">
        <v>0</v>
      </c>
      <c r="H200" s="227">
        <v>9</v>
      </c>
      <c r="I200" s="228">
        <v>49.723756906077348</v>
      </c>
      <c r="J200" s="363">
        <v>12</v>
      </c>
      <c r="K200" s="231">
        <v>74.074074074074076</v>
      </c>
      <c r="L200" s="227">
        <v>5</v>
      </c>
      <c r="M200" s="228">
        <v>30.303030303030305</v>
      </c>
      <c r="N200" s="227">
        <v>3</v>
      </c>
      <c r="O200" s="228">
        <v>20</v>
      </c>
      <c r="P200" s="363">
        <v>1</v>
      </c>
      <c r="Q200" s="231">
        <v>7.518796992481203</v>
      </c>
      <c r="R200" s="227">
        <v>1</v>
      </c>
      <c r="S200" s="228">
        <v>6.756756756756757</v>
      </c>
      <c r="T200" s="227">
        <v>1</v>
      </c>
      <c r="U200" s="228">
        <v>6.8965517241379306</v>
      </c>
      <c r="V200" s="363">
        <v>0</v>
      </c>
      <c r="W200" s="231">
        <v>0</v>
      </c>
      <c r="X200" s="364">
        <v>0</v>
      </c>
      <c r="BQ200"/>
      <c r="BR200"/>
      <c r="BS200"/>
      <c r="BT200"/>
      <c r="BU200"/>
      <c r="BV200"/>
      <c r="BW200"/>
    </row>
    <row r="201" spans="2:75" x14ac:dyDescent="0.2">
      <c r="B201" s="362" t="s">
        <v>358</v>
      </c>
      <c r="C201" s="228">
        <v>1.3233587945235947</v>
      </c>
      <c r="D201" s="228">
        <v>45.521508544490274</v>
      </c>
      <c r="E201" s="363">
        <v>309</v>
      </c>
      <c r="F201" s="227">
        <v>7</v>
      </c>
      <c r="G201" s="228">
        <v>5.8430717863105173</v>
      </c>
      <c r="H201" s="227">
        <v>69</v>
      </c>
      <c r="I201" s="228">
        <v>59.688581314878888</v>
      </c>
      <c r="J201" s="363">
        <v>89</v>
      </c>
      <c r="K201" s="231">
        <v>75.551782682512737</v>
      </c>
      <c r="L201" s="227">
        <v>68</v>
      </c>
      <c r="M201" s="228">
        <v>58.620689655172413</v>
      </c>
      <c r="N201" s="227">
        <v>46</v>
      </c>
      <c r="O201" s="228">
        <v>47.034764826175874</v>
      </c>
      <c r="P201" s="363">
        <v>20</v>
      </c>
      <c r="Q201" s="231">
        <v>23.724792408066428</v>
      </c>
      <c r="R201" s="227">
        <v>8</v>
      </c>
      <c r="S201" s="228">
        <v>10.32258064516129</v>
      </c>
      <c r="T201" s="227">
        <v>2</v>
      </c>
      <c r="U201" s="228">
        <v>2.8653295128939829</v>
      </c>
      <c r="V201" s="363">
        <v>0</v>
      </c>
      <c r="W201" s="231">
        <v>0</v>
      </c>
      <c r="X201" s="364">
        <v>0</v>
      </c>
      <c r="BQ201"/>
      <c r="BR201"/>
      <c r="BS201"/>
      <c r="BT201"/>
      <c r="BU201"/>
      <c r="BV201"/>
      <c r="BW201"/>
    </row>
    <row r="202" spans="2:75" x14ac:dyDescent="0.2">
      <c r="B202" s="362" t="s">
        <v>93</v>
      </c>
      <c r="C202" s="228">
        <v>1.3878269826902352</v>
      </c>
      <c r="D202" s="228">
        <v>41.003184713375795</v>
      </c>
      <c r="E202" s="363">
        <v>206</v>
      </c>
      <c r="F202" s="227">
        <v>1</v>
      </c>
      <c r="G202" s="228">
        <v>1.021450459652707</v>
      </c>
      <c r="H202" s="227">
        <v>56</v>
      </c>
      <c r="I202" s="228">
        <v>63.564131668558453</v>
      </c>
      <c r="J202" s="363">
        <v>65</v>
      </c>
      <c r="K202" s="231">
        <v>74.116305587229192</v>
      </c>
      <c r="L202" s="227">
        <v>36</v>
      </c>
      <c r="M202" s="228">
        <v>41.142857142857139</v>
      </c>
      <c r="N202" s="227">
        <v>27</v>
      </c>
      <c r="O202" s="228">
        <v>36.834924965893585</v>
      </c>
      <c r="P202" s="363">
        <v>15</v>
      </c>
      <c r="Q202" s="231">
        <v>24.958402662229616</v>
      </c>
      <c r="R202" s="227">
        <v>6</v>
      </c>
      <c r="S202" s="228">
        <v>10.968921389396709</v>
      </c>
      <c r="T202" s="227">
        <v>0</v>
      </c>
      <c r="U202" s="228">
        <v>0</v>
      </c>
      <c r="V202" s="363">
        <v>0</v>
      </c>
      <c r="W202" s="231">
        <v>0</v>
      </c>
      <c r="X202" s="364">
        <v>0</v>
      </c>
      <c r="BQ202"/>
      <c r="BR202"/>
      <c r="BS202"/>
      <c r="BT202"/>
      <c r="BU202"/>
      <c r="BV202"/>
      <c r="BW202"/>
    </row>
    <row r="203" spans="2:75" x14ac:dyDescent="0.2">
      <c r="B203" s="362" t="s">
        <v>94</v>
      </c>
      <c r="C203" s="228">
        <v>0.89237617320631213</v>
      </c>
      <c r="D203" s="228">
        <v>25.516856025330604</v>
      </c>
      <c r="E203" s="363">
        <v>137</v>
      </c>
      <c r="F203" s="227">
        <v>1</v>
      </c>
      <c r="G203" s="228">
        <v>1.1135857461024499</v>
      </c>
      <c r="H203" s="227">
        <v>34</v>
      </c>
      <c r="I203" s="228">
        <v>39.306358381502889</v>
      </c>
      <c r="J203" s="363">
        <v>50</v>
      </c>
      <c r="K203" s="231">
        <v>55.248618784530386</v>
      </c>
      <c r="L203" s="227">
        <v>25</v>
      </c>
      <c r="M203" s="228">
        <v>27.352297592997811</v>
      </c>
      <c r="N203" s="227">
        <v>18</v>
      </c>
      <c r="O203" s="228">
        <v>22.698612862547289</v>
      </c>
      <c r="P203" s="363">
        <v>7</v>
      </c>
      <c r="Q203" s="231">
        <v>10.309278350515465</v>
      </c>
      <c r="R203" s="227">
        <v>1</v>
      </c>
      <c r="S203" s="228">
        <v>1.6</v>
      </c>
      <c r="T203" s="227">
        <v>1</v>
      </c>
      <c r="U203" s="228">
        <v>1.7006802721088434</v>
      </c>
      <c r="V203" s="363">
        <v>0</v>
      </c>
      <c r="W203" s="231">
        <v>0</v>
      </c>
      <c r="X203" s="364">
        <v>0</v>
      </c>
      <c r="BQ203"/>
      <c r="BR203"/>
      <c r="BS203"/>
      <c r="BT203"/>
      <c r="BU203"/>
      <c r="BV203"/>
      <c r="BW203"/>
    </row>
    <row r="204" spans="2:75" x14ac:dyDescent="0.2">
      <c r="B204" s="362" t="s">
        <v>95</v>
      </c>
      <c r="C204" s="228">
        <v>1.3944216010591028</v>
      </c>
      <c r="D204" s="228">
        <v>39.145907473309606</v>
      </c>
      <c r="E204" s="363">
        <v>44</v>
      </c>
      <c r="F204" s="227">
        <v>0</v>
      </c>
      <c r="G204" s="228">
        <v>0</v>
      </c>
      <c r="H204" s="227">
        <v>8</v>
      </c>
      <c r="I204" s="228">
        <v>43.010752688172047</v>
      </c>
      <c r="J204" s="363">
        <v>9</v>
      </c>
      <c r="K204" s="231">
        <v>48.648648648648653</v>
      </c>
      <c r="L204" s="227">
        <v>13</v>
      </c>
      <c r="M204" s="228">
        <v>74.71264367816093</v>
      </c>
      <c r="N204" s="227">
        <v>11</v>
      </c>
      <c r="O204" s="228">
        <v>73.333333333333329</v>
      </c>
      <c r="P204" s="363">
        <v>2</v>
      </c>
      <c r="Q204" s="231">
        <v>12.987012987012989</v>
      </c>
      <c r="R204" s="227">
        <v>1</v>
      </c>
      <c r="S204" s="228">
        <v>6.7114093959731544</v>
      </c>
      <c r="T204" s="227">
        <v>0</v>
      </c>
      <c r="U204" s="228">
        <v>0</v>
      </c>
      <c r="V204" s="363">
        <v>0</v>
      </c>
      <c r="W204" s="231">
        <v>0</v>
      </c>
      <c r="X204" s="364">
        <v>0</v>
      </c>
      <c r="BQ204"/>
      <c r="BR204"/>
      <c r="BS204"/>
      <c r="BT204"/>
      <c r="BU204"/>
      <c r="BV204"/>
      <c r="BW204"/>
    </row>
    <row r="205" spans="2:75" x14ac:dyDescent="0.2">
      <c r="B205" s="362" t="s">
        <v>96</v>
      </c>
      <c r="C205" s="228">
        <v>1.9895729394878874</v>
      </c>
      <c r="D205" s="228">
        <v>60.365853658536587</v>
      </c>
      <c r="E205" s="363">
        <v>198</v>
      </c>
      <c r="F205" s="227">
        <v>3</v>
      </c>
      <c r="G205" s="228">
        <v>4.9916805324459235</v>
      </c>
      <c r="H205" s="227">
        <v>46</v>
      </c>
      <c r="I205" s="228">
        <v>85.501858736059475</v>
      </c>
      <c r="J205" s="363">
        <v>57</v>
      </c>
      <c r="K205" s="231">
        <v>106.54205607476635</v>
      </c>
      <c r="L205" s="227">
        <v>50</v>
      </c>
      <c r="M205" s="228">
        <v>90.25270758122744</v>
      </c>
      <c r="N205" s="227">
        <v>22</v>
      </c>
      <c r="O205" s="228">
        <v>45.738045738045741</v>
      </c>
      <c r="P205" s="363">
        <v>16</v>
      </c>
      <c r="Q205" s="231">
        <v>38.004750593824227</v>
      </c>
      <c r="R205" s="227">
        <v>4</v>
      </c>
      <c r="S205" s="228">
        <v>10.256410256410257</v>
      </c>
      <c r="T205" s="227">
        <v>0</v>
      </c>
      <c r="U205" s="228">
        <v>0</v>
      </c>
      <c r="V205" s="363">
        <v>0</v>
      </c>
      <c r="W205" s="231">
        <v>0</v>
      </c>
      <c r="X205" s="364">
        <v>0</v>
      </c>
      <c r="BQ205"/>
      <c r="BR205"/>
      <c r="BS205"/>
      <c r="BT205"/>
      <c r="BU205"/>
      <c r="BV205"/>
      <c r="BW205"/>
    </row>
    <row r="206" spans="2:75" x14ac:dyDescent="0.2">
      <c r="B206" s="362" t="s">
        <v>97</v>
      </c>
      <c r="C206" s="228">
        <v>1.1113414733101803</v>
      </c>
      <c r="D206" s="228">
        <v>31.101237702316727</v>
      </c>
      <c r="E206" s="363">
        <v>98</v>
      </c>
      <c r="F206" s="227">
        <v>2</v>
      </c>
      <c r="G206" s="228">
        <v>4.0160642570281118</v>
      </c>
      <c r="H206" s="227">
        <v>12</v>
      </c>
      <c r="I206" s="228">
        <v>24.691358024691358</v>
      </c>
      <c r="J206" s="363">
        <v>31</v>
      </c>
      <c r="K206" s="231">
        <v>59.61538461538462</v>
      </c>
      <c r="L206" s="227">
        <v>20</v>
      </c>
      <c r="M206" s="228">
        <v>35.77817531305903</v>
      </c>
      <c r="N206" s="227">
        <v>12</v>
      </c>
      <c r="O206" s="228">
        <v>24.489795918367346</v>
      </c>
      <c r="P206" s="363">
        <v>15</v>
      </c>
      <c r="Q206" s="231">
        <v>40.760869565217391</v>
      </c>
      <c r="R206" s="227">
        <v>4</v>
      </c>
      <c r="S206" s="228">
        <v>11.235955056179774</v>
      </c>
      <c r="T206" s="227">
        <v>2</v>
      </c>
      <c r="U206" s="228">
        <v>5.3763440860215059</v>
      </c>
      <c r="V206" s="363">
        <v>0</v>
      </c>
      <c r="W206" s="231">
        <v>0</v>
      </c>
      <c r="X206" s="364">
        <v>0</v>
      </c>
      <c r="BQ206"/>
      <c r="BR206"/>
      <c r="BS206"/>
      <c r="BT206"/>
      <c r="BU206"/>
      <c r="BV206"/>
      <c r="BW206"/>
    </row>
    <row r="207" spans="2:75" x14ac:dyDescent="0.2">
      <c r="B207" s="362" t="s">
        <v>98</v>
      </c>
      <c r="C207" s="228">
        <v>2.3042566581271426</v>
      </c>
      <c r="D207" s="228">
        <v>72.580645161290334</v>
      </c>
      <c r="E207" s="363">
        <v>117</v>
      </c>
      <c r="F207" s="227">
        <v>1</v>
      </c>
      <c r="G207" s="228">
        <v>3.5460992907801416</v>
      </c>
      <c r="H207" s="227">
        <v>32</v>
      </c>
      <c r="I207" s="228">
        <v>122.60536398467433</v>
      </c>
      <c r="J207" s="363">
        <v>42</v>
      </c>
      <c r="K207" s="231">
        <v>150</v>
      </c>
      <c r="L207" s="227">
        <v>25</v>
      </c>
      <c r="M207" s="228">
        <v>90.25270758122744</v>
      </c>
      <c r="N207" s="227">
        <v>11</v>
      </c>
      <c r="O207" s="228">
        <v>48.458149779735685</v>
      </c>
      <c r="P207" s="363">
        <v>4</v>
      </c>
      <c r="Q207" s="231">
        <v>20</v>
      </c>
      <c r="R207" s="227">
        <v>2</v>
      </c>
      <c r="S207" s="228">
        <v>10.989010989010989</v>
      </c>
      <c r="T207" s="227">
        <v>0</v>
      </c>
      <c r="U207" s="228">
        <v>0</v>
      </c>
      <c r="V207" s="363">
        <v>0</v>
      </c>
      <c r="W207" s="231">
        <v>0</v>
      </c>
      <c r="X207" s="364">
        <v>0</v>
      </c>
      <c r="BQ207"/>
      <c r="BR207"/>
      <c r="BS207"/>
      <c r="BT207"/>
      <c r="BU207"/>
      <c r="BV207"/>
      <c r="BW207"/>
    </row>
    <row r="208" spans="2:75" x14ac:dyDescent="0.2">
      <c r="B208" s="362" t="s">
        <v>99</v>
      </c>
      <c r="C208" s="228">
        <v>1.6232121112481936</v>
      </c>
      <c r="D208" s="228">
        <v>49.855491329479769</v>
      </c>
      <c r="E208" s="363">
        <v>69</v>
      </c>
      <c r="F208" s="227">
        <v>0</v>
      </c>
      <c r="G208" s="228">
        <v>0</v>
      </c>
      <c r="H208" s="227">
        <v>10</v>
      </c>
      <c r="I208" s="228">
        <v>43.478260869565219</v>
      </c>
      <c r="J208" s="363">
        <v>22</v>
      </c>
      <c r="K208" s="231">
        <v>94.01709401709401</v>
      </c>
      <c r="L208" s="227">
        <v>16</v>
      </c>
      <c r="M208" s="228">
        <v>66.945606694560666</v>
      </c>
      <c r="N208" s="227">
        <v>8</v>
      </c>
      <c r="O208" s="228">
        <v>39.215686274509807</v>
      </c>
      <c r="P208" s="363">
        <v>11</v>
      </c>
      <c r="Q208" s="231">
        <v>68.322981366459629</v>
      </c>
      <c r="R208" s="227">
        <v>1</v>
      </c>
      <c r="S208" s="228">
        <v>6.4516129032258061</v>
      </c>
      <c r="T208" s="227">
        <v>1</v>
      </c>
      <c r="U208" s="228">
        <v>6.2111801242236018</v>
      </c>
      <c r="V208" s="363">
        <v>0</v>
      </c>
      <c r="W208" s="231">
        <v>0</v>
      </c>
      <c r="X208" s="364">
        <v>0</v>
      </c>
      <c r="BQ208"/>
      <c r="BR208"/>
      <c r="BS208"/>
      <c r="BT208"/>
      <c r="BU208"/>
      <c r="BV208"/>
      <c r="BW208"/>
    </row>
    <row r="209" spans="2:75" x14ac:dyDescent="0.2">
      <c r="B209" s="362" t="s">
        <v>100</v>
      </c>
      <c r="C209" s="228">
        <v>1.8692216064997726</v>
      </c>
      <c r="D209" s="228">
        <v>56.329497274379165</v>
      </c>
      <c r="E209" s="363">
        <v>93</v>
      </c>
      <c r="F209" s="227">
        <v>2</v>
      </c>
      <c r="G209" s="228">
        <v>6.4935064935064943</v>
      </c>
      <c r="H209" s="227">
        <v>27</v>
      </c>
      <c r="I209" s="228">
        <v>94.076655052264812</v>
      </c>
      <c r="J209" s="363">
        <v>19</v>
      </c>
      <c r="K209" s="231">
        <v>66.202090592334486</v>
      </c>
      <c r="L209" s="227">
        <v>25</v>
      </c>
      <c r="M209" s="228">
        <v>88.028169014084497</v>
      </c>
      <c r="N209" s="227">
        <v>14</v>
      </c>
      <c r="O209" s="228">
        <v>58.577405857740587</v>
      </c>
      <c r="P209" s="363">
        <v>4</v>
      </c>
      <c r="Q209" s="231">
        <v>19.607843137254903</v>
      </c>
      <c r="R209" s="227">
        <v>1</v>
      </c>
      <c r="S209" s="228">
        <v>5.4945054945054945</v>
      </c>
      <c r="T209" s="227">
        <v>1</v>
      </c>
      <c r="U209" s="228">
        <v>5.9523809523809517</v>
      </c>
      <c r="V209" s="363">
        <v>0</v>
      </c>
      <c r="W209" s="231">
        <v>0</v>
      </c>
      <c r="X209" s="364">
        <v>0</v>
      </c>
      <c r="BQ209"/>
      <c r="BR209"/>
      <c r="BS209"/>
      <c r="BT209"/>
      <c r="BU209"/>
      <c r="BV209"/>
      <c r="BW209"/>
    </row>
    <row r="210" spans="2:75" x14ac:dyDescent="0.2">
      <c r="B210" s="362" t="s">
        <v>101</v>
      </c>
      <c r="C210" s="228">
        <v>1.3715284788156004</v>
      </c>
      <c r="D210" s="228">
        <v>40.727272727272727</v>
      </c>
      <c r="E210" s="363">
        <v>168</v>
      </c>
      <c r="F210" s="227">
        <v>2</v>
      </c>
      <c r="G210" s="228">
        <v>2.4242424242424243</v>
      </c>
      <c r="H210" s="227">
        <v>46</v>
      </c>
      <c r="I210" s="228">
        <v>63.186813186813183</v>
      </c>
      <c r="J210" s="363">
        <v>53</v>
      </c>
      <c r="K210" s="231">
        <v>74.438202247191015</v>
      </c>
      <c r="L210" s="227">
        <v>30</v>
      </c>
      <c r="M210" s="228">
        <v>42.674253200568984</v>
      </c>
      <c r="N210" s="227">
        <v>22</v>
      </c>
      <c r="O210" s="228">
        <v>36.605657237936775</v>
      </c>
      <c r="P210" s="363">
        <v>14</v>
      </c>
      <c r="Q210" s="231">
        <v>27.34375</v>
      </c>
      <c r="R210" s="227">
        <v>1</v>
      </c>
      <c r="S210" s="228">
        <v>2.2421524663677128</v>
      </c>
      <c r="T210" s="227">
        <v>0</v>
      </c>
      <c r="U210" s="228">
        <v>0</v>
      </c>
      <c r="V210" s="363">
        <v>0</v>
      </c>
      <c r="W210" s="231">
        <v>0</v>
      </c>
      <c r="X210" s="364">
        <v>0</v>
      </c>
      <c r="BQ210"/>
      <c r="BR210"/>
      <c r="BS210"/>
      <c r="BT210"/>
      <c r="BU210"/>
      <c r="BV210"/>
      <c r="BW210"/>
    </row>
    <row r="211" spans="2:75" x14ac:dyDescent="0.2">
      <c r="B211" s="362" t="s">
        <v>359</v>
      </c>
      <c r="C211" s="228">
        <v>1.0258945738496952</v>
      </c>
      <c r="D211" s="228">
        <v>31.655992680695334</v>
      </c>
      <c r="E211" s="363">
        <v>173</v>
      </c>
      <c r="F211" s="227">
        <v>3</v>
      </c>
      <c r="G211" s="228">
        <v>3.1880977683315619</v>
      </c>
      <c r="H211" s="227">
        <v>37</v>
      </c>
      <c r="I211" s="228">
        <v>41.950113378684811</v>
      </c>
      <c r="J211" s="363">
        <v>49</v>
      </c>
      <c r="K211" s="231">
        <v>51.201671891327067</v>
      </c>
      <c r="L211" s="227">
        <v>43</v>
      </c>
      <c r="M211" s="228">
        <v>46.087888531618439</v>
      </c>
      <c r="N211" s="227">
        <v>17</v>
      </c>
      <c r="O211" s="228">
        <v>22.368421052631579</v>
      </c>
      <c r="P211" s="363">
        <v>19</v>
      </c>
      <c r="Q211" s="231">
        <v>27.982326951399116</v>
      </c>
      <c r="R211" s="227">
        <v>4</v>
      </c>
      <c r="S211" s="228">
        <v>6.3897763578274756</v>
      </c>
      <c r="T211" s="227">
        <v>1</v>
      </c>
      <c r="U211" s="228">
        <v>1.5923566878980893</v>
      </c>
      <c r="V211" s="363">
        <v>0</v>
      </c>
      <c r="W211" s="231">
        <v>0</v>
      </c>
      <c r="X211" s="364">
        <v>0</v>
      </c>
      <c r="BQ211"/>
      <c r="BR211"/>
      <c r="BS211"/>
      <c r="BT211"/>
      <c r="BU211"/>
      <c r="BV211"/>
      <c r="BW211"/>
    </row>
    <row r="212" spans="2:75" x14ac:dyDescent="0.2">
      <c r="B212" s="362" t="s">
        <v>102</v>
      </c>
      <c r="C212" s="228">
        <v>1.629150321503003</v>
      </c>
      <c r="D212" s="228">
        <v>44.031311154598825</v>
      </c>
      <c r="E212" s="363">
        <v>135</v>
      </c>
      <c r="F212" s="227">
        <v>1</v>
      </c>
      <c r="G212" s="228">
        <v>1.8181818181818181</v>
      </c>
      <c r="H212" s="227">
        <v>44</v>
      </c>
      <c r="I212" s="228">
        <v>84.130019120458897</v>
      </c>
      <c r="J212" s="363">
        <v>36</v>
      </c>
      <c r="K212" s="231">
        <v>68.441064638783274</v>
      </c>
      <c r="L212" s="227">
        <v>31</v>
      </c>
      <c r="M212" s="228">
        <v>65.817409766454347</v>
      </c>
      <c r="N212" s="227">
        <v>11</v>
      </c>
      <c r="O212" s="228">
        <v>30.219780219780219</v>
      </c>
      <c r="P212" s="363">
        <v>8</v>
      </c>
      <c r="Q212" s="231">
        <v>22.792022792022792</v>
      </c>
      <c r="R212" s="227">
        <v>4</v>
      </c>
      <c r="S212" s="228">
        <v>9.8765432098765427</v>
      </c>
      <c r="T212" s="227">
        <v>0</v>
      </c>
      <c r="U212" s="228">
        <v>0</v>
      </c>
      <c r="V212" s="363">
        <v>0</v>
      </c>
      <c r="W212" s="231">
        <v>0</v>
      </c>
      <c r="X212" s="364">
        <v>0</v>
      </c>
      <c r="BQ212"/>
      <c r="BR212"/>
      <c r="BS212"/>
      <c r="BT212"/>
      <c r="BU212"/>
      <c r="BV212"/>
      <c r="BW212"/>
    </row>
    <row r="213" spans="2:75" x14ac:dyDescent="0.2">
      <c r="B213" s="362" t="s">
        <v>103</v>
      </c>
      <c r="C213" s="228">
        <v>0.92914756723256198</v>
      </c>
      <c r="D213" s="228">
        <v>33.267130089374383</v>
      </c>
      <c r="E213" s="363">
        <v>67</v>
      </c>
      <c r="F213" s="227">
        <v>0</v>
      </c>
      <c r="G213" s="228">
        <v>0</v>
      </c>
      <c r="H213" s="227">
        <v>25</v>
      </c>
      <c r="I213" s="228">
        <v>73.099415204678365</v>
      </c>
      <c r="J213" s="363">
        <v>20</v>
      </c>
      <c r="K213" s="231">
        <v>57.803468208092482</v>
      </c>
      <c r="L213" s="227">
        <v>12</v>
      </c>
      <c r="M213" s="228">
        <v>33.613445378151262</v>
      </c>
      <c r="N213" s="227">
        <v>4</v>
      </c>
      <c r="O213" s="228">
        <v>12.944983818770227</v>
      </c>
      <c r="P213" s="363">
        <v>6</v>
      </c>
      <c r="Q213" s="231">
        <v>25.10460251046025</v>
      </c>
      <c r="R213" s="227">
        <v>0</v>
      </c>
      <c r="S213" s="228">
        <v>0</v>
      </c>
      <c r="T213" s="227">
        <v>0</v>
      </c>
      <c r="U213" s="228">
        <v>0</v>
      </c>
      <c r="V213" s="363">
        <v>0</v>
      </c>
      <c r="W213" s="231">
        <v>0</v>
      </c>
      <c r="X213" s="364">
        <v>0</v>
      </c>
      <c r="BQ213"/>
      <c r="BR213"/>
      <c r="BS213"/>
      <c r="BT213"/>
      <c r="BU213"/>
      <c r="BV213"/>
      <c r="BW213"/>
    </row>
    <row r="214" spans="2:75" x14ac:dyDescent="0.2">
      <c r="B214" s="362" t="s">
        <v>104</v>
      </c>
      <c r="C214" s="228">
        <v>0.69779028358526418</v>
      </c>
      <c r="D214" s="228">
        <v>20.09623549391452</v>
      </c>
      <c r="E214" s="363">
        <v>71</v>
      </c>
      <c r="F214" s="227">
        <v>1</v>
      </c>
      <c r="G214" s="228">
        <v>1.8083182640144664</v>
      </c>
      <c r="H214" s="227">
        <v>31</v>
      </c>
      <c r="I214" s="228">
        <v>59.273422562141491</v>
      </c>
      <c r="J214" s="363">
        <v>11</v>
      </c>
      <c r="K214" s="231">
        <v>20</v>
      </c>
      <c r="L214" s="227">
        <v>15</v>
      </c>
      <c r="M214" s="228">
        <v>26.178010471204189</v>
      </c>
      <c r="N214" s="227">
        <v>9</v>
      </c>
      <c r="O214" s="228">
        <v>17.341040462427745</v>
      </c>
      <c r="P214" s="363">
        <v>4</v>
      </c>
      <c r="Q214" s="231">
        <v>8.5470085470085486</v>
      </c>
      <c r="R214" s="227">
        <v>0</v>
      </c>
      <c r="S214" s="228">
        <v>0</v>
      </c>
      <c r="T214" s="227">
        <v>0</v>
      </c>
      <c r="U214" s="228">
        <v>0</v>
      </c>
      <c r="V214" s="363">
        <v>0</v>
      </c>
      <c r="W214" s="231">
        <v>0</v>
      </c>
      <c r="X214" s="364">
        <v>0</v>
      </c>
      <c r="BQ214"/>
      <c r="BR214"/>
      <c r="BS214"/>
      <c r="BT214"/>
      <c r="BU214"/>
      <c r="BV214"/>
      <c r="BW214"/>
    </row>
    <row r="215" spans="2:75" x14ac:dyDescent="0.2">
      <c r="B215" s="362" t="s">
        <v>105</v>
      </c>
      <c r="C215" s="228">
        <v>3.2470111887224324</v>
      </c>
      <c r="D215" s="228">
        <v>48.929367309369248</v>
      </c>
      <c r="E215" s="363">
        <v>505</v>
      </c>
      <c r="F215" s="227">
        <v>10</v>
      </c>
      <c r="G215" s="228">
        <v>4.8947626040137049</v>
      </c>
      <c r="H215" s="227">
        <v>144</v>
      </c>
      <c r="I215" s="228">
        <v>76.43312101910827</v>
      </c>
      <c r="J215" s="363">
        <v>144</v>
      </c>
      <c r="K215" s="231">
        <v>82.191780821917803</v>
      </c>
      <c r="L215" s="227">
        <v>84</v>
      </c>
      <c r="M215" s="228">
        <v>50.269299820466792</v>
      </c>
      <c r="N215" s="227">
        <v>67</v>
      </c>
      <c r="O215" s="228">
        <v>47.788873038516407</v>
      </c>
      <c r="P215" s="363">
        <v>36</v>
      </c>
      <c r="Q215" s="231">
        <v>30.690537084398979</v>
      </c>
      <c r="R215" s="227">
        <v>17</v>
      </c>
      <c r="S215" s="228">
        <v>13.843648208469055</v>
      </c>
      <c r="T215" s="227">
        <v>1</v>
      </c>
      <c r="U215" s="228">
        <v>0.82576383154417832</v>
      </c>
      <c r="V215" s="363">
        <v>2</v>
      </c>
      <c r="W215" s="231">
        <v>1.7421602787456445</v>
      </c>
      <c r="X215" s="364">
        <v>0</v>
      </c>
      <c r="BQ215"/>
      <c r="BR215"/>
      <c r="BS215"/>
      <c r="BT215"/>
      <c r="BU215"/>
      <c r="BV215"/>
      <c r="BW215"/>
    </row>
    <row r="216" spans="2:75" x14ac:dyDescent="0.2">
      <c r="B216" s="362" t="s">
        <v>106</v>
      </c>
      <c r="C216" s="228">
        <v>1.1657643343036601</v>
      </c>
      <c r="D216" s="228">
        <v>31.788079470198674</v>
      </c>
      <c r="E216" s="363">
        <v>48</v>
      </c>
      <c r="F216" s="227">
        <v>0</v>
      </c>
      <c r="G216" s="228">
        <v>0</v>
      </c>
      <c r="H216" s="227">
        <v>14</v>
      </c>
      <c r="I216" s="228">
        <v>55.55555555555555</v>
      </c>
      <c r="J216" s="363">
        <v>16</v>
      </c>
      <c r="K216" s="231">
        <v>59.925093632958799</v>
      </c>
      <c r="L216" s="227">
        <v>6</v>
      </c>
      <c r="M216" s="228">
        <v>22.727272727272727</v>
      </c>
      <c r="N216" s="227">
        <v>10</v>
      </c>
      <c r="O216" s="228">
        <v>46.296296296296291</v>
      </c>
      <c r="P216" s="363">
        <v>2</v>
      </c>
      <c r="Q216" s="231">
        <v>10.810810810810811</v>
      </c>
      <c r="R216" s="227">
        <v>0</v>
      </c>
      <c r="S216" s="228">
        <v>0</v>
      </c>
      <c r="T216" s="227">
        <v>0</v>
      </c>
      <c r="U216" s="228">
        <v>0</v>
      </c>
      <c r="V216" s="363">
        <v>0</v>
      </c>
      <c r="W216" s="231">
        <v>0</v>
      </c>
      <c r="X216" s="364">
        <v>0</v>
      </c>
      <c r="BQ216"/>
      <c r="BR216"/>
      <c r="BS216"/>
      <c r="BT216"/>
      <c r="BU216"/>
      <c r="BV216"/>
      <c r="BW216"/>
    </row>
    <row r="217" spans="2:75" ht="13.5" thickBot="1" x14ac:dyDescent="0.25">
      <c r="B217" s="365" t="s">
        <v>107</v>
      </c>
      <c r="C217" s="250">
        <v>0.87377261648583249</v>
      </c>
      <c r="D217" s="250">
        <v>24.503311258278146</v>
      </c>
      <c r="E217" s="366">
        <v>74</v>
      </c>
      <c r="F217" s="229">
        <v>2</v>
      </c>
      <c r="G217" s="250">
        <v>4.2016806722689077</v>
      </c>
      <c r="H217" s="229">
        <v>26</v>
      </c>
      <c r="I217" s="250">
        <v>54.507337526205447</v>
      </c>
      <c r="J217" s="366">
        <v>19</v>
      </c>
      <c r="K217" s="367">
        <v>39.337474120082817</v>
      </c>
      <c r="L217" s="229">
        <v>15</v>
      </c>
      <c r="M217" s="250">
        <v>31.578947368421055</v>
      </c>
      <c r="N217" s="229">
        <v>6</v>
      </c>
      <c r="O217" s="250">
        <v>13.953488372093023</v>
      </c>
      <c r="P217" s="366">
        <v>5</v>
      </c>
      <c r="Q217" s="367">
        <v>12.987012987012989</v>
      </c>
      <c r="R217" s="229">
        <v>1</v>
      </c>
      <c r="S217" s="250">
        <v>2.6041666666666665</v>
      </c>
      <c r="T217" s="229">
        <v>0</v>
      </c>
      <c r="U217" s="250">
        <v>0</v>
      </c>
      <c r="V217" s="366">
        <v>0</v>
      </c>
      <c r="W217" s="367">
        <v>0</v>
      </c>
      <c r="X217" s="368">
        <v>0</v>
      </c>
      <c r="BQ217"/>
      <c r="BR217"/>
      <c r="BS217"/>
      <c r="BT217"/>
      <c r="BU217"/>
      <c r="BV217"/>
      <c r="BW217"/>
    </row>
    <row r="218" spans="2:75" ht="13.5" thickBot="1" x14ac:dyDescent="0.25">
      <c r="B218" s="232" t="s">
        <v>6</v>
      </c>
      <c r="C218" s="253">
        <v>1.5012049561550054</v>
      </c>
      <c r="D218" s="253">
        <v>39.161491019846302</v>
      </c>
      <c r="E218" s="252">
        <v>3613</v>
      </c>
      <c r="F218" s="269">
        <v>46</v>
      </c>
      <c r="G218" s="253">
        <v>2.7794561933534743</v>
      </c>
      <c r="H218" s="269">
        <v>929</v>
      </c>
      <c r="I218" s="253">
        <v>60.552731065050189</v>
      </c>
      <c r="J218" s="270">
        <v>1086</v>
      </c>
      <c r="K218" s="251">
        <v>69.397405585021403</v>
      </c>
      <c r="L218" s="269">
        <v>732</v>
      </c>
      <c r="M218" s="253">
        <v>46.821031086094408</v>
      </c>
      <c r="N218" s="269">
        <v>465</v>
      </c>
      <c r="O218" s="253">
        <v>34.915152425289079</v>
      </c>
      <c r="P218" s="270">
        <v>268</v>
      </c>
      <c r="Q218" s="251">
        <v>23.535610784227629</v>
      </c>
      <c r="R218" s="269">
        <v>72</v>
      </c>
      <c r="S218" s="253">
        <v>6.7745577719232219</v>
      </c>
      <c r="T218" s="269">
        <v>13</v>
      </c>
      <c r="U218" s="253">
        <v>1.2620133967575964</v>
      </c>
      <c r="V218" s="270">
        <v>2</v>
      </c>
      <c r="W218" s="251">
        <v>0.2003205128205128</v>
      </c>
      <c r="X218" s="369">
        <v>0</v>
      </c>
      <c r="BQ218"/>
      <c r="BR218"/>
      <c r="BS218"/>
      <c r="BT218"/>
      <c r="BU218"/>
      <c r="BV218"/>
      <c r="BW218"/>
    </row>
    <row r="219" spans="2:75" x14ac:dyDescent="0.2">
      <c r="B219" s="238" t="s">
        <v>260</v>
      </c>
      <c r="BQ219"/>
      <c r="BR219"/>
      <c r="BS219"/>
      <c r="BT219"/>
      <c r="BU219"/>
      <c r="BV219"/>
      <c r="BW219"/>
    </row>
    <row r="220" spans="2:75" x14ac:dyDescent="0.2">
      <c r="B220" s="257" t="s">
        <v>261</v>
      </c>
      <c r="BQ220"/>
      <c r="BR220"/>
      <c r="BS220"/>
      <c r="BT220"/>
      <c r="BU220"/>
      <c r="BV220"/>
      <c r="BW220"/>
    </row>
    <row r="221" spans="2:75" x14ac:dyDescent="0.2">
      <c r="B221" s="257"/>
      <c r="BQ221"/>
      <c r="BR221"/>
      <c r="BS221"/>
      <c r="BT221"/>
      <c r="BU221"/>
      <c r="BV221"/>
      <c r="BW221"/>
    </row>
    <row r="222" spans="2:75" x14ac:dyDescent="0.2">
      <c r="B222" s="257"/>
      <c r="BQ222"/>
      <c r="BR222"/>
      <c r="BS222"/>
      <c r="BT222"/>
      <c r="BU222"/>
      <c r="BV222"/>
      <c r="BW222"/>
    </row>
    <row r="223" spans="2:75" ht="28.5" customHeight="1" thickBot="1" x14ac:dyDescent="0.25">
      <c r="B223" s="914" t="s">
        <v>368</v>
      </c>
      <c r="C223" s="914"/>
      <c r="D223" s="914"/>
      <c r="E223" s="914"/>
      <c r="F223" s="914"/>
      <c r="G223" s="914"/>
      <c r="H223" s="914"/>
      <c r="I223" s="914"/>
      <c r="J223" s="914"/>
      <c r="K223" s="914"/>
      <c r="L223" s="914"/>
      <c r="M223" s="914"/>
      <c r="N223" s="914"/>
      <c r="O223" s="914"/>
      <c r="P223" s="914"/>
      <c r="Q223" s="914"/>
      <c r="R223" s="914"/>
      <c r="S223" s="914"/>
      <c r="T223" s="914"/>
      <c r="U223" s="914"/>
      <c r="V223" s="914"/>
      <c r="W223" s="914"/>
      <c r="X223" s="914"/>
      <c r="Y223" s="914"/>
      <c r="Z223" s="914"/>
      <c r="AA223" s="914"/>
      <c r="BQ223"/>
      <c r="BR223"/>
      <c r="BS223"/>
      <c r="BT223"/>
      <c r="BU223"/>
      <c r="BV223"/>
      <c r="BW223"/>
    </row>
    <row r="224" spans="2:75" x14ac:dyDescent="0.2">
      <c r="B224" s="786" t="s">
        <v>262</v>
      </c>
      <c r="C224" s="789" t="s">
        <v>8</v>
      </c>
      <c r="D224" s="792" t="s">
        <v>263</v>
      </c>
      <c r="E224" s="793"/>
      <c r="F224" s="793"/>
      <c r="G224" s="793"/>
      <c r="H224" s="793"/>
      <c r="I224" s="793"/>
      <c r="J224" s="793"/>
      <c r="K224" s="793"/>
      <c r="L224" s="793"/>
      <c r="M224" s="793"/>
      <c r="N224" s="793"/>
      <c r="O224" s="793"/>
      <c r="P224" s="793"/>
      <c r="Q224" s="793"/>
      <c r="R224" s="793"/>
      <c r="S224" s="793"/>
      <c r="T224" s="793"/>
      <c r="U224" s="793"/>
      <c r="V224" s="793"/>
      <c r="W224" s="793"/>
      <c r="X224" s="793"/>
      <c r="Y224" s="793"/>
      <c r="Z224" s="793"/>
      <c r="AA224" s="794"/>
      <c r="BQ224"/>
      <c r="BR224"/>
      <c r="BS224"/>
      <c r="BT224"/>
      <c r="BU224"/>
      <c r="BV224"/>
      <c r="BW224"/>
    </row>
    <row r="225" spans="2:75" x14ac:dyDescent="0.2">
      <c r="B225" s="787"/>
      <c r="C225" s="790"/>
      <c r="D225" s="795" t="s">
        <v>264</v>
      </c>
      <c r="E225" s="796"/>
      <c r="F225" s="799" t="s">
        <v>265</v>
      </c>
      <c r="G225" s="800"/>
      <c r="H225" s="800"/>
      <c r="I225" s="801"/>
      <c r="J225" s="799" t="s">
        <v>266</v>
      </c>
      <c r="K225" s="800"/>
      <c r="L225" s="800"/>
      <c r="M225" s="801"/>
      <c r="N225" s="795" t="s">
        <v>267</v>
      </c>
      <c r="O225" s="796"/>
      <c r="P225" s="795" t="s">
        <v>268</v>
      </c>
      <c r="Q225" s="796"/>
      <c r="R225" s="795" t="s">
        <v>269</v>
      </c>
      <c r="S225" s="796"/>
      <c r="T225" s="795" t="s">
        <v>270</v>
      </c>
      <c r="U225" s="796"/>
      <c r="V225" s="795" t="s">
        <v>271</v>
      </c>
      <c r="W225" s="796"/>
      <c r="X225" s="795" t="s">
        <v>272</v>
      </c>
      <c r="Y225" s="796"/>
      <c r="Z225" s="795" t="s">
        <v>273</v>
      </c>
      <c r="AA225" s="802"/>
      <c r="BQ225"/>
      <c r="BR225"/>
      <c r="BS225"/>
      <c r="BT225"/>
      <c r="BU225"/>
      <c r="BV225"/>
      <c r="BW225"/>
    </row>
    <row r="226" spans="2:75" x14ac:dyDescent="0.2">
      <c r="B226" s="787"/>
      <c r="C226" s="790"/>
      <c r="D226" s="797"/>
      <c r="E226" s="798"/>
      <c r="F226" s="804" t="s">
        <v>274</v>
      </c>
      <c r="G226" s="805"/>
      <c r="H226" s="804" t="s">
        <v>275</v>
      </c>
      <c r="I226" s="805"/>
      <c r="J226" s="804" t="s">
        <v>276</v>
      </c>
      <c r="K226" s="805"/>
      <c r="L226" s="804" t="s">
        <v>277</v>
      </c>
      <c r="M226" s="805"/>
      <c r="N226" s="797"/>
      <c r="O226" s="798"/>
      <c r="P226" s="797"/>
      <c r="Q226" s="798"/>
      <c r="R226" s="797"/>
      <c r="S226" s="798"/>
      <c r="T226" s="797"/>
      <c r="U226" s="798"/>
      <c r="V226" s="797"/>
      <c r="W226" s="798"/>
      <c r="X226" s="797"/>
      <c r="Y226" s="798"/>
      <c r="Z226" s="797"/>
      <c r="AA226" s="803"/>
      <c r="BQ226"/>
      <c r="BR226"/>
      <c r="BS226"/>
      <c r="BT226"/>
      <c r="BU226"/>
      <c r="BV226"/>
      <c r="BW226"/>
    </row>
    <row r="227" spans="2:75" ht="13.5" thickBot="1" x14ac:dyDescent="0.25">
      <c r="B227" s="788"/>
      <c r="C227" s="791"/>
      <c r="D227" s="258" t="s">
        <v>278</v>
      </c>
      <c r="E227" s="259" t="s">
        <v>252</v>
      </c>
      <c r="F227" s="260" t="s">
        <v>278</v>
      </c>
      <c r="G227" s="259" t="s">
        <v>252</v>
      </c>
      <c r="H227" s="260" t="s">
        <v>278</v>
      </c>
      <c r="I227" s="259" t="s">
        <v>252</v>
      </c>
      <c r="J227" s="260" t="s">
        <v>278</v>
      </c>
      <c r="K227" s="259" t="s">
        <v>252</v>
      </c>
      <c r="L227" s="260" t="s">
        <v>278</v>
      </c>
      <c r="M227" s="259" t="s">
        <v>252</v>
      </c>
      <c r="N227" s="260" t="s">
        <v>278</v>
      </c>
      <c r="O227" s="259" t="s">
        <v>252</v>
      </c>
      <c r="P227" s="260" t="s">
        <v>278</v>
      </c>
      <c r="Q227" s="259" t="s">
        <v>252</v>
      </c>
      <c r="R227" s="260" t="s">
        <v>278</v>
      </c>
      <c r="S227" s="259" t="s">
        <v>252</v>
      </c>
      <c r="T227" s="260" t="s">
        <v>278</v>
      </c>
      <c r="U227" s="259" t="s">
        <v>252</v>
      </c>
      <c r="V227" s="261" t="s">
        <v>278</v>
      </c>
      <c r="W227" s="259" t="s">
        <v>252</v>
      </c>
      <c r="X227" s="260" t="s">
        <v>278</v>
      </c>
      <c r="Y227" s="259" t="s">
        <v>252</v>
      </c>
      <c r="Z227" s="260" t="s">
        <v>278</v>
      </c>
      <c r="AA227" s="262" t="s">
        <v>252</v>
      </c>
      <c r="BQ227"/>
      <c r="BR227"/>
      <c r="BS227"/>
      <c r="BT227"/>
      <c r="BU227"/>
      <c r="BV227"/>
      <c r="BW227"/>
    </row>
    <row r="228" spans="2:75" ht="13.5" thickBot="1" x14ac:dyDescent="0.25">
      <c r="B228" s="263" t="s">
        <v>7</v>
      </c>
      <c r="C228" s="252">
        <v>74522</v>
      </c>
      <c r="D228" s="252">
        <v>204</v>
      </c>
      <c r="E228" s="251">
        <v>0.27374466600466973</v>
      </c>
      <c r="F228" s="252">
        <v>8493</v>
      </c>
      <c r="G228" s="251">
        <v>11.396634550870884</v>
      </c>
      <c r="H228" s="264">
        <v>16655</v>
      </c>
      <c r="I228" s="251">
        <v>22.349104962293016</v>
      </c>
      <c r="J228" s="252">
        <v>25926</v>
      </c>
      <c r="K228" s="251">
        <v>34.789726523711117</v>
      </c>
      <c r="L228" s="252">
        <v>1785</v>
      </c>
      <c r="M228" s="251">
        <v>2.3952658275408605</v>
      </c>
      <c r="N228" s="264">
        <v>51</v>
      </c>
      <c r="O228" s="251">
        <v>6.8436166501167434E-2</v>
      </c>
      <c r="P228" s="252">
        <v>7107</v>
      </c>
      <c r="Q228" s="251">
        <v>9.5367810847803334</v>
      </c>
      <c r="R228" s="252">
        <v>2998</v>
      </c>
      <c r="S228" s="251">
        <v>4.0229730817745093</v>
      </c>
      <c r="T228" s="252">
        <v>7998</v>
      </c>
      <c r="U228" s="251">
        <v>10.732401170124259</v>
      </c>
      <c r="V228" s="264">
        <v>791</v>
      </c>
      <c r="W228" s="252">
        <v>1.0614315235769303</v>
      </c>
      <c r="X228" s="252">
        <v>546</v>
      </c>
      <c r="Y228" s="251">
        <v>0.73266954724779265</v>
      </c>
      <c r="Z228" s="252">
        <v>1968</v>
      </c>
      <c r="AA228" s="265">
        <v>2.6408308955744615</v>
      </c>
      <c r="BQ228"/>
      <c r="BR228"/>
      <c r="BS228"/>
      <c r="BT228"/>
      <c r="BU228"/>
      <c r="BV228"/>
      <c r="BW228"/>
    </row>
    <row r="229" spans="2:75" x14ac:dyDescent="0.2">
      <c r="B229" s="266" t="s">
        <v>87</v>
      </c>
      <c r="C229" s="221">
        <v>311</v>
      </c>
      <c r="D229" s="223">
        <v>1</v>
      </c>
      <c r="E229" s="224">
        <v>0.32154340836012862</v>
      </c>
      <c r="F229" s="223">
        <v>45</v>
      </c>
      <c r="G229" s="224">
        <v>14.469453376205788</v>
      </c>
      <c r="H229" s="221">
        <v>76</v>
      </c>
      <c r="I229" s="222">
        <v>24.437299035369776</v>
      </c>
      <c r="J229" s="223">
        <v>118</v>
      </c>
      <c r="K229" s="224">
        <v>37.942122186495176</v>
      </c>
      <c r="L229" s="223">
        <v>7</v>
      </c>
      <c r="M229" s="224">
        <v>2.2508038585209005</v>
      </c>
      <c r="N229" s="223">
        <v>0</v>
      </c>
      <c r="O229" s="222">
        <v>0</v>
      </c>
      <c r="P229" s="223">
        <v>35</v>
      </c>
      <c r="Q229" s="224">
        <v>11.254019292604502</v>
      </c>
      <c r="R229" s="223">
        <v>6</v>
      </c>
      <c r="S229" s="224">
        <v>1.929260450160772</v>
      </c>
      <c r="T229" s="223">
        <v>13</v>
      </c>
      <c r="U229" s="224">
        <v>4.180064308681672</v>
      </c>
      <c r="V229" s="227">
        <v>2</v>
      </c>
      <c r="W229" s="224">
        <v>0.64308681672025725</v>
      </c>
      <c r="X229" s="223">
        <v>1</v>
      </c>
      <c r="Y229" s="224">
        <v>0.32154340836012862</v>
      </c>
      <c r="Z229" s="223">
        <v>7</v>
      </c>
      <c r="AA229" s="225">
        <v>2.2508038585209005</v>
      </c>
      <c r="BQ229"/>
      <c r="BR229"/>
      <c r="BS229"/>
      <c r="BT229"/>
      <c r="BU229"/>
      <c r="BV229"/>
      <c r="BW229"/>
    </row>
    <row r="230" spans="2:75" x14ac:dyDescent="0.2">
      <c r="B230" s="370" t="s">
        <v>88</v>
      </c>
      <c r="C230" s="363">
        <v>404</v>
      </c>
      <c r="D230" s="227">
        <v>3</v>
      </c>
      <c r="E230" s="228">
        <v>0.74257425742574257</v>
      </c>
      <c r="F230" s="227">
        <v>110</v>
      </c>
      <c r="G230" s="228">
        <v>27.227722772277229</v>
      </c>
      <c r="H230" s="363">
        <v>127</v>
      </c>
      <c r="I230" s="231">
        <v>31.435643564356436</v>
      </c>
      <c r="J230" s="227">
        <v>102</v>
      </c>
      <c r="K230" s="228">
        <v>25.247524752475247</v>
      </c>
      <c r="L230" s="227">
        <v>11</v>
      </c>
      <c r="M230" s="228">
        <v>2.722772277227723</v>
      </c>
      <c r="N230" s="223">
        <v>0</v>
      </c>
      <c r="O230" s="231">
        <v>0</v>
      </c>
      <c r="P230" s="227">
        <v>11</v>
      </c>
      <c r="Q230" s="228">
        <v>2.722772277227723</v>
      </c>
      <c r="R230" s="227">
        <v>8</v>
      </c>
      <c r="S230" s="228">
        <v>1.9801980198019802</v>
      </c>
      <c r="T230" s="227">
        <v>10</v>
      </c>
      <c r="U230" s="228">
        <v>2.4752475247524752</v>
      </c>
      <c r="V230" s="227">
        <v>0</v>
      </c>
      <c r="W230" s="228">
        <v>0</v>
      </c>
      <c r="X230" s="223">
        <v>12</v>
      </c>
      <c r="Y230" s="228">
        <v>2.9702970297029703</v>
      </c>
      <c r="Z230" s="223">
        <v>10</v>
      </c>
      <c r="AA230" s="230">
        <v>2.4752475247524752</v>
      </c>
      <c r="BQ230"/>
      <c r="BR230"/>
      <c r="BS230"/>
      <c r="BT230"/>
      <c r="BU230"/>
      <c r="BV230"/>
      <c r="BW230"/>
    </row>
    <row r="231" spans="2:75" x14ac:dyDescent="0.2">
      <c r="B231" s="370" t="s">
        <v>89</v>
      </c>
      <c r="C231" s="363">
        <v>57</v>
      </c>
      <c r="D231" s="223">
        <v>0</v>
      </c>
      <c r="E231" s="228">
        <v>0</v>
      </c>
      <c r="F231" s="227">
        <v>9</v>
      </c>
      <c r="G231" s="228">
        <v>15.789473684210526</v>
      </c>
      <c r="H231" s="363">
        <v>17</v>
      </c>
      <c r="I231" s="231">
        <v>29.82456140350877</v>
      </c>
      <c r="J231" s="227">
        <v>21</v>
      </c>
      <c r="K231" s="228">
        <v>36.84210526315789</v>
      </c>
      <c r="L231" s="227">
        <v>0</v>
      </c>
      <c r="M231" s="228">
        <v>0</v>
      </c>
      <c r="N231" s="223">
        <v>0</v>
      </c>
      <c r="O231" s="231">
        <v>0</v>
      </c>
      <c r="P231" s="227">
        <v>1</v>
      </c>
      <c r="Q231" s="228">
        <v>1.7543859649122806</v>
      </c>
      <c r="R231" s="223">
        <v>1</v>
      </c>
      <c r="S231" s="228">
        <v>1.7543859649122806</v>
      </c>
      <c r="T231" s="227">
        <v>3</v>
      </c>
      <c r="U231" s="228">
        <v>5.2631578947368416</v>
      </c>
      <c r="V231" s="227">
        <v>1</v>
      </c>
      <c r="W231" s="228">
        <v>1.7543859649122806</v>
      </c>
      <c r="X231" s="223">
        <v>1</v>
      </c>
      <c r="Y231" s="228">
        <v>1.7543859649122806</v>
      </c>
      <c r="Z231" s="223">
        <v>3</v>
      </c>
      <c r="AA231" s="230">
        <v>5.2631578947368416</v>
      </c>
      <c r="BQ231"/>
      <c r="BR231"/>
      <c r="BS231"/>
      <c r="BT231"/>
      <c r="BU231"/>
      <c r="BV231"/>
      <c r="BW231"/>
    </row>
    <row r="232" spans="2:75" x14ac:dyDescent="0.2">
      <c r="B232" s="370" t="s">
        <v>90</v>
      </c>
      <c r="C232" s="363">
        <v>90</v>
      </c>
      <c r="D232" s="223">
        <v>2</v>
      </c>
      <c r="E232" s="228">
        <v>2.2222222222222223</v>
      </c>
      <c r="F232" s="227">
        <v>31</v>
      </c>
      <c r="G232" s="228">
        <v>34.444444444444443</v>
      </c>
      <c r="H232" s="363">
        <v>28</v>
      </c>
      <c r="I232" s="231">
        <v>31.111111111111111</v>
      </c>
      <c r="J232" s="227">
        <v>18</v>
      </c>
      <c r="K232" s="228">
        <v>20</v>
      </c>
      <c r="L232" s="223">
        <v>2</v>
      </c>
      <c r="M232" s="228">
        <v>2.2222222222222223</v>
      </c>
      <c r="N232" s="223">
        <v>0</v>
      </c>
      <c r="O232" s="231">
        <v>0</v>
      </c>
      <c r="P232" s="223">
        <v>3</v>
      </c>
      <c r="Q232" s="228">
        <v>3.3333333333333335</v>
      </c>
      <c r="R232" s="227">
        <v>1</v>
      </c>
      <c r="S232" s="228">
        <v>1.1111111111111112</v>
      </c>
      <c r="T232" s="227">
        <v>3</v>
      </c>
      <c r="U232" s="228">
        <v>3.3333333333333335</v>
      </c>
      <c r="V232" s="223">
        <v>0</v>
      </c>
      <c r="W232" s="228">
        <v>0</v>
      </c>
      <c r="X232" s="223">
        <v>0</v>
      </c>
      <c r="Y232" s="228">
        <v>0</v>
      </c>
      <c r="Z232" s="223">
        <v>2</v>
      </c>
      <c r="AA232" s="230">
        <v>2.2222222222222223</v>
      </c>
      <c r="BQ232"/>
      <c r="BR232"/>
      <c r="BS232"/>
      <c r="BT232"/>
      <c r="BU232"/>
      <c r="BV232"/>
      <c r="BW232"/>
    </row>
    <row r="233" spans="2:75" x14ac:dyDescent="0.2">
      <c r="B233" s="370" t="s">
        <v>91</v>
      </c>
      <c r="C233" s="363">
        <v>182</v>
      </c>
      <c r="D233" s="223">
        <v>3</v>
      </c>
      <c r="E233" s="228">
        <v>1.6483516483516485</v>
      </c>
      <c r="F233" s="227">
        <v>62</v>
      </c>
      <c r="G233" s="228">
        <v>34.065934065934066</v>
      </c>
      <c r="H233" s="363">
        <v>59</v>
      </c>
      <c r="I233" s="231">
        <v>32.417582417582416</v>
      </c>
      <c r="J233" s="227">
        <v>39</v>
      </c>
      <c r="K233" s="228">
        <v>21.428571428571427</v>
      </c>
      <c r="L233" s="223">
        <v>3</v>
      </c>
      <c r="M233" s="228">
        <v>1.6483516483516485</v>
      </c>
      <c r="N233" s="223">
        <v>0</v>
      </c>
      <c r="O233" s="231">
        <v>0</v>
      </c>
      <c r="P233" s="227">
        <v>4</v>
      </c>
      <c r="Q233" s="228">
        <v>2.197802197802198</v>
      </c>
      <c r="R233" s="227">
        <v>5</v>
      </c>
      <c r="S233" s="228">
        <v>2.7472527472527473</v>
      </c>
      <c r="T233" s="227">
        <v>3</v>
      </c>
      <c r="U233" s="228">
        <v>1.6483516483516485</v>
      </c>
      <c r="V233" s="227">
        <v>0</v>
      </c>
      <c r="W233" s="228">
        <v>0</v>
      </c>
      <c r="X233" s="223">
        <v>4</v>
      </c>
      <c r="Y233" s="228">
        <v>2.197802197802198</v>
      </c>
      <c r="Z233" s="223">
        <v>0</v>
      </c>
      <c r="AA233" s="230">
        <v>0</v>
      </c>
      <c r="BQ233"/>
      <c r="BR233"/>
      <c r="BS233"/>
      <c r="BT233"/>
      <c r="BU233"/>
      <c r="BV233"/>
      <c r="BW233"/>
    </row>
    <row r="234" spans="2:75" x14ac:dyDescent="0.2">
      <c r="B234" s="370" t="s">
        <v>92</v>
      </c>
      <c r="C234" s="363">
        <v>29</v>
      </c>
      <c r="D234" s="227">
        <v>0</v>
      </c>
      <c r="E234" s="228">
        <v>0</v>
      </c>
      <c r="F234" s="227">
        <v>8</v>
      </c>
      <c r="G234" s="228">
        <v>27.586206896551722</v>
      </c>
      <c r="H234" s="363">
        <v>3</v>
      </c>
      <c r="I234" s="231">
        <v>10.344827586206897</v>
      </c>
      <c r="J234" s="227">
        <v>12</v>
      </c>
      <c r="K234" s="228">
        <v>41.379310344827587</v>
      </c>
      <c r="L234" s="227">
        <v>0</v>
      </c>
      <c r="M234" s="228">
        <v>0</v>
      </c>
      <c r="N234" s="223">
        <v>0</v>
      </c>
      <c r="O234" s="231">
        <v>0</v>
      </c>
      <c r="P234" s="227">
        <v>0</v>
      </c>
      <c r="Q234" s="228">
        <v>0</v>
      </c>
      <c r="R234" s="227">
        <v>0</v>
      </c>
      <c r="S234" s="228">
        <v>0</v>
      </c>
      <c r="T234" s="227">
        <v>1</v>
      </c>
      <c r="U234" s="228">
        <v>3.4482758620689653</v>
      </c>
      <c r="V234" s="227">
        <v>0</v>
      </c>
      <c r="W234" s="231">
        <v>0</v>
      </c>
      <c r="X234" s="223">
        <v>0</v>
      </c>
      <c r="Y234" s="228">
        <v>0</v>
      </c>
      <c r="Z234" s="223">
        <v>5</v>
      </c>
      <c r="AA234" s="230">
        <v>17.241379310344829</v>
      </c>
      <c r="BQ234"/>
      <c r="BR234"/>
      <c r="BS234"/>
      <c r="BT234"/>
      <c r="BU234"/>
      <c r="BV234"/>
      <c r="BW234"/>
    </row>
    <row r="235" spans="2:75" x14ac:dyDescent="0.2">
      <c r="B235" s="370" t="s">
        <v>358</v>
      </c>
      <c r="C235" s="363">
        <v>305</v>
      </c>
      <c r="D235" s="223">
        <v>5</v>
      </c>
      <c r="E235" s="228">
        <v>1.639344262295082</v>
      </c>
      <c r="F235" s="227">
        <v>90</v>
      </c>
      <c r="G235" s="228">
        <v>29.508196721311474</v>
      </c>
      <c r="H235" s="363">
        <v>96</v>
      </c>
      <c r="I235" s="231">
        <v>31.475409836065577</v>
      </c>
      <c r="J235" s="227">
        <v>60</v>
      </c>
      <c r="K235" s="228">
        <v>19.672131147540984</v>
      </c>
      <c r="L235" s="223">
        <v>6</v>
      </c>
      <c r="M235" s="228">
        <v>1.9672131147540985</v>
      </c>
      <c r="N235" s="223">
        <v>0</v>
      </c>
      <c r="O235" s="231">
        <v>0</v>
      </c>
      <c r="P235" s="227">
        <v>9</v>
      </c>
      <c r="Q235" s="228">
        <v>2.9508196721311477</v>
      </c>
      <c r="R235" s="223">
        <v>10</v>
      </c>
      <c r="S235" s="228">
        <v>3.278688524590164</v>
      </c>
      <c r="T235" s="223">
        <v>17</v>
      </c>
      <c r="U235" s="228">
        <v>5.5737704918032787</v>
      </c>
      <c r="V235" s="227">
        <v>0</v>
      </c>
      <c r="W235" s="228">
        <v>0</v>
      </c>
      <c r="X235" s="223">
        <v>4</v>
      </c>
      <c r="Y235" s="228">
        <v>1.3114754098360655</v>
      </c>
      <c r="Z235" s="223">
        <v>8</v>
      </c>
      <c r="AA235" s="230">
        <v>2.622950819672131</v>
      </c>
      <c r="BQ235"/>
      <c r="BR235"/>
      <c r="BS235"/>
      <c r="BT235"/>
      <c r="BU235"/>
      <c r="BV235"/>
      <c r="BW235"/>
    </row>
    <row r="236" spans="2:75" x14ac:dyDescent="0.2">
      <c r="B236" s="370" t="s">
        <v>93</v>
      </c>
      <c r="C236" s="363">
        <v>199</v>
      </c>
      <c r="D236" s="223">
        <v>2</v>
      </c>
      <c r="E236" s="228">
        <v>1.0050251256281406</v>
      </c>
      <c r="F236" s="227">
        <v>75</v>
      </c>
      <c r="G236" s="228">
        <v>37.688442211055282</v>
      </c>
      <c r="H236" s="363">
        <v>65</v>
      </c>
      <c r="I236" s="231">
        <v>32.663316582914575</v>
      </c>
      <c r="J236" s="227">
        <v>39</v>
      </c>
      <c r="K236" s="228">
        <v>19.597989949748744</v>
      </c>
      <c r="L236" s="223">
        <v>1</v>
      </c>
      <c r="M236" s="228">
        <v>0.50251256281407031</v>
      </c>
      <c r="N236" s="223">
        <v>0</v>
      </c>
      <c r="O236" s="231">
        <v>0</v>
      </c>
      <c r="P236" s="227">
        <v>3</v>
      </c>
      <c r="Q236" s="228">
        <v>1.5075376884422109</v>
      </c>
      <c r="R236" s="223">
        <v>2</v>
      </c>
      <c r="S236" s="228">
        <v>1.0050251256281406</v>
      </c>
      <c r="T236" s="227">
        <v>5</v>
      </c>
      <c r="U236" s="228">
        <v>2.512562814070352</v>
      </c>
      <c r="V236" s="227">
        <v>0</v>
      </c>
      <c r="W236" s="228">
        <v>0</v>
      </c>
      <c r="X236" s="223">
        <v>6</v>
      </c>
      <c r="Y236" s="228">
        <v>3.0150753768844218</v>
      </c>
      <c r="Z236" s="223">
        <v>1</v>
      </c>
      <c r="AA236" s="230">
        <v>0.50251256281407031</v>
      </c>
      <c r="BQ236"/>
      <c r="BR236"/>
      <c r="BS236"/>
      <c r="BT236"/>
      <c r="BU236"/>
      <c r="BV236"/>
      <c r="BW236"/>
    </row>
    <row r="237" spans="2:75" x14ac:dyDescent="0.2">
      <c r="B237" s="370" t="s">
        <v>94</v>
      </c>
      <c r="C237" s="363">
        <v>134</v>
      </c>
      <c r="D237" s="223">
        <v>1</v>
      </c>
      <c r="E237" s="228">
        <v>0.74626865671641784</v>
      </c>
      <c r="F237" s="227">
        <v>25</v>
      </c>
      <c r="G237" s="228">
        <v>18.656716417910449</v>
      </c>
      <c r="H237" s="363">
        <v>46</v>
      </c>
      <c r="I237" s="231">
        <v>34.328358208955223</v>
      </c>
      <c r="J237" s="227">
        <v>36</v>
      </c>
      <c r="K237" s="228">
        <v>26.865671641791046</v>
      </c>
      <c r="L237" s="223">
        <v>5</v>
      </c>
      <c r="M237" s="228">
        <v>3.7313432835820892</v>
      </c>
      <c r="N237" s="223">
        <v>1</v>
      </c>
      <c r="O237" s="231">
        <v>0.74626865671641784</v>
      </c>
      <c r="P237" s="227">
        <v>8</v>
      </c>
      <c r="Q237" s="228">
        <v>5.9701492537313428</v>
      </c>
      <c r="R237" s="227">
        <v>1</v>
      </c>
      <c r="S237" s="228">
        <v>0.74626865671641784</v>
      </c>
      <c r="T237" s="227">
        <v>3</v>
      </c>
      <c r="U237" s="228">
        <v>2.2388059701492535</v>
      </c>
      <c r="V237" s="363">
        <v>1</v>
      </c>
      <c r="W237" s="231">
        <v>0.74626865671641784</v>
      </c>
      <c r="X237" s="223">
        <v>2</v>
      </c>
      <c r="Y237" s="228">
        <v>1.4925373134328357</v>
      </c>
      <c r="Z237" s="223">
        <v>5</v>
      </c>
      <c r="AA237" s="230">
        <v>3.7313432835820892</v>
      </c>
      <c r="BQ237"/>
      <c r="BR237"/>
      <c r="BS237"/>
      <c r="BT237"/>
      <c r="BU237"/>
      <c r="BV237"/>
      <c r="BW237"/>
    </row>
    <row r="238" spans="2:75" x14ac:dyDescent="0.2">
      <c r="B238" s="370" t="s">
        <v>95</v>
      </c>
      <c r="C238" s="363">
        <v>40</v>
      </c>
      <c r="D238" s="223">
        <v>1</v>
      </c>
      <c r="E238" s="228">
        <v>2.5</v>
      </c>
      <c r="F238" s="227">
        <v>14</v>
      </c>
      <c r="G238" s="228">
        <v>35</v>
      </c>
      <c r="H238" s="363">
        <v>9</v>
      </c>
      <c r="I238" s="231">
        <v>22.5</v>
      </c>
      <c r="J238" s="227">
        <v>12</v>
      </c>
      <c r="K238" s="228">
        <v>30</v>
      </c>
      <c r="L238" s="223">
        <v>0</v>
      </c>
      <c r="M238" s="228">
        <v>0</v>
      </c>
      <c r="N238" s="223">
        <v>0</v>
      </c>
      <c r="O238" s="231">
        <v>0</v>
      </c>
      <c r="P238" s="227">
        <v>1</v>
      </c>
      <c r="Q238" s="228">
        <v>2.5</v>
      </c>
      <c r="R238" s="223">
        <v>0</v>
      </c>
      <c r="S238" s="228">
        <v>0</v>
      </c>
      <c r="T238" s="229">
        <v>2</v>
      </c>
      <c r="U238" s="228">
        <v>5</v>
      </c>
      <c r="V238" s="227">
        <v>0</v>
      </c>
      <c r="W238" s="250">
        <v>0</v>
      </c>
      <c r="X238" s="223">
        <v>0</v>
      </c>
      <c r="Y238" s="228">
        <v>0</v>
      </c>
      <c r="Z238" s="223">
        <v>1</v>
      </c>
      <c r="AA238" s="230">
        <v>2.5</v>
      </c>
      <c r="BQ238"/>
      <c r="BR238"/>
      <c r="BS238"/>
      <c r="BT238"/>
      <c r="BU238"/>
      <c r="BV238"/>
      <c r="BW238"/>
    </row>
    <row r="239" spans="2:75" x14ac:dyDescent="0.2">
      <c r="B239" s="370" t="s">
        <v>96</v>
      </c>
      <c r="C239" s="363">
        <v>195</v>
      </c>
      <c r="D239" s="223">
        <v>1</v>
      </c>
      <c r="E239" s="228">
        <v>0.51282051282051277</v>
      </c>
      <c r="F239" s="227">
        <v>44</v>
      </c>
      <c r="G239" s="228">
        <v>22.564102564102566</v>
      </c>
      <c r="H239" s="363">
        <v>50</v>
      </c>
      <c r="I239" s="231">
        <v>25.641025641025639</v>
      </c>
      <c r="J239" s="227">
        <v>70</v>
      </c>
      <c r="K239" s="228">
        <v>35.897435897435898</v>
      </c>
      <c r="L239" s="223">
        <v>6</v>
      </c>
      <c r="M239" s="228">
        <v>3.0769230769230771</v>
      </c>
      <c r="N239" s="223">
        <v>0</v>
      </c>
      <c r="O239" s="231">
        <v>0</v>
      </c>
      <c r="P239" s="227">
        <v>8</v>
      </c>
      <c r="Q239" s="228">
        <v>4.1025641025641022</v>
      </c>
      <c r="R239" s="227">
        <v>6</v>
      </c>
      <c r="S239" s="228">
        <v>3.0769230769230771</v>
      </c>
      <c r="T239" s="227">
        <v>4</v>
      </c>
      <c r="U239" s="228">
        <v>2.0512820512820511</v>
      </c>
      <c r="V239" s="227">
        <v>0</v>
      </c>
      <c r="W239" s="231">
        <v>0</v>
      </c>
      <c r="X239" s="223">
        <v>3</v>
      </c>
      <c r="Y239" s="228">
        <v>1.5384615384615385</v>
      </c>
      <c r="Z239" s="223">
        <v>3</v>
      </c>
      <c r="AA239" s="230">
        <v>1.5384615384615385</v>
      </c>
      <c r="BQ239"/>
      <c r="BR239"/>
      <c r="BS239"/>
      <c r="BT239"/>
      <c r="BU239"/>
      <c r="BV239"/>
      <c r="BW239"/>
    </row>
    <row r="240" spans="2:75" x14ac:dyDescent="0.2">
      <c r="B240" s="370" t="s">
        <v>97</v>
      </c>
      <c r="C240" s="363">
        <v>92</v>
      </c>
      <c r="D240" s="223">
        <v>0</v>
      </c>
      <c r="E240" s="228">
        <v>0</v>
      </c>
      <c r="F240" s="227">
        <v>20</v>
      </c>
      <c r="G240" s="228">
        <v>21.739130434782609</v>
      </c>
      <c r="H240" s="363">
        <v>31</v>
      </c>
      <c r="I240" s="231">
        <v>33.695652173913047</v>
      </c>
      <c r="J240" s="227">
        <v>32</v>
      </c>
      <c r="K240" s="228">
        <v>34.782608695652172</v>
      </c>
      <c r="L240" s="223">
        <v>2</v>
      </c>
      <c r="M240" s="228">
        <v>2.1739130434782608</v>
      </c>
      <c r="N240" s="223">
        <v>0</v>
      </c>
      <c r="O240" s="231">
        <v>0</v>
      </c>
      <c r="P240" s="227">
        <v>3</v>
      </c>
      <c r="Q240" s="228">
        <v>3.2608695652173911</v>
      </c>
      <c r="R240" s="227">
        <v>1</v>
      </c>
      <c r="S240" s="228">
        <v>1.0869565217391304</v>
      </c>
      <c r="T240" s="227">
        <v>0</v>
      </c>
      <c r="U240" s="228">
        <v>0</v>
      </c>
      <c r="V240" s="227">
        <v>0</v>
      </c>
      <c r="W240" s="228">
        <v>0</v>
      </c>
      <c r="X240" s="223">
        <v>0</v>
      </c>
      <c r="Y240" s="228">
        <v>0</v>
      </c>
      <c r="Z240" s="223">
        <v>3</v>
      </c>
      <c r="AA240" s="230">
        <v>3.2608695652173911</v>
      </c>
      <c r="BQ240"/>
      <c r="BR240"/>
      <c r="BS240"/>
      <c r="BT240"/>
      <c r="BU240"/>
      <c r="BV240"/>
      <c r="BW240"/>
    </row>
    <row r="241" spans="2:75" x14ac:dyDescent="0.2">
      <c r="B241" s="370" t="s">
        <v>98</v>
      </c>
      <c r="C241" s="363">
        <v>115</v>
      </c>
      <c r="D241" s="223">
        <v>1</v>
      </c>
      <c r="E241" s="228">
        <v>0.86956521739130432</v>
      </c>
      <c r="F241" s="227">
        <v>19</v>
      </c>
      <c r="G241" s="228">
        <v>16.521739130434781</v>
      </c>
      <c r="H241" s="363">
        <v>47</v>
      </c>
      <c r="I241" s="231">
        <v>40.869565217391305</v>
      </c>
      <c r="J241" s="227">
        <v>35</v>
      </c>
      <c r="K241" s="228">
        <v>30.434782608695656</v>
      </c>
      <c r="L241" s="223">
        <v>2</v>
      </c>
      <c r="M241" s="228">
        <v>1.7391304347826086</v>
      </c>
      <c r="N241" s="223">
        <v>0</v>
      </c>
      <c r="O241" s="231">
        <v>0</v>
      </c>
      <c r="P241" s="223">
        <v>4</v>
      </c>
      <c r="Q241" s="228">
        <v>3.4782608695652173</v>
      </c>
      <c r="R241" s="223">
        <v>2</v>
      </c>
      <c r="S241" s="228">
        <v>1.7391304347826086</v>
      </c>
      <c r="T241" s="227">
        <v>3</v>
      </c>
      <c r="U241" s="228">
        <v>2.6086956521739131</v>
      </c>
      <c r="V241" s="223">
        <v>0</v>
      </c>
      <c r="W241" s="228">
        <v>0</v>
      </c>
      <c r="X241" s="223">
        <v>0</v>
      </c>
      <c r="Y241" s="228">
        <v>0</v>
      </c>
      <c r="Z241" s="223">
        <v>2</v>
      </c>
      <c r="AA241" s="230">
        <v>1.7391304347826086</v>
      </c>
      <c r="BQ241"/>
      <c r="BR241"/>
      <c r="BS241"/>
      <c r="BT241"/>
      <c r="BU241"/>
      <c r="BV241"/>
      <c r="BW241"/>
    </row>
    <row r="242" spans="2:75" x14ac:dyDescent="0.2">
      <c r="B242" s="370" t="s">
        <v>99</v>
      </c>
      <c r="C242" s="363">
        <v>69</v>
      </c>
      <c r="D242" s="223">
        <v>1</v>
      </c>
      <c r="E242" s="228">
        <v>1.4492753623188406</v>
      </c>
      <c r="F242" s="227">
        <v>17</v>
      </c>
      <c r="G242" s="228">
        <v>24.637681159420293</v>
      </c>
      <c r="H242" s="363">
        <v>12</v>
      </c>
      <c r="I242" s="231">
        <v>17.391304347826086</v>
      </c>
      <c r="J242" s="227">
        <v>28</v>
      </c>
      <c r="K242" s="228">
        <v>40.579710144927539</v>
      </c>
      <c r="L242" s="223">
        <v>1</v>
      </c>
      <c r="M242" s="228">
        <v>1.4492753623188406</v>
      </c>
      <c r="N242" s="223">
        <v>0</v>
      </c>
      <c r="O242" s="231">
        <v>0</v>
      </c>
      <c r="P242" s="227">
        <v>2</v>
      </c>
      <c r="Q242" s="228">
        <v>2.8985507246376812</v>
      </c>
      <c r="R242" s="223">
        <v>0</v>
      </c>
      <c r="S242" s="228">
        <v>0</v>
      </c>
      <c r="T242" s="227">
        <v>2</v>
      </c>
      <c r="U242" s="228">
        <v>2.8985507246376812</v>
      </c>
      <c r="V242" s="227">
        <v>0</v>
      </c>
      <c r="W242" s="228">
        <v>0</v>
      </c>
      <c r="X242" s="223">
        <v>2</v>
      </c>
      <c r="Y242" s="228">
        <v>2.8985507246376812</v>
      </c>
      <c r="Z242" s="223">
        <v>4</v>
      </c>
      <c r="AA242" s="230">
        <v>5.7971014492753623</v>
      </c>
      <c r="BQ242"/>
      <c r="BR242"/>
      <c r="BS242"/>
      <c r="BT242"/>
      <c r="BU242"/>
      <c r="BV242"/>
      <c r="BW242"/>
    </row>
    <row r="243" spans="2:75" x14ac:dyDescent="0.2">
      <c r="B243" s="370" t="s">
        <v>100</v>
      </c>
      <c r="C243" s="363">
        <v>93</v>
      </c>
      <c r="D243" s="223">
        <v>3</v>
      </c>
      <c r="E243" s="228">
        <v>3.225806451612903</v>
      </c>
      <c r="F243" s="227">
        <v>31</v>
      </c>
      <c r="G243" s="228">
        <v>33.333333333333329</v>
      </c>
      <c r="H243" s="363">
        <v>29</v>
      </c>
      <c r="I243" s="231">
        <v>31.182795698924732</v>
      </c>
      <c r="J243" s="227">
        <v>22</v>
      </c>
      <c r="K243" s="228">
        <v>23.655913978494624</v>
      </c>
      <c r="L243" s="223">
        <v>3</v>
      </c>
      <c r="M243" s="228">
        <v>3.225806451612903</v>
      </c>
      <c r="N243" s="223">
        <v>0</v>
      </c>
      <c r="O243" s="231">
        <v>0</v>
      </c>
      <c r="P243" s="223">
        <v>1</v>
      </c>
      <c r="Q243" s="228">
        <v>1.0752688172043012</v>
      </c>
      <c r="R243" s="223">
        <v>0</v>
      </c>
      <c r="S243" s="228">
        <v>0</v>
      </c>
      <c r="T243" s="223">
        <v>1</v>
      </c>
      <c r="U243" s="228">
        <v>1.0752688172043012</v>
      </c>
      <c r="V243" s="227">
        <v>0</v>
      </c>
      <c r="W243" s="228">
        <v>0</v>
      </c>
      <c r="X243" s="223">
        <v>3</v>
      </c>
      <c r="Y243" s="228">
        <v>3.225806451612903</v>
      </c>
      <c r="Z243" s="223">
        <v>0</v>
      </c>
      <c r="AA243" s="230">
        <v>0</v>
      </c>
      <c r="BQ243"/>
      <c r="BR243"/>
      <c r="BS243"/>
      <c r="BT243"/>
      <c r="BU243"/>
      <c r="BV243"/>
      <c r="BW243"/>
    </row>
    <row r="244" spans="2:75" x14ac:dyDescent="0.2">
      <c r="B244" s="370" t="s">
        <v>101</v>
      </c>
      <c r="C244" s="363">
        <v>163</v>
      </c>
      <c r="D244" s="227">
        <v>4</v>
      </c>
      <c r="E244" s="228">
        <v>2.4539877300613497</v>
      </c>
      <c r="F244" s="227">
        <v>63</v>
      </c>
      <c r="G244" s="228">
        <v>38.650306748466257</v>
      </c>
      <c r="H244" s="363">
        <v>47</v>
      </c>
      <c r="I244" s="231">
        <v>28.834355828220858</v>
      </c>
      <c r="J244" s="227">
        <v>24</v>
      </c>
      <c r="K244" s="228">
        <v>14.723926380368098</v>
      </c>
      <c r="L244" s="223">
        <v>7</v>
      </c>
      <c r="M244" s="228">
        <v>4.294478527607362</v>
      </c>
      <c r="N244" s="223">
        <v>1</v>
      </c>
      <c r="O244" s="231">
        <v>0.61349693251533743</v>
      </c>
      <c r="P244" s="223">
        <v>4</v>
      </c>
      <c r="Q244" s="228">
        <v>2.4539877300613497</v>
      </c>
      <c r="R244" s="223">
        <v>1</v>
      </c>
      <c r="S244" s="228">
        <v>0.61349693251533743</v>
      </c>
      <c r="T244" s="227">
        <v>1</v>
      </c>
      <c r="U244" s="228">
        <v>0.61349693251533743</v>
      </c>
      <c r="V244" s="227">
        <v>0</v>
      </c>
      <c r="W244" s="228">
        <v>0</v>
      </c>
      <c r="X244" s="223">
        <v>4</v>
      </c>
      <c r="Y244" s="228">
        <v>2.4539877300613497</v>
      </c>
      <c r="Z244" s="223">
        <v>7</v>
      </c>
      <c r="AA244" s="230">
        <v>4.294478527607362</v>
      </c>
      <c r="BQ244"/>
      <c r="BR244"/>
      <c r="BS244"/>
      <c r="BT244"/>
      <c r="BU244"/>
      <c r="BV244"/>
      <c r="BW244"/>
    </row>
    <row r="245" spans="2:75" x14ac:dyDescent="0.2">
      <c r="B245" s="370" t="s">
        <v>359</v>
      </c>
      <c r="C245" s="363">
        <v>165</v>
      </c>
      <c r="D245" s="227">
        <v>0</v>
      </c>
      <c r="E245" s="228">
        <v>0</v>
      </c>
      <c r="F245" s="227">
        <v>42</v>
      </c>
      <c r="G245" s="228">
        <v>25.454545454545453</v>
      </c>
      <c r="H245" s="363">
        <v>34</v>
      </c>
      <c r="I245" s="231">
        <v>20.606060606060606</v>
      </c>
      <c r="J245" s="227">
        <v>55</v>
      </c>
      <c r="K245" s="228">
        <v>33.333333333333329</v>
      </c>
      <c r="L245" s="227">
        <v>5</v>
      </c>
      <c r="M245" s="228">
        <v>3.0303030303030303</v>
      </c>
      <c r="N245" s="223">
        <v>0</v>
      </c>
      <c r="O245" s="231">
        <v>0</v>
      </c>
      <c r="P245" s="227">
        <v>13</v>
      </c>
      <c r="Q245" s="228">
        <v>7.878787878787878</v>
      </c>
      <c r="R245" s="227">
        <v>5</v>
      </c>
      <c r="S245" s="228">
        <v>3.0303030303030303</v>
      </c>
      <c r="T245" s="227">
        <v>2</v>
      </c>
      <c r="U245" s="228">
        <v>1.2121212121212122</v>
      </c>
      <c r="V245" s="227">
        <v>0</v>
      </c>
      <c r="W245" s="228">
        <v>0</v>
      </c>
      <c r="X245" s="223">
        <v>1</v>
      </c>
      <c r="Y245" s="228">
        <v>0.60606060606060608</v>
      </c>
      <c r="Z245" s="223">
        <v>8</v>
      </c>
      <c r="AA245" s="230">
        <v>4.8484848484848486</v>
      </c>
      <c r="BQ245"/>
      <c r="BR245"/>
      <c r="BS245"/>
      <c r="BT245"/>
      <c r="BU245"/>
      <c r="BV245"/>
      <c r="BW245"/>
    </row>
    <row r="246" spans="2:75" x14ac:dyDescent="0.2">
      <c r="B246" s="370" t="s">
        <v>102</v>
      </c>
      <c r="C246" s="363">
        <v>133</v>
      </c>
      <c r="D246" s="223">
        <v>0</v>
      </c>
      <c r="E246" s="228">
        <v>0</v>
      </c>
      <c r="F246" s="227">
        <v>28</v>
      </c>
      <c r="G246" s="228">
        <v>21.052631578947366</v>
      </c>
      <c r="H246" s="363">
        <v>41</v>
      </c>
      <c r="I246" s="231">
        <v>30.82706766917293</v>
      </c>
      <c r="J246" s="227">
        <v>45</v>
      </c>
      <c r="K246" s="228">
        <v>33.834586466165412</v>
      </c>
      <c r="L246" s="223">
        <v>3</v>
      </c>
      <c r="M246" s="228">
        <v>2.2556390977443606</v>
      </c>
      <c r="N246" s="223">
        <v>0</v>
      </c>
      <c r="O246" s="231">
        <v>0</v>
      </c>
      <c r="P246" s="227">
        <v>7</v>
      </c>
      <c r="Q246" s="228">
        <v>5.2631578947368416</v>
      </c>
      <c r="R246" s="227">
        <v>2</v>
      </c>
      <c r="S246" s="228">
        <v>1.5037593984962405</v>
      </c>
      <c r="T246" s="227">
        <v>5</v>
      </c>
      <c r="U246" s="228">
        <v>3.7593984962406015</v>
      </c>
      <c r="V246" s="227">
        <v>0</v>
      </c>
      <c r="W246" s="228">
        <v>0</v>
      </c>
      <c r="X246" s="223">
        <v>0</v>
      </c>
      <c r="Y246" s="228">
        <v>0</v>
      </c>
      <c r="Z246" s="223">
        <v>2</v>
      </c>
      <c r="AA246" s="230">
        <v>1.5037593984962405</v>
      </c>
      <c r="BQ246"/>
      <c r="BR246"/>
      <c r="BS246"/>
      <c r="BT246"/>
      <c r="BU246"/>
      <c r="BV246"/>
      <c r="BW246"/>
    </row>
    <row r="247" spans="2:75" x14ac:dyDescent="0.2">
      <c r="B247" s="370" t="s">
        <v>103</v>
      </c>
      <c r="C247" s="363">
        <v>65</v>
      </c>
      <c r="D247" s="223">
        <v>0</v>
      </c>
      <c r="E247" s="228">
        <v>0</v>
      </c>
      <c r="F247" s="227">
        <v>15</v>
      </c>
      <c r="G247" s="228">
        <v>23.076923076923077</v>
      </c>
      <c r="H247" s="363">
        <v>20</v>
      </c>
      <c r="I247" s="231">
        <v>30.76923076923077</v>
      </c>
      <c r="J247" s="227">
        <v>17</v>
      </c>
      <c r="K247" s="228">
        <v>26.153846153846157</v>
      </c>
      <c r="L247" s="223">
        <v>3</v>
      </c>
      <c r="M247" s="228">
        <v>4.6153846153846159</v>
      </c>
      <c r="N247" s="223">
        <v>0</v>
      </c>
      <c r="O247" s="231">
        <v>0</v>
      </c>
      <c r="P247" s="227">
        <v>3</v>
      </c>
      <c r="Q247" s="228">
        <v>4.6153846153846159</v>
      </c>
      <c r="R247" s="227">
        <v>2</v>
      </c>
      <c r="S247" s="228">
        <v>3.0769230769230771</v>
      </c>
      <c r="T247" s="223">
        <v>3</v>
      </c>
      <c r="U247" s="228">
        <v>4.6153846153846159</v>
      </c>
      <c r="V247" s="227">
        <v>0</v>
      </c>
      <c r="W247" s="250">
        <v>0</v>
      </c>
      <c r="X247" s="223">
        <v>0</v>
      </c>
      <c r="Y247" s="228">
        <v>0</v>
      </c>
      <c r="Z247" s="223">
        <v>2</v>
      </c>
      <c r="AA247" s="230">
        <v>3.0769230769230771</v>
      </c>
      <c r="BQ247"/>
      <c r="BR247"/>
      <c r="BS247"/>
      <c r="BT247"/>
      <c r="BU247"/>
      <c r="BV247"/>
      <c r="BW247"/>
    </row>
    <row r="248" spans="2:75" x14ac:dyDescent="0.2">
      <c r="B248" s="370" t="s">
        <v>104</v>
      </c>
      <c r="C248" s="363">
        <v>68</v>
      </c>
      <c r="D248" s="223">
        <v>1</v>
      </c>
      <c r="E248" s="228">
        <v>1.4705882352941175</v>
      </c>
      <c r="F248" s="227">
        <v>12</v>
      </c>
      <c r="G248" s="228">
        <v>17.647058823529413</v>
      </c>
      <c r="H248" s="363">
        <v>32</v>
      </c>
      <c r="I248" s="231">
        <v>47.058823529411761</v>
      </c>
      <c r="J248" s="227">
        <v>10</v>
      </c>
      <c r="K248" s="228">
        <v>14.705882352941178</v>
      </c>
      <c r="L248" s="227">
        <v>1</v>
      </c>
      <c r="M248" s="228">
        <v>1.4705882352941175</v>
      </c>
      <c r="N248" s="223">
        <v>0</v>
      </c>
      <c r="O248" s="231">
        <v>0</v>
      </c>
      <c r="P248" s="227">
        <v>4</v>
      </c>
      <c r="Q248" s="228">
        <v>5.8823529411764701</v>
      </c>
      <c r="R248" s="223">
        <v>1</v>
      </c>
      <c r="S248" s="228">
        <v>1.4705882352941175</v>
      </c>
      <c r="T248" s="229">
        <v>1</v>
      </c>
      <c r="U248" s="228">
        <v>1.4705882352941175</v>
      </c>
      <c r="V248" s="227">
        <v>0</v>
      </c>
      <c r="W248" s="250">
        <v>0</v>
      </c>
      <c r="X248" s="223">
        <v>0</v>
      </c>
      <c r="Y248" s="228">
        <v>0</v>
      </c>
      <c r="Z248" s="223">
        <v>6</v>
      </c>
      <c r="AA248" s="230">
        <v>8.8235294117647065</v>
      </c>
      <c r="BQ248"/>
      <c r="BR248"/>
      <c r="BS248"/>
      <c r="BT248"/>
      <c r="BU248"/>
      <c r="BV248"/>
      <c r="BW248"/>
    </row>
    <row r="249" spans="2:75" x14ac:dyDescent="0.2">
      <c r="B249" s="370" t="s">
        <v>105</v>
      </c>
      <c r="C249" s="363">
        <v>496</v>
      </c>
      <c r="D249" s="223">
        <v>4</v>
      </c>
      <c r="E249" s="228">
        <v>0.80645161290322576</v>
      </c>
      <c r="F249" s="227">
        <v>120</v>
      </c>
      <c r="G249" s="228">
        <v>24.193548387096776</v>
      </c>
      <c r="H249" s="363">
        <v>112</v>
      </c>
      <c r="I249" s="231">
        <v>22.58064516129032</v>
      </c>
      <c r="J249" s="227">
        <v>108</v>
      </c>
      <c r="K249" s="228">
        <v>21.774193548387096</v>
      </c>
      <c r="L249" s="227">
        <v>4</v>
      </c>
      <c r="M249" s="228">
        <v>0.80645161290322576</v>
      </c>
      <c r="N249" s="363">
        <v>0</v>
      </c>
      <c r="O249" s="231">
        <v>0</v>
      </c>
      <c r="P249" s="227">
        <v>13</v>
      </c>
      <c r="Q249" s="228">
        <v>2.620967741935484</v>
      </c>
      <c r="R249" s="227">
        <v>6</v>
      </c>
      <c r="S249" s="228">
        <v>1.2096774193548387</v>
      </c>
      <c r="T249" s="227">
        <v>17</v>
      </c>
      <c r="U249" s="228">
        <v>3.4274193548387095</v>
      </c>
      <c r="V249" s="227">
        <v>0</v>
      </c>
      <c r="W249" s="231">
        <v>0</v>
      </c>
      <c r="X249" s="223">
        <v>20</v>
      </c>
      <c r="Y249" s="228">
        <v>4.032258064516129</v>
      </c>
      <c r="Z249" s="223">
        <v>92</v>
      </c>
      <c r="AA249" s="230">
        <v>18.548387096774192</v>
      </c>
      <c r="BQ249"/>
      <c r="BR249"/>
      <c r="BS249"/>
      <c r="BT249"/>
      <c r="BU249"/>
      <c r="BV249"/>
      <c r="BW249"/>
    </row>
    <row r="250" spans="2:75" x14ac:dyDescent="0.2">
      <c r="B250" s="370" t="s">
        <v>106</v>
      </c>
      <c r="C250" s="363">
        <v>45</v>
      </c>
      <c r="D250" s="223">
        <v>0</v>
      </c>
      <c r="E250" s="228">
        <v>0</v>
      </c>
      <c r="F250" s="227">
        <v>6</v>
      </c>
      <c r="G250" s="228">
        <v>13.333333333333334</v>
      </c>
      <c r="H250" s="363">
        <v>18</v>
      </c>
      <c r="I250" s="231">
        <v>40</v>
      </c>
      <c r="J250" s="227">
        <v>15</v>
      </c>
      <c r="K250" s="228">
        <v>33.333333333333329</v>
      </c>
      <c r="L250" s="223">
        <v>0</v>
      </c>
      <c r="M250" s="228">
        <v>0</v>
      </c>
      <c r="N250" s="223">
        <v>0</v>
      </c>
      <c r="O250" s="231">
        <v>0</v>
      </c>
      <c r="P250" s="223">
        <v>2</v>
      </c>
      <c r="Q250" s="228">
        <v>4.4444444444444446</v>
      </c>
      <c r="R250" s="223">
        <v>1</v>
      </c>
      <c r="S250" s="228">
        <v>2.2222222222222223</v>
      </c>
      <c r="T250" s="227">
        <v>3</v>
      </c>
      <c r="U250" s="228">
        <v>6.666666666666667</v>
      </c>
      <c r="V250" s="227">
        <v>0</v>
      </c>
      <c r="W250" s="250">
        <v>0</v>
      </c>
      <c r="X250" s="223">
        <v>0</v>
      </c>
      <c r="Y250" s="228">
        <v>0</v>
      </c>
      <c r="Z250" s="223">
        <v>0</v>
      </c>
      <c r="AA250" s="230">
        <v>0</v>
      </c>
      <c r="BQ250"/>
      <c r="BR250"/>
      <c r="BS250"/>
      <c r="BT250"/>
      <c r="BU250"/>
      <c r="BV250"/>
      <c r="BW250"/>
    </row>
    <row r="251" spans="2:75" ht="13.5" thickBot="1" x14ac:dyDescent="0.25">
      <c r="B251" s="371" t="s">
        <v>107</v>
      </c>
      <c r="C251" s="366">
        <v>71</v>
      </c>
      <c r="D251" s="223">
        <v>2</v>
      </c>
      <c r="E251" s="250">
        <v>2.8169014084507045</v>
      </c>
      <c r="F251" s="229">
        <v>15</v>
      </c>
      <c r="G251" s="250">
        <v>21.12676056338028</v>
      </c>
      <c r="H251" s="366">
        <v>25</v>
      </c>
      <c r="I251" s="367">
        <v>35.2112676056338</v>
      </c>
      <c r="J251" s="229">
        <v>21</v>
      </c>
      <c r="K251" s="250">
        <v>29.577464788732392</v>
      </c>
      <c r="L251" s="223">
        <v>1</v>
      </c>
      <c r="M251" s="250">
        <v>1.4084507042253522</v>
      </c>
      <c r="N251" s="223">
        <v>0</v>
      </c>
      <c r="O251" s="367">
        <v>0</v>
      </c>
      <c r="P251" s="229">
        <v>3</v>
      </c>
      <c r="Q251" s="250">
        <v>4.225352112676056</v>
      </c>
      <c r="R251" s="223">
        <v>1</v>
      </c>
      <c r="S251" s="250">
        <v>1.4084507042253522</v>
      </c>
      <c r="T251" s="227">
        <v>0</v>
      </c>
      <c r="U251" s="250">
        <v>0</v>
      </c>
      <c r="V251" s="227">
        <v>0</v>
      </c>
      <c r="W251" s="250">
        <v>0</v>
      </c>
      <c r="X251" s="223">
        <v>0</v>
      </c>
      <c r="Y251" s="250">
        <v>0</v>
      </c>
      <c r="Z251" s="223">
        <v>3</v>
      </c>
      <c r="AA251" s="372">
        <v>4.225352112676056</v>
      </c>
      <c r="BQ251"/>
      <c r="BR251"/>
      <c r="BS251"/>
      <c r="BT251"/>
      <c r="BU251"/>
      <c r="BV251"/>
      <c r="BW251"/>
    </row>
    <row r="252" spans="2:75" ht="13.5" thickBot="1" x14ac:dyDescent="0.25">
      <c r="B252" s="232" t="s">
        <v>6</v>
      </c>
      <c r="C252" s="252">
        <v>3521</v>
      </c>
      <c r="D252" s="269">
        <v>35</v>
      </c>
      <c r="E252" s="253">
        <v>0.99403578528827041</v>
      </c>
      <c r="F252" s="269">
        <v>901</v>
      </c>
      <c r="G252" s="253">
        <v>25.589321215563761</v>
      </c>
      <c r="H252" s="270">
        <v>1024</v>
      </c>
      <c r="I252" s="251">
        <v>29.082646975291109</v>
      </c>
      <c r="J252" s="269">
        <v>939</v>
      </c>
      <c r="K252" s="253">
        <v>26.668560068162456</v>
      </c>
      <c r="L252" s="269">
        <v>73</v>
      </c>
      <c r="M252" s="253">
        <v>2.0732746378869642</v>
      </c>
      <c r="N252" s="270">
        <v>2</v>
      </c>
      <c r="O252" s="251">
        <v>5.6802044873615447E-2</v>
      </c>
      <c r="P252" s="269">
        <v>142</v>
      </c>
      <c r="Q252" s="253">
        <v>4.0329451860266969</v>
      </c>
      <c r="R252" s="269">
        <v>62</v>
      </c>
      <c r="S252" s="253">
        <v>1.7608633910820788</v>
      </c>
      <c r="T252" s="269">
        <v>102</v>
      </c>
      <c r="U252" s="253">
        <v>2.8969042885543876</v>
      </c>
      <c r="V252" s="270">
        <v>4</v>
      </c>
      <c r="W252" s="253">
        <v>0.11360408974723089</v>
      </c>
      <c r="X252" s="269">
        <v>63</v>
      </c>
      <c r="Y252" s="253">
        <v>1.7892644135188867</v>
      </c>
      <c r="Z252" s="269">
        <v>174</v>
      </c>
      <c r="AA252" s="280">
        <v>4.9417779040045442</v>
      </c>
      <c r="BQ252"/>
      <c r="BR252"/>
      <c r="BS252"/>
      <c r="BT252"/>
      <c r="BU252"/>
      <c r="BV252"/>
      <c r="BW252"/>
    </row>
    <row r="253" spans="2:75" x14ac:dyDescent="0.2">
      <c r="B253" s="238" t="s">
        <v>279</v>
      </c>
      <c r="BQ253"/>
      <c r="BR253"/>
      <c r="BS253"/>
      <c r="BT253"/>
      <c r="BU253"/>
      <c r="BV253"/>
      <c r="BW253"/>
    </row>
    <row r="254" spans="2:75" x14ac:dyDescent="0.2">
      <c r="B254" s="257"/>
      <c r="BQ254"/>
      <c r="BR254"/>
      <c r="BS254"/>
      <c r="BT254"/>
      <c r="BU254"/>
      <c r="BV254"/>
      <c r="BW254"/>
    </row>
    <row r="255" spans="2:75" x14ac:dyDescent="0.2">
      <c r="B255" s="257"/>
      <c r="BQ255"/>
      <c r="BR255"/>
      <c r="BS255"/>
      <c r="BT255"/>
      <c r="BU255"/>
      <c r="BV255"/>
      <c r="BW255"/>
    </row>
    <row r="256" spans="2:75" x14ac:dyDescent="0.2">
      <c r="BQ256"/>
      <c r="BR256"/>
      <c r="BS256"/>
      <c r="BT256"/>
      <c r="BU256"/>
      <c r="BV256"/>
      <c r="BW256"/>
    </row>
    <row r="257" spans="2:75" x14ac:dyDescent="0.2">
      <c r="BQ257"/>
      <c r="BR257"/>
      <c r="BS257"/>
      <c r="BT257"/>
      <c r="BU257"/>
      <c r="BV257"/>
      <c r="BW257"/>
    </row>
    <row r="258" spans="2:75" x14ac:dyDescent="0.2">
      <c r="BQ258"/>
      <c r="BR258"/>
      <c r="BS258"/>
      <c r="BT258"/>
      <c r="BU258"/>
      <c r="BV258"/>
      <c r="BW258"/>
    </row>
    <row r="259" spans="2:75" ht="33.75" customHeight="1" thickBot="1" x14ac:dyDescent="0.25">
      <c r="B259" s="915" t="s">
        <v>367</v>
      </c>
      <c r="C259" s="916"/>
      <c r="D259" s="916"/>
      <c r="E259" s="916"/>
      <c r="F259" s="916"/>
      <c r="G259" s="916"/>
      <c r="H259" s="916"/>
      <c r="I259" s="916"/>
      <c r="J259" s="916"/>
      <c r="K259" s="916"/>
      <c r="L259" s="916"/>
      <c r="M259" s="916"/>
      <c r="N259" s="373"/>
      <c r="O259" s="373"/>
      <c r="BQ259"/>
      <c r="BR259"/>
      <c r="BS259"/>
      <c r="BT259"/>
      <c r="BU259"/>
      <c r="BV259"/>
      <c r="BW259"/>
    </row>
    <row r="260" spans="2:75" x14ac:dyDescent="0.2">
      <c r="B260" s="774" t="s">
        <v>280</v>
      </c>
      <c r="C260" s="776" t="s">
        <v>8</v>
      </c>
      <c r="D260" s="778" t="s">
        <v>281</v>
      </c>
      <c r="E260" s="779"/>
      <c r="F260" s="778" t="s">
        <v>282</v>
      </c>
      <c r="G260" s="779"/>
      <c r="H260" s="778" t="s">
        <v>283</v>
      </c>
      <c r="I260" s="779"/>
      <c r="J260" s="778" t="s">
        <v>284</v>
      </c>
      <c r="K260" s="779"/>
      <c r="L260" s="778" t="s">
        <v>285</v>
      </c>
      <c r="M260" s="784"/>
      <c r="N260" s="50"/>
      <c r="O260" s="50"/>
      <c r="BQ260"/>
      <c r="BR260"/>
      <c r="BS260"/>
      <c r="BT260"/>
      <c r="BU260"/>
      <c r="BV260"/>
      <c r="BW260"/>
    </row>
    <row r="261" spans="2:75" x14ac:dyDescent="0.2">
      <c r="B261" s="775"/>
      <c r="C261" s="777"/>
      <c r="D261" s="214" t="s">
        <v>286</v>
      </c>
      <c r="E261" s="213" t="s">
        <v>252</v>
      </c>
      <c r="F261" s="214" t="s">
        <v>286</v>
      </c>
      <c r="G261" s="213" t="s">
        <v>252</v>
      </c>
      <c r="H261" s="214" t="s">
        <v>286</v>
      </c>
      <c r="I261" s="213" t="s">
        <v>252</v>
      </c>
      <c r="J261" s="214" t="s">
        <v>286</v>
      </c>
      <c r="K261" s="213" t="s">
        <v>252</v>
      </c>
      <c r="L261" s="214" t="s">
        <v>286</v>
      </c>
      <c r="M261" s="215" t="s">
        <v>252</v>
      </c>
      <c r="BQ261"/>
      <c r="BR261"/>
      <c r="BS261"/>
      <c r="BT261"/>
      <c r="BU261"/>
      <c r="BV261"/>
      <c r="BW261"/>
    </row>
    <row r="262" spans="2:75" ht="13.5" thickBot="1" x14ac:dyDescent="0.25">
      <c r="B262" s="273" t="s">
        <v>7</v>
      </c>
      <c r="C262" s="274">
        <v>74522</v>
      </c>
      <c r="D262" s="274">
        <v>36763</v>
      </c>
      <c r="E262" s="275">
        <v>49.331740962400367</v>
      </c>
      <c r="F262" s="274">
        <v>34255</v>
      </c>
      <c r="G262" s="275">
        <v>45.966291833284131</v>
      </c>
      <c r="H262" s="276">
        <v>1193</v>
      </c>
      <c r="I262" s="275">
        <v>1.6008695418802503</v>
      </c>
      <c r="J262" s="274">
        <v>39</v>
      </c>
      <c r="K262" s="275">
        <v>5.2333539089128037E-2</v>
      </c>
      <c r="L262" s="274">
        <v>2272</v>
      </c>
      <c r="M262" s="277">
        <v>3.048764123346126</v>
      </c>
      <c r="BQ262"/>
      <c r="BR262"/>
      <c r="BS262"/>
      <c r="BT262"/>
      <c r="BU262"/>
      <c r="BV262"/>
      <c r="BW262"/>
    </row>
    <row r="263" spans="2:75" x14ac:dyDescent="0.2">
      <c r="B263" s="266" t="s">
        <v>87</v>
      </c>
      <c r="C263" s="221">
        <v>311</v>
      </c>
      <c r="D263" s="223">
        <v>149</v>
      </c>
      <c r="E263" s="224">
        <v>47.90996784565916</v>
      </c>
      <c r="F263" s="223">
        <v>149</v>
      </c>
      <c r="G263" s="224">
        <v>47.90996784565916</v>
      </c>
      <c r="H263" s="278">
        <v>7</v>
      </c>
      <c r="I263" s="222">
        <v>2.2508038585209005</v>
      </c>
      <c r="J263" s="223">
        <v>0</v>
      </c>
      <c r="K263" s="224">
        <v>0</v>
      </c>
      <c r="L263" s="223">
        <v>6</v>
      </c>
      <c r="M263" s="225">
        <v>1.929260450160772</v>
      </c>
      <c r="BQ263"/>
      <c r="BR263"/>
      <c r="BS263"/>
      <c r="BT263"/>
      <c r="BU263"/>
      <c r="BV263"/>
      <c r="BW263"/>
    </row>
    <row r="264" spans="2:75" x14ac:dyDescent="0.2">
      <c r="B264" s="370" t="s">
        <v>88</v>
      </c>
      <c r="C264" s="363">
        <v>404</v>
      </c>
      <c r="D264" s="227">
        <v>68</v>
      </c>
      <c r="E264" s="228">
        <v>16.831683168316832</v>
      </c>
      <c r="F264" s="227">
        <v>322</v>
      </c>
      <c r="G264" s="228">
        <v>79.702970297029708</v>
      </c>
      <c r="H264" s="374">
        <v>8</v>
      </c>
      <c r="I264" s="231">
        <v>1.9801980198019802</v>
      </c>
      <c r="J264" s="227">
        <v>0</v>
      </c>
      <c r="K264" s="228">
        <v>0</v>
      </c>
      <c r="L264" s="227">
        <v>6</v>
      </c>
      <c r="M264" s="230">
        <v>1.4851485148514851</v>
      </c>
      <c r="BQ264"/>
      <c r="BR264"/>
      <c r="BS264"/>
      <c r="BT264"/>
      <c r="BU264"/>
      <c r="BV264"/>
      <c r="BW264"/>
    </row>
    <row r="265" spans="2:75" x14ac:dyDescent="0.2">
      <c r="B265" s="370" t="s">
        <v>89</v>
      </c>
      <c r="C265" s="363">
        <v>57</v>
      </c>
      <c r="D265" s="227">
        <v>17</v>
      </c>
      <c r="E265" s="228">
        <v>29.82456140350877</v>
      </c>
      <c r="F265" s="227">
        <v>38</v>
      </c>
      <c r="G265" s="228">
        <v>66.666666666666657</v>
      </c>
      <c r="H265" s="279">
        <v>2</v>
      </c>
      <c r="I265" s="231">
        <v>3.5087719298245612</v>
      </c>
      <c r="J265" s="227">
        <v>0</v>
      </c>
      <c r="K265" s="228">
        <v>0</v>
      </c>
      <c r="L265" s="227">
        <v>0</v>
      </c>
      <c r="M265" s="230">
        <v>0</v>
      </c>
      <c r="BQ265"/>
      <c r="BR265"/>
      <c r="BS265"/>
      <c r="BT265"/>
      <c r="BU265"/>
      <c r="BV265"/>
      <c r="BW265"/>
    </row>
    <row r="266" spans="2:75" x14ac:dyDescent="0.2">
      <c r="B266" s="370" t="s">
        <v>90</v>
      </c>
      <c r="C266" s="363">
        <v>90</v>
      </c>
      <c r="D266" s="227">
        <v>12</v>
      </c>
      <c r="E266" s="228">
        <v>13.333333333333334</v>
      </c>
      <c r="F266" s="227">
        <v>76</v>
      </c>
      <c r="G266" s="228">
        <v>84.444444444444443</v>
      </c>
      <c r="H266" s="279">
        <v>2</v>
      </c>
      <c r="I266" s="231">
        <v>2.2222222222222223</v>
      </c>
      <c r="J266" s="227">
        <v>0</v>
      </c>
      <c r="K266" s="228">
        <v>0</v>
      </c>
      <c r="L266" s="227">
        <v>0</v>
      </c>
      <c r="M266" s="230">
        <v>0</v>
      </c>
      <c r="BQ266"/>
      <c r="BR266"/>
      <c r="BS266"/>
      <c r="BT266"/>
      <c r="BU266"/>
      <c r="BV266"/>
      <c r="BW266"/>
    </row>
    <row r="267" spans="2:75" x14ac:dyDescent="0.2">
      <c r="B267" s="370" t="s">
        <v>91</v>
      </c>
      <c r="C267" s="363">
        <v>182</v>
      </c>
      <c r="D267" s="227">
        <v>16</v>
      </c>
      <c r="E267" s="228">
        <v>8.791208791208792</v>
      </c>
      <c r="F267" s="227">
        <v>161</v>
      </c>
      <c r="G267" s="228">
        <v>88.461538461538453</v>
      </c>
      <c r="H267" s="279">
        <v>4</v>
      </c>
      <c r="I267" s="231">
        <v>2.197802197802198</v>
      </c>
      <c r="J267" s="227">
        <v>0</v>
      </c>
      <c r="K267" s="228">
        <v>0</v>
      </c>
      <c r="L267" s="227">
        <v>1</v>
      </c>
      <c r="M267" s="230">
        <v>0.5494505494505495</v>
      </c>
      <c r="BQ267"/>
      <c r="BR267"/>
      <c r="BS267"/>
      <c r="BT267"/>
      <c r="BU267"/>
      <c r="BV267"/>
      <c r="BW267"/>
    </row>
    <row r="268" spans="2:75" x14ac:dyDescent="0.2">
      <c r="B268" s="370" t="s">
        <v>92</v>
      </c>
      <c r="C268" s="363">
        <v>29</v>
      </c>
      <c r="D268" s="227">
        <v>6</v>
      </c>
      <c r="E268" s="228">
        <v>20.689655172413794</v>
      </c>
      <c r="F268" s="227">
        <v>22</v>
      </c>
      <c r="G268" s="228">
        <v>75.862068965517238</v>
      </c>
      <c r="H268" s="374">
        <v>0</v>
      </c>
      <c r="I268" s="231">
        <v>0</v>
      </c>
      <c r="J268" s="227">
        <v>0</v>
      </c>
      <c r="K268" s="228">
        <v>0</v>
      </c>
      <c r="L268" s="227">
        <v>1</v>
      </c>
      <c r="M268" s="230">
        <v>3.4482758620689653</v>
      </c>
      <c r="BQ268"/>
      <c r="BR268"/>
      <c r="BS268"/>
      <c r="BT268"/>
      <c r="BU268"/>
      <c r="BV268"/>
      <c r="BW268"/>
    </row>
    <row r="269" spans="2:75" x14ac:dyDescent="0.2">
      <c r="B269" s="370" t="s">
        <v>358</v>
      </c>
      <c r="C269" s="363">
        <v>305</v>
      </c>
      <c r="D269" s="227">
        <v>58</v>
      </c>
      <c r="E269" s="228">
        <v>19.016393442622949</v>
      </c>
      <c r="F269" s="227">
        <v>244</v>
      </c>
      <c r="G269" s="228">
        <v>80</v>
      </c>
      <c r="H269" s="279">
        <v>2</v>
      </c>
      <c r="I269" s="231">
        <v>0.65573770491803274</v>
      </c>
      <c r="J269" s="227">
        <v>0</v>
      </c>
      <c r="K269" s="228">
        <v>0</v>
      </c>
      <c r="L269" s="227">
        <v>1</v>
      </c>
      <c r="M269" s="230">
        <v>0.32786885245901637</v>
      </c>
      <c r="BQ269"/>
      <c r="BR269"/>
      <c r="BS269"/>
      <c r="BT269"/>
      <c r="BU269"/>
      <c r="BV269"/>
      <c r="BW269"/>
    </row>
    <row r="270" spans="2:75" x14ac:dyDescent="0.2">
      <c r="B270" s="370" t="s">
        <v>93</v>
      </c>
      <c r="C270" s="363">
        <v>199</v>
      </c>
      <c r="D270" s="227">
        <v>35</v>
      </c>
      <c r="E270" s="228">
        <v>17.587939698492463</v>
      </c>
      <c r="F270" s="227">
        <v>158</v>
      </c>
      <c r="G270" s="228">
        <v>79.396984924623112</v>
      </c>
      <c r="H270" s="374">
        <v>2</v>
      </c>
      <c r="I270" s="231">
        <v>1.0050251256281406</v>
      </c>
      <c r="J270" s="227">
        <v>0</v>
      </c>
      <c r="K270" s="228">
        <v>0</v>
      </c>
      <c r="L270" s="227">
        <v>4</v>
      </c>
      <c r="M270" s="230">
        <v>2.0100502512562812</v>
      </c>
      <c r="BQ270"/>
      <c r="BR270"/>
      <c r="BS270"/>
      <c r="BT270"/>
      <c r="BU270"/>
      <c r="BV270"/>
      <c r="BW270"/>
    </row>
    <row r="271" spans="2:75" x14ac:dyDescent="0.2">
      <c r="B271" s="370" t="s">
        <v>94</v>
      </c>
      <c r="C271" s="363">
        <v>134</v>
      </c>
      <c r="D271" s="227">
        <v>42</v>
      </c>
      <c r="E271" s="228">
        <v>31.343283582089555</v>
      </c>
      <c r="F271" s="227">
        <v>82</v>
      </c>
      <c r="G271" s="228">
        <v>61.194029850746269</v>
      </c>
      <c r="H271" s="374">
        <v>4</v>
      </c>
      <c r="I271" s="231">
        <v>2.9850746268656714</v>
      </c>
      <c r="J271" s="227">
        <v>0</v>
      </c>
      <c r="K271" s="228">
        <v>0</v>
      </c>
      <c r="L271" s="227">
        <v>6</v>
      </c>
      <c r="M271" s="230">
        <v>4.4776119402985071</v>
      </c>
      <c r="BQ271"/>
      <c r="BR271"/>
      <c r="BS271"/>
      <c r="BT271"/>
      <c r="BU271"/>
      <c r="BV271"/>
      <c r="BW271"/>
    </row>
    <row r="272" spans="2:75" x14ac:dyDescent="0.2">
      <c r="B272" s="370" t="s">
        <v>95</v>
      </c>
      <c r="C272" s="363">
        <v>40</v>
      </c>
      <c r="D272" s="227">
        <v>10</v>
      </c>
      <c r="E272" s="228">
        <v>25</v>
      </c>
      <c r="F272" s="227">
        <v>28</v>
      </c>
      <c r="G272" s="228">
        <v>70</v>
      </c>
      <c r="H272" s="279">
        <v>2</v>
      </c>
      <c r="I272" s="231">
        <v>5</v>
      </c>
      <c r="J272" s="227">
        <v>0</v>
      </c>
      <c r="K272" s="228">
        <v>0</v>
      </c>
      <c r="L272" s="227">
        <v>0</v>
      </c>
      <c r="M272" s="230">
        <v>0</v>
      </c>
      <c r="BQ272"/>
      <c r="BR272"/>
      <c r="BS272"/>
      <c r="BT272"/>
      <c r="BU272"/>
      <c r="BV272"/>
      <c r="BW272"/>
    </row>
    <row r="273" spans="2:75" x14ac:dyDescent="0.2">
      <c r="B273" s="370" t="s">
        <v>96</v>
      </c>
      <c r="C273" s="363">
        <v>195</v>
      </c>
      <c r="D273" s="227">
        <v>41</v>
      </c>
      <c r="E273" s="228">
        <v>21.025641025641026</v>
      </c>
      <c r="F273" s="227">
        <v>150</v>
      </c>
      <c r="G273" s="228">
        <v>76.923076923076934</v>
      </c>
      <c r="H273" s="279">
        <v>2</v>
      </c>
      <c r="I273" s="231">
        <v>1.0256410256410255</v>
      </c>
      <c r="J273" s="227">
        <v>0</v>
      </c>
      <c r="K273" s="228">
        <v>0</v>
      </c>
      <c r="L273" s="227">
        <v>2</v>
      </c>
      <c r="M273" s="230">
        <v>1.0256410256410255</v>
      </c>
      <c r="BQ273"/>
      <c r="BR273"/>
      <c r="BS273"/>
      <c r="BT273"/>
      <c r="BU273"/>
      <c r="BV273"/>
      <c r="BW273"/>
    </row>
    <row r="274" spans="2:75" x14ac:dyDescent="0.2">
      <c r="B274" s="370" t="s">
        <v>97</v>
      </c>
      <c r="C274" s="363">
        <v>92</v>
      </c>
      <c r="D274" s="227">
        <v>21</v>
      </c>
      <c r="E274" s="228">
        <v>22.826086956521738</v>
      </c>
      <c r="F274" s="227">
        <v>69</v>
      </c>
      <c r="G274" s="228">
        <v>75</v>
      </c>
      <c r="H274" s="374">
        <v>0</v>
      </c>
      <c r="I274" s="231">
        <v>0</v>
      </c>
      <c r="J274" s="227">
        <v>0</v>
      </c>
      <c r="K274" s="228">
        <v>0</v>
      </c>
      <c r="L274" s="227">
        <v>2</v>
      </c>
      <c r="M274" s="230">
        <v>2.1739130434782608</v>
      </c>
      <c r="BQ274"/>
      <c r="BR274"/>
      <c r="BS274"/>
      <c r="BT274"/>
      <c r="BU274"/>
      <c r="BV274"/>
      <c r="BW274"/>
    </row>
    <row r="275" spans="2:75" x14ac:dyDescent="0.2">
      <c r="B275" s="370" t="s">
        <v>98</v>
      </c>
      <c r="C275" s="363">
        <v>115</v>
      </c>
      <c r="D275" s="227">
        <v>34</v>
      </c>
      <c r="E275" s="228">
        <v>29.565217391304348</v>
      </c>
      <c r="F275" s="227">
        <v>79</v>
      </c>
      <c r="G275" s="228">
        <v>68.695652173913047</v>
      </c>
      <c r="H275" s="279">
        <v>2</v>
      </c>
      <c r="I275" s="231">
        <v>1.7391304347826086</v>
      </c>
      <c r="J275" s="227">
        <v>0</v>
      </c>
      <c r="K275" s="228">
        <v>0</v>
      </c>
      <c r="L275" s="227">
        <v>0</v>
      </c>
      <c r="M275" s="230">
        <v>0</v>
      </c>
      <c r="BQ275"/>
      <c r="BR275"/>
      <c r="BS275"/>
      <c r="BT275"/>
      <c r="BU275"/>
      <c r="BV275"/>
      <c r="BW275"/>
    </row>
    <row r="276" spans="2:75" x14ac:dyDescent="0.2">
      <c r="B276" s="370" t="s">
        <v>99</v>
      </c>
      <c r="C276" s="363">
        <v>69</v>
      </c>
      <c r="D276" s="227">
        <v>9</v>
      </c>
      <c r="E276" s="228">
        <v>13.043478260869565</v>
      </c>
      <c r="F276" s="227">
        <v>60</v>
      </c>
      <c r="G276" s="228">
        <v>86.956521739130437</v>
      </c>
      <c r="H276" s="279">
        <v>0</v>
      </c>
      <c r="I276" s="231">
        <v>0</v>
      </c>
      <c r="J276" s="227">
        <v>0</v>
      </c>
      <c r="K276" s="228">
        <v>0</v>
      </c>
      <c r="L276" s="227">
        <v>0</v>
      </c>
      <c r="M276" s="230">
        <v>0</v>
      </c>
      <c r="BQ276"/>
      <c r="BR276"/>
      <c r="BS276"/>
      <c r="BT276"/>
      <c r="BU276"/>
      <c r="BV276"/>
      <c r="BW276"/>
    </row>
    <row r="277" spans="2:75" x14ac:dyDescent="0.2">
      <c r="B277" s="370" t="s">
        <v>100</v>
      </c>
      <c r="C277" s="363">
        <v>93</v>
      </c>
      <c r="D277" s="227">
        <v>11</v>
      </c>
      <c r="E277" s="228">
        <v>11.827956989247312</v>
      </c>
      <c r="F277" s="227">
        <v>80</v>
      </c>
      <c r="G277" s="228">
        <v>86.021505376344081</v>
      </c>
      <c r="H277" s="279">
        <v>2</v>
      </c>
      <c r="I277" s="231">
        <v>2.1505376344086025</v>
      </c>
      <c r="J277" s="227">
        <v>0</v>
      </c>
      <c r="K277" s="228">
        <v>0</v>
      </c>
      <c r="L277" s="227">
        <v>0</v>
      </c>
      <c r="M277" s="230">
        <v>0</v>
      </c>
      <c r="BQ277"/>
      <c r="BR277"/>
      <c r="BS277"/>
      <c r="BT277"/>
      <c r="BU277"/>
      <c r="BV277"/>
      <c r="BW277"/>
    </row>
    <row r="278" spans="2:75" x14ac:dyDescent="0.2">
      <c r="B278" s="370" t="s">
        <v>101</v>
      </c>
      <c r="C278" s="363">
        <v>163</v>
      </c>
      <c r="D278" s="227">
        <v>13</v>
      </c>
      <c r="E278" s="228">
        <v>7.9754601226993866</v>
      </c>
      <c r="F278" s="227">
        <v>148</v>
      </c>
      <c r="G278" s="228">
        <v>90.797546012269933</v>
      </c>
      <c r="H278" s="374">
        <v>2</v>
      </c>
      <c r="I278" s="231">
        <v>1.2269938650306749</v>
      </c>
      <c r="J278" s="227">
        <v>0</v>
      </c>
      <c r="K278" s="228">
        <v>0</v>
      </c>
      <c r="L278" s="227">
        <v>0</v>
      </c>
      <c r="M278" s="230">
        <v>0</v>
      </c>
      <c r="BQ278"/>
      <c r="BR278"/>
      <c r="BS278"/>
      <c r="BT278"/>
      <c r="BU278"/>
      <c r="BV278"/>
      <c r="BW278"/>
    </row>
    <row r="279" spans="2:75" x14ac:dyDescent="0.2">
      <c r="B279" s="370" t="s">
        <v>359</v>
      </c>
      <c r="C279" s="363">
        <v>165</v>
      </c>
      <c r="D279" s="227">
        <v>39</v>
      </c>
      <c r="E279" s="228">
        <v>23.636363636363637</v>
      </c>
      <c r="F279" s="227">
        <v>124</v>
      </c>
      <c r="G279" s="228">
        <v>75.151515151515142</v>
      </c>
      <c r="H279" s="374">
        <v>1</v>
      </c>
      <c r="I279" s="231">
        <v>0.60606060606060608</v>
      </c>
      <c r="J279" s="227">
        <v>0</v>
      </c>
      <c r="K279" s="228">
        <v>0</v>
      </c>
      <c r="L279" s="227">
        <v>1</v>
      </c>
      <c r="M279" s="230">
        <v>0.60606060606060608</v>
      </c>
      <c r="BQ279"/>
      <c r="BR279"/>
      <c r="BS279"/>
      <c r="BT279"/>
      <c r="BU279"/>
      <c r="BV279"/>
      <c r="BW279"/>
    </row>
    <row r="280" spans="2:75" x14ac:dyDescent="0.2">
      <c r="B280" s="370" t="s">
        <v>102</v>
      </c>
      <c r="C280" s="363">
        <v>133</v>
      </c>
      <c r="D280" s="227">
        <v>31</v>
      </c>
      <c r="E280" s="228">
        <v>23.308270676691727</v>
      </c>
      <c r="F280" s="227">
        <v>94</v>
      </c>
      <c r="G280" s="228">
        <v>70.676691729323309</v>
      </c>
      <c r="H280" s="279">
        <v>1</v>
      </c>
      <c r="I280" s="231">
        <v>0.75187969924812026</v>
      </c>
      <c r="J280" s="227">
        <v>0</v>
      </c>
      <c r="K280" s="228">
        <v>0</v>
      </c>
      <c r="L280" s="227">
        <v>7</v>
      </c>
      <c r="M280" s="230">
        <v>5.2631578947368416</v>
      </c>
      <c r="BQ280"/>
      <c r="BR280"/>
      <c r="BS280"/>
      <c r="BT280"/>
      <c r="BU280"/>
      <c r="BV280"/>
      <c r="BW280"/>
    </row>
    <row r="281" spans="2:75" x14ac:dyDescent="0.2">
      <c r="B281" s="370" t="s">
        <v>103</v>
      </c>
      <c r="C281" s="363">
        <v>65</v>
      </c>
      <c r="D281" s="227">
        <v>18</v>
      </c>
      <c r="E281" s="228">
        <v>27.692307692307693</v>
      </c>
      <c r="F281" s="227">
        <v>44</v>
      </c>
      <c r="G281" s="228">
        <v>67.692307692307693</v>
      </c>
      <c r="H281" s="279">
        <v>2</v>
      </c>
      <c r="I281" s="231">
        <v>3.0769230769230771</v>
      </c>
      <c r="J281" s="227">
        <v>0</v>
      </c>
      <c r="K281" s="228">
        <v>0</v>
      </c>
      <c r="L281" s="227">
        <v>1</v>
      </c>
      <c r="M281" s="230">
        <v>1.5384615384615385</v>
      </c>
      <c r="BQ281"/>
      <c r="BR281"/>
      <c r="BS281"/>
      <c r="BT281"/>
      <c r="BU281"/>
      <c r="BV281"/>
      <c r="BW281"/>
    </row>
    <row r="282" spans="2:75" x14ac:dyDescent="0.2">
      <c r="B282" s="370" t="s">
        <v>104</v>
      </c>
      <c r="C282" s="363">
        <v>68</v>
      </c>
      <c r="D282" s="227">
        <v>32</v>
      </c>
      <c r="E282" s="228">
        <v>47.058823529411761</v>
      </c>
      <c r="F282" s="227">
        <v>36</v>
      </c>
      <c r="G282" s="228">
        <v>52.941176470588239</v>
      </c>
      <c r="H282" s="279">
        <v>0</v>
      </c>
      <c r="I282" s="231">
        <v>0</v>
      </c>
      <c r="J282" s="227">
        <v>0</v>
      </c>
      <c r="K282" s="228">
        <v>0</v>
      </c>
      <c r="L282" s="227">
        <v>0</v>
      </c>
      <c r="M282" s="230">
        <v>0</v>
      </c>
      <c r="BQ282"/>
      <c r="BR282"/>
      <c r="BS282"/>
      <c r="BT282"/>
      <c r="BU282"/>
      <c r="BV282"/>
      <c r="BW282"/>
    </row>
    <row r="283" spans="2:75" x14ac:dyDescent="0.2">
      <c r="B283" s="370" t="s">
        <v>105</v>
      </c>
      <c r="C283" s="363">
        <v>496</v>
      </c>
      <c r="D283" s="227">
        <v>44</v>
      </c>
      <c r="E283" s="228">
        <v>8.870967741935484</v>
      </c>
      <c r="F283" s="227">
        <v>439</v>
      </c>
      <c r="G283" s="228">
        <v>88.508064516129039</v>
      </c>
      <c r="H283" s="374">
        <v>7</v>
      </c>
      <c r="I283" s="231">
        <v>1.411290322580645</v>
      </c>
      <c r="J283" s="227">
        <v>0</v>
      </c>
      <c r="K283" s="228">
        <v>0</v>
      </c>
      <c r="L283" s="227">
        <v>6</v>
      </c>
      <c r="M283" s="230">
        <v>1.2096774193548387</v>
      </c>
      <c r="BQ283"/>
      <c r="BR283"/>
      <c r="BS283"/>
      <c r="BT283"/>
      <c r="BU283"/>
      <c r="BV283"/>
      <c r="BW283"/>
    </row>
    <row r="284" spans="2:75" x14ac:dyDescent="0.2">
      <c r="B284" s="370" t="s">
        <v>106</v>
      </c>
      <c r="C284" s="363">
        <v>45</v>
      </c>
      <c r="D284" s="227">
        <v>15</v>
      </c>
      <c r="E284" s="228">
        <v>33.333333333333329</v>
      </c>
      <c r="F284" s="227">
        <v>27</v>
      </c>
      <c r="G284" s="228">
        <v>60</v>
      </c>
      <c r="H284" s="279">
        <v>1</v>
      </c>
      <c r="I284" s="231">
        <v>2.2222222222222223</v>
      </c>
      <c r="J284" s="227">
        <v>1</v>
      </c>
      <c r="K284" s="228">
        <v>2.2222222222222223</v>
      </c>
      <c r="L284" s="227">
        <v>1</v>
      </c>
      <c r="M284" s="230">
        <v>2.2222222222222223</v>
      </c>
      <c r="BQ284"/>
      <c r="BR284"/>
      <c r="BS284"/>
      <c r="BT284"/>
      <c r="BU284"/>
      <c r="BV284"/>
      <c r="BW284"/>
    </row>
    <row r="285" spans="2:75" ht="13.5" thickBot="1" x14ac:dyDescent="0.25">
      <c r="B285" s="371" t="s">
        <v>107</v>
      </c>
      <c r="C285" s="366">
        <v>71</v>
      </c>
      <c r="D285" s="229">
        <v>18</v>
      </c>
      <c r="E285" s="250">
        <v>25.352112676056336</v>
      </c>
      <c r="F285" s="229">
        <v>52</v>
      </c>
      <c r="G285" s="250">
        <v>73.239436619718319</v>
      </c>
      <c r="H285" s="375">
        <v>0</v>
      </c>
      <c r="I285" s="367">
        <v>0</v>
      </c>
      <c r="J285" s="227">
        <v>0</v>
      </c>
      <c r="K285" s="250">
        <v>0</v>
      </c>
      <c r="L285" s="227">
        <v>1</v>
      </c>
      <c r="M285" s="372">
        <v>1.4084507042253522</v>
      </c>
      <c r="BQ285"/>
      <c r="BR285"/>
      <c r="BS285"/>
      <c r="BT285"/>
      <c r="BU285"/>
      <c r="BV285"/>
      <c r="BW285"/>
    </row>
    <row r="286" spans="2:75" ht="13.5" thickBot="1" x14ac:dyDescent="0.25">
      <c r="B286" s="232" t="s">
        <v>6</v>
      </c>
      <c r="C286" s="252">
        <v>3521</v>
      </c>
      <c r="D286" s="269">
        <v>739</v>
      </c>
      <c r="E286" s="253">
        <v>20.988355580800906</v>
      </c>
      <c r="F286" s="269">
        <v>2682</v>
      </c>
      <c r="G286" s="253">
        <v>76.171542175518312</v>
      </c>
      <c r="H286" s="270">
        <v>53</v>
      </c>
      <c r="I286" s="251">
        <v>1.5052541891508093</v>
      </c>
      <c r="J286" s="269">
        <v>1</v>
      </c>
      <c r="K286" s="253">
        <v>2.8401022436807723E-2</v>
      </c>
      <c r="L286" s="269">
        <v>46</v>
      </c>
      <c r="M286" s="280">
        <v>1.3064470320931554</v>
      </c>
      <c r="BQ286"/>
      <c r="BR286"/>
      <c r="BS286"/>
      <c r="BT286"/>
      <c r="BU286"/>
      <c r="BV286"/>
      <c r="BW286"/>
    </row>
    <row r="287" spans="2:75" x14ac:dyDescent="0.2">
      <c r="B287" s="238" t="s">
        <v>279</v>
      </c>
      <c r="BQ287"/>
      <c r="BR287"/>
      <c r="BS287"/>
      <c r="BT287"/>
      <c r="BU287"/>
      <c r="BV287"/>
      <c r="BW287"/>
    </row>
    <row r="288" spans="2:75" x14ac:dyDescent="0.2">
      <c r="BQ288"/>
      <c r="BR288"/>
      <c r="BS288"/>
      <c r="BT288"/>
      <c r="BU288"/>
      <c r="BV288"/>
      <c r="BW288"/>
    </row>
    <row r="289" spans="2:75" x14ac:dyDescent="0.2">
      <c r="BQ289"/>
      <c r="BR289"/>
      <c r="BS289"/>
      <c r="BT289"/>
      <c r="BU289"/>
      <c r="BV289"/>
      <c r="BW289"/>
    </row>
    <row r="290" spans="2:75" x14ac:dyDescent="0.2">
      <c r="BQ290"/>
      <c r="BR290"/>
      <c r="BS290"/>
      <c r="BT290"/>
      <c r="BU290"/>
      <c r="BV290"/>
      <c r="BW290"/>
    </row>
    <row r="291" spans="2:75" ht="45.75" customHeight="1" thickBot="1" x14ac:dyDescent="0.25">
      <c r="B291" s="914" t="s">
        <v>366</v>
      </c>
      <c r="C291" s="914"/>
      <c r="D291" s="914"/>
      <c r="E291" s="914"/>
      <c r="F291" s="914"/>
      <c r="G291" s="914"/>
      <c r="H291" s="914"/>
      <c r="I291" s="914"/>
      <c r="BQ291"/>
      <c r="BR291"/>
      <c r="BS291"/>
      <c r="BT291"/>
      <c r="BU291"/>
      <c r="BV291"/>
      <c r="BW291"/>
    </row>
    <row r="292" spans="2:75" x14ac:dyDescent="0.2">
      <c r="B292" s="774" t="s">
        <v>280</v>
      </c>
      <c r="C292" s="776" t="s">
        <v>8</v>
      </c>
      <c r="D292" s="778" t="s">
        <v>287</v>
      </c>
      <c r="E292" s="779"/>
      <c r="F292" s="780" t="s">
        <v>288</v>
      </c>
      <c r="G292" s="783"/>
      <c r="H292" s="778" t="s">
        <v>250</v>
      </c>
      <c r="I292" s="784"/>
      <c r="BQ292"/>
      <c r="BR292"/>
      <c r="BS292"/>
      <c r="BT292"/>
      <c r="BU292"/>
      <c r="BV292"/>
      <c r="BW292"/>
    </row>
    <row r="293" spans="2:75" x14ac:dyDescent="0.2">
      <c r="B293" s="775"/>
      <c r="C293" s="777" t="s">
        <v>238</v>
      </c>
      <c r="D293" s="214" t="s">
        <v>286</v>
      </c>
      <c r="E293" s="213" t="s">
        <v>252</v>
      </c>
      <c r="F293" s="214" t="s">
        <v>286</v>
      </c>
      <c r="G293" s="213" t="s">
        <v>252</v>
      </c>
      <c r="H293" s="214" t="s">
        <v>286</v>
      </c>
      <c r="I293" s="215" t="s">
        <v>252</v>
      </c>
      <c r="BQ293"/>
      <c r="BR293"/>
      <c r="BS293"/>
      <c r="BT293"/>
      <c r="BU293"/>
      <c r="BV293"/>
      <c r="BW293"/>
    </row>
    <row r="294" spans="2:75" ht="13.5" thickBot="1" x14ac:dyDescent="0.25">
      <c r="B294" s="273" t="s">
        <v>7</v>
      </c>
      <c r="C294" s="274">
        <v>74522</v>
      </c>
      <c r="D294" s="274">
        <v>7103</v>
      </c>
      <c r="E294" s="275">
        <v>9.5314135423096538</v>
      </c>
      <c r="F294" s="274">
        <v>67305</v>
      </c>
      <c r="G294" s="275">
        <v>90.315611497275967</v>
      </c>
      <c r="H294" s="274">
        <v>114</v>
      </c>
      <c r="I294" s="277">
        <v>0.15297496041437428</v>
      </c>
      <c r="BQ294"/>
      <c r="BR294"/>
      <c r="BS294"/>
      <c r="BT294"/>
      <c r="BU294"/>
      <c r="BV294"/>
      <c r="BW294"/>
    </row>
    <row r="295" spans="2:75" x14ac:dyDescent="0.2">
      <c r="B295" s="266" t="s">
        <v>87</v>
      </c>
      <c r="C295" s="221">
        <v>311</v>
      </c>
      <c r="D295" s="223">
        <v>308</v>
      </c>
      <c r="E295" s="224">
        <v>99.035369774919616</v>
      </c>
      <c r="F295" s="223">
        <v>1</v>
      </c>
      <c r="G295" s="224">
        <v>0.32154340836012862</v>
      </c>
      <c r="H295" s="223">
        <v>2</v>
      </c>
      <c r="I295" s="225">
        <v>0.64308681672025725</v>
      </c>
      <c r="BQ295"/>
      <c r="BR295"/>
      <c r="BS295"/>
      <c r="BT295"/>
      <c r="BU295"/>
      <c r="BV295"/>
      <c r="BW295"/>
    </row>
    <row r="296" spans="2:75" x14ac:dyDescent="0.2">
      <c r="B296" s="370" t="s">
        <v>88</v>
      </c>
      <c r="C296" s="363">
        <v>404</v>
      </c>
      <c r="D296" s="227">
        <v>399</v>
      </c>
      <c r="E296" s="228">
        <v>98.762376237623755</v>
      </c>
      <c r="F296" s="227">
        <v>4</v>
      </c>
      <c r="G296" s="228">
        <v>0.99009900990099009</v>
      </c>
      <c r="H296" s="227">
        <v>1</v>
      </c>
      <c r="I296" s="230">
        <v>0.24752475247524752</v>
      </c>
      <c r="BQ296"/>
      <c r="BR296"/>
      <c r="BS296"/>
      <c r="BT296"/>
      <c r="BU296"/>
      <c r="BV296"/>
      <c r="BW296"/>
    </row>
    <row r="297" spans="2:75" x14ac:dyDescent="0.2">
      <c r="B297" s="370" t="s">
        <v>89</v>
      </c>
      <c r="C297" s="363">
        <v>57</v>
      </c>
      <c r="D297" s="227">
        <v>56</v>
      </c>
      <c r="E297" s="228">
        <v>98.245614035087712</v>
      </c>
      <c r="F297" s="227">
        <v>1</v>
      </c>
      <c r="G297" s="228">
        <v>1.7543859649122806</v>
      </c>
      <c r="H297" s="223">
        <v>0</v>
      </c>
      <c r="I297" s="230">
        <v>0</v>
      </c>
      <c r="BQ297"/>
      <c r="BR297"/>
      <c r="BS297"/>
      <c r="BT297"/>
      <c r="BU297"/>
      <c r="BV297"/>
      <c r="BW297"/>
    </row>
    <row r="298" spans="2:75" x14ac:dyDescent="0.2">
      <c r="B298" s="370" t="s">
        <v>90</v>
      </c>
      <c r="C298" s="363">
        <v>90</v>
      </c>
      <c r="D298" s="227">
        <v>89</v>
      </c>
      <c r="E298" s="228">
        <v>98.888888888888886</v>
      </c>
      <c r="F298" s="227">
        <v>1</v>
      </c>
      <c r="G298" s="228">
        <v>1.1111111111111112</v>
      </c>
      <c r="H298" s="227">
        <v>0</v>
      </c>
      <c r="I298" s="230">
        <v>0</v>
      </c>
      <c r="BQ298"/>
      <c r="BR298"/>
      <c r="BS298"/>
      <c r="BT298"/>
      <c r="BU298"/>
      <c r="BV298"/>
      <c r="BW298"/>
    </row>
    <row r="299" spans="2:75" x14ac:dyDescent="0.2">
      <c r="B299" s="370" t="s">
        <v>91</v>
      </c>
      <c r="C299" s="363">
        <v>182</v>
      </c>
      <c r="D299" s="227">
        <v>180</v>
      </c>
      <c r="E299" s="228">
        <v>98.901098901098905</v>
      </c>
      <c r="F299" s="227">
        <v>1</v>
      </c>
      <c r="G299" s="228">
        <v>0.5494505494505495</v>
      </c>
      <c r="H299" s="227">
        <v>1</v>
      </c>
      <c r="I299" s="230">
        <v>0.5494505494505495</v>
      </c>
      <c r="BQ299"/>
      <c r="BR299"/>
      <c r="BS299"/>
      <c r="BT299"/>
      <c r="BU299"/>
      <c r="BV299"/>
      <c r="BW299"/>
    </row>
    <row r="300" spans="2:75" x14ac:dyDescent="0.2">
      <c r="B300" s="370" t="s">
        <v>92</v>
      </c>
      <c r="C300" s="363">
        <v>29</v>
      </c>
      <c r="D300" s="227">
        <v>29</v>
      </c>
      <c r="E300" s="228">
        <v>100</v>
      </c>
      <c r="F300" s="227">
        <v>0</v>
      </c>
      <c r="G300" s="228">
        <v>0</v>
      </c>
      <c r="H300" s="223">
        <v>0</v>
      </c>
      <c r="I300" s="230">
        <v>0</v>
      </c>
      <c r="BQ300"/>
      <c r="BR300"/>
      <c r="BS300"/>
      <c r="BT300"/>
      <c r="BU300"/>
      <c r="BV300"/>
      <c r="BW300"/>
    </row>
    <row r="301" spans="2:75" x14ac:dyDescent="0.2">
      <c r="B301" s="370" t="s">
        <v>358</v>
      </c>
      <c r="C301" s="363">
        <v>305</v>
      </c>
      <c r="D301" s="227">
        <v>305</v>
      </c>
      <c r="E301" s="228">
        <v>100</v>
      </c>
      <c r="F301" s="227">
        <v>0</v>
      </c>
      <c r="G301" s="228">
        <v>0</v>
      </c>
      <c r="H301" s="223">
        <v>0</v>
      </c>
      <c r="I301" s="230">
        <v>0</v>
      </c>
      <c r="BQ301"/>
      <c r="BR301"/>
      <c r="BS301"/>
      <c r="BT301"/>
      <c r="BU301"/>
      <c r="BV301"/>
      <c r="BW301"/>
    </row>
    <row r="302" spans="2:75" x14ac:dyDescent="0.2">
      <c r="B302" s="370" t="s">
        <v>93</v>
      </c>
      <c r="C302" s="363">
        <v>199</v>
      </c>
      <c r="D302" s="227">
        <v>197</v>
      </c>
      <c r="E302" s="228">
        <v>98.994974874371849</v>
      </c>
      <c r="F302" s="227">
        <v>1</v>
      </c>
      <c r="G302" s="228">
        <v>0.50251256281407031</v>
      </c>
      <c r="H302" s="227">
        <v>1</v>
      </c>
      <c r="I302" s="230">
        <v>0.50251256281407031</v>
      </c>
      <c r="BQ302"/>
      <c r="BR302"/>
      <c r="BS302"/>
      <c r="BT302"/>
      <c r="BU302"/>
      <c r="BV302"/>
      <c r="BW302"/>
    </row>
    <row r="303" spans="2:75" x14ac:dyDescent="0.2">
      <c r="B303" s="370" t="s">
        <v>94</v>
      </c>
      <c r="C303" s="363">
        <v>134</v>
      </c>
      <c r="D303" s="227">
        <v>134</v>
      </c>
      <c r="E303" s="228">
        <v>100</v>
      </c>
      <c r="F303" s="227">
        <v>0</v>
      </c>
      <c r="G303" s="228">
        <v>0</v>
      </c>
      <c r="H303" s="223">
        <v>0</v>
      </c>
      <c r="I303" s="230">
        <v>0</v>
      </c>
      <c r="BQ303"/>
      <c r="BR303"/>
      <c r="BS303"/>
      <c r="BT303"/>
      <c r="BU303"/>
      <c r="BV303"/>
      <c r="BW303"/>
    </row>
    <row r="304" spans="2:75" x14ac:dyDescent="0.2">
      <c r="B304" s="370" t="s">
        <v>95</v>
      </c>
      <c r="C304" s="363">
        <v>40</v>
      </c>
      <c r="D304" s="227">
        <v>40</v>
      </c>
      <c r="E304" s="228">
        <v>100</v>
      </c>
      <c r="F304" s="227">
        <v>0</v>
      </c>
      <c r="G304" s="228">
        <v>0</v>
      </c>
      <c r="H304" s="227">
        <v>0</v>
      </c>
      <c r="I304" s="230">
        <v>0</v>
      </c>
      <c r="BQ304"/>
      <c r="BR304"/>
      <c r="BS304"/>
      <c r="BT304"/>
      <c r="BU304"/>
      <c r="BV304"/>
      <c r="BW304"/>
    </row>
    <row r="305" spans="2:75" x14ac:dyDescent="0.2">
      <c r="B305" s="370" t="s">
        <v>96</v>
      </c>
      <c r="C305" s="363">
        <v>195</v>
      </c>
      <c r="D305" s="227">
        <v>195</v>
      </c>
      <c r="E305" s="228">
        <v>100</v>
      </c>
      <c r="F305" s="227">
        <v>0</v>
      </c>
      <c r="G305" s="228">
        <v>0</v>
      </c>
      <c r="H305" s="223">
        <v>0</v>
      </c>
      <c r="I305" s="230">
        <v>0</v>
      </c>
      <c r="BQ305"/>
      <c r="BR305"/>
      <c r="BS305"/>
      <c r="BT305"/>
      <c r="BU305"/>
      <c r="BV305"/>
      <c r="BW305"/>
    </row>
    <row r="306" spans="2:75" x14ac:dyDescent="0.2">
      <c r="B306" s="370" t="s">
        <v>97</v>
      </c>
      <c r="C306" s="363">
        <v>92</v>
      </c>
      <c r="D306" s="227">
        <v>91</v>
      </c>
      <c r="E306" s="228">
        <v>98.91304347826086</v>
      </c>
      <c r="F306" s="227">
        <v>1</v>
      </c>
      <c r="G306" s="228">
        <v>1.0869565217391304</v>
      </c>
      <c r="H306" s="223">
        <v>0</v>
      </c>
      <c r="I306" s="230">
        <v>0</v>
      </c>
      <c r="BQ306"/>
      <c r="BR306"/>
      <c r="BS306"/>
      <c r="BT306"/>
      <c r="BU306"/>
      <c r="BV306"/>
      <c r="BW306"/>
    </row>
    <row r="307" spans="2:75" x14ac:dyDescent="0.2">
      <c r="B307" s="370" t="s">
        <v>98</v>
      </c>
      <c r="C307" s="363">
        <v>115</v>
      </c>
      <c r="D307" s="227">
        <v>115</v>
      </c>
      <c r="E307" s="228">
        <v>100</v>
      </c>
      <c r="F307" s="227">
        <v>0</v>
      </c>
      <c r="G307" s="228">
        <v>0</v>
      </c>
      <c r="H307" s="223">
        <v>0</v>
      </c>
      <c r="I307" s="230">
        <v>0</v>
      </c>
      <c r="BQ307"/>
      <c r="BR307"/>
      <c r="BS307"/>
      <c r="BT307"/>
      <c r="BU307"/>
      <c r="BV307"/>
      <c r="BW307"/>
    </row>
    <row r="308" spans="2:75" x14ac:dyDescent="0.2">
      <c r="B308" s="370" t="s">
        <v>99</v>
      </c>
      <c r="C308" s="363">
        <v>69</v>
      </c>
      <c r="D308" s="227">
        <v>68</v>
      </c>
      <c r="E308" s="228">
        <v>98.550724637681171</v>
      </c>
      <c r="F308" s="227">
        <v>1</v>
      </c>
      <c r="G308" s="228">
        <v>1.4492753623188406</v>
      </c>
      <c r="H308" s="223">
        <v>0</v>
      </c>
      <c r="I308" s="230">
        <v>0</v>
      </c>
      <c r="BQ308"/>
      <c r="BR308"/>
      <c r="BS308"/>
      <c r="BT308"/>
      <c r="BU308"/>
      <c r="BV308"/>
      <c r="BW308"/>
    </row>
    <row r="309" spans="2:75" x14ac:dyDescent="0.2">
      <c r="B309" s="370" t="s">
        <v>100</v>
      </c>
      <c r="C309" s="363">
        <v>93</v>
      </c>
      <c r="D309" s="227">
        <v>90</v>
      </c>
      <c r="E309" s="228">
        <v>96.774193548387103</v>
      </c>
      <c r="F309" s="227">
        <v>2</v>
      </c>
      <c r="G309" s="228">
        <v>2.1505376344086025</v>
      </c>
      <c r="H309" s="227">
        <v>1</v>
      </c>
      <c r="I309" s="230">
        <v>1.0752688172043012</v>
      </c>
      <c r="BQ309"/>
      <c r="BR309"/>
      <c r="BS309"/>
      <c r="BT309"/>
      <c r="BU309"/>
      <c r="BV309"/>
      <c r="BW309"/>
    </row>
    <row r="310" spans="2:75" x14ac:dyDescent="0.2">
      <c r="B310" s="370" t="s">
        <v>101</v>
      </c>
      <c r="C310" s="363">
        <v>163</v>
      </c>
      <c r="D310" s="227">
        <v>161</v>
      </c>
      <c r="E310" s="228">
        <v>98.773006134969322</v>
      </c>
      <c r="F310" s="227">
        <v>0</v>
      </c>
      <c r="G310" s="228">
        <v>0</v>
      </c>
      <c r="H310" s="223">
        <v>2</v>
      </c>
      <c r="I310" s="230">
        <v>1.2269938650306749</v>
      </c>
      <c r="BQ310"/>
      <c r="BR310"/>
      <c r="BS310"/>
      <c r="BT310"/>
      <c r="BU310"/>
      <c r="BV310"/>
      <c r="BW310"/>
    </row>
    <row r="311" spans="2:75" x14ac:dyDescent="0.2">
      <c r="B311" s="370" t="s">
        <v>359</v>
      </c>
      <c r="C311" s="363">
        <v>165</v>
      </c>
      <c r="D311" s="227">
        <v>164</v>
      </c>
      <c r="E311" s="228">
        <v>99.393939393939391</v>
      </c>
      <c r="F311" s="227">
        <v>0</v>
      </c>
      <c r="G311" s="228">
        <v>0</v>
      </c>
      <c r="H311" s="223">
        <v>1</v>
      </c>
      <c r="I311" s="230">
        <v>0.60606060606060608</v>
      </c>
      <c r="BQ311"/>
      <c r="BR311"/>
      <c r="BS311"/>
      <c r="BT311"/>
      <c r="BU311"/>
      <c r="BV311"/>
      <c r="BW311"/>
    </row>
    <row r="312" spans="2:75" x14ac:dyDescent="0.2">
      <c r="B312" s="370" t="s">
        <v>102</v>
      </c>
      <c r="C312" s="363">
        <v>133</v>
      </c>
      <c r="D312" s="227">
        <v>132</v>
      </c>
      <c r="E312" s="228">
        <v>99.248120300751879</v>
      </c>
      <c r="F312" s="227">
        <v>0</v>
      </c>
      <c r="G312" s="228">
        <v>0</v>
      </c>
      <c r="H312" s="223">
        <v>1</v>
      </c>
      <c r="I312" s="230">
        <v>0.75187969924812026</v>
      </c>
      <c r="BQ312"/>
      <c r="BR312"/>
      <c r="BS312"/>
      <c r="BT312"/>
      <c r="BU312"/>
      <c r="BV312"/>
      <c r="BW312"/>
    </row>
    <row r="313" spans="2:75" x14ac:dyDescent="0.2">
      <c r="B313" s="370" t="s">
        <v>103</v>
      </c>
      <c r="C313" s="363">
        <v>65</v>
      </c>
      <c r="D313" s="227">
        <v>64</v>
      </c>
      <c r="E313" s="228">
        <v>98.461538461538467</v>
      </c>
      <c r="F313" s="227">
        <v>1</v>
      </c>
      <c r="G313" s="228">
        <v>1.5384615384615385</v>
      </c>
      <c r="H313" s="223">
        <v>0</v>
      </c>
      <c r="I313" s="230">
        <v>0</v>
      </c>
      <c r="BQ313"/>
      <c r="BR313"/>
      <c r="BS313"/>
      <c r="BT313"/>
      <c r="BU313"/>
      <c r="BV313"/>
      <c r="BW313"/>
    </row>
    <row r="314" spans="2:75" x14ac:dyDescent="0.2">
      <c r="B314" s="370" t="s">
        <v>104</v>
      </c>
      <c r="C314" s="363">
        <v>68</v>
      </c>
      <c r="D314" s="227">
        <v>68</v>
      </c>
      <c r="E314" s="228">
        <v>100</v>
      </c>
      <c r="F314" s="227">
        <v>0</v>
      </c>
      <c r="G314" s="228">
        <v>0</v>
      </c>
      <c r="H314" s="223">
        <v>0</v>
      </c>
      <c r="I314" s="230">
        <v>0</v>
      </c>
      <c r="BQ314"/>
      <c r="BR314"/>
      <c r="BS314"/>
      <c r="BT314"/>
      <c r="BU314"/>
      <c r="BV314"/>
      <c r="BW314"/>
    </row>
    <row r="315" spans="2:75" x14ac:dyDescent="0.2">
      <c r="B315" s="370" t="s">
        <v>105</v>
      </c>
      <c r="C315" s="363">
        <v>496</v>
      </c>
      <c r="D315" s="227">
        <v>414</v>
      </c>
      <c r="E315" s="228">
        <v>83.467741935483872</v>
      </c>
      <c r="F315" s="227">
        <v>80</v>
      </c>
      <c r="G315" s="228">
        <v>16.129032258064516</v>
      </c>
      <c r="H315" s="223">
        <v>2</v>
      </c>
      <c r="I315" s="230">
        <v>0.40322580645161288</v>
      </c>
      <c r="BQ315"/>
      <c r="BR315"/>
      <c r="BS315"/>
      <c r="BT315"/>
      <c r="BU315"/>
      <c r="BV315"/>
      <c r="BW315"/>
    </row>
    <row r="316" spans="2:75" x14ac:dyDescent="0.2">
      <c r="B316" s="370" t="s">
        <v>106</v>
      </c>
      <c r="C316" s="363">
        <v>45</v>
      </c>
      <c r="D316" s="227">
        <v>44</v>
      </c>
      <c r="E316" s="228">
        <v>97.777777777777771</v>
      </c>
      <c r="F316" s="227">
        <v>1</v>
      </c>
      <c r="G316" s="228">
        <v>2.2222222222222223</v>
      </c>
      <c r="H316" s="227">
        <v>0</v>
      </c>
      <c r="I316" s="230">
        <v>0</v>
      </c>
      <c r="BQ316"/>
      <c r="BR316"/>
      <c r="BS316"/>
      <c r="BT316"/>
      <c r="BU316"/>
      <c r="BV316"/>
      <c r="BW316"/>
    </row>
    <row r="317" spans="2:75" ht="13.5" thickBot="1" x14ac:dyDescent="0.25">
      <c r="B317" s="371" t="s">
        <v>107</v>
      </c>
      <c r="C317" s="366">
        <v>71</v>
      </c>
      <c r="D317" s="229">
        <v>71</v>
      </c>
      <c r="E317" s="250">
        <v>100</v>
      </c>
      <c r="F317" s="229">
        <v>0</v>
      </c>
      <c r="G317" s="250">
        <v>0</v>
      </c>
      <c r="H317" s="223">
        <v>0</v>
      </c>
      <c r="I317" s="372">
        <v>0</v>
      </c>
      <c r="BQ317"/>
      <c r="BR317"/>
      <c r="BS317"/>
      <c r="BT317"/>
      <c r="BU317"/>
      <c r="BV317"/>
      <c r="BW317"/>
    </row>
    <row r="318" spans="2:75" ht="13.5" thickBot="1" x14ac:dyDescent="0.25">
      <c r="B318" s="232" t="s">
        <v>6</v>
      </c>
      <c r="C318" s="252">
        <v>3521</v>
      </c>
      <c r="D318" s="269">
        <v>3414</v>
      </c>
      <c r="E318" s="253">
        <v>96.961090599261567</v>
      </c>
      <c r="F318" s="269">
        <v>95</v>
      </c>
      <c r="G318" s="253">
        <v>2.6980971314967341</v>
      </c>
      <c r="H318" s="269">
        <v>12</v>
      </c>
      <c r="I318" s="280">
        <v>0.34081226924169272</v>
      </c>
      <c r="BQ318"/>
      <c r="BR318"/>
      <c r="BS318"/>
      <c r="BT318"/>
      <c r="BU318"/>
      <c r="BV318"/>
      <c r="BW318"/>
    </row>
    <row r="319" spans="2:75" x14ac:dyDescent="0.2">
      <c r="B319" s="238" t="s">
        <v>279</v>
      </c>
      <c r="BQ319"/>
      <c r="BR319"/>
      <c r="BS319"/>
      <c r="BT319"/>
      <c r="BU319"/>
      <c r="BV319"/>
      <c r="BW319"/>
    </row>
    <row r="320" spans="2:75" x14ac:dyDescent="0.2">
      <c r="BQ320"/>
      <c r="BR320"/>
      <c r="BS320"/>
      <c r="BT320"/>
      <c r="BU320"/>
      <c r="BV320"/>
      <c r="BW320"/>
    </row>
    <row r="321" spans="2:75" x14ac:dyDescent="0.2">
      <c r="BQ321"/>
      <c r="BR321"/>
      <c r="BS321"/>
      <c r="BT321"/>
      <c r="BU321"/>
      <c r="BV321"/>
      <c r="BW321"/>
    </row>
    <row r="322" spans="2:75" x14ac:dyDescent="0.2">
      <c r="BQ322"/>
      <c r="BR322"/>
      <c r="BS322"/>
      <c r="BT322"/>
      <c r="BU322"/>
      <c r="BV322"/>
      <c r="BW322"/>
    </row>
    <row r="323" spans="2:75" ht="40.5" customHeight="1" thickBot="1" x14ac:dyDescent="0.25">
      <c r="B323" s="914" t="s">
        <v>365</v>
      </c>
      <c r="C323" s="914"/>
      <c r="D323" s="914"/>
      <c r="E323" s="914"/>
      <c r="F323" s="914"/>
      <c r="G323" s="914"/>
      <c r="BQ323"/>
      <c r="BR323"/>
      <c r="BS323"/>
      <c r="BT323"/>
      <c r="BU323"/>
      <c r="BV323"/>
      <c r="BW323"/>
    </row>
    <row r="324" spans="2:75" x14ac:dyDescent="0.2">
      <c r="B324" s="774" t="s">
        <v>280</v>
      </c>
      <c r="C324" s="776" t="s">
        <v>8</v>
      </c>
      <c r="D324" s="778" t="s">
        <v>289</v>
      </c>
      <c r="E324" s="779"/>
      <c r="F324" s="780" t="s">
        <v>290</v>
      </c>
      <c r="G324" s="781"/>
      <c r="BQ324"/>
      <c r="BR324"/>
      <c r="BS324"/>
      <c r="BT324"/>
      <c r="BU324"/>
      <c r="BV324"/>
      <c r="BW324"/>
    </row>
    <row r="325" spans="2:75" x14ac:dyDescent="0.2">
      <c r="B325" s="775"/>
      <c r="C325" s="777" t="s">
        <v>238</v>
      </c>
      <c r="D325" s="214" t="s">
        <v>286</v>
      </c>
      <c r="E325" s="213" t="s">
        <v>252</v>
      </c>
      <c r="F325" s="214" t="s">
        <v>286</v>
      </c>
      <c r="G325" s="215" t="s">
        <v>252</v>
      </c>
      <c r="BQ325"/>
      <c r="BR325"/>
      <c r="BS325"/>
      <c r="BT325"/>
      <c r="BU325"/>
      <c r="BV325"/>
      <c r="BW325"/>
    </row>
    <row r="326" spans="2:75" ht="13.5" thickBot="1" x14ac:dyDescent="0.25">
      <c r="B326" s="273" t="s">
        <v>7</v>
      </c>
      <c r="C326" s="274">
        <v>74522</v>
      </c>
      <c r="D326" s="274">
        <v>57461</v>
      </c>
      <c r="E326" s="275">
        <v>77.106089476932979</v>
      </c>
      <c r="F326" s="274">
        <v>17061</v>
      </c>
      <c r="G326" s="277">
        <v>22.893910523067014</v>
      </c>
      <c r="BQ326"/>
      <c r="BR326"/>
      <c r="BS326"/>
      <c r="BT326"/>
      <c r="BU326"/>
      <c r="BV326"/>
      <c r="BW326"/>
    </row>
    <row r="327" spans="2:75" x14ac:dyDescent="0.2">
      <c r="B327" s="266" t="s">
        <v>87</v>
      </c>
      <c r="C327" s="221">
        <v>311</v>
      </c>
      <c r="D327" s="223">
        <v>156</v>
      </c>
      <c r="E327" s="224">
        <v>50.160771704180064</v>
      </c>
      <c r="F327" s="223">
        <v>155</v>
      </c>
      <c r="G327" s="225">
        <v>49.839228295819936</v>
      </c>
      <c r="BQ327"/>
      <c r="BR327"/>
      <c r="BS327"/>
      <c r="BT327"/>
      <c r="BU327"/>
      <c r="BV327"/>
      <c r="BW327"/>
    </row>
    <row r="328" spans="2:75" x14ac:dyDescent="0.2">
      <c r="B328" s="370" t="s">
        <v>88</v>
      </c>
      <c r="C328" s="363">
        <v>404</v>
      </c>
      <c r="D328" s="227">
        <v>175</v>
      </c>
      <c r="E328" s="228">
        <v>43.316831683168317</v>
      </c>
      <c r="F328" s="227">
        <v>229</v>
      </c>
      <c r="G328" s="230">
        <v>56.683168316831676</v>
      </c>
      <c r="BQ328"/>
      <c r="BR328"/>
      <c r="BS328"/>
      <c r="BT328"/>
      <c r="BU328"/>
      <c r="BV328"/>
      <c r="BW328"/>
    </row>
    <row r="329" spans="2:75" x14ac:dyDescent="0.2">
      <c r="B329" s="370" t="s">
        <v>89</v>
      </c>
      <c r="C329" s="363">
        <v>57</v>
      </c>
      <c r="D329" s="227">
        <v>30</v>
      </c>
      <c r="E329" s="228">
        <v>52.631578947368418</v>
      </c>
      <c r="F329" s="227">
        <v>27</v>
      </c>
      <c r="G329" s="230">
        <v>47.368421052631575</v>
      </c>
      <c r="BQ329"/>
      <c r="BR329"/>
      <c r="BS329"/>
      <c r="BT329"/>
      <c r="BU329"/>
      <c r="BV329"/>
      <c r="BW329"/>
    </row>
    <row r="330" spans="2:75" x14ac:dyDescent="0.2">
      <c r="B330" s="370" t="s">
        <v>90</v>
      </c>
      <c r="C330" s="363">
        <v>90</v>
      </c>
      <c r="D330" s="227">
        <v>40</v>
      </c>
      <c r="E330" s="228">
        <v>44.444444444444443</v>
      </c>
      <c r="F330" s="227">
        <v>50</v>
      </c>
      <c r="G330" s="230">
        <v>55.555555555555557</v>
      </c>
      <c r="BQ330"/>
      <c r="BR330"/>
      <c r="BS330"/>
      <c r="BT330"/>
      <c r="BU330"/>
      <c r="BV330"/>
      <c r="BW330"/>
    </row>
    <row r="331" spans="2:75" x14ac:dyDescent="0.2">
      <c r="B331" s="370" t="s">
        <v>91</v>
      </c>
      <c r="C331" s="363">
        <v>182</v>
      </c>
      <c r="D331" s="227">
        <v>44</v>
      </c>
      <c r="E331" s="228">
        <v>24.175824175824175</v>
      </c>
      <c r="F331" s="227">
        <v>138</v>
      </c>
      <c r="G331" s="230">
        <v>75.824175824175825</v>
      </c>
      <c r="BQ331"/>
      <c r="BR331"/>
      <c r="BS331"/>
      <c r="BT331"/>
      <c r="BU331"/>
      <c r="BV331"/>
      <c r="BW331"/>
    </row>
    <row r="332" spans="2:75" x14ac:dyDescent="0.2">
      <c r="B332" s="370" t="s">
        <v>92</v>
      </c>
      <c r="C332" s="363">
        <v>29</v>
      </c>
      <c r="D332" s="227">
        <v>12</v>
      </c>
      <c r="E332" s="228">
        <v>41.379310344827587</v>
      </c>
      <c r="F332" s="227">
        <v>17</v>
      </c>
      <c r="G332" s="230">
        <v>58.620689655172406</v>
      </c>
      <c r="BQ332"/>
      <c r="BR332"/>
      <c r="BS332"/>
      <c r="BT332"/>
      <c r="BU332"/>
      <c r="BV332"/>
      <c r="BW332"/>
    </row>
    <row r="333" spans="2:75" x14ac:dyDescent="0.2">
      <c r="B333" s="370" t="s">
        <v>358</v>
      </c>
      <c r="C333" s="363">
        <v>305</v>
      </c>
      <c r="D333" s="227">
        <v>194</v>
      </c>
      <c r="E333" s="228">
        <v>63.606557377049178</v>
      </c>
      <c r="F333" s="227">
        <v>111</v>
      </c>
      <c r="G333" s="230">
        <v>36.393442622950822</v>
      </c>
      <c r="BQ333"/>
      <c r="BR333"/>
      <c r="BS333"/>
      <c r="BT333"/>
      <c r="BU333"/>
      <c r="BV333"/>
      <c r="BW333"/>
    </row>
    <row r="334" spans="2:75" x14ac:dyDescent="0.2">
      <c r="B334" s="370" t="s">
        <v>93</v>
      </c>
      <c r="C334" s="363">
        <v>199</v>
      </c>
      <c r="D334" s="227">
        <v>77</v>
      </c>
      <c r="E334" s="228">
        <v>38.693467336683419</v>
      </c>
      <c r="F334" s="227">
        <v>122</v>
      </c>
      <c r="G334" s="230">
        <v>61.306532663316581</v>
      </c>
      <c r="BQ334"/>
      <c r="BR334"/>
      <c r="BS334"/>
      <c r="BT334"/>
      <c r="BU334"/>
      <c r="BV334"/>
      <c r="BW334"/>
    </row>
    <row r="335" spans="2:75" x14ac:dyDescent="0.2">
      <c r="B335" s="370" t="s">
        <v>94</v>
      </c>
      <c r="C335" s="363">
        <v>134</v>
      </c>
      <c r="D335" s="227">
        <v>58</v>
      </c>
      <c r="E335" s="228">
        <v>43.283582089552233</v>
      </c>
      <c r="F335" s="227">
        <v>76</v>
      </c>
      <c r="G335" s="230">
        <v>56.71641791044776</v>
      </c>
      <c r="BQ335"/>
      <c r="BR335"/>
      <c r="BS335"/>
      <c r="BT335"/>
      <c r="BU335"/>
      <c r="BV335"/>
      <c r="BW335"/>
    </row>
    <row r="336" spans="2:75" x14ac:dyDescent="0.2">
      <c r="B336" s="370" t="s">
        <v>95</v>
      </c>
      <c r="C336" s="363">
        <v>40</v>
      </c>
      <c r="D336" s="227">
        <v>19</v>
      </c>
      <c r="E336" s="228">
        <v>47.5</v>
      </c>
      <c r="F336" s="227">
        <v>21</v>
      </c>
      <c r="G336" s="230">
        <v>52.5</v>
      </c>
      <c r="BQ336"/>
      <c r="BR336"/>
      <c r="BS336"/>
      <c r="BT336"/>
      <c r="BU336"/>
      <c r="BV336"/>
      <c r="BW336"/>
    </row>
    <row r="337" spans="2:75" x14ac:dyDescent="0.2">
      <c r="B337" s="370" t="s">
        <v>96</v>
      </c>
      <c r="C337" s="363">
        <v>195</v>
      </c>
      <c r="D337" s="227">
        <v>101</v>
      </c>
      <c r="E337" s="228">
        <v>51.794871794871803</v>
      </c>
      <c r="F337" s="227">
        <v>94</v>
      </c>
      <c r="G337" s="230">
        <v>48.205128205128204</v>
      </c>
      <c r="BQ337"/>
      <c r="BR337"/>
      <c r="BS337"/>
      <c r="BT337"/>
      <c r="BU337"/>
      <c r="BV337"/>
      <c r="BW337"/>
    </row>
    <row r="338" spans="2:75" x14ac:dyDescent="0.2">
      <c r="B338" s="370" t="s">
        <v>97</v>
      </c>
      <c r="C338" s="363">
        <v>92</v>
      </c>
      <c r="D338" s="227">
        <v>32</v>
      </c>
      <c r="E338" s="228">
        <v>34.782608695652172</v>
      </c>
      <c r="F338" s="227">
        <v>60</v>
      </c>
      <c r="G338" s="230">
        <v>65.217391304347828</v>
      </c>
      <c r="BQ338"/>
      <c r="BR338"/>
      <c r="BS338"/>
      <c r="BT338"/>
      <c r="BU338"/>
      <c r="BV338"/>
      <c r="BW338"/>
    </row>
    <row r="339" spans="2:75" x14ac:dyDescent="0.2">
      <c r="B339" s="370" t="s">
        <v>98</v>
      </c>
      <c r="C339" s="363">
        <v>115</v>
      </c>
      <c r="D339" s="227">
        <v>97</v>
      </c>
      <c r="E339" s="228">
        <v>84.34782608695653</v>
      </c>
      <c r="F339" s="227">
        <v>18</v>
      </c>
      <c r="G339" s="230">
        <v>15.65217391304348</v>
      </c>
      <c r="BQ339"/>
      <c r="BR339"/>
      <c r="BS339"/>
      <c r="BT339"/>
      <c r="BU339"/>
      <c r="BV339"/>
      <c r="BW339"/>
    </row>
    <row r="340" spans="2:75" x14ac:dyDescent="0.2">
      <c r="B340" s="370" t="s">
        <v>99</v>
      </c>
      <c r="C340" s="363">
        <v>69</v>
      </c>
      <c r="D340" s="227">
        <v>19</v>
      </c>
      <c r="E340" s="228">
        <v>27.536231884057973</v>
      </c>
      <c r="F340" s="227">
        <v>50</v>
      </c>
      <c r="G340" s="230">
        <v>72.463768115942031</v>
      </c>
      <c r="BQ340"/>
      <c r="BR340"/>
      <c r="BS340"/>
      <c r="BT340"/>
      <c r="BU340"/>
      <c r="BV340"/>
      <c r="BW340"/>
    </row>
    <row r="341" spans="2:75" x14ac:dyDescent="0.2">
      <c r="B341" s="370" t="s">
        <v>100</v>
      </c>
      <c r="C341" s="363">
        <v>93</v>
      </c>
      <c r="D341" s="227">
        <v>44</v>
      </c>
      <c r="E341" s="228">
        <v>47.311827956989248</v>
      </c>
      <c r="F341" s="227">
        <v>49</v>
      </c>
      <c r="G341" s="230">
        <v>52.688172043010752</v>
      </c>
      <c r="BQ341"/>
      <c r="BR341"/>
      <c r="BS341"/>
      <c r="BT341"/>
      <c r="BU341"/>
      <c r="BV341"/>
      <c r="BW341"/>
    </row>
    <row r="342" spans="2:75" x14ac:dyDescent="0.2">
      <c r="B342" s="370" t="s">
        <v>101</v>
      </c>
      <c r="C342" s="363">
        <v>163</v>
      </c>
      <c r="D342" s="227">
        <v>52</v>
      </c>
      <c r="E342" s="228">
        <v>31.901840490797547</v>
      </c>
      <c r="F342" s="227">
        <v>111</v>
      </c>
      <c r="G342" s="230">
        <v>68.098159509202446</v>
      </c>
      <c r="BQ342"/>
      <c r="BR342"/>
      <c r="BS342"/>
      <c r="BT342"/>
      <c r="BU342"/>
      <c r="BV342"/>
      <c r="BW342"/>
    </row>
    <row r="343" spans="2:75" x14ac:dyDescent="0.2">
      <c r="B343" s="370" t="s">
        <v>359</v>
      </c>
      <c r="C343" s="363">
        <v>165</v>
      </c>
      <c r="D343" s="227">
        <v>63</v>
      </c>
      <c r="E343" s="228">
        <v>38.181818181818187</v>
      </c>
      <c r="F343" s="227">
        <v>102</v>
      </c>
      <c r="G343" s="230">
        <v>61.818181818181813</v>
      </c>
      <c r="BQ343"/>
      <c r="BR343"/>
      <c r="BS343"/>
      <c r="BT343"/>
      <c r="BU343"/>
      <c r="BV343"/>
      <c r="BW343"/>
    </row>
    <row r="344" spans="2:75" x14ac:dyDescent="0.2">
      <c r="B344" s="370" t="s">
        <v>102</v>
      </c>
      <c r="C344" s="363">
        <v>133</v>
      </c>
      <c r="D344" s="227">
        <v>64</v>
      </c>
      <c r="E344" s="228">
        <v>48.120300751879697</v>
      </c>
      <c r="F344" s="227">
        <v>69</v>
      </c>
      <c r="G344" s="230">
        <v>51.879699248120303</v>
      </c>
      <c r="BQ344"/>
      <c r="BR344"/>
      <c r="BS344"/>
      <c r="BT344"/>
      <c r="BU344"/>
      <c r="BV344"/>
      <c r="BW344"/>
    </row>
    <row r="345" spans="2:75" x14ac:dyDescent="0.2">
      <c r="B345" s="370" t="s">
        <v>103</v>
      </c>
      <c r="C345" s="363">
        <v>65</v>
      </c>
      <c r="D345" s="227">
        <v>39</v>
      </c>
      <c r="E345" s="228">
        <v>60</v>
      </c>
      <c r="F345" s="227">
        <v>26</v>
      </c>
      <c r="G345" s="230">
        <v>40</v>
      </c>
      <c r="BQ345"/>
      <c r="BR345"/>
      <c r="BS345"/>
      <c r="BT345"/>
      <c r="BU345"/>
      <c r="BV345"/>
      <c r="BW345"/>
    </row>
    <row r="346" spans="2:75" x14ac:dyDescent="0.2">
      <c r="B346" s="370" t="s">
        <v>104</v>
      </c>
      <c r="C346" s="363">
        <v>68</v>
      </c>
      <c r="D346" s="227">
        <v>29</v>
      </c>
      <c r="E346" s="228">
        <v>42.647058823529413</v>
      </c>
      <c r="F346" s="227">
        <v>39</v>
      </c>
      <c r="G346" s="230">
        <v>57.352941176470587</v>
      </c>
      <c r="BQ346"/>
      <c r="BR346"/>
      <c r="BS346"/>
      <c r="BT346"/>
      <c r="BU346"/>
      <c r="BV346"/>
      <c r="BW346"/>
    </row>
    <row r="347" spans="2:75" x14ac:dyDescent="0.2">
      <c r="B347" s="370" t="s">
        <v>105</v>
      </c>
      <c r="C347" s="363">
        <v>496</v>
      </c>
      <c r="D347" s="227">
        <v>198</v>
      </c>
      <c r="E347" s="228">
        <v>39.919354838709673</v>
      </c>
      <c r="F347" s="227">
        <v>298</v>
      </c>
      <c r="G347" s="230">
        <v>60.080645161290327</v>
      </c>
      <c r="BQ347"/>
      <c r="BR347"/>
      <c r="BS347"/>
      <c r="BT347"/>
      <c r="BU347"/>
      <c r="BV347"/>
      <c r="BW347"/>
    </row>
    <row r="348" spans="2:75" x14ac:dyDescent="0.2">
      <c r="B348" s="370" t="s">
        <v>106</v>
      </c>
      <c r="C348" s="363">
        <v>45</v>
      </c>
      <c r="D348" s="227">
        <v>23</v>
      </c>
      <c r="E348" s="228">
        <v>51.111111111111107</v>
      </c>
      <c r="F348" s="227">
        <v>22</v>
      </c>
      <c r="G348" s="230">
        <v>48.888888888888886</v>
      </c>
      <c r="BQ348"/>
      <c r="BR348"/>
      <c r="BS348"/>
      <c r="BT348"/>
      <c r="BU348"/>
      <c r="BV348"/>
      <c r="BW348"/>
    </row>
    <row r="349" spans="2:75" ht="13.5" thickBot="1" x14ac:dyDescent="0.25">
      <c r="B349" s="371" t="s">
        <v>107</v>
      </c>
      <c r="C349" s="366">
        <v>71</v>
      </c>
      <c r="D349" s="229">
        <v>33</v>
      </c>
      <c r="E349" s="250">
        <v>46.478873239436616</v>
      </c>
      <c r="F349" s="229">
        <v>38</v>
      </c>
      <c r="G349" s="372">
        <v>53.521126760563376</v>
      </c>
      <c r="BQ349"/>
      <c r="BR349"/>
      <c r="BS349"/>
      <c r="BT349"/>
      <c r="BU349"/>
      <c r="BV349"/>
      <c r="BW349"/>
    </row>
    <row r="350" spans="2:75" ht="13.5" thickBot="1" x14ac:dyDescent="0.25">
      <c r="B350" s="232" t="s">
        <v>6</v>
      </c>
      <c r="C350" s="252">
        <v>3521</v>
      </c>
      <c r="D350" s="269">
        <v>1599</v>
      </c>
      <c r="E350" s="253">
        <v>45.413234876455554</v>
      </c>
      <c r="F350" s="269">
        <v>1922</v>
      </c>
      <c r="G350" s="280">
        <v>54.586765123544446</v>
      </c>
      <c r="BQ350"/>
      <c r="BR350"/>
      <c r="BS350"/>
      <c r="BT350"/>
      <c r="BU350"/>
      <c r="BV350"/>
      <c r="BW350"/>
    </row>
    <row r="351" spans="2:75" x14ac:dyDescent="0.2">
      <c r="B351" s="238" t="s">
        <v>279</v>
      </c>
      <c r="BQ351"/>
      <c r="BR351"/>
      <c r="BS351"/>
      <c r="BT351"/>
      <c r="BU351"/>
      <c r="BV351"/>
      <c r="BW351"/>
    </row>
    <row r="352" spans="2:75" x14ac:dyDescent="0.2">
      <c r="B352" s="282"/>
      <c r="BQ352"/>
      <c r="BR352"/>
      <c r="BS352"/>
      <c r="BT352"/>
      <c r="BU352"/>
      <c r="BV352"/>
      <c r="BW352"/>
    </row>
    <row r="353" spans="1:140" x14ac:dyDescent="0.2">
      <c r="B353" s="282"/>
      <c r="BQ353"/>
      <c r="BR353"/>
      <c r="BS353"/>
      <c r="BT353"/>
      <c r="BU353"/>
      <c r="BV353"/>
      <c r="BW353"/>
    </row>
    <row r="354" spans="1:140" x14ac:dyDescent="0.2">
      <c r="B354" s="282"/>
      <c r="BQ354"/>
      <c r="BR354"/>
      <c r="BS354"/>
      <c r="BT354"/>
      <c r="BU354"/>
      <c r="BV354"/>
      <c r="BW354"/>
    </row>
    <row r="355" spans="1:140" x14ac:dyDescent="0.2">
      <c r="B355" s="282"/>
      <c r="BQ355"/>
      <c r="BR355"/>
      <c r="BS355"/>
      <c r="BT355"/>
      <c r="BU355"/>
      <c r="BV355"/>
      <c r="BW355"/>
    </row>
    <row r="356" spans="1:140" ht="18" x14ac:dyDescent="0.25">
      <c r="B356" s="211" t="s">
        <v>401</v>
      </c>
      <c r="BQ356"/>
      <c r="BR356"/>
      <c r="BS356"/>
      <c r="BT356"/>
      <c r="BU356"/>
      <c r="BV356"/>
      <c r="BW356"/>
    </row>
    <row r="357" spans="1:140" x14ac:dyDescent="0.2">
      <c r="B357" s="282"/>
      <c r="BQ357"/>
      <c r="BR357"/>
      <c r="BS357"/>
      <c r="BT357"/>
      <c r="BU357"/>
      <c r="BV357"/>
      <c r="BW357"/>
    </row>
    <row r="358" spans="1:140" x14ac:dyDescent="0.2">
      <c r="B358" s="282"/>
      <c r="BQ358"/>
      <c r="BR358"/>
      <c r="BS358"/>
      <c r="BT358"/>
      <c r="BU358"/>
      <c r="BV358"/>
      <c r="BW358"/>
    </row>
    <row r="359" spans="1:140" x14ac:dyDescent="0.2">
      <c r="B359" s="282"/>
      <c r="BQ359"/>
      <c r="BR359"/>
      <c r="BS359"/>
      <c r="BT359"/>
      <c r="BU359"/>
      <c r="BV359"/>
      <c r="BW359"/>
    </row>
    <row r="360" spans="1:140" x14ac:dyDescent="0.2">
      <c r="B360" s="282"/>
      <c r="BQ360"/>
      <c r="BR360"/>
      <c r="BS360"/>
      <c r="BT360"/>
      <c r="BU360"/>
      <c r="BV360"/>
      <c r="BW360"/>
    </row>
    <row r="361" spans="1:140" ht="26.25" customHeight="1" x14ac:dyDescent="0.2">
      <c r="B361" s="892" t="s">
        <v>525</v>
      </c>
      <c r="C361" s="893"/>
      <c r="D361" s="893"/>
      <c r="E361" s="893"/>
      <c r="F361" s="893"/>
      <c r="G361" s="893"/>
      <c r="H361" s="893"/>
      <c r="I361" s="893"/>
      <c r="J361" s="893"/>
      <c r="K361" s="893"/>
      <c r="L361" s="893"/>
      <c r="M361" s="893"/>
      <c r="N361" s="893"/>
      <c r="O361" s="893"/>
      <c r="P361" s="893"/>
      <c r="Q361" s="893"/>
      <c r="BQ361"/>
      <c r="BR361"/>
      <c r="BS361"/>
      <c r="BT361"/>
      <c r="BU361"/>
      <c r="BV361"/>
      <c r="BW361"/>
    </row>
    <row r="362" spans="1:140" ht="22.5" customHeight="1" x14ac:dyDescent="0.2">
      <c r="A362" s="421"/>
      <c r="B362" s="894" t="s">
        <v>402</v>
      </c>
      <c r="C362" s="939" t="s">
        <v>403</v>
      </c>
      <c r="D362" s="939" t="s">
        <v>404</v>
      </c>
      <c r="E362" s="939"/>
      <c r="F362" s="939" t="s">
        <v>405</v>
      </c>
      <c r="G362" s="939"/>
      <c r="H362" s="939" t="s">
        <v>406</v>
      </c>
      <c r="I362" s="939"/>
      <c r="J362" s="939" t="s">
        <v>407</v>
      </c>
      <c r="K362" s="939"/>
      <c r="L362" s="939" t="s">
        <v>408</v>
      </c>
      <c r="M362" s="939"/>
      <c r="N362" s="939" t="s">
        <v>409</v>
      </c>
      <c r="O362" s="939"/>
      <c r="P362" s="939" t="s">
        <v>410</v>
      </c>
      <c r="Q362" s="939"/>
      <c r="R362" s="939" t="s">
        <v>411</v>
      </c>
      <c r="S362" s="939"/>
      <c r="T362" s="939" t="s">
        <v>412</v>
      </c>
      <c r="U362" s="939" t="s">
        <v>413</v>
      </c>
      <c r="V362" s="939"/>
      <c r="W362" s="939" t="s">
        <v>414</v>
      </c>
      <c r="X362" s="939"/>
      <c r="Y362" s="939" t="s">
        <v>415</v>
      </c>
      <c r="Z362" s="939"/>
      <c r="AA362" s="939" t="s">
        <v>410</v>
      </c>
      <c r="AB362" s="939"/>
      <c r="AC362" s="939" t="s">
        <v>416</v>
      </c>
      <c r="AD362" s="939"/>
      <c r="AE362" s="939" t="s">
        <v>417</v>
      </c>
      <c r="AF362" s="939"/>
      <c r="AG362" s="416"/>
      <c r="AH362" s="416"/>
      <c r="AI362" s="416"/>
      <c r="AJ362" s="416"/>
      <c r="AK362" s="416"/>
      <c r="AL362" s="416"/>
      <c r="AM362" s="416"/>
      <c r="AN362" s="416"/>
      <c r="AO362" s="416"/>
      <c r="AP362" s="416"/>
      <c r="AQ362" s="416"/>
      <c r="AR362" s="416"/>
      <c r="AS362" s="416"/>
      <c r="AT362" s="416"/>
      <c r="AU362" s="416"/>
      <c r="AV362" s="416"/>
      <c r="AW362" s="416"/>
      <c r="AX362" s="416"/>
      <c r="AY362" s="416"/>
      <c r="AZ362" s="416"/>
      <c r="BA362" s="416"/>
      <c r="BB362" s="416"/>
      <c r="BC362" s="416"/>
      <c r="BD362" s="416"/>
      <c r="BE362" s="416"/>
      <c r="BF362" s="416"/>
      <c r="BG362" s="416"/>
      <c r="BH362" s="416"/>
      <c r="BI362" s="416"/>
      <c r="BJ362" s="416"/>
      <c r="BK362" s="416"/>
      <c r="BL362" s="416"/>
      <c r="BM362" s="416"/>
      <c r="BN362" s="416"/>
      <c r="BO362" s="416"/>
      <c r="BP362" s="416"/>
      <c r="BQ362" s="416"/>
      <c r="BR362" s="416"/>
      <c r="BS362" s="416"/>
      <c r="BT362" s="416"/>
      <c r="BU362" s="416"/>
      <c r="BV362" s="416"/>
      <c r="BW362" s="416"/>
      <c r="BX362" s="416"/>
      <c r="BY362" s="416"/>
      <c r="BZ362" s="416"/>
      <c r="CA362" s="416"/>
      <c r="CB362" s="416"/>
      <c r="CC362" s="416"/>
      <c r="CD362" s="416"/>
      <c r="CE362" s="416"/>
      <c r="CF362" s="416"/>
    </row>
    <row r="363" spans="1:140" ht="42" customHeight="1" x14ac:dyDescent="0.2">
      <c r="A363" s="421"/>
      <c r="B363" s="894"/>
      <c r="C363" s="939"/>
      <c r="D363" s="417" t="s">
        <v>418</v>
      </c>
      <c r="E363" s="418" t="s">
        <v>252</v>
      </c>
      <c r="F363" s="417" t="s">
        <v>418</v>
      </c>
      <c r="G363" s="418" t="s">
        <v>252</v>
      </c>
      <c r="H363" s="417" t="s">
        <v>419</v>
      </c>
      <c r="I363" s="418" t="s">
        <v>252</v>
      </c>
      <c r="J363" s="417" t="s">
        <v>418</v>
      </c>
      <c r="K363" s="418" t="s">
        <v>252</v>
      </c>
      <c r="L363" s="417" t="s">
        <v>418</v>
      </c>
      <c r="M363" s="418" t="s">
        <v>252</v>
      </c>
      <c r="N363" s="417" t="s">
        <v>418</v>
      </c>
      <c r="O363" s="418" t="s">
        <v>252</v>
      </c>
      <c r="P363" s="417" t="s">
        <v>420</v>
      </c>
      <c r="Q363" s="418" t="s">
        <v>252</v>
      </c>
      <c r="R363" s="417" t="s">
        <v>420</v>
      </c>
      <c r="S363" s="418" t="s">
        <v>252</v>
      </c>
      <c r="T363" s="939"/>
      <c r="U363" s="417" t="s">
        <v>419</v>
      </c>
      <c r="V363" s="418" t="s">
        <v>252</v>
      </c>
      <c r="W363" s="417" t="s">
        <v>419</v>
      </c>
      <c r="X363" s="418" t="s">
        <v>252</v>
      </c>
      <c r="Y363" s="417" t="s">
        <v>419</v>
      </c>
      <c r="Z363" s="418" t="s">
        <v>252</v>
      </c>
      <c r="AA363" s="417" t="s">
        <v>421</v>
      </c>
      <c r="AB363" s="418" t="s">
        <v>252</v>
      </c>
      <c r="AC363" s="417" t="s">
        <v>422</v>
      </c>
      <c r="AD363" s="418" t="s">
        <v>252</v>
      </c>
      <c r="AE363" s="417" t="s">
        <v>419</v>
      </c>
      <c r="AF363" s="418" t="s">
        <v>252</v>
      </c>
      <c r="AG363" s="416"/>
      <c r="AH363" s="416"/>
      <c r="AI363" s="416"/>
      <c r="AJ363" s="416"/>
      <c r="AK363" s="416"/>
      <c r="AL363" s="416"/>
      <c r="AM363" s="416"/>
      <c r="AN363" s="416"/>
      <c r="AO363" s="416"/>
      <c r="AP363" s="416"/>
      <c r="AQ363" s="416"/>
      <c r="AR363" s="416"/>
      <c r="AS363" s="416"/>
      <c r="AT363" s="416"/>
      <c r="AU363" s="416"/>
      <c r="AV363" s="416"/>
      <c r="AW363" s="416"/>
      <c r="AX363" s="416"/>
      <c r="AY363" s="416"/>
      <c r="AZ363" s="416"/>
      <c r="BA363" s="416"/>
      <c r="BB363" s="416"/>
      <c r="BC363" s="416"/>
      <c r="BD363" s="416"/>
      <c r="BE363" s="416"/>
      <c r="BF363" s="416"/>
      <c r="BG363" s="416"/>
      <c r="BH363" s="416"/>
      <c r="BI363" s="416"/>
      <c r="BJ363" s="416"/>
      <c r="BK363" s="416"/>
      <c r="BL363" s="416"/>
      <c r="BM363" s="416"/>
      <c r="BN363" s="416"/>
      <c r="BO363" s="416"/>
      <c r="BP363" s="416"/>
      <c r="BQ363" s="416"/>
      <c r="BR363" s="416"/>
      <c r="BS363" s="416"/>
      <c r="BT363" s="416"/>
      <c r="BU363" s="416"/>
      <c r="BV363" s="416"/>
      <c r="BW363" s="416"/>
      <c r="BX363" s="416"/>
      <c r="BY363" s="416"/>
      <c r="BZ363" s="416"/>
      <c r="CA363" s="416"/>
      <c r="CB363" s="416"/>
      <c r="CC363" s="416"/>
      <c r="CD363" s="416"/>
      <c r="CE363" s="416"/>
      <c r="CF363" s="416"/>
    </row>
    <row r="364" spans="1:140" s="422" customFormat="1" x14ac:dyDescent="0.2">
      <c r="A364" s="421"/>
      <c r="B364" s="419" t="s">
        <v>6</v>
      </c>
      <c r="C364" s="419">
        <f>SUM(C365:C387)</f>
        <v>3983</v>
      </c>
      <c r="D364" s="419">
        <f>SUM(D365:D387)</f>
        <v>3615</v>
      </c>
      <c r="E364" s="420">
        <f t="shared" ref="E364:E387" si="4">D364/C364</f>
        <v>0.90760733115741898</v>
      </c>
      <c r="F364" s="419">
        <f>SUM(F365:F387)</f>
        <v>3610</v>
      </c>
      <c r="G364" s="420">
        <f t="shared" ref="G364:G387" si="5">F364/C364</f>
        <v>0.90635199598292748</v>
      </c>
      <c r="H364" s="419">
        <f>SUM(H365:H387)</f>
        <v>1894</v>
      </c>
      <c r="I364" s="420">
        <f t="shared" ref="I364:I387" si="6">H364/C364</f>
        <v>0.47552096409741401</v>
      </c>
      <c r="J364" s="419">
        <f>SUM(J365:J387)</f>
        <v>3611</v>
      </c>
      <c r="K364" s="420">
        <f t="shared" ref="K364:K387" si="7">J364/C364</f>
        <v>0.90660306301782578</v>
      </c>
      <c r="L364" s="419">
        <f>SUM(L365:L387)</f>
        <v>3610</v>
      </c>
      <c r="M364" s="420">
        <f>L364/C364</f>
        <v>0.90635199598292748</v>
      </c>
      <c r="N364" s="419">
        <f>SUM(N365:N387)</f>
        <v>3587</v>
      </c>
      <c r="O364" s="420">
        <f t="shared" ref="O364:O387" si="8">N364/C364</f>
        <v>0.90057745418026613</v>
      </c>
      <c r="P364" s="419">
        <f>SUM(P365:P387)</f>
        <v>3645</v>
      </c>
      <c r="Q364" s="420">
        <f>P364/C364</f>
        <v>0.91513934220436854</v>
      </c>
      <c r="R364" s="419">
        <f>SUM(R365:R387)</f>
        <v>2775</v>
      </c>
      <c r="S364" s="420">
        <f t="shared" ref="S364:S387" si="9">R364/(C364)</f>
        <v>0.69671102184283207</v>
      </c>
      <c r="T364" s="419">
        <f>SUM(T365:T387)</f>
        <v>4063</v>
      </c>
      <c r="U364" s="419">
        <f>SUM(U365:U387)</f>
        <v>3783</v>
      </c>
      <c r="V364" s="420">
        <f t="shared" ref="V364:V387" si="10">U364/T364</f>
        <v>0.93108540487324642</v>
      </c>
      <c r="W364" s="419">
        <f>SUM(W365:W387)</f>
        <v>3575</v>
      </c>
      <c r="X364" s="420">
        <f>W364/T364</f>
        <v>0.87989170563622943</v>
      </c>
      <c r="Y364" s="419">
        <f>SUM(Y365:Y387)</f>
        <v>3803</v>
      </c>
      <c r="Z364" s="420">
        <f t="shared" ref="Z364:Z387" si="11">Y364/T364</f>
        <v>0.93600787595372881</v>
      </c>
      <c r="AA364" s="419">
        <f>SUM(AA365:AA387)</f>
        <v>3707</v>
      </c>
      <c r="AB364" s="420">
        <f t="shared" ref="AB364:AB387" si="12">AA364/T364</f>
        <v>0.91238001476741326</v>
      </c>
      <c r="AC364" s="419">
        <f>SUM(AC365:AC387)</f>
        <v>3922</v>
      </c>
      <c r="AD364" s="420">
        <f>AC364/T364</f>
        <v>0.96529657888259901</v>
      </c>
      <c r="AE364" s="419">
        <f>SUM(AE365:AE387)</f>
        <v>3780</v>
      </c>
      <c r="AF364" s="420">
        <f t="shared" ref="AF364:AF387" si="13">AE364/T364</f>
        <v>0.93034703421117404</v>
      </c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16"/>
      <c r="CE364" s="416"/>
      <c r="CF364" s="416"/>
      <c r="CG364" s="416"/>
      <c r="CH364" s="416"/>
      <c r="CI364" s="416"/>
      <c r="CJ364" s="416"/>
      <c r="CK364" s="416"/>
      <c r="CL364" s="416"/>
      <c r="CM364" s="416"/>
      <c r="CN364" s="416"/>
      <c r="CO364" s="416"/>
      <c r="CP364" s="416"/>
      <c r="CQ364" s="416"/>
      <c r="CR364" s="416"/>
      <c r="CS364" s="416"/>
      <c r="CT364" s="416"/>
      <c r="CU364" s="416"/>
      <c r="CV364" s="416"/>
      <c r="CW364" s="416"/>
      <c r="CX364" s="416"/>
      <c r="CY364" s="416"/>
      <c r="CZ364" s="416"/>
      <c r="DA364" s="416"/>
      <c r="DB364" s="416"/>
      <c r="DC364" s="416"/>
      <c r="DD364" s="416"/>
      <c r="DE364" s="416"/>
      <c r="DF364" s="416"/>
      <c r="DG364" s="416"/>
      <c r="DH364" s="416"/>
      <c r="DI364" s="416"/>
      <c r="DJ364" s="416"/>
      <c r="DK364" s="416"/>
      <c r="DL364" s="416"/>
      <c r="DM364" s="416"/>
      <c r="DN364" s="416"/>
      <c r="DO364" s="416"/>
      <c r="DP364" s="416"/>
      <c r="DQ364" s="416"/>
      <c r="DR364" s="416"/>
      <c r="DS364" s="416"/>
      <c r="DT364" s="416"/>
      <c r="DU364" s="416"/>
      <c r="DV364" s="416"/>
      <c r="DW364" s="416"/>
      <c r="DX364" s="416"/>
      <c r="DY364" s="416"/>
      <c r="DZ364" s="416"/>
      <c r="EA364" s="416"/>
      <c r="EB364" s="416"/>
      <c r="EC364" s="416"/>
      <c r="ED364" s="416"/>
      <c r="EE364" s="416"/>
      <c r="EF364" s="416"/>
      <c r="EG364" s="416"/>
      <c r="EH364" s="416"/>
      <c r="EI364" s="416"/>
      <c r="EJ364" s="416"/>
    </row>
    <row r="365" spans="1:140" s="416" customFormat="1" x14ac:dyDescent="0.2">
      <c r="A365" s="421"/>
      <c r="B365" s="423" t="s">
        <v>87</v>
      </c>
      <c r="C365" s="424">
        <v>282</v>
      </c>
      <c r="D365" s="425">
        <v>301</v>
      </c>
      <c r="E365" s="426">
        <f t="shared" si="4"/>
        <v>1.0673758865248226</v>
      </c>
      <c r="F365" s="425">
        <v>300</v>
      </c>
      <c r="G365" s="426">
        <f t="shared" si="5"/>
        <v>1.0638297872340425</v>
      </c>
      <c r="H365" s="425">
        <v>29</v>
      </c>
      <c r="I365" s="426">
        <f t="shared" si="6"/>
        <v>0.10283687943262411</v>
      </c>
      <c r="J365" s="425">
        <v>300</v>
      </c>
      <c r="K365" s="426">
        <f t="shared" si="7"/>
        <v>1.0638297872340425</v>
      </c>
      <c r="L365" s="425">
        <v>300</v>
      </c>
      <c r="M365" s="426">
        <f t="shared" ref="M365:M387" si="14">L365/C365</f>
        <v>1.0638297872340425</v>
      </c>
      <c r="N365" s="425">
        <v>298</v>
      </c>
      <c r="O365" s="426">
        <f t="shared" si="8"/>
        <v>1.0567375886524824</v>
      </c>
      <c r="P365" s="425">
        <v>303</v>
      </c>
      <c r="Q365" s="426">
        <f t="shared" ref="Q365:Q387" si="15">P365/C365</f>
        <v>1.074468085106383</v>
      </c>
      <c r="R365" s="425">
        <v>211</v>
      </c>
      <c r="S365" s="426">
        <f t="shared" si="9"/>
        <v>0.74822695035460995</v>
      </c>
      <c r="T365" s="424">
        <v>284</v>
      </c>
      <c r="U365" s="425">
        <v>271</v>
      </c>
      <c r="V365" s="426">
        <f t="shared" si="10"/>
        <v>0.95422535211267601</v>
      </c>
      <c r="W365" s="425">
        <v>250</v>
      </c>
      <c r="X365" s="426">
        <f>W365/T365</f>
        <v>0.88028169014084512</v>
      </c>
      <c r="Y365" s="425">
        <v>273</v>
      </c>
      <c r="Z365" s="426">
        <f t="shared" si="11"/>
        <v>0.96126760563380287</v>
      </c>
      <c r="AA365" s="425">
        <v>269</v>
      </c>
      <c r="AB365" s="426">
        <f t="shared" si="12"/>
        <v>0.94718309859154926</v>
      </c>
      <c r="AC365" s="425">
        <v>301</v>
      </c>
      <c r="AD365" s="426">
        <f t="shared" ref="AD365:AD387" si="16">AC365/T365</f>
        <v>1.0598591549295775</v>
      </c>
      <c r="AE365" s="425">
        <v>260</v>
      </c>
      <c r="AF365" s="426">
        <f t="shared" si="13"/>
        <v>0.91549295774647887</v>
      </c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</row>
    <row r="366" spans="1:140" s="416" customFormat="1" x14ac:dyDescent="0.2">
      <c r="A366" s="421"/>
      <c r="B366" s="423" t="s">
        <v>88</v>
      </c>
      <c r="C366" s="424">
        <v>503</v>
      </c>
      <c r="D366" s="425">
        <v>460</v>
      </c>
      <c r="E366" s="426">
        <f t="shared" si="4"/>
        <v>0.91451292246520877</v>
      </c>
      <c r="F366" s="425">
        <v>458</v>
      </c>
      <c r="G366" s="426">
        <f t="shared" si="5"/>
        <v>0.91053677932405563</v>
      </c>
      <c r="H366" s="425">
        <v>174</v>
      </c>
      <c r="I366" s="426">
        <f t="shared" si="6"/>
        <v>0.34592445328031807</v>
      </c>
      <c r="J366" s="425">
        <v>459</v>
      </c>
      <c r="K366" s="426">
        <f t="shared" si="7"/>
        <v>0.9125248508946322</v>
      </c>
      <c r="L366" s="425">
        <v>458</v>
      </c>
      <c r="M366" s="426">
        <f t="shared" si="14"/>
        <v>0.91053677932405563</v>
      </c>
      <c r="N366" s="425">
        <v>442</v>
      </c>
      <c r="O366" s="426">
        <f t="shared" si="8"/>
        <v>0.87872763419483102</v>
      </c>
      <c r="P366" s="425">
        <v>458</v>
      </c>
      <c r="Q366" s="426">
        <f t="shared" si="15"/>
        <v>0.91053677932405563</v>
      </c>
      <c r="R366" s="425">
        <v>283</v>
      </c>
      <c r="S366" s="426">
        <f t="shared" si="9"/>
        <v>0.562624254473161</v>
      </c>
      <c r="T366" s="424">
        <v>503</v>
      </c>
      <c r="U366" s="425">
        <v>518</v>
      </c>
      <c r="V366" s="426">
        <f t="shared" si="10"/>
        <v>1.0298210735586482</v>
      </c>
      <c r="W366" s="425">
        <v>478</v>
      </c>
      <c r="X366" s="426">
        <f t="shared" ref="X366:X387" si="17">W366/T366</f>
        <v>0.95029821073558651</v>
      </c>
      <c r="Y366" s="425">
        <v>515</v>
      </c>
      <c r="Z366" s="426">
        <f t="shared" si="11"/>
        <v>1.0238568588469186</v>
      </c>
      <c r="AA366" s="425">
        <v>510</v>
      </c>
      <c r="AB366" s="426">
        <f t="shared" si="12"/>
        <v>1.0139165009940359</v>
      </c>
      <c r="AC366" s="425">
        <v>504</v>
      </c>
      <c r="AD366" s="426">
        <f t="shared" si="16"/>
        <v>1.0019880715705765</v>
      </c>
      <c r="AE366" s="425">
        <v>514</v>
      </c>
      <c r="AF366" s="426">
        <f t="shared" si="13"/>
        <v>1.0218687872763419</v>
      </c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</row>
    <row r="367" spans="1:140" s="416" customFormat="1" x14ac:dyDescent="0.2">
      <c r="A367" s="421"/>
      <c r="B367" s="423" t="s">
        <v>89</v>
      </c>
      <c r="C367" s="424">
        <v>58</v>
      </c>
      <c r="D367" s="425">
        <v>57</v>
      </c>
      <c r="E367" s="426">
        <f t="shared" si="4"/>
        <v>0.98275862068965514</v>
      </c>
      <c r="F367" s="425">
        <v>57</v>
      </c>
      <c r="G367" s="426">
        <f t="shared" si="5"/>
        <v>0.98275862068965514</v>
      </c>
      <c r="H367" s="425">
        <v>17</v>
      </c>
      <c r="I367" s="426">
        <f t="shared" si="6"/>
        <v>0.29310344827586204</v>
      </c>
      <c r="J367" s="425">
        <v>57</v>
      </c>
      <c r="K367" s="426">
        <f t="shared" si="7"/>
        <v>0.98275862068965514</v>
      </c>
      <c r="L367" s="425">
        <v>57</v>
      </c>
      <c r="M367" s="426">
        <f t="shared" si="14"/>
        <v>0.98275862068965514</v>
      </c>
      <c r="N367" s="425">
        <v>57</v>
      </c>
      <c r="O367" s="426">
        <f t="shared" si="8"/>
        <v>0.98275862068965514</v>
      </c>
      <c r="P367" s="425">
        <v>52</v>
      </c>
      <c r="Q367" s="426">
        <f t="shared" si="15"/>
        <v>0.89655172413793105</v>
      </c>
      <c r="R367" s="425">
        <v>49</v>
      </c>
      <c r="S367" s="426">
        <f t="shared" si="9"/>
        <v>0.84482758620689657</v>
      </c>
      <c r="T367" s="424">
        <v>62</v>
      </c>
      <c r="U367" s="425">
        <v>65</v>
      </c>
      <c r="V367" s="426">
        <f t="shared" si="10"/>
        <v>1.0483870967741935</v>
      </c>
      <c r="W367" s="425">
        <v>65</v>
      </c>
      <c r="X367" s="426">
        <f t="shared" si="17"/>
        <v>1.0483870967741935</v>
      </c>
      <c r="Y367" s="425">
        <v>64</v>
      </c>
      <c r="Z367" s="426">
        <f t="shared" si="11"/>
        <v>1.032258064516129</v>
      </c>
      <c r="AA367" s="425">
        <v>63</v>
      </c>
      <c r="AB367" s="426">
        <f t="shared" si="12"/>
        <v>1.0161290322580645</v>
      </c>
      <c r="AC367" s="425">
        <v>69</v>
      </c>
      <c r="AD367" s="426">
        <f t="shared" si="16"/>
        <v>1.1129032258064515</v>
      </c>
      <c r="AE367" s="425">
        <v>66</v>
      </c>
      <c r="AF367" s="426">
        <f t="shared" si="13"/>
        <v>1.064516129032258</v>
      </c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</row>
    <row r="368" spans="1:140" s="416" customFormat="1" x14ac:dyDescent="0.2">
      <c r="A368" s="421"/>
      <c r="B368" s="423" t="s">
        <v>90</v>
      </c>
      <c r="C368" s="424">
        <v>108</v>
      </c>
      <c r="D368" s="425">
        <v>88</v>
      </c>
      <c r="E368" s="426">
        <f t="shared" si="4"/>
        <v>0.81481481481481477</v>
      </c>
      <c r="F368" s="425">
        <v>87</v>
      </c>
      <c r="G368" s="426">
        <f t="shared" si="5"/>
        <v>0.80555555555555558</v>
      </c>
      <c r="H368" s="425">
        <v>31</v>
      </c>
      <c r="I368" s="426">
        <f t="shared" si="6"/>
        <v>0.28703703703703703</v>
      </c>
      <c r="J368" s="425">
        <v>87</v>
      </c>
      <c r="K368" s="426">
        <f t="shared" si="7"/>
        <v>0.80555555555555558</v>
      </c>
      <c r="L368" s="425">
        <v>87</v>
      </c>
      <c r="M368" s="426">
        <f t="shared" si="14"/>
        <v>0.80555555555555558</v>
      </c>
      <c r="N368" s="425">
        <v>81</v>
      </c>
      <c r="O368" s="426">
        <f t="shared" si="8"/>
        <v>0.75</v>
      </c>
      <c r="P368" s="425">
        <v>83</v>
      </c>
      <c r="Q368" s="426">
        <f t="shared" si="15"/>
        <v>0.76851851851851849</v>
      </c>
      <c r="R368" s="425">
        <v>65</v>
      </c>
      <c r="S368" s="426">
        <f t="shared" si="9"/>
        <v>0.60185185185185186</v>
      </c>
      <c r="T368" s="424">
        <v>110</v>
      </c>
      <c r="U368" s="425">
        <v>88</v>
      </c>
      <c r="V368" s="426">
        <f t="shared" si="10"/>
        <v>0.8</v>
      </c>
      <c r="W368" s="425">
        <v>81</v>
      </c>
      <c r="X368" s="426">
        <f t="shared" si="17"/>
        <v>0.73636363636363633</v>
      </c>
      <c r="Y368" s="425">
        <v>89</v>
      </c>
      <c r="Z368" s="426">
        <f t="shared" si="11"/>
        <v>0.80909090909090908</v>
      </c>
      <c r="AA368" s="425">
        <v>88</v>
      </c>
      <c r="AB368" s="426">
        <f t="shared" si="12"/>
        <v>0.8</v>
      </c>
      <c r="AC368" s="425">
        <v>98</v>
      </c>
      <c r="AD368" s="426">
        <f t="shared" si="16"/>
        <v>0.89090909090909087</v>
      </c>
      <c r="AE368" s="425">
        <v>88</v>
      </c>
      <c r="AF368" s="426">
        <f t="shared" si="13"/>
        <v>0.8</v>
      </c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</row>
    <row r="369" spans="1:81" s="416" customFormat="1" x14ac:dyDescent="0.2">
      <c r="A369" s="421"/>
      <c r="B369" s="423" t="s">
        <v>91</v>
      </c>
      <c r="C369" s="424">
        <v>252</v>
      </c>
      <c r="D369" s="425">
        <v>199</v>
      </c>
      <c r="E369" s="426">
        <f t="shared" si="4"/>
        <v>0.78968253968253965</v>
      </c>
      <c r="F369" s="425">
        <v>202</v>
      </c>
      <c r="G369" s="426">
        <f t="shared" si="5"/>
        <v>0.80158730158730163</v>
      </c>
      <c r="H369" s="425">
        <v>82</v>
      </c>
      <c r="I369" s="426">
        <f t="shared" si="6"/>
        <v>0.32539682539682541</v>
      </c>
      <c r="J369" s="425">
        <v>202</v>
      </c>
      <c r="K369" s="426">
        <f t="shared" si="7"/>
        <v>0.80158730158730163</v>
      </c>
      <c r="L369" s="425">
        <v>202</v>
      </c>
      <c r="M369" s="426">
        <f t="shared" si="14"/>
        <v>0.80158730158730163</v>
      </c>
      <c r="N369" s="425">
        <v>204</v>
      </c>
      <c r="O369" s="426">
        <f t="shared" si="8"/>
        <v>0.80952380952380953</v>
      </c>
      <c r="P369" s="425">
        <v>203</v>
      </c>
      <c r="Q369" s="426">
        <f t="shared" si="15"/>
        <v>0.80555555555555558</v>
      </c>
      <c r="R369" s="425">
        <v>168</v>
      </c>
      <c r="S369" s="426">
        <f t="shared" si="9"/>
        <v>0.66666666666666663</v>
      </c>
      <c r="T369" s="424">
        <v>259</v>
      </c>
      <c r="U369" s="425">
        <v>221</v>
      </c>
      <c r="V369" s="426">
        <f t="shared" si="10"/>
        <v>0.85328185328185324</v>
      </c>
      <c r="W369" s="425">
        <v>228</v>
      </c>
      <c r="X369" s="426">
        <f t="shared" si="17"/>
        <v>0.88030888030888033</v>
      </c>
      <c r="Y369" s="425">
        <v>229</v>
      </c>
      <c r="Z369" s="426">
        <f t="shared" si="11"/>
        <v>0.88416988416988418</v>
      </c>
      <c r="AA369" s="425">
        <v>221</v>
      </c>
      <c r="AB369" s="426">
        <f t="shared" si="12"/>
        <v>0.85328185328185324</v>
      </c>
      <c r="AC369" s="425">
        <v>291</v>
      </c>
      <c r="AD369" s="426">
        <f t="shared" si="16"/>
        <v>1.1235521235521235</v>
      </c>
      <c r="AE369" s="425">
        <v>223</v>
      </c>
      <c r="AF369" s="426">
        <f t="shared" si="13"/>
        <v>0.86100386100386095</v>
      </c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</row>
    <row r="370" spans="1:81" s="416" customFormat="1" x14ac:dyDescent="0.2">
      <c r="A370" s="421"/>
      <c r="B370" s="423" t="s">
        <v>358</v>
      </c>
      <c r="C370" s="424">
        <v>362</v>
      </c>
      <c r="D370" s="425">
        <v>267</v>
      </c>
      <c r="E370" s="426">
        <f t="shared" si="4"/>
        <v>0.73756906077348061</v>
      </c>
      <c r="F370" s="425">
        <v>266</v>
      </c>
      <c r="G370" s="426">
        <f t="shared" si="5"/>
        <v>0.73480662983425415</v>
      </c>
      <c r="H370" s="425">
        <v>601</v>
      </c>
      <c r="I370" s="426">
        <f t="shared" si="6"/>
        <v>1.660220994475138</v>
      </c>
      <c r="J370" s="425">
        <v>266</v>
      </c>
      <c r="K370" s="426">
        <f t="shared" si="7"/>
        <v>0.73480662983425415</v>
      </c>
      <c r="L370" s="425">
        <v>266</v>
      </c>
      <c r="M370" s="426">
        <f t="shared" si="14"/>
        <v>0.73480662983425415</v>
      </c>
      <c r="N370" s="425">
        <v>261</v>
      </c>
      <c r="O370" s="426">
        <f t="shared" si="8"/>
        <v>0.72099447513812154</v>
      </c>
      <c r="P370" s="425">
        <v>263</v>
      </c>
      <c r="Q370" s="426">
        <f t="shared" si="15"/>
        <v>0.72651933701657456</v>
      </c>
      <c r="R370" s="425">
        <v>192</v>
      </c>
      <c r="S370" s="426">
        <f t="shared" si="9"/>
        <v>0.53038674033149169</v>
      </c>
      <c r="T370" s="424">
        <v>364</v>
      </c>
      <c r="U370" s="425">
        <v>276</v>
      </c>
      <c r="V370" s="426">
        <f t="shared" si="10"/>
        <v>0.75824175824175821</v>
      </c>
      <c r="W370" s="425">
        <v>284</v>
      </c>
      <c r="X370" s="426">
        <f t="shared" si="17"/>
        <v>0.78021978021978022</v>
      </c>
      <c r="Y370" s="425">
        <v>276</v>
      </c>
      <c r="Z370" s="426">
        <f t="shared" si="11"/>
        <v>0.75824175824175821</v>
      </c>
      <c r="AA370" s="425">
        <v>270</v>
      </c>
      <c r="AB370" s="426">
        <f t="shared" si="12"/>
        <v>0.74175824175824179</v>
      </c>
      <c r="AC370" s="425">
        <v>328</v>
      </c>
      <c r="AD370" s="426">
        <f t="shared" si="16"/>
        <v>0.90109890109890112</v>
      </c>
      <c r="AE370" s="425">
        <v>276</v>
      </c>
      <c r="AF370" s="426">
        <f t="shared" si="13"/>
        <v>0.75824175824175821</v>
      </c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</row>
    <row r="371" spans="1:81" s="416" customFormat="1" x14ac:dyDescent="0.2">
      <c r="A371" s="421"/>
      <c r="B371" s="423" t="s">
        <v>92</v>
      </c>
      <c r="C371" s="424">
        <v>42</v>
      </c>
      <c r="D371" s="425">
        <v>40</v>
      </c>
      <c r="E371" s="426">
        <f t="shared" si="4"/>
        <v>0.95238095238095233</v>
      </c>
      <c r="F371" s="425">
        <v>40</v>
      </c>
      <c r="G371" s="426">
        <f t="shared" si="5"/>
        <v>0.95238095238095233</v>
      </c>
      <c r="H371" s="425">
        <v>13</v>
      </c>
      <c r="I371" s="426">
        <f t="shared" si="6"/>
        <v>0.30952380952380953</v>
      </c>
      <c r="J371" s="425">
        <v>40</v>
      </c>
      <c r="K371" s="426">
        <f t="shared" si="7"/>
        <v>0.95238095238095233</v>
      </c>
      <c r="L371" s="425">
        <v>40</v>
      </c>
      <c r="M371" s="426">
        <f t="shared" si="14"/>
        <v>0.95238095238095233</v>
      </c>
      <c r="N371" s="425">
        <v>35</v>
      </c>
      <c r="O371" s="426">
        <f t="shared" si="8"/>
        <v>0.83333333333333337</v>
      </c>
      <c r="P371" s="425">
        <v>35</v>
      </c>
      <c r="Q371" s="426">
        <f t="shared" si="15"/>
        <v>0.83333333333333337</v>
      </c>
      <c r="R371" s="425">
        <v>22</v>
      </c>
      <c r="S371" s="426">
        <f t="shared" si="9"/>
        <v>0.52380952380952384</v>
      </c>
      <c r="T371" s="424">
        <v>50</v>
      </c>
      <c r="U371" s="425">
        <v>45</v>
      </c>
      <c r="V371" s="426">
        <f t="shared" si="10"/>
        <v>0.9</v>
      </c>
      <c r="W371" s="425">
        <v>45</v>
      </c>
      <c r="X371" s="426">
        <f t="shared" si="17"/>
        <v>0.9</v>
      </c>
      <c r="Y371" s="425">
        <v>46</v>
      </c>
      <c r="Z371" s="426">
        <f t="shared" si="11"/>
        <v>0.92</v>
      </c>
      <c r="AA371" s="425">
        <v>44</v>
      </c>
      <c r="AB371" s="426">
        <f t="shared" si="12"/>
        <v>0.88</v>
      </c>
      <c r="AC371" s="425">
        <v>54</v>
      </c>
      <c r="AD371" s="426">
        <f t="shared" si="16"/>
        <v>1.08</v>
      </c>
      <c r="AE371" s="425">
        <v>45</v>
      </c>
      <c r="AF371" s="426">
        <f t="shared" si="13"/>
        <v>0.9</v>
      </c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</row>
    <row r="372" spans="1:81" s="416" customFormat="1" x14ac:dyDescent="0.2">
      <c r="A372" s="421"/>
      <c r="B372" s="423" t="s">
        <v>93</v>
      </c>
      <c r="C372" s="424">
        <v>210</v>
      </c>
      <c r="D372" s="425">
        <v>216</v>
      </c>
      <c r="E372" s="426">
        <f t="shared" si="4"/>
        <v>1.0285714285714285</v>
      </c>
      <c r="F372" s="425">
        <v>215</v>
      </c>
      <c r="G372" s="426">
        <f t="shared" si="5"/>
        <v>1.0238095238095237</v>
      </c>
      <c r="H372" s="425">
        <v>97</v>
      </c>
      <c r="I372" s="426">
        <f t="shared" si="6"/>
        <v>0.46190476190476193</v>
      </c>
      <c r="J372" s="425">
        <v>215</v>
      </c>
      <c r="K372" s="426">
        <f t="shared" si="7"/>
        <v>1.0238095238095237</v>
      </c>
      <c r="L372" s="425">
        <v>215</v>
      </c>
      <c r="M372" s="426">
        <f t="shared" si="14"/>
        <v>1.0238095238095237</v>
      </c>
      <c r="N372" s="425">
        <v>211</v>
      </c>
      <c r="O372" s="426">
        <f t="shared" si="8"/>
        <v>1.0047619047619047</v>
      </c>
      <c r="P372" s="425">
        <v>206</v>
      </c>
      <c r="Q372" s="426">
        <f t="shared" si="15"/>
        <v>0.98095238095238091</v>
      </c>
      <c r="R372" s="425">
        <v>153</v>
      </c>
      <c r="S372" s="426">
        <f t="shared" si="9"/>
        <v>0.72857142857142854</v>
      </c>
      <c r="T372" s="424">
        <v>216</v>
      </c>
      <c r="U372" s="425">
        <v>203</v>
      </c>
      <c r="V372" s="426">
        <f t="shared" si="10"/>
        <v>0.93981481481481477</v>
      </c>
      <c r="W372" s="425">
        <v>191</v>
      </c>
      <c r="X372" s="426">
        <f t="shared" si="17"/>
        <v>0.8842592592592593</v>
      </c>
      <c r="Y372" s="425">
        <v>203</v>
      </c>
      <c r="Z372" s="426">
        <f t="shared" si="11"/>
        <v>0.93981481481481477</v>
      </c>
      <c r="AA372" s="425">
        <v>203</v>
      </c>
      <c r="AB372" s="426">
        <f t="shared" si="12"/>
        <v>0.93981481481481477</v>
      </c>
      <c r="AC372" s="425">
        <v>200</v>
      </c>
      <c r="AD372" s="426">
        <f t="shared" si="16"/>
        <v>0.92592592592592593</v>
      </c>
      <c r="AE372" s="425">
        <v>202</v>
      </c>
      <c r="AF372" s="426">
        <f t="shared" si="13"/>
        <v>0.93518518518518523</v>
      </c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</row>
    <row r="373" spans="1:81" s="416" customFormat="1" x14ac:dyDescent="0.2">
      <c r="A373" s="421"/>
      <c r="B373" s="423" t="s">
        <v>94</v>
      </c>
      <c r="C373" s="424">
        <v>239</v>
      </c>
      <c r="D373" s="425">
        <v>182</v>
      </c>
      <c r="E373" s="426">
        <f t="shared" si="4"/>
        <v>0.7615062761506276</v>
      </c>
      <c r="F373" s="425">
        <v>182</v>
      </c>
      <c r="G373" s="426">
        <f t="shared" si="5"/>
        <v>0.7615062761506276</v>
      </c>
      <c r="H373" s="425">
        <v>47</v>
      </c>
      <c r="I373" s="426">
        <f t="shared" si="6"/>
        <v>0.19665271966527198</v>
      </c>
      <c r="J373" s="425">
        <v>182</v>
      </c>
      <c r="K373" s="426">
        <f t="shared" si="7"/>
        <v>0.7615062761506276</v>
      </c>
      <c r="L373" s="425">
        <v>182</v>
      </c>
      <c r="M373" s="426">
        <f t="shared" si="14"/>
        <v>0.7615062761506276</v>
      </c>
      <c r="N373" s="425">
        <v>155</v>
      </c>
      <c r="O373" s="426">
        <f t="shared" si="8"/>
        <v>0.64853556485355646</v>
      </c>
      <c r="P373" s="425">
        <v>155</v>
      </c>
      <c r="Q373" s="426">
        <f t="shared" si="15"/>
        <v>0.64853556485355646</v>
      </c>
      <c r="R373" s="425">
        <v>152</v>
      </c>
      <c r="S373" s="426">
        <f t="shared" si="9"/>
        <v>0.63598326359832635</v>
      </c>
      <c r="T373" s="424">
        <v>239</v>
      </c>
      <c r="U373" s="425">
        <v>200</v>
      </c>
      <c r="V373" s="426">
        <f t="shared" si="10"/>
        <v>0.83682008368200833</v>
      </c>
      <c r="W373" s="425">
        <v>170</v>
      </c>
      <c r="X373" s="426">
        <f t="shared" si="17"/>
        <v>0.71129707112970708</v>
      </c>
      <c r="Y373" s="425">
        <v>200</v>
      </c>
      <c r="Z373" s="426">
        <f t="shared" si="11"/>
        <v>0.83682008368200833</v>
      </c>
      <c r="AA373" s="425">
        <v>200</v>
      </c>
      <c r="AB373" s="426">
        <f t="shared" si="12"/>
        <v>0.83682008368200833</v>
      </c>
      <c r="AC373" s="425">
        <v>98</v>
      </c>
      <c r="AD373" s="426">
        <f t="shared" si="16"/>
        <v>0.41004184100418412</v>
      </c>
      <c r="AE373" s="425">
        <v>200</v>
      </c>
      <c r="AF373" s="426">
        <f t="shared" si="13"/>
        <v>0.83682008368200833</v>
      </c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</row>
    <row r="374" spans="1:81" s="416" customFormat="1" x14ac:dyDescent="0.2">
      <c r="A374" s="421"/>
      <c r="B374" s="423" t="s">
        <v>95</v>
      </c>
      <c r="C374" s="424">
        <v>52</v>
      </c>
      <c r="D374" s="425">
        <v>52</v>
      </c>
      <c r="E374" s="426">
        <f t="shared" si="4"/>
        <v>1</v>
      </c>
      <c r="F374" s="425">
        <v>52</v>
      </c>
      <c r="G374" s="426">
        <f t="shared" si="5"/>
        <v>1</v>
      </c>
      <c r="H374" s="425">
        <v>8</v>
      </c>
      <c r="I374" s="426">
        <f t="shared" si="6"/>
        <v>0.15384615384615385</v>
      </c>
      <c r="J374" s="425">
        <v>52</v>
      </c>
      <c r="K374" s="426">
        <f t="shared" si="7"/>
        <v>1</v>
      </c>
      <c r="L374" s="425">
        <v>52</v>
      </c>
      <c r="M374" s="426">
        <f t="shared" si="14"/>
        <v>1</v>
      </c>
      <c r="N374" s="425">
        <v>50</v>
      </c>
      <c r="O374" s="426">
        <f t="shared" si="8"/>
        <v>0.96153846153846156</v>
      </c>
      <c r="P374" s="425">
        <v>50</v>
      </c>
      <c r="Q374" s="426">
        <f t="shared" si="15"/>
        <v>0.96153846153846156</v>
      </c>
      <c r="R374" s="425">
        <v>43</v>
      </c>
      <c r="S374" s="426">
        <f t="shared" si="9"/>
        <v>0.82692307692307687</v>
      </c>
      <c r="T374" s="424">
        <v>54</v>
      </c>
      <c r="U374" s="425">
        <v>58</v>
      </c>
      <c r="V374" s="426">
        <f t="shared" si="10"/>
        <v>1.0740740740740742</v>
      </c>
      <c r="W374" s="425">
        <v>54</v>
      </c>
      <c r="X374" s="426">
        <f t="shared" si="17"/>
        <v>1</v>
      </c>
      <c r="Y374" s="425">
        <v>58</v>
      </c>
      <c r="Z374" s="426">
        <f t="shared" si="11"/>
        <v>1.0740740740740742</v>
      </c>
      <c r="AA374" s="425">
        <v>58</v>
      </c>
      <c r="AB374" s="426">
        <f t="shared" si="12"/>
        <v>1.0740740740740742</v>
      </c>
      <c r="AC374" s="425">
        <v>36</v>
      </c>
      <c r="AD374" s="426">
        <f t="shared" si="16"/>
        <v>0.66666666666666663</v>
      </c>
      <c r="AE374" s="425">
        <v>58</v>
      </c>
      <c r="AF374" s="426">
        <f t="shared" si="13"/>
        <v>1.0740740740740742</v>
      </c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</row>
    <row r="375" spans="1:81" s="416" customFormat="1" x14ac:dyDescent="0.2">
      <c r="A375" s="421"/>
      <c r="B375" s="423" t="s">
        <v>96</v>
      </c>
      <c r="C375" s="424">
        <v>158</v>
      </c>
      <c r="D375" s="425">
        <v>172</v>
      </c>
      <c r="E375" s="426">
        <f t="shared" si="4"/>
        <v>1.0886075949367089</v>
      </c>
      <c r="F375" s="425">
        <v>172</v>
      </c>
      <c r="G375" s="426">
        <f t="shared" si="5"/>
        <v>1.0886075949367089</v>
      </c>
      <c r="H375" s="425">
        <v>78</v>
      </c>
      <c r="I375" s="426">
        <f t="shared" si="6"/>
        <v>0.49367088607594939</v>
      </c>
      <c r="J375" s="425">
        <v>172</v>
      </c>
      <c r="K375" s="426">
        <f t="shared" si="7"/>
        <v>1.0886075949367089</v>
      </c>
      <c r="L375" s="425">
        <v>172</v>
      </c>
      <c r="M375" s="426">
        <f t="shared" si="14"/>
        <v>1.0886075949367089</v>
      </c>
      <c r="N375" s="425">
        <v>163</v>
      </c>
      <c r="O375" s="426">
        <f t="shared" si="8"/>
        <v>1.0316455696202531</v>
      </c>
      <c r="P375" s="425">
        <v>163</v>
      </c>
      <c r="Q375" s="426">
        <f t="shared" si="15"/>
        <v>1.0316455696202531</v>
      </c>
      <c r="R375" s="425">
        <v>141</v>
      </c>
      <c r="S375" s="426">
        <f t="shared" si="9"/>
        <v>0.89240506329113922</v>
      </c>
      <c r="T375" s="424">
        <v>163</v>
      </c>
      <c r="U375" s="425">
        <v>167</v>
      </c>
      <c r="V375" s="426">
        <f t="shared" si="10"/>
        <v>1.0245398773006136</v>
      </c>
      <c r="W375" s="425">
        <v>157</v>
      </c>
      <c r="X375" s="426">
        <f t="shared" si="17"/>
        <v>0.96319018404907975</v>
      </c>
      <c r="Y375" s="425">
        <v>167</v>
      </c>
      <c r="Z375" s="426">
        <f t="shared" si="11"/>
        <v>1.0245398773006136</v>
      </c>
      <c r="AA375" s="425">
        <v>167</v>
      </c>
      <c r="AB375" s="426">
        <f t="shared" si="12"/>
        <v>1.0245398773006136</v>
      </c>
      <c r="AC375" s="425">
        <v>329</v>
      </c>
      <c r="AD375" s="426">
        <f t="shared" si="16"/>
        <v>2.01840490797546</v>
      </c>
      <c r="AE375" s="425">
        <v>167</v>
      </c>
      <c r="AF375" s="426">
        <f t="shared" si="13"/>
        <v>1.0245398773006136</v>
      </c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</row>
    <row r="376" spans="1:81" s="416" customFormat="1" x14ac:dyDescent="0.2">
      <c r="A376" s="421"/>
      <c r="B376" s="423" t="s">
        <v>97</v>
      </c>
      <c r="C376" s="424">
        <v>116</v>
      </c>
      <c r="D376" s="425">
        <v>114</v>
      </c>
      <c r="E376" s="426">
        <f t="shared" si="4"/>
        <v>0.98275862068965514</v>
      </c>
      <c r="F376" s="425">
        <v>114</v>
      </c>
      <c r="G376" s="426">
        <f t="shared" si="5"/>
        <v>0.98275862068965514</v>
      </c>
      <c r="H376" s="425">
        <v>28</v>
      </c>
      <c r="I376" s="426">
        <f t="shared" si="6"/>
        <v>0.2413793103448276</v>
      </c>
      <c r="J376" s="425">
        <v>114</v>
      </c>
      <c r="K376" s="426">
        <f t="shared" si="7"/>
        <v>0.98275862068965514</v>
      </c>
      <c r="L376" s="425">
        <v>114</v>
      </c>
      <c r="M376" s="426">
        <f t="shared" si="14"/>
        <v>0.98275862068965514</v>
      </c>
      <c r="N376" s="425">
        <v>103</v>
      </c>
      <c r="O376" s="426">
        <f t="shared" si="8"/>
        <v>0.88793103448275867</v>
      </c>
      <c r="P376" s="425">
        <v>109</v>
      </c>
      <c r="Q376" s="426">
        <f t="shared" si="15"/>
        <v>0.93965517241379315</v>
      </c>
      <c r="R376" s="425">
        <v>97</v>
      </c>
      <c r="S376" s="426">
        <f t="shared" si="9"/>
        <v>0.83620689655172409</v>
      </c>
      <c r="T376" s="424">
        <v>116</v>
      </c>
      <c r="U376" s="425">
        <v>119</v>
      </c>
      <c r="V376" s="426">
        <f t="shared" si="10"/>
        <v>1.0258620689655173</v>
      </c>
      <c r="W376" s="425">
        <v>113</v>
      </c>
      <c r="X376" s="426">
        <f t="shared" si="17"/>
        <v>0.97413793103448276</v>
      </c>
      <c r="Y376" s="425">
        <v>120</v>
      </c>
      <c r="Z376" s="426">
        <f t="shared" si="11"/>
        <v>1.0344827586206897</v>
      </c>
      <c r="AA376" s="425">
        <v>119</v>
      </c>
      <c r="AB376" s="426">
        <f t="shared" si="12"/>
        <v>1.0258620689655173</v>
      </c>
      <c r="AC376" s="425">
        <v>115</v>
      </c>
      <c r="AD376" s="426">
        <f t="shared" si="16"/>
        <v>0.99137931034482762</v>
      </c>
      <c r="AE376" s="425">
        <v>119</v>
      </c>
      <c r="AF376" s="426">
        <f t="shared" si="13"/>
        <v>1.0258620689655173</v>
      </c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</row>
    <row r="377" spans="1:81" s="416" customFormat="1" x14ac:dyDescent="0.2">
      <c r="A377" s="421"/>
      <c r="B377" s="423" t="s">
        <v>98</v>
      </c>
      <c r="C377" s="424">
        <v>104</v>
      </c>
      <c r="D377" s="425">
        <v>118</v>
      </c>
      <c r="E377" s="426">
        <f t="shared" si="4"/>
        <v>1.1346153846153846</v>
      </c>
      <c r="F377" s="425">
        <v>118</v>
      </c>
      <c r="G377" s="426">
        <f t="shared" si="5"/>
        <v>1.1346153846153846</v>
      </c>
      <c r="H377" s="425">
        <v>38</v>
      </c>
      <c r="I377" s="426">
        <f t="shared" si="6"/>
        <v>0.36538461538461536</v>
      </c>
      <c r="J377" s="425">
        <v>118</v>
      </c>
      <c r="K377" s="426">
        <f t="shared" si="7"/>
        <v>1.1346153846153846</v>
      </c>
      <c r="L377" s="425">
        <v>118</v>
      </c>
      <c r="M377" s="426">
        <f t="shared" si="14"/>
        <v>1.1346153846153846</v>
      </c>
      <c r="N377" s="425">
        <v>130</v>
      </c>
      <c r="O377" s="426">
        <f t="shared" si="8"/>
        <v>1.25</v>
      </c>
      <c r="P377" s="425">
        <v>130</v>
      </c>
      <c r="Q377" s="426">
        <f t="shared" si="15"/>
        <v>1.25</v>
      </c>
      <c r="R377" s="425">
        <v>111</v>
      </c>
      <c r="S377" s="426">
        <f t="shared" si="9"/>
        <v>1.0673076923076923</v>
      </c>
      <c r="T377" s="424">
        <v>104</v>
      </c>
      <c r="U377" s="425">
        <v>119</v>
      </c>
      <c r="V377" s="426">
        <f t="shared" si="10"/>
        <v>1.1442307692307692</v>
      </c>
      <c r="W377" s="425">
        <v>108</v>
      </c>
      <c r="X377" s="426">
        <f t="shared" si="17"/>
        <v>1.0384615384615385</v>
      </c>
      <c r="Y377" s="425">
        <v>119</v>
      </c>
      <c r="Z377" s="426">
        <f t="shared" si="11"/>
        <v>1.1442307692307692</v>
      </c>
      <c r="AA377" s="425">
        <v>118</v>
      </c>
      <c r="AB377" s="426">
        <f t="shared" si="12"/>
        <v>1.1346153846153846</v>
      </c>
      <c r="AC377" s="425">
        <v>111</v>
      </c>
      <c r="AD377" s="426">
        <f t="shared" si="16"/>
        <v>1.0673076923076923</v>
      </c>
      <c r="AE377" s="425">
        <v>118</v>
      </c>
      <c r="AF377" s="426">
        <f t="shared" si="13"/>
        <v>1.1346153846153846</v>
      </c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</row>
    <row r="378" spans="1:81" s="416" customFormat="1" x14ac:dyDescent="0.2">
      <c r="A378" s="421"/>
      <c r="B378" s="423" t="s">
        <v>99</v>
      </c>
      <c r="C378" s="424">
        <v>58</v>
      </c>
      <c r="D378" s="425">
        <v>55</v>
      </c>
      <c r="E378" s="426">
        <f t="shared" si="4"/>
        <v>0.94827586206896552</v>
      </c>
      <c r="F378" s="425">
        <v>55</v>
      </c>
      <c r="G378" s="426">
        <f t="shared" si="5"/>
        <v>0.94827586206896552</v>
      </c>
      <c r="H378" s="425">
        <v>23</v>
      </c>
      <c r="I378" s="426">
        <f t="shared" si="6"/>
        <v>0.39655172413793105</v>
      </c>
      <c r="J378" s="425">
        <v>55</v>
      </c>
      <c r="K378" s="426">
        <f t="shared" si="7"/>
        <v>0.94827586206896552</v>
      </c>
      <c r="L378" s="425">
        <v>55</v>
      </c>
      <c r="M378" s="426">
        <f t="shared" si="14"/>
        <v>0.94827586206896552</v>
      </c>
      <c r="N378" s="425">
        <v>63</v>
      </c>
      <c r="O378" s="426">
        <f t="shared" si="8"/>
        <v>1.0862068965517242</v>
      </c>
      <c r="P378" s="425">
        <v>63</v>
      </c>
      <c r="Q378" s="426">
        <f t="shared" si="15"/>
        <v>1.0862068965517242</v>
      </c>
      <c r="R378" s="425">
        <v>58</v>
      </c>
      <c r="S378" s="426">
        <f t="shared" si="9"/>
        <v>1</v>
      </c>
      <c r="T378" s="424">
        <v>58</v>
      </c>
      <c r="U378" s="425">
        <v>51</v>
      </c>
      <c r="V378" s="426">
        <f t="shared" si="10"/>
        <v>0.87931034482758619</v>
      </c>
      <c r="W378" s="425">
        <v>47</v>
      </c>
      <c r="X378" s="426">
        <f t="shared" si="17"/>
        <v>0.81034482758620685</v>
      </c>
      <c r="Y378" s="425">
        <v>52</v>
      </c>
      <c r="Z378" s="426">
        <f t="shared" si="11"/>
        <v>0.89655172413793105</v>
      </c>
      <c r="AA378" s="425">
        <v>51</v>
      </c>
      <c r="AB378" s="426">
        <f t="shared" si="12"/>
        <v>0.87931034482758619</v>
      </c>
      <c r="AC378" s="425">
        <v>40</v>
      </c>
      <c r="AD378" s="426">
        <f t="shared" si="16"/>
        <v>0.68965517241379315</v>
      </c>
      <c r="AE378" s="425">
        <v>51</v>
      </c>
      <c r="AF378" s="426">
        <f t="shared" si="13"/>
        <v>0.87931034482758619</v>
      </c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</row>
    <row r="379" spans="1:81" s="416" customFormat="1" x14ac:dyDescent="0.2">
      <c r="A379" s="421"/>
      <c r="B379" s="423" t="s">
        <v>100</v>
      </c>
      <c r="C379" s="424">
        <v>105</v>
      </c>
      <c r="D379" s="425">
        <v>105</v>
      </c>
      <c r="E379" s="426">
        <f t="shared" si="4"/>
        <v>1</v>
      </c>
      <c r="F379" s="425">
        <v>105</v>
      </c>
      <c r="G379" s="426">
        <f t="shared" si="5"/>
        <v>1</v>
      </c>
      <c r="H379" s="425">
        <v>37</v>
      </c>
      <c r="I379" s="426">
        <f t="shared" si="6"/>
        <v>0.35238095238095241</v>
      </c>
      <c r="J379" s="425">
        <v>105</v>
      </c>
      <c r="K379" s="426">
        <f t="shared" si="7"/>
        <v>1</v>
      </c>
      <c r="L379" s="425">
        <v>105</v>
      </c>
      <c r="M379" s="426">
        <f t="shared" si="14"/>
        <v>1</v>
      </c>
      <c r="N379" s="425">
        <v>97</v>
      </c>
      <c r="O379" s="426">
        <f t="shared" si="8"/>
        <v>0.92380952380952386</v>
      </c>
      <c r="P379" s="425">
        <v>98</v>
      </c>
      <c r="Q379" s="426">
        <f t="shared" si="15"/>
        <v>0.93333333333333335</v>
      </c>
      <c r="R379" s="425">
        <v>90</v>
      </c>
      <c r="S379" s="426">
        <f t="shared" si="9"/>
        <v>0.8571428571428571</v>
      </c>
      <c r="T379" s="424">
        <v>105</v>
      </c>
      <c r="U379" s="425">
        <v>96</v>
      </c>
      <c r="V379" s="426">
        <f t="shared" si="10"/>
        <v>0.91428571428571426</v>
      </c>
      <c r="W379" s="425">
        <v>82</v>
      </c>
      <c r="X379" s="426">
        <f t="shared" si="17"/>
        <v>0.78095238095238095</v>
      </c>
      <c r="Y379" s="425">
        <v>96</v>
      </c>
      <c r="Z379" s="426">
        <f t="shared" si="11"/>
        <v>0.91428571428571426</v>
      </c>
      <c r="AA379" s="425">
        <v>96</v>
      </c>
      <c r="AB379" s="426">
        <f t="shared" si="12"/>
        <v>0.91428571428571426</v>
      </c>
      <c r="AC379" s="425">
        <v>107</v>
      </c>
      <c r="AD379" s="426">
        <f t="shared" si="16"/>
        <v>1.019047619047619</v>
      </c>
      <c r="AE379" s="425">
        <v>96</v>
      </c>
      <c r="AF379" s="426">
        <f t="shared" si="13"/>
        <v>0.91428571428571426</v>
      </c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</row>
    <row r="380" spans="1:81" s="416" customFormat="1" x14ac:dyDescent="0.2">
      <c r="A380" s="421"/>
      <c r="B380" s="423" t="s">
        <v>101</v>
      </c>
      <c r="C380" s="424">
        <v>193</v>
      </c>
      <c r="D380" s="425">
        <v>167</v>
      </c>
      <c r="E380" s="426">
        <f t="shared" si="4"/>
        <v>0.86528497409326421</v>
      </c>
      <c r="F380" s="425">
        <v>163</v>
      </c>
      <c r="G380" s="426">
        <f t="shared" si="5"/>
        <v>0.84455958549222798</v>
      </c>
      <c r="H380" s="425">
        <v>65</v>
      </c>
      <c r="I380" s="426">
        <f t="shared" si="6"/>
        <v>0.33678756476683935</v>
      </c>
      <c r="J380" s="425">
        <v>163</v>
      </c>
      <c r="K380" s="426">
        <f t="shared" si="7"/>
        <v>0.84455958549222798</v>
      </c>
      <c r="L380" s="425">
        <v>163</v>
      </c>
      <c r="M380" s="426">
        <f t="shared" si="14"/>
        <v>0.84455958549222798</v>
      </c>
      <c r="N380" s="425">
        <v>179</v>
      </c>
      <c r="O380" s="426">
        <f t="shared" si="8"/>
        <v>0.92746113989637302</v>
      </c>
      <c r="P380" s="425">
        <v>183</v>
      </c>
      <c r="Q380" s="426">
        <f t="shared" si="15"/>
        <v>0.94818652849740936</v>
      </c>
      <c r="R380" s="425">
        <v>98</v>
      </c>
      <c r="S380" s="426">
        <f t="shared" si="9"/>
        <v>0.50777202072538863</v>
      </c>
      <c r="T380" s="424">
        <v>195</v>
      </c>
      <c r="U380" s="425">
        <v>177</v>
      </c>
      <c r="V380" s="426">
        <f t="shared" si="10"/>
        <v>0.90769230769230769</v>
      </c>
      <c r="W380" s="425">
        <v>171</v>
      </c>
      <c r="X380" s="426">
        <f t="shared" si="17"/>
        <v>0.87692307692307692</v>
      </c>
      <c r="Y380" s="425">
        <v>176</v>
      </c>
      <c r="Z380" s="426">
        <f t="shared" si="11"/>
        <v>0.90256410256410258</v>
      </c>
      <c r="AA380" s="425">
        <v>171</v>
      </c>
      <c r="AB380" s="426">
        <f t="shared" si="12"/>
        <v>0.87692307692307692</v>
      </c>
      <c r="AC380" s="425">
        <v>147</v>
      </c>
      <c r="AD380" s="426">
        <f t="shared" si="16"/>
        <v>0.75384615384615383</v>
      </c>
      <c r="AE380" s="425">
        <v>180</v>
      </c>
      <c r="AF380" s="426">
        <f t="shared" si="13"/>
        <v>0.92307692307692313</v>
      </c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</row>
    <row r="381" spans="1:81" s="416" customFormat="1" x14ac:dyDescent="0.2">
      <c r="A381" s="421"/>
      <c r="B381" s="423" t="s">
        <v>359</v>
      </c>
      <c r="C381" s="424">
        <v>231</v>
      </c>
      <c r="D381" s="425">
        <v>184</v>
      </c>
      <c r="E381" s="426">
        <f t="shared" si="4"/>
        <v>0.79653679653679654</v>
      </c>
      <c r="F381" s="425">
        <v>184</v>
      </c>
      <c r="G381" s="426">
        <f t="shared" si="5"/>
        <v>0.79653679653679654</v>
      </c>
      <c r="H381" s="425">
        <v>57</v>
      </c>
      <c r="I381" s="426">
        <f t="shared" si="6"/>
        <v>0.24675324675324675</v>
      </c>
      <c r="J381" s="425">
        <v>184</v>
      </c>
      <c r="K381" s="426">
        <f t="shared" si="7"/>
        <v>0.79653679653679654</v>
      </c>
      <c r="L381" s="425">
        <v>184</v>
      </c>
      <c r="M381" s="426">
        <f t="shared" si="14"/>
        <v>0.79653679653679654</v>
      </c>
      <c r="N381" s="425">
        <v>183</v>
      </c>
      <c r="O381" s="426">
        <f t="shared" si="8"/>
        <v>0.79220779220779225</v>
      </c>
      <c r="P381" s="425">
        <v>182</v>
      </c>
      <c r="Q381" s="426">
        <f t="shared" si="15"/>
        <v>0.78787878787878785</v>
      </c>
      <c r="R381" s="425">
        <v>187</v>
      </c>
      <c r="S381" s="426">
        <f t="shared" si="9"/>
        <v>0.80952380952380953</v>
      </c>
      <c r="T381" s="424">
        <v>231</v>
      </c>
      <c r="U381" s="425">
        <v>206</v>
      </c>
      <c r="V381" s="426">
        <f t="shared" si="10"/>
        <v>0.89177489177489178</v>
      </c>
      <c r="W381" s="425">
        <v>211</v>
      </c>
      <c r="X381" s="426">
        <f t="shared" si="17"/>
        <v>0.91341991341991347</v>
      </c>
      <c r="Y381" s="425">
        <v>206</v>
      </c>
      <c r="Z381" s="426">
        <f t="shared" si="11"/>
        <v>0.89177489177489178</v>
      </c>
      <c r="AA381" s="425">
        <v>207</v>
      </c>
      <c r="AB381" s="426">
        <f t="shared" si="12"/>
        <v>0.89610389610389607</v>
      </c>
      <c r="AC381" s="425">
        <v>227</v>
      </c>
      <c r="AD381" s="426">
        <f t="shared" si="16"/>
        <v>0.98268398268398272</v>
      </c>
      <c r="AE381" s="425">
        <v>206</v>
      </c>
      <c r="AF381" s="426">
        <f t="shared" si="13"/>
        <v>0.89177489177489178</v>
      </c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</row>
    <row r="382" spans="1:81" s="416" customFormat="1" x14ac:dyDescent="0.2">
      <c r="A382" s="421"/>
      <c r="B382" s="423" t="s">
        <v>102</v>
      </c>
      <c r="C382" s="424">
        <v>154</v>
      </c>
      <c r="D382" s="425">
        <v>132</v>
      </c>
      <c r="E382" s="426">
        <f t="shared" si="4"/>
        <v>0.8571428571428571</v>
      </c>
      <c r="F382" s="425">
        <v>133</v>
      </c>
      <c r="G382" s="426">
        <f t="shared" si="5"/>
        <v>0.86363636363636365</v>
      </c>
      <c r="H382" s="425">
        <v>66</v>
      </c>
      <c r="I382" s="426">
        <f t="shared" si="6"/>
        <v>0.42857142857142855</v>
      </c>
      <c r="J382" s="425">
        <v>133</v>
      </c>
      <c r="K382" s="426">
        <f t="shared" si="7"/>
        <v>0.86363636363636365</v>
      </c>
      <c r="L382" s="425">
        <v>133</v>
      </c>
      <c r="M382" s="426">
        <f t="shared" si="14"/>
        <v>0.86363636363636365</v>
      </c>
      <c r="N382" s="425">
        <v>125</v>
      </c>
      <c r="O382" s="426">
        <f t="shared" si="8"/>
        <v>0.81168831168831168</v>
      </c>
      <c r="P382" s="425">
        <v>126</v>
      </c>
      <c r="Q382" s="426">
        <f t="shared" si="15"/>
        <v>0.81818181818181823</v>
      </c>
      <c r="R382" s="425">
        <v>103</v>
      </c>
      <c r="S382" s="426">
        <f t="shared" si="9"/>
        <v>0.66883116883116878</v>
      </c>
      <c r="T382" s="424">
        <v>159</v>
      </c>
      <c r="U382" s="425">
        <v>118</v>
      </c>
      <c r="V382" s="426">
        <f t="shared" si="10"/>
        <v>0.74213836477987416</v>
      </c>
      <c r="W382" s="425">
        <v>122</v>
      </c>
      <c r="X382" s="426">
        <f t="shared" si="17"/>
        <v>0.76729559748427678</v>
      </c>
      <c r="Y382" s="425">
        <v>118</v>
      </c>
      <c r="Z382" s="426">
        <f t="shared" si="11"/>
        <v>0.74213836477987416</v>
      </c>
      <c r="AA382" s="425">
        <v>119</v>
      </c>
      <c r="AB382" s="426">
        <f t="shared" si="12"/>
        <v>0.74842767295597479</v>
      </c>
      <c r="AC382" s="425">
        <v>127</v>
      </c>
      <c r="AD382" s="426">
        <f t="shared" si="16"/>
        <v>0.79874213836477992</v>
      </c>
      <c r="AE382" s="425">
        <v>118</v>
      </c>
      <c r="AF382" s="426">
        <f t="shared" si="13"/>
        <v>0.74213836477987416</v>
      </c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</row>
    <row r="383" spans="1:81" s="416" customFormat="1" x14ac:dyDescent="0.2">
      <c r="A383" s="421"/>
      <c r="B383" s="423" t="s">
        <v>103</v>
      </c>
      <c r="C383" s="424">
        <v>68</v>
      </c>
      <c r="D383" s="425">
        <v>65</v>
      </c>
      <c r="E383" s="426">
        <f t="shared" si="4"/>
        <v>0.95588235294117652</v>
      </c>
      <c r="F383" s="425">
        <v>64</v>
      </c>
      <c r="G383" s="426">
        <f t="shared" si="5"/>
        <v>0.94117647058823528</v>
      </c>
      <c r="H383" s="425">
        <v>19</v>
      </c>
      <c r="I383" s="426">
        <f t="shared" si="6"/>
        <v>0.27941176470588236</v>
      </c>
      <c r="J383" s="425">
        <v>64</v>
      </c>
      <c r="K383" s="426">
        <f t="shared" si="7"/>
        <v>0.94117647058823528</v>
      </c>
      <c r="L383" s="425">
        <v>64</v>
      </c>
      <c r="M383" s="426">
        <f t="shared" si="14"/>
        <v>0.94117647058823528</v>
      </c>
      <c r="N383" s="425">
        <v>65</v>
      </c>
      <c r="O383" s="426">
        <f t="shared" si="8"/>
        <v>0.95588235294117652</v>
      </c>
      <c r="P383" s="425">
        <v>60</v>
      </c>
      <c r="Q383" s="426">
        <f t="shared" si="15"/>
        <v>0.88235294117647056</v>
      </c>
      <c r="R383" s="425">
        <v>58</v>
      </c>
      <c r="S383" s="426">
        <f t="shared" si="9"/>
        <v>0.8529411764705882</v>
      </c>
      <c r="T383" s="424">
        <v>72</v>
      </c>
      <c r="U383" s="425">
        <v>61</v>
      </c>
      <c r="V383" s="426">
        <f t="shared" si="10"/>
        <v>0.84722222222222221</v>
      </c>
      <c r="W383" s="425">
        <v>63</v>
      </c>
      <c r="X383" s="426">
        <f t="shared" si="17"/>
        <v>0.875</v>
      </c>
      <c r="Y383" s="425">
        <v>62</v>
      </c>
      <c r="Z383" s="426">
        <f t="shared" si="11"/>
        <v>0.86111111111111116</v>
      </c>
      <c r="AA383" s="425">
        <v>61</v>
      </c>
      <c r="AB383" s="426">
        <f t="shared" si="12"/>
        <v>0.84722222222222221</v>
      </c>
      <c r="AC383" s="425">
        <v>69</v>
      </c>
      <c r="AD383" s="426">
        <f t="shared" si="16"/>
        <v>0.95833333333333337</v>
      </c>
      <c r="AE383" s="425">
        <v>61</v>
      </c>
      <c r="AF383" s="426">
        <f t="shared" si="13"/>
        <v>0.84722222222222221</v>
      </c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</row>
    <row r="384" spans="1:81" s="416" customFormat="1" x14ac:dyDescent="0.2">
      <c r="A384" s="421"/>
      <c r="B384" s="423" t="s">
        <v>104</v>
      </c>
      <c r="C384" s="424">
        <v>69</v>
      </c>
      <c r="D384" s="425">
        <v>67</v>
      </c>
      <c r="E384" s="426">
        <f t="shared" si="4"/>
        <v>0.97101449275362317</v>
      </c>
      <c r="F384" s="425">
        <v>68</v>
      </c>
      <c r="G384" s="426">
        <f t="shared" si="5"/>
        <v>0.98550724637681164</v>
      </c>
      <c r="H384" s="425">
        <v>19</v>
      </c>
      <c r="I384" s="426">
        <f t="shared" si="6"/>
        <v>0.27536231884057971</v>
      </c>
      <c r="J384" s="425">
        <v>68</v>
      </c>
      <c r="K384" s="426">
        <f t="shared" si="7"/>
        <v>0.98550724637681164</v>
      </c>
      <c r="L384" s="425">
        <v>68</v>
      </c>
      <c r="M384" s="426">
        <f t="shared" si="14"/>
        <v>0.98550724637681164</v>
      </c>
      <c r="N384" s="425">
        <v>71</v>
      </c>
      <c r="O384" s="426">
        <f t="shared" si="8"/>
        <v>1.0289855072463767</v>
      </c>
      <c r="P384" s="425">
        <v>73</v>
      </c>
      <c r="Q384" s="426">
        <f t="shared" si="15"/>
        <v>1.0579710144927537</v>
      </c>
      <c r="R384" s="425">
        <v>69</v>
      </c>
      <c r="S384" s="426">
        <f t="shared" si="9"/>
        <v>1</v>
      </c>
      <c r="T384" s="424">
        <v>69</v>
      </c>
      <c r="U384" s="425">
        <v>78</v>
      </c>
      <c r="V384" s="426">
        <f t="shared" si="10"/>
        <v>1.1304347826086956</v>
      </c>
      <c r="W384" s="425">
        <v>71</v>
      </c>
      <c r="X384" s="426">
        <f t="shared" si="17"/>
        <v>1.0289855072463767</v>
      </c>
      <c r="Y384" s="425">
        <v>78</v>
      </c>
      <c r="Z384" s="426">
        <f t="shared" si="11"/>
        <v>1.1304347826086956</v>
      </c>
      <c r="AA384" s="425">
        <v>77</v>
      </c>
      <c r="AB384" s="426">
        <f t="shared" si="12"/>
        <v>1.1159420289855073</v>
      </c>
      <c r="AC384" s="425">
        <v>76</v>
      </c>
      <c r="AD384" s="426">
        <f t="shared" si="16"/>
        <v>1.1014492753623188</v>
      </c>
      <c r="AE384" s="425">
        <v>78</v>
      </c>
      <c r="AF384" s="426">
        <f t="shared" si="13"/>
        <v>1.1304347826086956</v>
      </c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</row>
    <row r="385" spans="1:140" s="416" customFormat="1" x14ac:dyDescent="0.2">
      <c r="A385" s="421"/>
      <c r="B385" s="423" t="s">
        <v>105</v>
      </c>
      <c r="C385" s="424">
        <v>459</v>
      </c>
      <c r="D385" s="425">
        <v>410</v>
      </c>
      <c r="E385" s="426">
        <f t="shared" si="4"/>
        <v>0.89324618736383443</v>
      </c>
      <c r="F385" s="425">
        <v>411</v>
      </c>
      <c r="G385" s="426">
        <f t="shared" si="5"/>
        <v>0.89542483660130723</v>
      </c>
      <c r="H385" s="425">
        <v>333</v>
      </c>
      <c r="I385" s="426">
        <f t="shared" si="6"/>
        <v>0.72549019607843135</v>
      </c>
      <c r="J385" s="425">
        <v>411</v>
      </c>
      <c r="K385" s="426">
        <f t="shared" si="7"/>
        <v>0.89542483660130723</v>
      </c>
      <c r="L385" s="425">
        <v>411</v>
      </c>
      <c r="M385" s="426">
        <f t="shared" si="14"/>
        <v>0.89542483660130723</v>
      </c>
      <c r="N385" s="425">
        <v>440</v>
      </c>
      <c r="O385" s="426">
        <f t="shared" si="8"/>
        <v>0.95860566448801743</v>
      </c>
      <c r="P385" s="425">
        <v>479</v>
      </c>
      <c r="Q385" s="426">
        <f t="shared" si="15"/>
        <v>1.0435729847494553</v>
      </c>
      <c r="R385" s="425">
        <v>285</v>
      </c>
      <c r="S385" s="426">
        <f t="shared" si="9"/>
        <v>0.62091503267973858</v>
      </c>
      <c r="T385" s="424">
        <v>487</v>
      </c>
      <c r="U385" s="425">
        <v>481</v>
      </c>
      <c r="V385" s="426">
        <f t="shared" si="10"/>
        <v>0.98767967145790558</v>
      </c>
      <c r="W385" s="425">
        <v>442</v>
      </c>
      <c r="X385" s="426">
        <f t="shared" si="17"/>
        <v>0.9075975359342916</v>
      </c>
      <c r="Y385" s="425">
        <v>488</v>
      </c>
      <c r="Z385" s="426">
        <f t="shared" si="11"/>
        <v>1.0020533880903491</v>
      </c>
      <c r="AA385" s="425">
        <v>431</v>
      </c>
      <c r="AB385" s="426">
        <f t="shared" si="12"/>
        <v>0.88501026694045171</v>
      </c>
      <c r="AC385" s="425">
        <v>447</v>
      </c>
      <c r="AD385" s="426">
        <f t="shared" si="16"/>
        <v>0.91786447638603696</v>
      </c>
      <c r="AE385" s="425">
        <v>488</v>
      </c>
      <c r="AF385" s="426">
        <f t="shared" si="13"/>
        <v>1.0020533880903491</v>
      </c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</row>
    <row r="386" spans="1:140" s="416" customFormat="1" x14ac:dyDescent="0.2">
      <c r="A386" s="421"/>
      <c r="B386" s="423" t="s">
        <v>106</v>
      </c>
      <c r="C386" s="424">
        <v>56</v>
      </c>
      <c r="D386" s="425">
        <v>58</v>
      </c>
      <c r="E386" s="426">
        <f t="shared" si="4"/>
        <v>1.0357142857142858</v>
      </c>
      <c r="F386" s="425">
        <v>58</v>
      </c>
      <c r="G386" s="426">
        <f t="shared" si="5"/>
        <v>1.0357142857142858</v>
      </c>
      <c r="H386" s="425">
        <v>10</v>
      </c>
      <c r="I386" s="426">
        <f t="shared" si="6"/>
        <v>0.17857142857142858</v>
      </c>
      <c r="J386" s="425">
        <v>58</v>
      </c>
      <c r="K386" s="426">
        <f t="shared" si="7"/>
        <v>1.0357142857142858</v>
      </c>
      <c r="L386" s="425">
        <v>58</v>
      </c>
      <c r="M386" s="426">
        <f t="shared" si="14"/>
        <v>1.0357142857142858</v>
      </c>
      <c r="N386" s="425">
        <v>70</v>
      </c>
      <c r="O386" s="426">
        <f t="shared" si="8"/>
        <v>1.25</v>
      </c>
      <c r="P386" s="425">
        <v>67</v>
      </c>
      <c r="Q386" s="426">
        <f t="shared" si="15"/>
        <v>1.1964285714285714</v>
      </c>
      <c r="R386" s="425">
        <v>43</v>
      </c>
      <c r="S386" s="426">
        <f t="shared" si="9"/>
        <v>0.7678571428571429</v>
      </c>
      <c r="T386" s="424">
        <v>57</v>
      </c>
      <c r="U386" s="425">
        <v>61</v>
      </c>
      <c r="V386" s="426">
        <f t="shared" si="10"/>
        <v>1.0701754385964912</v>
      </c>
      <c r="W386" s="425">
        <v>44</v>
      </c>
      <c r="X386" s="426">
        <f t="shared" si="17"/>
        <v>0.77192982456140347</v>
      </c>
      <c r="Y386" s="425">
        <v>62</v>
      </c>
      <c r="Z386" s="426">
        <f t="shared" si="11"/>
        <v>1.0877192982456141</v>
      </c>
      <c r="AA386" s="425">
        <v>61</v>
      </c>
      <c r="AB386" s="426">
        <f t="shared" si="12"/>
        <v>1.0701754385964912</v>
      </c>
      <c r="AC386" s="425">
        <v>44</v>
      </c>
      <c r="AD386" s="426">
        <f t="shared" si="16"/>
        <v>0.77192982456140347</v>
      </c>
      <c r="AE386" s="425">
        <v>61</v>
      </c>
      <c r="AF386" s="426">
        <f t="shared" si="13"/>
        <v>1.0701754385964912</v>
      </c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</row>
    <row r="387" spans="1:140" s="416" customFormat="1" x14ac:dyDescent="0.2">
      <c r="A387" s="421"/>
      <c r="B387" s="423" t="s">
        <v>107</v>
      </c>
      <c r="C387" s="424">
        <v>104</v>
      </c>
      <c r="D387" s="425">
        <v>106</v>
      </c>
      <c r="E387" s="426">
        <f t="shared" si="4"/>
        <v>1.0192307692307692</v>
      </c>
      <c r="F387" s="425">
        <v>106</v>
      </c>
      <c r="G387" s="426">
        <f t="shared" si="5"/>
        <v>1.0192307692307692</v>
      </c>
      <c r="H387" s="425">
        <v>22</v>
      </c>
      <c r="I387" s="426">
        <f t="shared" si="6"/>
        <v>0.21153846153846154</v>
      </c>
      <c r="J387" s="425">
        <v>106</v>
      </c>
      <c r="K387" s="426">
        <f t="shared" si="7"/>
        <v>1.0192307692307692</v>
      </c>
      <c r="L387" s="425">
        <v>106</v>
      </c>
      <c r="M387" s="426">
        <f t="shared" si="14"/>
        <v>1.0192307692307692</v>
      </c>
      <c r="N387" s="425">
        <v>104</v>
      </c>
      <c r="O387" s="426">
        <f t="shared" si="8"/>
        <v>1</v>
      </c>
      <c r="P387" s="425">
        <v>104</v>
      </c>
      <c r="Q387" s="426">
        <f t="shared" si="15"/>
        <v>1</v>
      </c>
      <c r="R387" s="425">
        <v>97</v>
      </c>
      <c r="S387" s="426">
        <f t="shared" si="9"/>
        <v>0.93269230769230771</v>
      </c>
      <c r="T387" s="424">
        <v>106</v>
      </c>
      <c r="U387" s="425">
        <v>104</v>
      </c>
      <c r="V387" s="426">
        <f t="shared" si="10"/>
        <v>0.98113207547169812</v>
      </c>
      <c r="W387" s="425">
        <v>98</v>
      </c>
      <c r="X387" s="426">
        <f t="shared" si="17"/>
        <v>0.92452830188679247</v>
      </c>
      <c r="Y387" s="425">
        <v>106</v>
      </c>
      <c r="Z387" s="426">
        <f t="shared" si="11"/>
        <v>1</v>
      </c>
      <c r="AA387" s="425">
        <v>103</v>
      </c>
      <c r="AB387" s="426">
        <f t="shared" si="12"/>
        <v>0.97169811320754718</v>
      </c>
      <c r="AC387" s="425">
        <v>104</v>
      </c>
      <c r="AD387" s="426">
        <f t="shared" si="16"/>
        <v>0.98113207547169812</v>
      </c>
      <c r="AE387" s="425">
        <v>105</v>
      </c>
      <c r="AF387" s="426">
        <f t="shared" si="13"/>
        <v>0.99056603773584906</v>
      </c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</row>
    <row r="388" spans="1:140" s="422" customFormat="1" x14ac:dyDescent="0.2">
      <c r="A388" s="421"/>
      <c r="B388" s="454" t="s">
        <v>7</v>
      </c>
      <c r="C388" s="419">
        <v>78215</v>
      </c>
      <c r="D388" s="419">
        <v>73637</v>
      </c>
      <c r="E388" s="420">
        <v>0.94146902768011254</v>
      </c>
      <c r="F388" s="419">
        <v>73545</v>
      </c>
      <c r="G388" s="420">
        <v>0.94029278271431316</v>
      </c>
      <c r="H388" s="419">
        <v>74321</v>
      </c>
      <c r="I388" s="420">
        <v>0.95021415329540371</v>
      </c>
      <c r="J388" s="419">
        <v>73496</v>
      </c>
      <c r="K388" s="420">
        <v>0.93966630441731125</v>
      </c>
      <c r="L388" s="419">
        <v>73451</v>
      </c>
      <c r="M388" s="420">
        <v>0.93909096720577889</v>
      </c>
      <c r="N388" s="419">
        <v>71142</v>
      </c>
      <c r="O388" s="420">
        <v>0.90956977561848751</v>
      </c>
      <c r="P388" s="419">
        <v>74491</v>
      </c>
      <c r="Q388" s="420">
        <v>0.95238764942785914</v>
      </c>
      <c r="R388" s="419">
        <v>53734</v>
      </c>
      <c r="S388" s="420">
        <v>0.68700377165505333</v>
      </c>
      <c r="T388" s="419">
        <v>80134</v>
      </c>
      <c r="U388" s="419">
        <v>76824</v>
      </c>
      <c r="V388" s="420">
        <v>0.95869418723637911</v>
      </c>
      <c r="W388" s="419">
        <v>68850</v>
      </c>
      <c r="X388" s="420">
        <v>0.85918586367833882</v>
      </c>
      <c r="Y388" s="419">
        <v>78391</v>
      </c>
      <c r="Z388" s="420">
        <v>0.97824893303716276</v>
      </c>
      <c r="AA388" s="419">
        <v>75842</v>
      </c>
      <c r="AB388" s="420">
        <v>0.94643971347992117</v>
      </c>
      <c r="AC388" s="419">
        <v>67709</v>
      </c>
      <c r="AD388" s="420">
        <v>0.84494721341752566</v>
      </c>
      <c r="AE388" s="419">
        <v>76722</v>
      </c>
      <c r="AF388" s="420">
        <v>0.95742131929018892</v>
      </c>
      <c r="AG388" s="416"/>
      <c r="AH388" s="416"/>
      <c r="AI388" s="416"/>
      <c r="AJ388" s="416"/>
      <c r="AK388" s="416"/>
      <c r="AL388" s="416"/>
      <c r="AM388" s="416"/>
      <c r="AN388" s="416"/>
      <c r="AO388" s="416"/>
      <c r="AP388" s="416"/>
      <c r="AQ388" s="416"/>
      <c r="AR388" s="416"/>
      <c r="AS388" s="416"/>
      <c r="AT388" s="416"/>
      <c r="AU388" s="416"/>
      <c r="AV388" s="416"/>
      <c r="AW388" s="416"/>
      <c r="AX388" s="416"/>
      <c r="AY388" s="416"/>
      <c r="AZ388" s="416"/>
      <c r="BA388" s="416"/>
      <c r="BB388" s="416"/>
      <c r="BC388" s="416"/>
      <c r="BD388" s="416"/>
      <c r="BE388" s="416"/>
      <c r="BF388" s="416"/>
      <c r="BG388" s="416"/>
      <c r="BH388" s="416"/>
      <c r="BI388" s="416"/>
      <c r="BJ388" s="416"/>
      <c r="BK388" s="416"/>
      <c r="BL388" s="416"/>
      <c r="BM388" s="416"/>
      <c r="BN388" s="416"/>
      <c r="BO388" s="416"/>
      <c r="BP388" s="416"/>
      <c r="BQ388" s="416"/>
      <c r="BR388" s="416"/>
      <c r="BS388" s="416"/>
      <c r="BT388" s="416"/>
      <c r="BU388" s="416"/>
      <c r="BV388" s="416"/>
      <c r="BW388" s="416"/>
      <c r="BX388" s="416"/>
      <c r="BY388" s="416"/>
      <c r="BZ388" s="416"/>
      <c r="CA388" s="416"/>
      <c r="CB388" s="416"/>
      <c r="CC388" s="416"/>
      <c r="CD388" s="416"/>
      <c r="CE388" s="416"/>
      <c r="CF388" s="416"/>
      <c r="CG388" s="416"/>
      <c r="CH388" s="416"/>
      <c r="CI388" s="416"/>
      <c r="CJ388" s="416"/>
      <c r="CK388" s="416"/>
      <c r="CL388" s="416"/>
      <c r="CM388" s="416"/>
      <c r="CN388" s="416"/>
      <c r="CO388" s="416"/>
      <c r="CP388" s="416"/>
      <c r="CQ388" s="416"/>
      <c r="CR388" s="416"/>
      <c r="CS388" s="416"/>
      <c r="CT388" s="416"/>
      <c r="CU388" s="416"/>
      <c r="CV388" s="416"/>
      <c r="CW388" s="416"/>
      <c r="CX388" s="416"/>
      <c r="CY388" s="416"/>
      <c r="CZ388" s="416"/>
      <c r="DA388" s="416"/>
      <c r="DB388" s="416"/>
      <c r="DC388" s="416"/>
      <c r="DD388" s="416"/>
      <c r="DE388" s="416"/>
      <c r="DF388" s="416"/>
      <c r="DG388" s="416"/>
      <c r="DH388" s="416"/>
      <c r="DI388" s="416"/>
      <c r="DJ388" s="416"/>
      <c r="DK388" s="416"/>
      <c r="DL388" s="416"/>
      <c r="DM388" s="416"/>
      <c r="DN388" s="416"/>
      <c r="DO388" s="416"/>
      <c r="DP388" s="416"/>
      <c r="DQ388" s="416"/>
      <c r="DR388" s="416"/>
      <c r="DS388" s="416"/>
      <c r="DT388" s="416"/>
      <c r="DU388" s="416"/>
      <c r="DV388" s="416"/>
      <c r="DW388" s="416"/>
      <c r="DX388" s="416"/>
      <c r="DY388" s="416"/>
      <c r="DZ388" s="416"/>
      <c r="EA388" s="416"/>
      <c r="EB388" s="416"/>
      <c r="EC388" s="416"/>
      <c r="ED388" s="416"/>
      <c r="EE388" s="416"/>
      <c r="EF388" s="416"/>
      <c r="EG388" s="416"/>
      <c r="EH388" s="416"/>
      <c r="EI388" s="416"/>
      <c r="EJ388" s="416"/>
    </row>
    <row r="389" spans="1:140" x14ac:dyDescent="0.2">
      <c r="B389" s="282"/>
      <c r="BQ389"/>
      <c r="BR389"/>
      <c r="BS389"/>
      <c r="BT389"/>
      <c r="BU389"/>
      <c r="BV389"/>
      <c r="BW389"/>
      <c r="CD389" s="416"/>
      <c r="CE389" s="416"/>
      <c r="CF389" s="416"/>
      <c r="CG389" s="416"/>
      <c r="CH389" s="416"/>
      <c r="CI389" s="416"/>
      <c r="CJ389" s="416"/>
      <c r="CK389" s="416"/>
      <c r="CL389" s="416"/>
      <c r="CM389" s="416"/>
      <c r="CN389" s="416"/>
      <c r="CO389" s="416"/>
      <c r="CP389" s="416"/>
      <c r="CQ389" s="416"/>
      <c r="CR389" s="416"/>
      <c r="CS389" s="416"/>
      <c r="CT389" s="416"/>
      <c r="CU389" s="416"/>
      <c r="CV389" s="416"/>
      <c r="CW389" s="416"/>
      <c r="CX389" s="416"/>
      <c r="CY389" s="416"/>
      <c r="CZ389" s="416"/>
      <c r="DA389" s="416"/>
      <c r="DB389" s="416"/>
      <c r="DC389" s="416"/>
      <c r="DD389" s="416"/>
      <c r="DE389" s="416"/>
      <c r="DF389" s="416"/>
      <c r="DG389" s="416"/>
      <c r="DH389" s="416"/>
      <c r="DI389" s="416"/>
      <c r="DJ389" s="416"/>
      <c r="DK389" s="416"/>
      <c r="DL389" s="416"/>
      <c r="DM389" s="416"/>
      <c r="DN389" s="416"/>
      <c r="DO389" s="416"/>
      <c r="DP389" s="416"/>
      <c r="DQ389" s="416"/>
      <c r="DR389" s="416"/>
      <c r="DS389" s="416"/>
      <c r="DT389" s="416"/>
      <c r="DU389" s="416"/>
      <c r="DV389" s="416"/>
      <c r="DW389" s="416"/>
      <c r="DX389" s="416"/>
      <c r="DY389" s="416"/>
      <c r="DZ389" s="416"/>
      <c r="EA389" s="416"/>
      <c r="EB389" s="416"/>
      <c r="EC389" s="416"/>
      <c r="ED389" s="416"/>
      <c r="EE389" s="416"/>
      <c r="EF389" s="416"/>
      <c r="EG389" s="416"/>
      <c r="EH389" s="416"/>
      <c r="EI389" s="416"/>
      <c r="EJ389" s="416"/>
    </row>
    <row r="390" spans="1:140" x14ac:dyDescent="0.2">
      <c r="B390" s="432" t="s">
        <v>424</v>
      </c>
      <c r="BQ390"/>
      <c r="BR390"/>
      <c r="BS390"/>
      <c r="BT390"/>
      <c r="BU390"/>
      <c r="BV390"/>
      <c r="BW390"/>
    </row>
    <row r="391" spans="1:140" x14ac:dyDescent="0.2">
      <c r="B391" s="432" t="s">
        <v>432</v>
      </c>
      <c r="BQ391"/>
      <c r="BR391"/>
      <c r="BS391"/>
      <c r="BT391"/>
      <c r="BU391"/>
      <c r="BV391"/>
      <c r="BW391"/>
    </row>
    <row r="392" spans="1:140" x14ac:dyDescent="0.2">
      <c r="B392" s="432" t="s">
        <v>425</v>
      </c>
      <c r="BQ392"/>
      <c r="BR392"/>
      <c r="BS392"/>
      <c r="BT392"/>
      <c r="BU392"/>
      <c r="BV392"/>
      <c r="BW392"/>
    </row>
    <row r="393" spans="1:140" x14ac:dyDescent="0.2">
      <c r="B393" s="432"/>
      <c r="BQ393"/>
      <c r="BR393"/>
      <c r="BS393"/>
      <c r="BT393"/>
      <c r="BU393"/>
      <c r="BV393"/>
      <c r="BW393"/>
    </row>
    <row r="394" spans="1:140" x14ac:dyDescent="0.2">
      <c r="B394" s="433" t="s">
        <v>426</v>
      </c>
      <c r="BQ394"/>
      <c r="BR394"/>
      <c r="BS394"/>
      <c r="BT394"/>
      <c r="BU394"/>
      <c r="BV394"/>
      <c r="BW394"/>
    </row>
    <row r="395" spans="1:140" x14ac:dyDescent="0.2">
      <c r="B395" s="432" t="s">
        <v>427</v>
      </c>
      <c r="BQ395"/>
      <c r="BR395"/>
      <c r="BS395"/>
      <c r="BT395"/>
      <c r="BU395"/>
      <c r="BV395"/>
      <c r="BW395"/>
    </row>
    <row r="396" spans="1:140" x14ac:dyDescent="0.2">
      <c r="B396" s="432" t="s">
        <v>428</v>
      </c>
      <c r="BQ396"/>
      <c r="BR396"/>
      <c r="BS396"/>
      <c r="BT396"/>
      <c r="BU396"/>
      <c r="BV396"/>
      <c r="BW396"/>
    </row>
    <row r="397" spans="1:140" x14ac:dyDescent="0.2">
      <c r="B397" s="432" t="s">
        <v>429</v>
      </c>
      <c r="BQ397"/>
      <c r="BR397"/>
      <c r="BS397"/>
      <c r="BT397"/>
      <c r="BU397"/>
      <c r="BV397"/>
      <c r="BW397"/>
    </row>
    <row r="398" spans="1:140" x14ac:dyDescent="0.2">
      <c r="B398" s="432" t="s">
        <v>430</v>
      </c>
      <c r="BQ398"/>
      <c r="BR398"/>
      <c r="BS398"/>
      <c r="BT398"/>
      <c r="BU398"/>
      <c r="BV398"/>
      <c r="BW398"/>
    </row>
    <row r="399" spans="1:140" x14ac:dyDescent="0.2">
      <c r="B399" s="432" t="s">
        <v>431</v>
      </c>
      <c r="BQ399"/>
      <c r="BR399"/>
      <c r="BS399"/>
      <c r="BT399"/>
      <c r="BU399"/>
      <c r="BV399"/>
      <c r="BW399"/>
    </row>
    <row r="400" spans="1:140" x14ac:dyDescent="0.2">
      <c r="B400" s="282"/>
      <c r="BQ400"/>
      <c r="BR400"/>
      <c r="BS400"/>
      <c r="BT400"/>
      <c r="BU400"/>
      <c r="BV400"/>
      <c r="BW400"/>
    </row>
    <row r="401" spans="2:142" x14ac:dyDescent="0.2">
      <c r="B401" s="282"/>
      <c r="BQ401"/>
      <c r="BR401"/>
      <c r="BS401"/>
      <c r="BT401"/>
      <c r="BU401"/>
      <c r="BV401"/>
      <c r="BW401"/>
    </row>
    <row r="402" spans="2:142" x14ac:dyDescent="0.2">
      <c r="B402" s="282"/>
      <c r="BQ402"/>
      <c r="BR402"/>
      <c r="BS402"/>
      <c r="BT402"/>
      <c r="BU402"/>
      <c r="BV402"/>
      <c r="BW402"/>
    </row>
    <row r="403" spans="2:142" x14ac:dyDescent="0.2">
      <c r="B403" s="282"/>
      <c r="BQ403"/>
      <c r="BR403"/>
      <c r="BS403"/>
      <c r="BT403"/>
      <c r="BU403"/>
      <c r="BV403"/>
      <c r="BW403"/>
    </row>
    <row r="404" spans="2:142" x14ac:dyDescent="0.2">
      <c r="B404" s="282"/>
      <c r="BQ404"/>
      <c r="BR404"/>
      <c r="BS404"/>
      <c r="BT404"/>
      <c r="BU404"/>
      <c r="BV404"/>
      <c r="BW404"/>
    </row>
    <row r="405" spans="2:142" ht="18" x14ac:dyDescent="0.25">
      <c r="B405" s="211" t="s">
        <v>523</v>
      </c>
      <c r="BQ405"/>
      <c r="BR405"/>
      <c r="BS405"/>
      <c r="BT405"/>
      <c r="BU405"/>
      <c r="BV405"/>
      <c r="BW405"/>
    </row>
    <row r="406" spans="2:142" x14ac:dyDescent="0.2">
      <c r="B406" s="282"/>
      <c r="BQ406"/>
      <c r="BR406"/>
      <c r="BS406"/>
      <c r="BT406"/>
      <c r="BU406"/>
      <c r="BV406"/>
      <c r="BW406"/>
    </row>
    <row r="407" spans="2:142" x14ac:dyDescent="0.2">
      <c r="B407" s="282"/>
      <c r="BQ407"/>
      <c r="BR407"/>
      <c r="BS407"/>
      <c r="BT407"/>
      <c r="BU407"/>
      <c r="BV407"/>
      <c r="BW407"/>
    </row>
    <row r="408" spans="2:142" x14ac:dyDescent="0.2">
      <c r="B408" s="282"/>
      <c r="BQ408"/>
      <c r="BR408"/>
      <c r="BS408"/>
      <c r="BT408"/>
      <c r="BU408"/>
      <c r="BV408"/>
      <c r="BW408"/>
    </row>
    <row r="409" spans="2:142" x14ac:dyDescent="0.2">
      <c r="B409" s="282"/>
      <c r="BQ409"/>
      <c r="BR409"/>
      <c r="BS409"/>
      <c r="BT409"/>
      <c r="BU409"/>
      <c r="BV409"/>
      <c r="BW409"/>
    </row>
    <row r="410" spans="2:142" x14ac:dyDescent="0.2">
      <c r="B410" s="282"/>
      <c r="BQ410"/>
      <c r="BR410"/>
      <c r="BS410"/>
      <c r="BT410"/>
      <c r="BU410"/>
      <c r="BV410"/>
      <c r="BW410"/>
    </row>
    <row r="411" spans="2:142" ht="27.75" customHeight="1" x14ac:dyDescent="0.2">
      <c r="B411" s="878" t="s">
        <v>524</v>
      </c>
      <c r="C411" s="879"/>
      <c r="D411" s="879"/>
      <c r="E411" s="879"/>
      <c r="F411" s="879"/>
      <c r="G411" s="879"/>
      <c r="H411" s="879"/>
      <c r="I411" s="879"/>
      <c r="J411" s="879"/>
      <c r="K411" s="879"/>
      <c r="L411" s="879"/>
      <c r="M411" s="879"/>
      <c r="N411" s="879"/>
      <c r="BQ411"/>
      <c r="BR411"/>
      <c r="BS411"/>
      <c r="BT411"/>
      <c r="BU411"/>
      <c r="BV411"/>
      <c r="BW411"/>
    </row>
    <row r="412" spans="2:142" x14ac:dyDescent="0.2">
      <c r="B412" s="880" t="s">
        <v>433</v>
      </c>
      <c r="C412" s="881" t="s">
        <v>434</v>
      </c>
      <c r="D412" s="882"/>
      <c r="E412" s="882"/>
      <c r="F412" s="882"/>
      <c r="G412" s="882"/>
      <c r="H412" s="882"/>
      <c r="I412" s="882"/>
      <c r="J412" s="882"/>
      <c r="K412" s="882"/>
      <c r="L412" s="882"/>
      <c r="M412" s="882"/>
      <c r="N412" s="882"/>
      <c r="O412" s="882"/>
      <c r="P412" s="882"/>
      <c r="Q412" s="882"/>
      <c r="R412" s="882"/>
      <c r="S412" s="882"/>
      <c r="T412" s="882"/>
      <c r="U412" s="882"/>
      <c r="V412" s="882"/>
      <c r="W412" s="882"/>
      <c r="X412" s="882"/>
      <c r="Y412" s="882"/>
      <c r="Z412" s="882"/>
      <c r="AA412" s="882"/>
      <c r="AB412" s="882"/>
      <c r="AC412" s="882"/>
      <c r="AD412" s="882"/>
      <c r="AE412" s="882"/>
      <c r="AF412" s="882"/>
      <c r="AG412" s="882"/>
      <c r="AH412" s="882"/>
      <c r="AI412" s="882"/>
      <c r="AJ412" s="882"/>
      <c r="AK412" s="882"/>
      <c r="AL412" s="883"/>
      <c r="AM412" s="867" t="s">
        <v>435</v>
      </c>
      <c r="AN412" s="867"/>
      <c r="AO412" s="867"/>
      <c r="AP412" s="867"/>
      <c r="AQ412" s="867"/>
      <c r="AR412" s="867"/>
      <c r="AS412" s="863" t="s">
        <v>436</v>
      </c>
      <c r="AT412" s="865"/>
      <c r="AU412" s="881" t="s">
        <v>437</v>
      </c>
      <c r="AV412" s="882"/>
      <c r="AW412" s="882"/>
      <c r="AX412" s="882"/>
      <c r="AY412" s="882"/>
      <c r="AZ412" s="882"/>
      <c r="BA412" s="882"/>
      <c r="BB412" s="882"/>
      <c r="BC412" s="882"/>
      <c r="BD412" s="882"/>
      <c r="BE412" s="882"/>
      <c r="BF412" s="882"/>
      <c r="BG412" s="882"/>
      <c r="BH412" s="882"/>
      <c r="BI412" s="882"/>
      <c r="BJ412" s="882"/>
      <c r="BK412" s="882"/>
      <c r="BL412" s="882"/>
      <c r="BM412" s="882"/>
      <c r="BN412" s="883"/>
      <c r="BO412" s="881" t="s">
        <v>438</v>
      </c>
      <c r="BP412" s="882"/>
      <c r="BQ412" s="882"/>
      <c r="BR412" s="882"/>
      <c r="BS412" s="882"/>
      <c r="BT412" s="882"/>
      <c r="BU412" s="882"/>
      <c r="BV412" s="882"/>
      <c r="BW412" s="882"/>
      <c r="BX412" s="882"/>
      <c r="BY412" s="882"/>
      <c r="BZ412" s="882"/>
      <c r="CA412" s="882"/>
      <c r="CB412" s="882"/>
      <c r="CC412" s="882"/>
      <c r="CD412" s="882"/>
      <c r="CE412" s="882"/>
      <c r="CF412" s="882"/>
      <c r="CG412" s="882"/>
      <c r="CH412" s="882"/>
      <c r="CI412" s="882"/>
      <c r="CJ412" s="882"/>
      <c r="CK412" s="882"/>
      <c r="CL412" s="882"/>
      <c r="CM412" s="882"/>
      <c r="CN412" s="883"/>
      <c r="CO412" s="863" t="s">
        <v>439</v>
      </c>
      <c r="CP412" s="864"/>
      <c r="CQ412" s="864"/>
      <c r="CR412" s="864"/>
      <c r="CS412" s="864"/>
      <c r="CT412" s="865"/>
      <c r="CU412" s="867" t="s">
        <v>440</v>
      </c>
      <c r="CV412" s="867"/>
      <c r="CW412" s="867"/>
      <c r="CX412" s="867"/>
      <c r="CY412" s="867"/>
      <c r="CZ412" s="867"/>
      <c r="DA412" s="863" t="s">
        <v>441</v>
      </c>
      <c r="DB412" s="864"/>
      <c r="DC412" s="864"/>
      <c r="DD412" s="864"/>
      <c r="DE412" s="864"/>
      <c r="DF412" s="864"/>
      <c r="DG412" s="864"/>
      <c r="DH412" s="864"/>
      <c r="DI412" s="864"/>
      <c r="DJ412" s="864"/>
      <c r="DK412" s="864"/>
      <c r="DL412" s="864"/>
      <c r="DM412" s="864"/>
      <c r="DN412" s="865"/>
      <c r="DO412" s="863"/>
      <c r="DP412" s="865"/>
      <c r="DQ412" s="867" t="s">
        <v>442</v>
      </c>
      <c r="DR412" s="867"/>
      <c r="DS412" s="867"/>
      <c r="DT412" s="867"/>
      <c r="DU412" s="867"/>
      <c r="DV412" s="867"/>
      <c r="DW412" s="867"/>
      <c r="DX412" s="867"/>
      <c r="DY412" s="867"/>
      <c r="DZ412" s="867"/>
      <c r="EA412" s="867" t="s">
        <v>443</v>
      </c>
      <c r="EB412" s="867"/>
      <c r="EC412" s="867"/>
      <c r="ED412" s="867"/>
      <c r="EE412" s="867"/>
      <c r="EF412" s="867"/>
      <c r="EG412" s="867"/>
      <c r="EH412" s="867"/>
      <c r="EI412" s="867"/>
      <c r="EJ412" s="867"/>
      <c r="EK412" s="434"/>
      <c r="EL412" s="435"/>
    </row>
    <row r="413" spans="2:142" x14ac:dyDescent="0.2">
      <c r="B413" s="880"/>
      <c r="C413" s="866" t="s">
        <v>444</v>
      </c>
      <c r="D413" s="866"/>
      <c r="E413" s="866" t="s">
        <v>445</v>
      </c>
      <c r="F413" s="866"/>
      <c r="G413" s="866" t="s">
        <v>417</v>
      </c>
      <c r="H413" s="866"/>
      <c r="I413" s="866" t="s">
        <v>446</v>
      </c>
      <c r="J413" s="866"/>
      <c r="K413" s="866" t="s">
        <v>447</v>
      </c>
      <c r="L413" s="866"/>
      <c r="M413" s="866" t="s">
        <v>448</v>
      </c>
      <c r="N413" s="866"/>
      <c r="O413" s="866" t="s">
        <v>449</v>
      </c>
      <c r="P413" s="866"/>
      <c r="Q413" s="866" t="s">
        <v>450</v>
      </c>
      <c r="R413" s="866"/>
      <c r="S413" s="866" t="s">
        <v>451</v>
      </c>
      <c r="T413" s="866"/>
      <c r="U413" s="866" t="s">
        <v>414</v>
      </c>
      <c r="V413" s="866"/>
      <c r="W413" s="866" t="s">
        <v>452</v>
      </c>
      <c r="X413" s="866"/>
      <c r="Y413" s="884" t="s">
        <v>453</v>
      </c>
      <c r="Z413" s="884"/>
      <c r="AA413" s="866" t="s">
        <v>454</v>
      </c>
      <c r="AB413" s="866"/>
      <c r="AC413" s="866" t="s">
        <v>455</v>
      </c>
      <c r="AD413" s="866"/>
      <c r="AE413" s="885" t="s">
        <v>456</v>
      </c>
      <c r="AF413" s="886"/>
      <c r="AG413" s="886"/>
      <c r="AH413" s="886"/>
      <c r="AI413" s="886"/>
      <c r="AJ413" s="887"/>
      <c r="AK413" s="866" t="s">
        <v>457</v>
      </c>
      <c r="AL413" s="866"/>
      <c r="AM413" s="866" t="s">
        <v>458</v>
      </c>
      <c r="AN413" s="866"/>
      <c r="AO413" s="866" t="s">
        <v>459</v>
      </c>
      <c r="AP413" s="866"/>
      <c r="AQ413" s="866" t="s">
        <v>460</v>
      </c>
      <c r="AR413" s="866"/>
      <c r="AS413" s="866" t="s">
        <v>461</v>
      </c>
      <c r="AT413" s="866"/>
      <c r="AU413" s="866" t="s">
        <v>462</v>
      </c>
      <c r="AV413" s="866"/>
      <c r="AW413" s="866" t="s">
        <v>463</v>
      </c>
      <c r="AX413" s="866"/>
      <c r="AY413" s="866" t="s">
        <v>464</v>
      </c>
      <c r="AZ413" s="866"/>
      <c r="BA413" s="866" t="s">
        <v>465</v>
      </c>
      <c r="BB413" s="866"/>
      <c r="BC413" s="866" t="s">
        <v>466</v>
      </c>
      <c r="BD413" s="866"/>
      <c r="BE413" s="866" t="s">
        <v>467</v>
      </c>
      <c r="BF413" s="866"/>
      <c r="BG413" s="866" t="s">
        <v>468</v>
      </c>
      <c r="BH413" s="866"/>
      <c r="BI413" s="866" t="s">
        <v>469</v>
      </c>
      <c r="BJ413" s="866"/>
      <c r="BK413" s="866" t="s">
        <v>470</v>
      </c>
      <c r="BL413" s="866"/>
      <c r="BM413" s="866" t="s">
        <v>471</v>
      </c>
      <c r="BN413" s="866"/>
      <c r="BO413" s="866" t="s">
        <v>472</v>
      </c>
      <c r="BP413" s="866"/>
      <c r="BQ413" s="866"/>
      <c r="BR413" s="866"/>
      <c r="BS413" s="866"/>
      <c r="BT413" s="866"/>
      <c r="BU413" s="867" t="s">
        <v>473</v>
      </c>
      <c r="BV413" s="867"/>
      <c r="BW413" s="867"/>
      <c r="BX413" s="867"/>
      <c r="BY413" s="867"/>
      <c r="BZ413" s="867"/>
      <c r="CA413" s="867"/>
      <c r="CB413" s="867"/>
      <c r="CC413" s="868" t="s">
        <v>474</v>
      </c>
      <c r="CD413" s="869"/>
      <c r="CE413" s="869"/>
      <c r="CF413" s="869"/>
      <c r="CG413" s="869"/>
      <c r="CH413" s="870"/>
      <c r="CI413" s="867" t="s">
        <v>475</v>
      </c>
      <c r="CJ413" s="867"/>
      <c r="CK413" s="867" t="s">
        <v>476</v>
      </c>
      <c r="CL413" s="867"/>
      <c r="CM413" s="867" t="s">
        <v>477</v>
      </c>
      <c r="CN413" s="867"/>
      <c r="CO413" s="866" t="s">
        <v>415</v>
      </c>
      <c r="CP413" s="866"/>
      <c r="CQ413" s="866" t="s">
        <v>478</v>
      </c>
      <c r="CR413" s="866"/>
      <c r="CS413" s="866" t="s">
        <v>479</v>
      </c>
      <c r="CT413" s="866"/>
      <c r="CU413" s="866" t="s">
        <v>480</v>
      </c>
      <c r="CV413" s="866"/>
      <c r="CW413" s="866" t="s">
        <v>481</v>
      </c>
      <c r="CX413" s="866"/>
      <c r="CY413" s="866" t="s">
        <v>482</v>
      </c>
      <c r="CZ413" s="866"/>
      <c r="DA413" s="866" t="s">
        <v>483</v>
      </c>
      <c r="DB413" s="866"/>
      <c r="DC413" s="874" t="s">
        <v>484</v>
      </c>
      <c r="DD413" s="875"/>
      <c r="DE413" s="866" t="s">
        <v>485</v>
      </c>
      <c r="DF413" s="866"/>
      <c r="DG413" s="866" t="s">
        <v>486</v>
      </c>
      <c r="DH413" s="866"/>
      <c r="DI413" s="866" t="s">
        <v>487</v>
      </c>
      <c r="DJ413" s="866"/>
      <c r="DK413" s="866" t="s">
        <v>488</v>
      </c>
      <c r="DL413" s="866"/>
      <c r="DM413" s="866" t="s">
        <v>489</v>
      </c>
      <c r="DN413" s="866"/>
      <c r="DO413" s="866" t="s">
        <v>490</v>
      </c>
      <c r="DP413" s="866"/>
      <c r="DQ413" s="874" t="s">
        <v>491</v>
      </c>
      <c r="DR413" s="875"/>
      <c r="DS413" s="874" t="s">
        <v>492</v>
      </c>
      <c r="DT413" s="875"/>
      <c r="DU413" s="874" t="s">
        <v>493</v>
      </c>
      <c r="DV413" s="875"/>
      <c r="DW413" s="874" t="s">
        <v>494</v>
      </c>
      <c r="DX413" s="875"/>
      <c r="DY413" s="874" t="s">
        <v>495</v>
      </c>
      <c r="DZ413" s="875"/>
      <c r="EA413" s="874" t="s">
        <v>496</v>
      </c>
      <c r="EB413" s="875"/>
      <c r="EC413" s="874" t="s">
        <v>492</v>
      </c>
      <c r="ED413" s="875"/>
      <c r="EE413" s="874" t="s">
        <v>493</v>
      </c>
      <c r="EF413" s="875"/>
      <c r="EG413" s="874" t="s">
        <v>494</v>
      </c>
      <c r="EH413" s="875"/>
      <c r="EI413" s="874" t="s">
        <v>497</v>
      </c>
      <c r="EJ413" s="875"/>
      <c r="EK413" s="874" t="s">
        <v>498</v>
      </c>
      <c r="EL413" s="875"/>
    </row>
    <row r="414" spans="2:142" x14ac:dyDescent="0.2">
      <c r="B414" s="880"/>
      <c r="C414" s="866"/>
      <c r="D414" s="866"/>
      <c r="E414" s="866"/>
      <c r="F414" s="866"/>
      <c r="G414" s="866"/>
      <c r="H414" s="866"/>
      <c r="I414" s="866"/>
      <c r="J414" s="866"/>
      <c r="K414" s="866"/>
      <c r="L414" s="866"/>
      <c r="M414" s="866"/>
      <c r="N414" s="866"/>
      <c r="O414" s="866"/>
      <c r="P414" s="866"/>
      <c r="Q414" s="866"/>
      <c r="R414" s="866"/>
      <c r="S414" s="866"/>
      <c r="T414" s="866"/>
      <c r="U414" s="866"/>
      <c r="V414" s="866"/>
      <c r="W414" s="866"/>
      <c r="X414" s="866"/>
      <c r="Y414" s="884"/>
      <c r="Z414" s="884"/>
      <c r="AA414" s="866"/>
      <c r="AB414" s="866"/>
      <c r="AC414" s="866"/>
      <c r="AD414" s="866"/>
      <c r="AE414" s="888"/>
      <c r="AF414" s="889"/>
      <c r="AG414" s="889"/>
      <c r="AH414" s="889"/>
      <c r="AI414" s="889"/>
      <c r="AJ414" s="890"/>
      <c r="AK414" s="866"/>
      <c r="AL414" s="866"/>
      <c r="AM414" s="866"/>
      <c r="AN414" s="866"/>
      <c r="AO414" s="866"/>
      <c r="AP414" s="866"/>
      <c r="AQ414" s="866"/>
      <c r="AR414" s="866"/>
      <c r="AS414" s="866"/>
      <c r="AT414" s="866"/>
      <c r="AU414" s="866"/>
      <c r="AV414" s="866"/>
      <c r="AW414" s="866"/>
      <c r="AX414" s="866"/>
      <c r="AY414" s="866"/>
      <c r="AZ414" s="866"/>
      <c r="BA414" s="866"/>
      <c r="BB414" s="866"/>
      <c r="BC414" s="866"/>
      <c r="BD414" s="866"/>
      <c r="BE414" s="866"/>
      <c r="BF414" s="866"/>
      <c r="BG414" s="866"/>
      <c r="BH414" s="866"/>
      <c r="BI414" s="866"/>
      <c r="BJ414" s="866"/>
      <c r="BK414" s="866"/>
      <c r="BL414" s="866"/>
      <c r="BM414" s="866"/>
      <c r="BN414" s="866"/>
      <c r="BO414" s="866"/>
      <c r="BP414" s="866"/>
      <c r="BQ414" s="866"/>
      <c r="BR414" s="866"/>
      <c r="BS414" s="866"/>
      <c r="BT414" s="866"/>
      <c r="BU414" s="867"/>
      <c r="BV414" s="867"/>
      <c r="BW414" s="867"/>
      <c r="BX414" s="867"/>
      <c r="BY414" s="867"/>
      <c r="BZ414" s="867"/>
      <c r="CA414" s="867"/>
      <c r="CB414" s="867"/>
      <c r="CC414" s="871"/>
      <c r="CD414" s="872"/>
      <c r="CE414" s="872"/>
      <c r="CF414" s="872"/>
      <c r="CG414" s="872"/>
      <c r="CH414" s="873"/>
      <c r="CI414" s="867"/>
      <c r="CJ414" s="867"/>
      <c r="CK414" s="867"/>
      <c r="CL414" s="867"/>
      <c r="CM414" s="867"/>
      <c r="CN414" s="867"/>
      <c r="CO414" s="866"/>
      <c r="CP414" s="866"/>
      <c r="CQ414" s="866"/>
      <c r="CR414" s="866"/>
      <c r="CS414" s="866"/>
      <c r="CT414" s="866"/>
      <c r="CU414" s="866"/>
      <c r="CV414" s="866"/>
      <c r="CW414" s="866"/>
      <c r="CX414" s="866"/>
      <c r="CY414" s="866"/>
      <c r="CZ414" s="866"/>
      <c r="DA414" s="866"/>
      <c r="DB414" s="866"/>
      <c r="DC414" s="875"/>
      <c r="DD414" s="875"/>
      <c r="DE414" s="866"/>
      <c r="DF414" s="866"/>
      <c r="DG414" s="866"/>
      <c r="DH414" s="866"/>
      <c r="DI414" s="866"/>
      <c r="DJ414" s="866"/>
      <c r="DK414" s="866"/>
      <c r="DL414" s="866"/>
      <c r="DM414" s="866"/>
      <c r="DN414" s="866"/>
      <c r="DO414" s="866"/>
      <c r="DP414" s="866"/>
      <c r="DQ414" s="875"/>
      <c r="DR414" s="875"/>
      <c r="DS414" s="875"/>
      <c r="DT414" s="875"/>
      <c r="DU414" s="875"/>
      <c r="DV414" s="875"/>
      <c r="DW414" s="875"/>
      <c r="DX414" s="875"/>
      <c r="DY414" s="875"/>
      <c r="DZ414" s="875"/>
      <c r="EA414" s="875"/>
      <c r="EB414" s="875"/>
      <c r="EC414" s="875"/>
      <c r="ED414" s="875"/>
      <c r="EE414" s="875"/>
      <c r="EF414" s="875"/>
      <c r="EG414" s="875"/>
      <c r="EH414" s="875"/>
      <c r="EI414" s="875"/>
      <c r="EJ414" s="875"/>
      <c r="EK414" s="875"/>
      <c r="EL414" s="875"/>
    </row>
    <row r="415" spans="2:142" x14ac:dyDescent="0.2">
      <c r="B415" s="880"/>
      <c r="C415" s="866"/>
      <c r="D415" s="866"/>
      <c r="E415" s="866"/>
      <c r="F415" s="866"/>
      <c r="G415" s="866"/>
      <c r="H415" s="866"/>
      <c r="I415" s="866"/>
      <c r="J415" s="866"/>
      <c r="K415" s="866"/>
      <c r="L415" s="866"/>
      <c r="M415" s="866"/>
      <c r="N415" s="866"/>
      <c r="O415" s="866"/>
      <c r="P415" s="866"/>
      <c r="Q415" s="866"/>
      <c r="R415" s="866"/>
      <c r="S415" s="866"/>
      <c r="T415" s="866"/>
      <c r="U415" s="866"/>
      <c r="V415" s="866"/>
      <c r="W415" s="866"/>
      <c r="X415" s="866"/>
      <c r="Y415" s="884"/>
      <c r="Z415" s="884"/>
      <c r="AA415" s="866"/>
      <c r="AB415" s="866"/>
      <c r="AC415" s="866"/>
      <c r="AD415" s="866"/>
      <c r="AE415" s="866" t="s">
        <v>499</v>
      </c>
      <c r="AF415" s="866"/>
      <c r="AG415" s="884" t="s">
        <v>500</v>
      </c>
      <c r="AH415" s="884"/>
      <c r="AI415" s="866" t="s">
        <v>501</v>
      </c>
      <c r="AJ415" s="866"/>
      <c r="AK415" s="866"/>
      <c r="AL415" s="866"/>
      <c r="AM415" s="866"/>
      <c r="AN415" s="866"/>
      <c r="AO415" s="866"/>
      <c r="AP415" s="866"/>
      <c r="AQ415" s="866"/>
      <c r="AR415" s="866"/>
      <c r="AS415" s="866"/>
      <c r="AT415" s="866"/>
      <c r="AU415" s="866"/>
      <c r="AV415" s="866"/>
      <c r="AW415" s="866"/>
      <c r="AX415" s="866"/>
      <c r="AY415" s="866"/>
      <c r="AZ415" s="866"/>
      <c r="BA415" s="866"/>
      <c r="BB415" s="866"/>
      <c r="BC415" s="866"/>
      <c r="BD415" s="866"/>
      <c r="BE415" s="866"/>
      <c r="BF415" s="866"/>
      <c r="BG415" s="866"/>
      <c r="BH415" s="866"/>
      <c r="BI415" s="866"/>
      <c r="BJ415" s="866"/>
      <c r="BK415" s="866"/>
      <c r="BL415" s="866"/>
      <c r="BM415" s="866"/>
      <c r="BN415" s="866"/>
      <c r="BO415" s="866" t="s">
        <v>472</v>
      </c>
      <c r="BP415" s="866"/>
      <c r="BQ415" s="866" t="s">
        <v>502</v>
      </c>
      <c r="BR415" s="866"/>
      <c r="BS415" s="866" t="s">
        <v>503</v>
      </c>
      <c r="BT415" s="866"/>
      <c r="BU415" s="866" t="s">
        <v>504</v>
      </c>
      <c r="BV415" s="866"/>
      <c r="BW415" s="866" t="s">
        <v>505</v>
      </c>
      <c r="BX415" s="866"/>
      <c r="BY415" s="866" t="s">
        <v>506</v>
      </c>
      <c r="BZ415" s="866"/>
      <c r="CA415" s="866" t="s">
        <v>507</v>
      </c>
      <c r="CB415" s="866"/>
      <c r="CC415" s="871" t="s">
        <v>508</v>
      </c>
      <c r="CD415" s="873"/>
      <c r="CE415" s="871" t="s">
        <v>509</v>
      </c>
      <c r="CF415" s="873"/>
      <c r="CG415" s="876" t="s">
        <v>510</v>
      </c>
      <c r="CH415" s="877"/>
      <c r="CI415" s="867"/>
      <c r="CJ415" s="867"/>
      <c r="CK415" s="867"/>
      <c r="CL415" s="867"/>
      <c r="CM415" s="867"/>
      <c r="CN415" s="867"/>
      <c r="CO415" s="866"/>
      <c r="CP415" s="866"/>
      <c r="CQ415" s="866"/>
      <c r="CR415" s="866"/>
      <c r="CS415" s="866"/>
      <c r="CT415" s="866"/>
      <c r="CU415" s="866"/>
      <c r="CV415" s="866"/>
      <c r="CW415" s="866"/>
      <c r="CX415" s="866"/>
      <c r="CY415" s="866"/>
      <c r="CZ415" s="866"/>
      <c r="DA415" s="866"/>
      <c r="DB415" s="866"/>
      <c r="DC415" s="875"/>
      <c r="DD415" s="875"/>
      <c r="DE415" s="866"/>
      <c r="DF415" s="866"/>
      <c r="DG415" s="866"/>
      <c r="DH415" s="866"/>
      <c r="DI415" s="866"/>
      <c r="DJ415" s="866"/>
      <c r="DK415" s="866"/>
      <c r="DL415" s="866"/>
      <c r="DM415" s="866"/>
      <c r="DN415" s="866"/>
      <c r="DO415" s="866"/>
      <c r="DP415" s="866"/>
      <c r="DQ415" s="875"/>
      <c r="DR415" s="875"/>
      <c r="DS415" s="875"/>
      <c r="DT415" s="875"/>
      <c r="DU415" s="875"/>
      <c r="DV415" s="875"/>
      <c r="DW415" s="875"/>
      <c r="DX415" s="875"/>
      <c r="DY415" s="875"/>
      <c r="DZ415" s="875"/>
      <c r="EA415" s="875"/>
      <c r="EB415" s="875"/>
      <c r="EC415" s="875"/>
      <c r="ED415" s="875"/>
      <c r="EE415" s="875"/>
      <c r="EF415" s="875"/>
      <c r="EG415" s="875"/>
      <c r="EH415" s="875"/>
      <c r="EI415" s="875"/>
      <c r="EJ415" s="875"/>
      <c r="EK415" s="875"/>
      <c r="EL415" s="875"/>
    </row>
    <row r="416" spans="2:142" ht="45" x14ac:dyDescent="0.2">
      <c r="B416" s="880"/>
      <c r="C416" s="436" t="s">
        <v>511</v>
      </c>
      <c r="D416" s="436" t="s">
        <v>512</v>
      </c>
      <c r="E416" s="437" t="s">
        <v>511</v>
      </c>
      <c r="F416" s="436" t="s">
        <v>513</v>
      </c>
      <c r="G416" s="436" t="s">
        <v>511</v>
      </c>
      <c r="H416" s="436" t="s">
        <v>513</v>
      </c>
      <c r="I416" s="436" t="s">
        <v>511</v>
      </c>
      <c r="J416" s="436" t="s">
        <v>513</v>
      </c>
      <c r="K416" s="436" t="s">
        <v>511</v>
      </c>
      <c r="L416" s="436" t="s">
        <v>513</v>
      </c>
      <c r="M416" s="436" t="s">
        <v>511</v>
      </c>
      <c r="N416" s="436" t="s">
        <v>513</v>
      </c>
      <c r="O416" s="436" t="s">
        <v>511</v>
      </c>
      <c r="P416" s="436" t="s">
        <v>513</v>
      </c>
      <c r="Q416" s="436" t="s">
        <v>511</v>
      </c>
      <c r="R416" s="436" t="s">
        <v>513</v>
      </c>
      <c r="S416" s="436" t="s">
        <v>511</v>
      </c>
      <c r="T416" s="436" t="s">
        <v>513</v>
      </c>
      <c r="U416" s="436" t="s">
        <v>511</v>
      </c>
      <c r="V416" s="436" t="s">
        <v>513</v>
      </c>
      <c r="W416" s="436" t="s">
        <v>511</v>
      </c>
      <c r="X416" s="436" t="s">
        <v>513</v>
      </c>
      <c r="Y416" s="436" t="s">
        <v>511</v>
      </c>
      <c r="Z416" s="436" t="s">
        <v>513</v>
      </c>
      <c r="AA416" s="436" t="s">
        <v>511</v>
      </c>
      <c r="AB416" s="436" t="s">
        <v>513</v>
      </c>
      <c r="AC416" s="436" t="s">
        <v>511</v>
      </c>
      <c r="AD416" s="436" t="s">
        <v>513</v>
      </c>
      <c r="AE416" s="436" t="s">
        <v>511</v>
      </c>
      <c r="AF416" s="436" t="s">
        <v>513</v>
      </c>
      <c r="AG416" s="436" t="s">
        <v>511</v>
      </c>
      <c r="AH416" s="436" t="s">
        <v>513</v>
      </c>
      <c r="AI416" s="436" t="s">
        <v>511</v>
      </c>
      <c r="AJ416" s="436" t="s">
        <v>513</v>
      </c>
      <c r="AK416" s="436" t="s">
        <v>511</v>
      </c>
      <c r="AL416" s="436" t="s">
        <v>513</v>
      </c>
      <c r="AM416" s="436" t="s">
        <v>511</v>
      </c>
      <c r="AN416" s="436" t="s">
        <v>513</v>
      </c>
      <c r="AO416" s="436" t="s">
        <v>511</v>
      </c>
      <c r="AP416" s="436" t="s">
        <v>512</v>
      </c>
      <c r="AQ416" s="436" t="s">
        <v>511</v>
      </c>
      <c r="AR416" s="436" t="s">
        <v>514</v>
      </c>
      <c r="AS416" s="436" t="s">
        <v>511</v>
      </c>
      <c r="AT416" s="436" t="s">
        <v>512</v>
      </c>
      <c r="AU416" s="436" t="s">
        <v>515</v>
      </c>
      <c r="AV416" s="436" t="s">
        <v>516</v>
      </c>
      <c r="AW416" s="436" t="s">
        <v>515</v>
      </c>
      <c r="AX416" s="436" t="s">
        <v>516</v>
      </c>
      <c r="AY416" s="436" t="s">
        <v>515</v>
      </c>
      <c r="AZ416" s="436" t="s">
        <v>516</v>
      </c>
      <c r="BA416" s="436" t="s">
        <v>515</v>
      </c>
      <c r="BB416" s="436" t="s">
        <v>516</v>
      </c>
      <c r="BC416" s="436" t="s">
        <v>515</v>
      </c>
      <c r="BD416" s="436" t="s">
        <v>516</v>
      </c>
      <c r="BE416" s="436" t="s">
        <v>515</v>
      </c>
      <c r="BF416" s="436" t="s">
        <v>516</v>
      </c>
      <c r="BG416" s="436" t="s">
        <v>515</v>
      </c>
      <c r="BH416" s="436" t="s">
        <v>516</v>
      </c>
      <c r="BI416" s="436" t="s">
        <v>515</v>
      </c>
      <c r="BJ416" s="436" t="s">
        <v>516</v>
      </c>
      <c r="BK416" s="436" t="s">
        <v>515</v>
      </c>
      <c r="BL416" s="436" t="s">
        <v>516</v>
      </c>
      <c r="BM416" s="436" t="s">
        <v>515</v>
      </c>
      <c r="BN416" s="436" t="s">
        <v>516</v>
      </c>
      <c r="BO416" s="436" t="s">
        <v>511</v>
      </c>
      <c r="BP416" s="436" t="s">
        <v>513</v>
      </c>
      <c r="BQ416" s="436" t="s">
        <v>511</v>
      </c>
      <c r="BR416" s="436" t="s">
        <v>513</v>
      </c>
      <c r="BS416" s="436" t="s">
        <v>511</v>
      </c>
      <c r="BT416" s="436" t="s">
        <v>513</v>
      </c>
      <c r="BU416" s="436" t="s">
        <v>511</v>
      </c>
      <c r="BV416" s="436" t="s">
        <v>513</v>
      </c>
      <c r="BW416" s="436" t="s">
        <v>511</v>
      </c>
      <c r="BX416" s="436" t="s">
        <v>513</v>
      </c>
      <c r="BY416" s="436" t="s">
        <v>511</v>
      </c>
      <c r="BZ416" s="436" t="s">
        <v>513</v>
      </c>
      <c r="CA416" s="436" t="s">
        <v>511</v>
      </c>
      <c r="CB416" s="436" t="s">
        <v>513</v>
      </c>
      <c r="CC416" s="436" t="s">
        <v>511</v>
      </c>
      <c r="CD416" s="436" t="s">
        <v>513</v>
      </c>
      <c r="CE416" s="436" t="s">
        <v>511</v>
      </c>
      <c r="CF416" s="436" t="s">
        <v>513</v>
      </c>
      <c r="CG416" s="436" t="s">
        <v>511</v>
      </c>
      <c r="CH416" s="436" t="s">
        <v>513</v>
      </c>
      <c r="CI416" s="436" t="s">
        <v>511</v>
      </c>
      <c r="CJ416" s="436" t="s">
        <v>513</v>
      </c>
      <c r="CK416" s="436" t="s">
        <v>511</v>
      </c>
      <c r="CL416" s="436" t="s">
        <v>513</v>
      </c>
      <c r="CM416" s="436" t="s">
        <v>511</v>
      </c>
      <c r="CN416" s="436" t="s">
        <v>513</v>
      </c>
      <c r="CO416" s="436" t="s">
        <v>511</v>
      </c>
      <c r="CP416" s="436" t="s">
        <v>513</v>
      </c>
      <c r="CQ416" s="436" t="s">
        <v>511</v>
      </c>
      <c r="CR416" s="436" t="s">
        <v>513</v>
      </c>
      <c r="CS416" s="436" t="s">
        <v>511</v>
      </c>
      <c r="CT416" s="436" t="s">
        <v>513</v>
      </c>
      <c r="CU416" s="436" t="s">
        <v>511</v>
      </c>
      <c r="CV416" s="436" t="s">
        <v>513</v>
      </c>
      <c r="CW416" s="436" t="s">
        <v>511</v>
      </c>
      <c r="CX416" s="436" t="s">
        <v>513</v>
      </c>
      <c r="CY416" s="436" t="s">
        <v>511</v>
      </c>
      <c r="CZ416" s="436" t="s">
        <v>513</v>
      </c>
      <c r="DA416" s="436" t="s">
        <v>511</v>
      </c>
      <c r="DB416" s="436" t="s">
        <v>513</v>
      </c>
      <c r="DC416" s="436" t="s">
        <v>511</v>
      </c>
      <c r="DD416" s="436" t="s">
        <v>513</v>
      </c>
      <c r="DE416" s="436" t="s">
        <v>511</v>
      </c>
      <c r="DF416" s="436" t="s">
        <v>512</v>
      </c>
      <c r="DG416" s="436" t="s">
        <v>511</v>
      </c>
      <c r="DH416" s="436" t="s">
        <v>513</v>
      </c>
      <c r="DI416" s="436" t="s">
        <v>511</v>
      </c>
      <c r="DJ416" s="436" t="s">
        <v>513</v>
      </c>
      <c r="DK416" s="436" t="s">
        <v>511</v>
      </c>
      <c r="DL416" s="436" t="s">
        <v>517</v>
      </c>
      <c r="DM416" s="436" t="s">
        <v>511</v>
      </c>
      <c r="DN416" s="436" t="s">
        <v>517</v>
      </c>
      <c r="DO416" s="436" t="s">
        <v>511</v>
      </c>
      <c r="DP416" s="438" t="s">
        <v>518</v>
      </c>
      <c r="DQ416" s="436" t="s">
        <v>511</v>
      </c>
      <c r="DR416" s="436" t="s">
        <v>513</v>
      </c>
      <c r="DS416" s="436" t="s">
        <v>511</v>
      </c>
      <c r="DT416" s="436" t="s">
        <v>513</v>
      </c>
      <c r="DU416" s="437" t="s">
        <v>511</v>
      </c>
      <c r="DV416" s="439" t="s">
        <v>513</v>
      </c>
      <c r="DW416" s="436" t="s">
        <v>511</v>
      </c>
      <c r="DX416" s="439" t="s">
        <v>513</v>
      </c>
      <c r="DY416" s="436" t="s">
        <v>511</v>
      </c>
      <c r="DZ416" s="436" t="s">
        <v>513</v>
      </c>
      <c r="EA416" s="436" t="s">
        <v>511</v>
      </c>
      <c r="EB416" s="438" t="s">
        <v>517</v>
      </c>
      <c r="EC416" s="436" t="s">
        <v>511</v>
      </c>
      <c r="ED416" s="438" t="s">
        <v>517</v>
      </c>
      <c r="EE416" s="436" t="s">
        <v>511</v>
      </c>
      <c r="EF416" s="438" t="s">
        <v>517</v>
      </c>
      <c r="EG416" s="436" t="s">
        <v>511</v>
      </c>
      <c r="EH416" s="438" t="s">
        <v>517</v>
      </c>
      <c r="EI416" s="436" t="s">
        <v>511</v>
      </c>
      <c r="EJ416" s="438" t="s">
        <v>517</v>
      </c>
      <c r="EK416" s="436" t="s">
        <v>511</v>
      </c>
      <c r="EL416" s="440" t="s">
        <v>513</v>
      </c>
    </row>
    <row r="417" spans="2:247" x14ac:dyDescent="0.2">
      <c r="B417" s="441" t="s">
        <v>6</v>
      </c>
      <c r="C417" s="452">
        <v>0</v>
      </c>
      <c r="D417" s="453">
        <v>0</v>
      </c>
      <c r="E417" s="452">
        <v>0</v>
      </c>
      <c r="F417" s="453">
        <v>0</v>
      </c>
      <c r="G417" s="452">
        <v>381</v>
      </c>
      <c r="H417" s="453">
        <v>100.88412624019955</v>
      </c>
      <c r="I417" s="452">
        <v>1</v>
      </c>
      <c r="J417" s="453">
        <v>0.26478773291390961</v>
      </c>
      <c r="K417" s="452">
        <v>0</v>
      </c>
      <c r="L417" s="453">
        <v>0</v>
      </c>
      <c r="M417" s="452">
        <v>48</v>
      </c>
      <c r="N417" s="453">
        <v>12.709811179867659</v>
      </c>
      <c r="O417" s="452">
        <v>11</v>
      </c>
      <c r="P417" s="453">
        <v>2.912665062053005</v>
      </c>
      <c r="Q417" s="452">
        <v>0</v>
      </c>
      <c r="R417" s="453">
        <v>0</v>
      </c>
      <c r="S417" s="452">
        <v>0</v>
      </c>
      <c r="T417" s="453">
        <v>0</v>
      </c>
      <c r="U417" s="452">
        <v>0</v>
      </c>
      <c r="V417" s="453">
        <v>0</v>
      </c>
      <c r="W417" s="452">
        <v>0</v>
      </c>
      <c r="X417" s="453">
        <v>0</v>
      </c>
      <c r="Y417" s="452">
        <v>1</v>
      </c>
      <c r="Z417" s="453">
        <v>0.26478773291390961</v>
      </c>
      <c r="AA417" s="452">
        <v>0</v>
      </c>
      <c r="AB417" s="453">
        <v>0</v>
      </c>
      <c r="AC417" s="452">
        <v>0</v>
      </c>
      <c r="AD417" s="453">
        <v>0</v>
      </c>
      <c r="AE417" s="452">
        <v>46</v>
      </c>
      <c r="AF417" s="453">
        <v>12.18023571403984</v>
      </c>
      <c r="AG417" s="452">
        <v>15</v>
      </c>
      <c r="AH417" s="453">
        <v>3.9718159937086437</v>
      </c>
      <c r="AI417" s="452">
        <v>61</v>
      </c>
      <c r="AJ417" s="453">
        <v>16.152051707748484</v>
      </c>
      <c r="AK417" s="452">
        <v>1</v>
      </c>
      <c r="AL417" s="453">
        <v>4.2768651536029623</v>
      </c>
      <c r="AM417" s="452">
        <v>64</v>
      </c>
      <c r="AN417" s="453">
        <v>16.946414906490215</v>
      </c>
      <c r="AO417" s="452">
        <v>2</v>
      </c>
      <c r="AP417" s="453">
        <v>0.57487783845932738</v>
      </c>
      <c r="AQ417" s="452">
        <v>18</v>
      </c>
      <c r="AR417" s="453">
        <v>5.0420168067226898</v>
      </c>
      <c r="AS417" s="452">
        <v>85</v>
      </c>
      <c r="AT417" s="453">
        <v>24.432308134521413</v>
      </c>
      <c r="AU417" s="452">
        <v>117</v>
      </c>
      <c r="AV417" s="453">
        <v>30.980164750927418</v>
      </c>
      <c r="AW417" s="452">
        <v>126</v>
      </c>
      <c r="AX417" s="453">
        <v>33.363254347152605</v>
      </c>
      <c r="AY417" s="452">
        <v>31</v>
      </c>
      <c r="AZ417" s="453">
        <v>8.2084197203311966</v>
      </c>
      <c r="BA417" s="452">
        <v>24</v>
      </c>
      <c r="BB417" s="453">
        <v>6.3549055899338294</v>
      </c>
      <c r="BC417" s="452">
        <v>6</v>
      </c>
      <c r="BD417" s="453">
        <v>1.5887263974834573</v>
      </c>
      <c r="BE417" s="452">
        <v>4</v>
      </c>
      <c r="BF417" s="453">
        <v>1.0591509316556385</v>
      </c>
      <c r="BG417" s="452">
        <v>0</v>
      </c>
      <c r="BH417" s="453">
        <v>0</v>
      </c>
      <c r="BI417" s="452">
        <v>0</v>
      </c>
      <c r="BJ417" s="453">
        <v>0</v>
      </c>
      <c r="BK417" s="452">
        <v>0</v>
      </c>
      <c r="BL417" s="453">
        <v>0</v>
      </c>
      <c r="BM417" s="452">
        <v>308</v>
      </c>
      <c r="BN417" s="453">
        <v>81.55462173748414</v>
      </c>
      <c r="BO417" s="452">
        <v>62</v>
      </c>
      <c r="BP417" s="453">
        <v>16.416839440662393</v>
      </c>
      <c r="BQ417" s="452">
        <v>1</v>
      </c>
      <c r="BR417" s="453">
        <v>0.26478773291390961</v>
      </c>
      <c r="BS417" s="452">
        <v>63</v>
      </c>
      <c r="BT417" s="453">
        <v>16.681627173576302</v>
      </c>
      <c r="BU417" s="452">
        <v>356</v>
      </c>
      <c r="BV417" s="453">
        <v>94.264432917351812</v>
      </c>
      <c r="BW417" s="452">
        <v>62</v>
      </c>
      <c r="BX417" s="453">
        <v>16.416839440662393</v>
      </c>
      <c r="BY417" s="452">
        <v>2</v>
      </c>
      <c r="BZ417" s="453">
        <v>0.52957546582781923</v>
      </c>
      <c r="CA417" s="452">
        <v>420</v>
      </c>
      <c r="CB417" s="453">
        <v>111.21084782384202</v>
      </c>
      <c r="CC417" s="452">
        <v>19</v>
      </c>
      <c r="CD417" s="453">
        <v>10.119409026512852</v>
      </c>
      <c r="CE417" s="452">
        <v>1</v>
      </c>
      <c r="CF417" s="453">
        <v>0.53260047507962383</v>
      </c>
      <c r="CG417" s="452">
        <v>20</v>
      </c>
      <c r="CH417" s="453">
        <v>10.652009501592476</v>
      </c>
      <c r="CI417" s="452">
        <v>0</v>
      </c>
      <c r="CJ417" s="453">
        <v>0</v>
      </c>
      <c r="CK417" s="452">
        <v>2</v>
      </c>
      <c r="CL417" s="453">
        <v>0.52957546582781923</v>
      </c>
      <c r="CM417" s="452">
        <v>1</v>
      </c>
      <c r="CN417" s="453">
        <v>0.26478773291390961</v>
      </c>
      <c r="CO417" s="452">
        <v>6</v>
      </c>
      <c r="CP417" s="453">
        <v>1.5887263974834573</v>
      </c>
      <c r="CQ417" s="452">
        <v>132</v>
      </c>
      <c r="CR417" s="453">
        <v>34.95198074463606</v>
      </c>
      <c r="CS417" s="452">
        <v>0</v>
      </c>
      <c r="CT417" s="453">
        <v>0</v>
      </c>
      <c r="CU417" s="452">
        <v>1084</v>
      </c>
      <c r="CV417" s="453">
        <v>287.02990247867797</v>
      </c>
      <c r="CW417" s="452">
        <v>66</v>
      </c>
      <c r="CX417" s="453">
        <v>17.47599037231803</v>
      </c>
      <c r="CY417" s="452">
        <v>2</v>
      </c>
      <c r="CZ417" s="453">
        <v>0.52957546582781923</v>
      </c>
      <c r="DA417" s="452">
        <v>2</v>
      </c>
      <c r="DB417" s="453">
        <v>0.52957546582781923</v>
      </c>
      <c r="DC417" s="452">
        <v>17</v>
      </c>
      <c r="DD417" s="453">
        <v>4.5013914595364621</v>
      </c>
      <c r="DE417" s="452">
        <v>36</v>
      </c>
      <c r="DF417" s="453">
        <v>10.347801092267893</v>
      </c>
      <c r="DG417" s="452">
        <v>27</v>
      </c>
      <c r="DH417" s="453">
        <v>7.1492687886755588</v>
      </c>
      <c r="DI417" s="452">
        <v>7</v>
      </c>
      <c r="DJ417" s="453">
        <v>5.6758750983142647</v>
      </c>
      <c r="DK417" s="452">
        <v>24</v>
      </c>
      <c r="DL417" s="453">
        <v>12.99087932014398</v>
      </c>
      <c r="DM417" s="452">
        <v>54</v>
      </c>
      <c r="DN417" s="453">
        <v>29.229478470323958</v>
      </c>
      <c r="DO417" s="452">
        <v>34</v>
      </c>
      <c r="DP417" s="453">
        <v>97.270698632488418</v>
      </c>
      <c r="DQ417" s="452">
        <v>68</v>
      </c>
      <c r="DR417" s="453">
        <v>18.005565838145849</v>
      </c>
      <c r="DS417" s="452">
        <v>528</v>
      </c>
      <c r="DT417" s="453">
        <v>139.80792297854424</v>
      </c>
      <c r="DU417" s="452">
        <v>181</v>
      </c>
      <c r="DV417" s="453">
        <v>47.926579657417626</v>
      </c>
      <c r="DW417" s="452">
        <v>257</v>
      </c>
      <c r="DX417" s="453">
        <v>68.050447358874763</v>
      </c>
      <c r="DY417" s="452">
        <v>1034</v>
      </c>
      <c r="DZ417" s="453">
        <v>273.79051583298252</v>
      </c>
      <c r="EA417" s="452">
        <v>31</v>
      </c>
      <c r="EB417" s="453">
        <v>16.779885788519309</v>
      </c>
      <c r="EC417" s="452">
        <v>430</v>
      </c>
      <c r="ED417" s="453">
        <v>232.75325448591303</v>
      </c>
      <c r="EE417" s="452">
        <v>147</v>
      </c>
      <c r="EF417" s="453">
        <v>79.569135835881895</v>
      </c>
      <c r="EG417" s="452">
        <v>216</v>
      </c>
      <c r="EH417" s="453">
        <v>116.91791388129583</v>
      </c>
      <c r="EI417" s="452">
        <v>824</v>
      </c>
      <c r="EJ417" s="453">
        <v>446.02018999161004</v>
      </c>
      <c r="EK417" s="452">
        <v>258</v>
      </c>
      <c r="EL417" s="453">
        <v>68.315235091788665</v>
      </c>
      <c r="EM417" s="455"/>
      <c r="EN417" s="445"/>
      <c r="EO417" s="445"/>
      <c r="EP417" s="445"/>
      <c r="EQ417" s="445"/>
      <c r="ER417" s="445"/>
      <c r="ES417" s="445"/>
      <c r="ET417" s="445"/>
      <c r="EU417" s="445"/>
      <c r="EV417" s="445"/>
      <c r="EW417" s="445"/>
      <c r="EX417" s="445"/>
      <c r="EY417" s="445"/>
      <c r="EZ417" s="445"/>
      <c r="FA417" s="445"/>
      <c r="FB417" s="445"/>
      <c r="FC417" s="445"/>
      <c r="FD417" s="445"/>
      <c r="FE417" s="445"/>
      <c r="FF417" s="445"/>
      <c r="FG417" s="445"/>
      <c r="FH417" s="445"/>
      <c r="FI417" s="445"/>
      <c r="FJ417" s="445"/>
      <c r="FK417" s="445"/>
      <c r="FL417" s="445"/>
      <c r="FM417" s="445"/>
      <c r="FN417" s="445"/>
      <c r="FO417" s="445"/>
      <c r="FP417" s="445"/>
      <c r="FQ417" s="445"/>
      <c r="FR417" s="445"/>
      <c r="FS417" s="445"/>
      <c r="FT417" s="445"/>
      <c r="FU417" s="445"/>
      <c r="FV417" s="445"/>
      <c r="FW417" s="445"/>
      <c r="FX417" s="445"/>
      <c r="FY417" s="445"/>
      <c r="FZ417" s="445"/>
      <c r="GA417" s="445"/>
      <c r="GB417" s="445"/>
      <c r="GC417" s="445"/>
      <c r="GD417" s="445"/>
      <c r="GE417" s="445"/>
      <c r="GF417" s="445"/>
      <c r="GG417" s="445"/>
      <c r="GH417" s="445"/>
      <c r="GI417" s="445"/>
      <c r="GJ417" s="445"/>
      <c r="GK417" s="445"/>
      <c r="GL417" s="445"/>
      <c r="GM417" s="445"/>
      <c r="GN417" s="445"/>
      <c r="GO417" s="445"/>
      <c r="GP417" s="445"/>
      <c r="GQ417" s="445"/>
      <c r="GR417" s="445"/>
      <c r="GS417" s="445"/>
      <c r="GT417" s="445"/>
      <c r="GU417" s="445"/>
      <c r="GV417" s="445"/>
      <c r="GW417" s="445"/>
      <c r="GX417" s="445"/>
      <c r="GY417" s="445"/>
      <c r="GZ417" s="445"/>
      <c r="HA417" s="445"/>
      <c r="HB417" s="445"/>
      <c r="HC417" s="445"/>
      <c r="HD417" s="445"/>
      <c r="HE417" s="445"/>
      <c r="HF417" s="445"/>
      <c r="HG417" s="445"/>
      <c r="HH417" s="445"/>
      <c r="HI417" s="445"/>
      <c r="HJ417" s="445"/>
      <c r="HK417" s="445"/>
      <c r="HL417" s="445"/>
      <c r="HM417" s="445"/>
      <c r="HN417" s="445"/>
      <c r="HO417" s="445"/>
      <c r="HP417" s="445"/>
      <c r="HQ417" s="445"/>
      <c r="HR417" s="445"/>
      <c r="HS417" s="445"/>
      <c r="HT417" s="445"/>
      <c r="HU417" s="445"/>
      <c r="HV417" s="445"/>
      <c r="HW417" s="445"/>
      <c r="HX417" s="445"/>
      <c r="HY417" s="445"/>
      <c r="HZ417" s="445"/>
      <c r="IA417" s="445"/>
      <c r="IB417" s="445"/>
      <c r="IC417" s="445"/>
      <c r="ID417" s="445"/>
      <c r="IE417" s="445"/>
      <c r="IF417" s="445"/>
      <c r="IG417" s="445"/>
      <c r="IH417" s="445"/>
      <c r="II417" s="445"/>
      <c r="IJ417" s="445"/>
      <c r="IK417" s="445"/>
      <c r="IL417" s="445"/>
      <c r="IM417" s="445"/>
    </row>
    <row r="418" spans="2:247" x14ac:dyDescent="0.2">
      <c r="B418" s="423" t="s">
        <v>87</v>
      </c>
      <c r="C418" s="456">
        <v>0</v>
      </c>
      <c r="D418" s="457">
        <v>0</v>
      </c>
      <c r="E418" s="456">
        <v>0</v>
      </c>
      <c r="F418" s="457">
        <v>0</v>
      </c>
      <c r="G418" s="456">
        <v>19</v>
      </c>
      <c r="H418" s="457">
        <v>62.953513800072898</v>
      </c>
      <c r="I418" s="456">
        <v>0</v>
      </c>
      <c r="J418" s="457">
        <v>0</v>
      </c>
      <c r="K418" s="456">
        <v>0</v>
      </c>
      <c r="L418" s="457">
        <v>0</v>
      </c>
      <c r="M418" s="456">
        <v>10</v>
      </c>
      <c r="N418" s="457">
        <v>33.133428315827835</v>
      </c>
      <c r="O418" s="456">
        <v>0</v>
      </c>
      <c r="P418" s="457">
        <v>0</v>
      </c>
      <c r="Q418" s="456">
        <v>0</v>
      </c>
      <c r="R418" s="457">
        <v>0</v>
      </c>
      <c r="S418" s="456">
        <v>0</v>
      </c>
      <c r="T418" s="457">
        <v>0</v>
      </c>
      <c r="U418" s="456">
        <v>0</v>
      </c>
      <c r="V418" s="457">
        <v>0</v>
      </c>
      <c r="W418" s="456">
        <v>0</v>
      </c>
      <c r="X418" s="457">
        <v>0</v>
      </c>
      <c r="Y418" s="456">
        <v>0</v>
      </c>
      <c r="Z418" s="457">
        <v>0</v>
      </c>
      <c r="AA418" s="456">
        <v>0</v>
      </c>
      <c r="AB418" s="457">
        <v>0</v>
      </c>
      <c r="AC418" s="456">
        <v>0</v>
      </c>
      <c r="AD418" s="457">
        <v>0</v>
      </c>
      <c r="AE418" s="456">
        <v>8</v>
      </c>
      <c r="AF418" s="457">
        <v>26.506742652662268</v>
      </c>
      <c r="AG418" s="456">
        <v>3</v>
      </c>
      <c r="AH418" s="457">
        <v>9.9400284947483506</v>
      </c>
      <c r="AI418" s="456">
        <v>11</v>
      </c>
      <c r="AJ418" s="457">
        <v>36.446771147410622</v>
      </c>
      <c r="AK418" s="456">
        <v>0</v>
      </c>
      <c r="AL418" s="457">
        <v>0</v>
      </c>
      <c r="AM418" s="456">
        <v>15</v>
      </c>
      <c r="AN418" s="457">
        <v>49.700142473741764</v>
      </c>
      <c r="AO418" s="456">
        <v>1</v>
      </c>
      <c r="AP418" s="457">
        <v>3.2362459546925568</v>
      </c>
      <c r="AQ418" s="456">
        <v>5</v>
      </c>
      <c r="AR418" s="457">
        <v>15.576323987538942</v>
      </c>
      <c r="AS418" s="456">
        <v>5</v>
      </c>
      <c r="AT418" s="457">
        <v>16.181229773462782</v>
      </c>
      <c r="AU418" s="456">
        <v>14</v>
      </c>
      <c r="AV418" s="457">
        <v>46.386799642158977</v>
      </c>
      <c r="AW418" s="456">
        <v>5</v>
      </c>
      <c r="AX418" s="457">
        <v>16.566714157913918</v>
      </c>
      <c r="AY418" s="456">
        <v>3</v>
      </c>
      <c r="AZ418" s="457">
        <v>9.9400284947483506</v>
      </c>
      <c r="BA418" s="456">
        <v>4</v>
      </c>
      <c r="BB418" s="457">
        <v>13.253371326331134</v>
      </c>
      <c r="BC418" s="456">
        <v>3</v>
      </c>
      <c r="BD418" s="457">
        <v>9.9400284947483506</v>
      </c>
      <c r="BE418" s="456">
        <v>0</v>
      </c>
      <c r="BF418" s="457">
        <v>0</v>
      </c>
      <c r="BG418" s="456">
        <v>0</v>
      </c>
      <c r="BH418" s="457">
        <v>0</v>
      </c>
      <c r="BI418" s="456">
        <v>0</v>
      </c>
      <c r="BJ418" s="457">
        <v>0</v>
      </c>
      <c r="BK418" s="456">
        <v>0</v>
      </c>
      <c r="BL418" s="457">
        <v>0</v>
      </c>
      <c r="BM418" s="456">
        <v>29</v>
      </c>
      <c r="BN418" s="457">
        <v>96.08694211590074</v>
      </c>
      <c r="BO418" s="456">
        <v>5</v>
      </c>
      <c r="BP418" s="457">
        <v>16.566714157913918</v>
      </c>
      <c r="BQ418" s="456">
        <v>0</v>
      </c>
      <c r="BR418" s="457">
        <v>0</v>
      </c>
      <c r="BS418" s="456">
        <v>5</v>
      </c>
      <c r="BT418" s="457">
        <v>16.566714157913918</v>
      </c>
      <c r="BU418" s="456">
        <v>0</v>
      </c>
      <c r="BV418" s="457">
        <v>0</v>
      </c>
      <c r="BW418" s="456">
        <v>0</v>
      </c>
      <c r="BX418" s="457">
        <v>0</v>
      </c>
      <c r="BY418" s="456">
        <v>0</v>
      </c>
      <c r="BZ418" s="457">
        <v>0</v>
      </c>
      <c r="CA418" s="456">
        <v>0</v>
      </c>
      <c r="CB418" s="457">
        <v>0</v>
      </c>
      <c r="CC418" s="456">
        <v>0</v>
      </c>
      <c r="CD418" s="457">
        <v>0</v>
      </c>
      <c r="CE418" s="456">
        <v>0</v>
      </c>
      <c r="CF418" s="457">
        <v>0</v>
      </c>
      <c r="CG418" s="456">
        <v>0</v>
      </c>
      <c r="CH418" s="457">
        <v>0</v>
      </c>
      <c r="CI418" s="456">
        <v>0</v>
      </c>
      <c r="CJ418" s="457">
        <v>0</v>
      </c>
      <c r="CK418" s="456">
        <v>0</v>
      </c>
      <c r="CL418" s="457">
        <v>0</v>
      </c>
      <c r="CM418" s="456">
        <v>0</v>
      </c>
      <c r="CN418" s="457">
        <v>0</v>
      </c>
      <c r="CO418" s="456">
        <v>0</v>
      </c>
      <c r="CP418" s="457">
        <v>0</v>
      </c>
      <c r="CQ418" s="456">
        <v>15</v>
      </c>
      <c r="CR418" s="457">
        <v>49.700142473741764</v>
      </c>
      <c r="CS418" s="456">
        <v>0</v>
      </c>
      <c r="CT418" s="457">
        <v>0</v>
      </c>
      <c r="CU418" s="456">
        <v>132</v>
      </c>
      <c r="CV418" s="457">
        <v>437.3612537689275</v>
      </c>
      <c r="CW418" s="456">
        <v>1</v>
      </c>
      <c r="CX418" s="457">
        <v>3.3133428315827835</v>
      </c>
      <c r="CY418" s="456">
        <v>0</v>
      </c>
      <c r="CZ418" s="457">
        <v>0</v>
      </c>
      <c r="DA418" s="456">
        <v>0</v>
      </c>
      <c r="DB418" s="457">
        <v>0</v>
      </c>
      <c r="DC418" s="456">
        <v>3</v>
      </c>
      <c r="DD418" s="457">
        <v>9.9400284947483506</v>
      </c>
      <c r="DE418" s="456">
        <v>7</v>
      </c>
      <c r="DF418" s="457">
        <v>22.653721682847898</v>
      </c>
      <c r="DG418" s="456">
        <v>5</v>
      </c>
      <c r="DH418" s="457">
        <v>16.566714157913918</v>
      </c>
      <c r="DI418" s="456">
        <v>0</v>
      </c>
      <c r="DJ418" s="457">
        <v>0</v>
      </c>
      <c r="DK418" s="456">
        <v>1</v>
      </c>
      <c r="DL418" s="457">
        <v>6.7226890756302522</v>
      </c>
      <c r="DM418" s="456">
        <v>5</v>
      </c>
      <c r="DN418" s="457">
        <v>33.613445378151262</v>
      </c>
      <c r="DO418" s="456">
        <v>2</v>
      </c>
      <c r="DP418" s="457">
        <v>71.813285457809698</v>
      </c>
      <c r="DQ418" s="456">
        <v>0</v>
      </c>
      <c r="DR418" s="457">
        <v>0</v>
      </c>
      <c r="DS418" s="456">
        <v>24</v>
      </c>
      <c r="DT418" s="457">
        <v>79.520227957986805</v>
      </c>
      <c r="DU418" s="456">
        <v>3</v>
      </c>
      <c r="DV418" s="457">
        <v>9.9400284947483506</v>
      </c>
      <c r="DW418" s="456">
        <v>13</v>
      </c>
      <c r="DX418" s="457">
        <v>43.073456810576189</v>
      </c>
      <c r="DY418" s="456">
        <v>40</v>
      </c>
      <c r="DZ418" s="457">
        <v>132.53371326331134</v>
      </c>
      <c r="EA418" s="456">
        <v>0</v>
      </c>
      <c r="EB418" s="457">
        <v>0</v>
      </c>
      <c r="EC418" s="456">
        <v>21</v>
      </c>
      <c r="ED418" s="457">
        <v>141.1764705882353</v>
      </c>
      <c r="EE418" s="456">
        <v>3</v>
      </c>
      <c r="EF418" s="457">
        <v>20.168067226890756</v>
      </c>
      <c r="EG418" s="456">
        <v>13</v>
      </c>
      <c r="EH418" s="457">
        <v>87.394957983193279</v>
      </c>
      <c r="EI418" s="456">
        <v>37</v>
      </c>
      <c r="EJ418" s="457">
        <v>248.73949579831933</v>
      </c>
      <c r="EK418" s="456">
        <v>27</v>
      </c>
      <c r="EL418" s="457">
        <v>89.460256452735166</v>
      </c>
      <c r="EM418" s="290"/>
      <c r="EN418" s="449"/>
      <c r="EO418" s="449"/>
      <c r="EP418" s="449"/>
      <c r="EQ418" s="449"/>
      <c r="ER418" s="449"/>
      <c r="ES418" s="449"/>
      <c r="ET418" s="449"/>
      <c r="EU418" s="449"/>
      <c r="EV418" s="449"/>
      <c r="EW418" s="449"/>
      <c r="EX418" s="449"/>
      <c r="EY418" s="449"/>
      <c r="EZ418" s="449"/>
      <c r="FA418" s="449"/>
      <c r="FB418" s="449"/>
      <c r="FC418" s="449"/>
      <c r="FD418" s="449"/>
      <c r="FE418" s="449"/>
      <c r="FF418" s="449"/>
      <c r="FG418" s="449"/>
      <c r="FH418" s="449"/>
      <c r="FI418" s="449"/>
      <c r="FJ418" s="449"/>
      <c r="FK418" s="449"/>
      <c r="FL418" s="449"/>
      <c r="FM418" s="449"/>
      <c r="FN418" s="449"/>
      <c r="FO418" s="449"/>
      <c r="FP418" s="449"/>
      <c r="FQ418" s="449"/>
      <c r="FR418" s="449"/>
      <c r="FS418" s="449"/>
      <c r="FT418" s="449"/>
      <c r="FU418" s="449"/>
      <c r="FV418" s="449"/>
      <c r="FW418" s="449"/>
      <c r="FX418" s="449"/>
      <c r="FY418" s="449"/>
      <c r="FZ418" s="449"/>
      <c r="GA418" s="449"/>
      <c r="GB418" s="449"/>
      <c r="GC418" s="449"/>
      <c r="GD418" s="449"/>
      <c r="GE418" s="449"/>
      <c r="GF418" s="449"/>
      <c r="GG418" s="449"/>
      <c r="GH418" s="449"/>
      <c r="GI418" s="449"/>
      <c r="GJ418" s="449"/>
      <c r="GK418" s="449"/>
      <c r="GL418" s="449"/>
      <c r="GM418" s="449"/>
      <c r="GN418" s="449"/>
      <c r="GO418" s="449"/>
      <c r="GP418" s="449"/>
      <c r="GQ418" s="449"/>
      <c r="GR418" s="449"/>
      <c r="GS418" s="449"/>
      <c r="GT418" s="449"/>
      <c r="GU418" s="449"/>
      <c r="GV418" s="449"/>
      <c r="GW418" s="449"/>
      <c r="GX418" s="449"/>
      <c r="GY418" s="449"/>
      <c r="GZ418" s="449"/>
      <c r="HA418" s="449"/>
      <c r="HB418" s="449"/>
      <c r="HC418" s="449"/>
      <c r="HD418" s="449"/>
      <c r="HE418" s="449"/>
      <c r="HF418" s="449"/>
      <c r="HG418" s="449"/>
      <c r="HH418" s="449"/>
      <c r="HI418" s="449"/>
      <c r="HJ418" s="449"/>
      <c r="HK418" s="449"/>
      <c r="HL418" s="449"/>
      <c r="HM418" s="449"/>
      <c r="HN418" s="449"/>
      <c r="HO418" s="449"/>
      <c r="HP418" s="449"/>
      <c r="HQ418" s="449"/>
      <c r="HR418" s="449"/>
      <c r="HS418" s="449"/>
      <c r="HT418" s="449"/>
      <c r="HU418" s="449"/>
      <c r="HV418" s="449"/>
      <c r="HW418" s="449"/>
      <c r="HX418" s="449"/>
      <c r="HY418" s="449"/>
      <c r="HZ418" s="449"/>
      <c r="IA418" s="449"/>
      <c r="IB418" s="449"/>
      <c r="IC418" s="449"/>
      <c r="ID418" s="449"/>
      <c r="IE418" s="449"/>
      <c r="IF418" s="449"/>
      <c r="IG418" s="449"/>
      <c r="IH418" s="449"/>
      <c r="II418" s="449"/>
      <c r="IJ418" s="449"/>
      <c r="IK418" s="449"/>
      <c r="IL418" s="449"/>
      <c r="IM418" s="449"/>
    </row>
    <row r="419" spans="2:247" x14ac:dyDescent="0.2">
      <c r="B419" s="423" t="s">
        <v>88</v>
      </c>
      <c r="C419" s="456">
        <v>0</v>
      </c>
      <c r="D419" s="457">
        <v>0</v>
      </c>
      <c r="E419" s="456">
        <v>0</v>
      </c>
      <c r="F419" s="457">
        <v>0</v>
      </c>
      <c r="G419" s="456">
        <v>39</v>
      </c>
      <c r="H419" s="457">
        <v>82.973427228049275</v>
      </c>
      <c r="I419" s="456">
        <v>0</v>
      </c>
      <c r="J419" s="457">
        <v>0</v>
      </c>
      <c r="K419" s="456">
        <v>0</v>
      </c>
      <c r="L419" s="457">
        <v>0</v>
      </c>
      <c r="M419" s="456">
        <v>9</v>
      </c>
      <c r="N419" s="457">
        <v>19.147713975703677</v>
      </c>
      <c r="O419" s="456">
        <v>0</v>
      </c>
      <c r="P419" s="457">
        <v>0</v>
      </c>
      <c r="Q419" s="456">
        <v>0</v>
      </c>
      <c r="R419" s="457">
        <v>0</v>
      </c>
      <c r="S419" s="456">
        <v>0</v>
      </c>
      <c r="T419" s="457">
        <v>0</v>
      </c>
      <c r="U419" s="456">
        <v>0</v>
      </c>
      <c r="V419" s="457">
        <v>0</v>
      </c>
      <c r="W419" s="456">
        <v>0</v>
      </c>
      <c r="X419" s="457">
        <v>0</v>
      </c>
      <c r="Y419" s="456">
        <v>1</v>
      </c>
      <c r="Z419" s="457">
        <v>2.1275237750781866</v>
      </c>
      <c r="AA419" s="456">
        <v>0</v>
      </c>
      <c r="AB419" s="457">
        <v>0</v>
      </c>
      <c r="AC419" s="456">
        <v>0</v>
      </c>
      <c r="AD419" s="457">
        <v>0</v>
      </c>
      <c r="AE419" s="456">
        <v>8</v>
      </c>
      <c r="AF419" s="457">
        <v>17.020190200625493</v>
      </c>
      <c r="AG419" s="456">
        <v>3</v>
      </c>
      <c r="AH419" s="457">
        <v>6.3825713252345588</v>
      </c>
      <c r="AI419" s="456">
        <v>11</v>
      </c>
      <c r="AJ419" s="457">
        <v>23.402761525860051</v>
      </c>
      <c r="AK419" s="456">
        <v>0</v>
      </c>
      <c r="AL419" s="457">
        <v>0</v>
      </c>
      <c r="AM419" s="456">
        <v>6</v>
      </c>
      <c r="AN419" s="457">
        <v>12.765142650469118</v>
      </c>
      <c r="AO419" s="456">
        <v>1</v>
      </c>
      <c r="AP419" s="457">
        <v>2.4813895781637716</v>
      </c>
      <c r="AQ419" s="456">
        <v>1</v>
      </c>
      <c r="AR419" s="457">
        <v>2.4390243902439024</v>
      </c>
      <c r="AS419" s="456">
        <v>6</v>
      </c>
      <c r="AT419" s="457">
        <v>14.88833746898263</v>
      </c>
      <c r="AU419" s="456">
        <v>18</v>
      </c>
      <c r="AV419" s="457">
        <v>38.295427951407355</v>
      </c>
      <c r="AW419" s="456">
        <v>15</v>
      </c>
      <c r="AX419" s="457">
        <v>31.912856626172793</v>
      </c>
      <c r="AY419" s="456">
        <v>8</v>
      </c>
      <c r="AZ419" s="457">
        <v>17.020190200625493</v>
      </c>
      <c r="BA419" s="456">
        <v>2</v>
      </c>
      <c r="BB419" s="457">
        <v>4.2550475501563731</v>
      </c>
      <c r="BC419" s="456">
        <v>0</v>
      </c>
      <c r="BD419" s="457">
        <v>0</v>
      </c>
      <c r="BE419" s="456">
        <v>0</v>
      </c>
      <c r="BF419" s="457">
        <v>0</v>
      </c>
      <c r="BG419" s="456">
        <v>0</v>
      </c>
      <c r="BH419" s="457">
        <v>0</v>
      </c>
      <c r="BI419" s="456">
        <v>0</v>
      </c>
      <c r="BJ419" s="457">
        <v>0</v>
      </c>
      <c r="BK419" s="456">
        <v>0</v>
      </c>
      <c r="BL419" s="457">
        <v>0</v>
      </c>
      <c r="BM419" s="456">
        <v>43</v>
      </c>
      <c r="BN419" s="457">
        <v>91.483522328362028</v>
      </c>
      <c r="BO419" s="456">
        <v>2</v>
      </c>
      <c r="BP419" s="457">
        <v>4.2550475501563731</v>
      </c>
      <c r="BQ419" s="456">
        <v>0</v>
      </c>
      <c r="BR419" s="457">
        <v>0</v>
      </c>
      <c r="BS419" s="456">
        <v>2</v>
      </c>
      <c r="BT419" s="457">
        <v>4.2550475501563731</v>
      </c>
      <c r="BU419" s="456">
        <v>0</v>
      </c>
      <c r="BV419" s="457">
        <v>0</v>
      </c>
      <c r="BW419" s="456">
        <v>0</v>
      </c>
      <c r="BX419" s="457">
        <v>0</v>
      </c>
      <c r="BY419" s="456">
        <v>0</v>
      </c>
      <c r="BZ419" s="457">
        <v>0</v>
      </c>
      <c r="CA419" s="456">
        <v>0</v>
      </c>
      <c r="CB419" s="457">
        <v>0</v>
      </c>
      <c r="CC419" s="456">
        <v>0</v>
      </c>
      <c r="CD419" s="457">
        <v>0</v>
      </c>
      <c r="CE419" s="456">
        <v>0</v>
      </c>
      <c r="CF419" s="457">
        <v>0</v>
      </c>
      <c r="CG419" s="456">
        <v>0</v>
      </c>
      <c r="CH419" s="457">
        <v>0</v>
      </c>
      <c r="CI419" s="456">
        <v>0</v>
      </c>
      <c r="CJ419" s="457">
        <v>0</v>
      </c>
      <c r="CK419" s="456">
        <v>0</v>
      </c>
      <c r="CL419" s="457">
        <v>0</v>
      </c>
      <c r="CM419" s="456">
        <v>0</v>
      </c>
      <c r="CN419" s="457">
        <v>0</v>
      </c>
      <c r="CO419" s="456">
        <v>0</v>
      </c>
      <c r="CP419" s="457">
        <v>0</v>
      </c>
      <c r="CQ419" s="456">
        <v>67</v>
      </c>
      <c r="CR419" s="457">
        <v>142.54409293023849</v>
      </c>
      <c r="CS419" s="456">
        <v>0</v>
      </c>
      <c r="CT419" s="457">
        <v>0</v>
      </c>
      <c r="CU419" s="456">
        <v>136</v>
      </c>
      <c r="CV419" s="457">
        <v>289.34323341063339</v>
      </c>
      <c r="CW419" s="456">
        <v>14</v>
      </c>
      <c r="CX419" s="457">
        <v>29.785332851094608</v>
      </c>
      <c r="CY419" s="456">
        <v>0</v>
      </c>
      <c r="CZ419" s="457">
        <v>0</v>
      </c>
      <c r="DA419" s="456">
        <v>1</v>
      </c>
      <c r="DB419" s="457">
        <v>2.1275237750781866</v>
      </c>
      <c r="DC419" s="456">
        <v>2</v>
      </c>
      <c r="DD419" s="457">
        <v>4.2550475501563731</v>
      </c>
      <c r="DE419" s="456">
        <v>3</v>
      </c>
      <c r="DF419" s="457">
        <v>7.4441687344913152</v>
      </c>
      <c r="DG419" s="456">
        <v>2</v>
      </c>
      <c r="DH419" s="457">
        <v>4.2550475501563731</v>
      </c>
      <c r="DI419" s="456">
        <v>0</v>
      </c>
      <c r="DJ419" s="457">
        <v>0</v>
      </c>
      <c r="DK419" s="456">
        <v>3</v>
      </c>
      <c r="DL419" s="457">
        <v>12.998266897746968</v>
      </c>
      <c r="DM419" s="456">
        <v>7</v>
      </c>
      <c r="DN419" s="457">
        <v>30.329289428076255</v>
      </c>
      <c r="DO419" s="456">
        <v>4</v>
      </c>
      <c r="DP419" s="457">
        <v>91.596061369361124</v>
      </c>
      <c r="DQ419" s="456">
        <v>1</v>
      </c>
      <c r="DR419" s="457">
        <v>2.1275237750781866</v>
      </c>
      <c r="DS419" s="456">
        <v>63</v>
      </c>
      <c r="DT419" s="457">
        <v>134.03399782992574</v>
      </c>
      <c r="DU419" s="456">
        <v>21</v>
      </c>
      <c r="DV419" s="457">
        <v>44.677999276641913</v>
      </c>
      <c r="DW419" s="456">
        <v>19</v>
      </c>
      <c r="DX419" s="457">
        <v>40.422951726485543</v>
      </c>
      <c r="DY419" s="456">
        <v>104</v>
      </c>
      <c r="DZ419" s="457">
        <v>221.26247260813139</v>
      </c>
      <c r="EA419" s="456">
        <v>0</v>
      </c>
      <c r="EB419" s="457">
        <v>0</v>
      </c>
      <c r="EC419" s="456">
        <v>54</v>
      </c>
      <c r="ED419" s="457">
        <v>233.9688041594454</v>
      </c>
      <c r="EE419" s="456">
        <v>16</v>
      </c>
      <c r="EF419" s="457">
        <v>69.324090121317155</v>
      </c>
      <c r="EG419" s="456">
        <v>17</v>
      </c>
      <c r="EH419" s="457">
        <v>73.656845753899475</v>
      </c>
      <c r="EI419" s="456">
        <v>87</v>
      </c>
      <c r="EJ419" s="457">
        <v>376.94974003466206</v>
      </c>
      <c r="EK419" s="456">
        <v>30</v>
      </c>
      <c r="EL419" s="457">
        <v>63.825713252345587</v>
      </c>
      <c r="EM419" s="290"/>
      <c r="EN419" s="449"/>
      <c r="EO419" s="449"/>
      <c r="EP419" s="449"/>
      <c r="EQ419" s="449"/>
      <c r="ER419" s="449"/>
      <c r="ES419" s="449"/>
      <c r="ET419" s="449"/>
      <c r="EU419" s="449"/>
      <c r="EV419" s="449"/>
      <c r="EW419" s="449"/>
      <c r="EX419" s="449"/>
      <c r="EY419" s="449"/>
      <c r="EZ419" s="449"/>
      <c r="FA419" s="449"/>
      <c r="FB419" s="449"/>
      <c r="FC419" s="449"/>
      <c r="FD419" s="449"/>
      <c r="FE419" s="449"/>
      <c r="FF419" s="449"/>
      <c r="FG419" s="449"/>
      <c r="FH419" s="449"/>
      <c r="FI419" s="449"/>
      <c r="FJ419" s="449"/>
      <c r="FK419" s="449"/>
      <c r="FL419" s="449"/>
      <c r="FM419" s="449"/>
      <c r="FN419" s="449"/>
      <c r="FO419" s="449"/>
      <c r="FP419" s="449"/>
      <c r="FQ419" s="449"/>
      <c r="FR419" s="449"/>
      <c r="FS419" s="449"/>
      <c r="FT419" s="449"/>
      <c r="FU419" s="449"/>
      <c r="FV419" s="449"/>
      <c r="FW419" s="449"/>
      <c r="FX419" s="449"/>
      <c r="FY419" s="449"/>
      <c r="FZ419" s="449"/>
      <c r="GA419" s="449"/>
      <c r="GB419" s="449"/>
      <c r="GC419" s="449"/>
      <c r="GD419" s="449"/>
      <c r="GE419" s="449"/>
      <c r="GF419" s="449"/>
      <c r="GG419" s="449"/>
      <c r="GH419" s="449"/>
      <c r="GI419" s="449"/>
      <c r="GJ419" s="449"/>
      <c r="GK419" s="449"/>
      <c r="GL419" s="449"/>
      <c r="GM419" s="449"/>
      <c r="GN419" s="449"/>
      <c r="GO419" s="449"/>
      <c r="GP419" s="449"/>
      <c r="GQ419" s="449"/>
      <c r="GR419" s="449"/>
      <c r="GS419" s="449"/>
      <c r="GT419" s="449"/>
      <c r="GU419" s="449"/>
      <c r="GV419" s="449"/>
      <c r="GW419" s="449"/>
      <c r="GX419" s="449"/>
      <c r="GY419" s="449"/>
      <c r="GZ419" s="449"/>
      <c r="HA419" s="449"/>
      <c r="HB419" s="449"/>
      <c r="HC419" s="449"/>
      <c r="HD419" s="449"/>
      <c r="HE419" s="449"/>
      <c r="HF419" s="449"/>
      <c r="HG419" s="449"/>
      <c r="HH419" s="449"/>
      <c r="HI419" s="449"/>
      <c r="HJ419" s="449"/>
      <c r="HK419" s="449"/>
      <c r="HL419" s="449"/>
      <c r="HM419" s="449"/>
      <c r="HN419" s="449"/>
      <c r="HO419" s="449"/>
      <c r="HP419" s="449"/>
      <c r="HQ419" s="449"/>
      <c r="HR419" s="449"/>
      <c r="HS419" s="449"/>
      <c r="HT419" s="449"/>
      <c r="HU419" s="449"/>
      <c r="HV419" s="449"/>
      <c r="HW419" s="449"/>
      <c r="HX419" s="449"/>
      <c r="HY419" s="449"/>
      <c r="HZ419" s="449"/>
      <c r="IA419" s="449"/>
      <c r="IB419" s="449"/>
      <c r="IC419" s="449"/>
      <c r="ID419" s="449"/>
      <c r="IE419" s="449"/>
      <c r="IF419" s="449"/>
      <c r="IG419" s="449"/>
      <c r="IH419" s="449"/>
      <c r="II419" s="449"/>
      <c r="IJ419" s="449"/>
      <c r="IK419" s="449"/>
      <c r="IL419" s="449"/>
      <c r="IM419" s="449"/>
    </row>
    <row r="420" spans="2:247" x14ac:dyDescent="0.2">
      <c r="B420" s="423" t="s">
        <v>89</v>
      </c>
      <c r="C420" s="456">
        <v>0</v>
      </c>
      <c r="D420" s="457">
        <v>0</v>
      </c>
      <c r="E420" s="456">
        <v>0</v>
      </c>
      <c r="F420" s="457">
        <v>0</v>
      </c>
      <c r="G420" s="456">
        <v>6</v>
      </c>
      <c r="H420" s="457">
        <v>64.150539933711116</v>
      </c>
      <c r="I420" s="456">
        <v>0</v>
      </c>
      <c r="J420" s="457">
        <v>0</v>
      </c>
      <c r="K420" s="456">
        <v>0</v>
      </c>
      <c r="L420" s="457">
        <v>0</v>
      </c>
      <c r="M420" s="456">
        <v>0</v>
      </c>
      <c r="N420" s="457">
        <v>0</v>
      </c>
      <c r="O420" s="456">
        <v>0</v>
      </c>
      <c r="P420" s="457">
        <v>0</v>
      </c>
      <c r="Q420" s="456">
        <v>0</v>
      </c>
      <c r="R420" s="457">
        <v>0</v>
      </c>
      <c r="S420" s="456">
        <v>0</v>
      </c>
      <c r="T420" s="457">
        <v>0</v>
      </c>
      <c r="U420" s="456">
        <v>0</v>
      </c>
      <c r="V420" s="457">
        <v>0</v>
      </c>
      <c r="W420" s="456">
        <v>0</v>
      </c>
      <c r="X420" s="457">
        <v>0</v>
      </c>
      <c r="Y420" s="456">
        <v>0</v>
      </c>
      <c r="Z420" s="457">
        <v>0</v>
      </c>
      <c r="AA420" s="456">
        <v>0</v>
      </c>
      <c r="AB420" s="457">
        <v>0</v>
      </c>
      <c r="AC420" s="456">
        <v>0</v>
      </c>
      <c r="AD420" s="457">
        <v>0</v>
      </c>
      <c r="AE420" s="456">
        <v>2</v>
      </c>
      <c r="AF420" s="457">
        <v>21.383513311237035</v>
      </c>
      <c r="AG420" s="456">
        <v>0</v>
      </c>
      <c r="AH420" s="457">
        <v>0</v>
      </c>
      <c r="AI420" s="456">
        <v>2</v>
      </c>
      <c r="AJ420" s="457">
        <v>21.383513311237035</v>
      </c>
      <c r="AK420" s="456">
        <v>0</v>
      </c>
      <c r="AL420" s="457">
        <v>0</v>
      </c>
      <c r="AM420" s="456">
        <v>1</v>
      </c>
      <c r="AN420" s="457">
        <v>10.691756655618518</v>
      </c>
      <c r="AO420" s="456">
        <v>0</v>
      </c>
      <c r="AP420" s="457">
        <v>0</v>
      </c>
      <c r="AQ420" s="456">
        <v>1</v>
      </c>
      <c r="AR420" s="457">
        <v>17.543859649122805</v>
      </c>
      <c r="AS420" s="456">
        <v>1</v>
      </c>
      <c r="AT420" s="457">
        <v>17.543859649122805</v>
      </c>
      <c r="AU420" s="456">
        <v>0</v>
      </c>
      <c r="AV420" s="457">
        <v>0</v>
      </c>
      <c r="AW420" s="456">
        <v>2</v>
      </c>
      <c r="AX420" s="457">
        <v>21.383513311237035</v>
      </c>
      <c r="AY420" s="456">
        <v>0</v>
      </c>
      <c r="AZ420" s="457">
        <v>0</v>
      </c>
      <c r="BA420" s="456">
        <v>0</v>
      </c>
      <c r="BB420" s="457">
        <v>0</v>
      </c>
      <c r="BC420" s="456">
        <v>1</v>
      </c>
      <c r="BD420" s="457">
        <v>10.691756655618518</v>
      </c>
      <c r="BE420" s="456">
        <v>0</v>
      </c>
      <c r="BF420" s="457">
        <v>0</v>
      </c>
      <c r="BG420" s="456">
        <v>0</v>
      </c>
      <c r="BH420" s="457">
        <v>0</v>
      </c>
      <c r="BI420" s="456">
        <v>0</v>
      </c>
      <c r="BJ420" s="457">
        <v>0</v>
      </c>
      <c r="BK420" s="456">
        <v>0</v>
      </c>
      <c r="BL420" s="457">
        <v>0</v>
      </c>
      <c r="BM420" s="456">
        <v>3</v>
      </c>
      <c r="BN420" s="457">
        <v>32.075269966855558</v>
      </c>
      <c r="BO420" s="456">
        <v>0</v>
      </c>
      <c r="BP420" s="457">
        <v>0</v>
      </c>
      <c r="BQ420" s="456">
        <v>0</v>
      </c>
      <c r="BR420" s="457">
        <v>0</v>
      </c>
      <c r="BS420" s="456">
        <v>0</v>
      </c>
      <c r="BT420" s="457">
        <v>0</v>
      </c>
      <c r="BU420" s="456">
        <v>0</v>
      </c>
      <c r="BV420" s="457">
        <v>0</v>
      </c>
      <c r="BW420" s="456">
        <v>0</v>
      </c>
      <c r="BX420" s="457">
        <v>0</v>
      </c>
      <c r="BY420" s="456">
        <v>0</v>
      </c>
      <c r="BZ420" s="457">
        <v>0</v>
      </c>
      <c r="CA420" s="456">
        <v>0</v>
      </c>
      <c r="CB420" s="457">
        <v>0</v>
      </c>
      <c r="CC420" s="456">
        <v>0</v>
      </c>
      <c r="CD420" s="457">
        <v>0</v>
      </c>
      <c r="CE420" s="456">
        <v>0</v>
      </c>
      <c r="CF420" s="457">
        <v>0</v>
      </c>
      <c r="CG420" s="456">
        <v>0</v>
      </c>
      <c r="CH420" s="457">
        <v>0</v>
      </c>
      <c r="CI420" s="456">
        <v>0</v>
      </c>
      <c r="CJ420" s="457">
        <v>0</v>
      </c>
      <c r="CK420" s="456">
        <v>0</v>
      </c>
      <c r="CL420" s="457">
        <v>0</v>
      </c>
      <c r="CM420" s="456">
        <v>0</v>
      </c>
      <c r="CN420" s="457">
        <v>0</v>
      </c>
      <c r="CO420" s="456">
        <v>0</v>
      </c>
      <c r="CP420" s="457">
        <v>0</v>
      </c>
      <c r="CQ420" s="456">
        <v>0</v>
      </c>
      <c r="CR420" s="457">
        <v>0</v>
      </c>
      <c r="CS420" s="456">
        <v>0</v>
      </c>
      <c r="CT420" s="457">
        <v>0</v>
      </c>
      <c r="CU420" s="456">
        <v>14</v>
      </c>
      <c r="CV420" s="457">
        <v>149.68459317865924</v>
      </c>
      <c r="CW420" s="456">
        <v>0</v>
      </c>
      <c r="CX420" s="457">
        <v>0</v>
      </c>
      <c r="CY420" s="456">
        <v>0</v>
      </c>
      <c r="CZ420" s="457">
        <v>0</v>
      </c>
      <c r="DA420" s="456">
        <v>0</v>
      </c>
      <c r="DB420" s="457">
        <v>0</v>
      </c>
      <c r="DC420" s="456">
        <v>0</v>
      </c>
      <c r="DD420" s="457">
        <v>0</v>
      </c>
      <c r="DE420" s="456">
        <v>1</v>
      </c>
      <c r="DF420" s="457">
        <v>17.543859649122805</v>
      </c>
      <c r="DG420" s="456">
        <v>0</v>
      </c>
      <c r="DH420" s="457">
        <v>0</v>
      </c>
      <c r="DI420" s="456">
        <v>0</v>
      </c>
      <c r="DJ420" s="457">
        <v>0</v>
      </c>
      <c r="DK420" s="456">
        <v>0</v>
      </c>
      <c r="DL420" s="457">
        <v>0</v>
      </c>
      <c r="DM420" s="456">
        <v>0</v>
      </c>
      <c r="DN420" s="457">
        <v>0</v>
      </c>
      <c r="DO420" s="456">
        <v>0</v>
      </c>
      <c r="DP420" s="457">
        <v>0</v>
      </c>
      <c r="DQ420" s="456">
        <v>0</v>
      </c>
      <c r="DR420" s="457">
        <v>0</v>
      </c>
      <c r="DS420" s="456">
        <v>6</v>
      </c>
      <c r="DT420" s="457">
        <v>64.150539933711116</v>
      </c>
      <c r="DU420" s="456">
        <v>5</v>
      </c>
      <c r="DV420" s="457">
        <v>53.458783278092589</v>
      </c>
      <c r="DW420" s="456">
        <v>3</v>
      </c>
      <c r="DX420" s="457">
        <v>32.075269966855558</v>
      </c>
      <c r="DY420" s="456">
        <v>14</v>
      </c>
      <c r="DZ420" s="457">
        <v>149.68459317865924</v>
      </c>
      <c r="EA420" s="456">
        <v>0</v>
      </c>
      <c r="EB420" s="457">
        <v>0</v>
      </c>
      <c r="EC420" s="456">
        <v>6</v>
      </c>
      <c r="ED420" s="457">
        <v>129.67365463583315</v>
      </c>
      <c r="EE420" s="456">
        <v>5</v>
      </c>
      <c r="EF420" s="457">
        <v>108.06137886319429</v>
      </c>
      <c r="EG420" s="456">
        <v>3</v>
      </c>
      <c r="EH420" s="457">
        <v>64.836827317916573</v>
      </c>
      <c r="EI420" s="456">
        <v>14</v>
      </c>
      <c r="EJ420" s="457">
        <v>302.57186081694402</v>
      </c>
      <c r="EK420" s="456">
        <v>0</v>
      </c>
      <c r="EL420" s="457">
        <v>0</v>
      </c>
      <c r="EM420" s="290"/>
      <c r="EN420" s="449"/>
      <c r="EO420" s="449"/>
      <c r="EP420" s="449"/>
      <c r="EQ420" s="449"/>
      <c r="ER420" s="449"/>
      <c r="ES420" s="449"/>
      <c r="ET420" s="449"/>
      <c r="EU420" s="449"/>
      <c r="EV420" s="449"/>
      <c r="EW420" s="449"/>
      <c r="EX420" s="449"/>
      <c r="EY420" s="449"/>
      <c r="EZ420" s="449"/>
      <c r="FA420" s="449"/>
      <c r="FB420" s="449"/>
      <c r="FC420" s="449"/>
      <c r="FD420" s="449"/>
      <c r="FE420" s="449"/>
      <c r="FF420" s="449"/>
      <c r="FG420" s="449"/>
      <c r="FH420" s="449"/>
      <c r="FI420" s="449"/>
      <c r="FJ420" s="449"/>
      <c r="FK420" s="449"/>
      <c r="FL420" s="449"/>
      <c r="FM420" s="449"/>
      <c r="FN420" s="449"/>
      <c r="FO420" s="449"/>
      <c r="FP420" s="449"/>
      <c r="FQ420" s="449"/>
      <c r="FR420" s="449"/>
      <c r="FS420" s="449"/>
      <c r="FT420" s="449"/>
      <c r="FU420" s="449"/>
      <c r="FV420" s="449"/>
      <c r="FW420" s="449"/>
      <c r="FX420" s="449"/>
      <c r="FY420" s="449"/>
      <c r="FZ420" s="449"/>
      <c r="GA420" s="449"/>
      <c r="GB420" s="449"/>
      <c r="GC420" s="449"/>
      <c r="GD420" s="449"/>
      <c r="GE420" s="449"/>
      <c r="GF420" s="449"/>
      <c r="GG420" s="449"/>
      <c r="GH420" s="449"/>
      <c r="GI420" s="449"/>
      <c r="GJ420" s="449"/>
      <c r="GK420" s="449"/>
      <c r="GL420" s="449"/>
      <c r="GM420" s="449"/>
      <c r="GN420" s="449"/>
      <c r="GO420" s="449"/>
      <c r="GP420" s="449"/>
      <c r="GQ420" s="449"/>
      <c r="GR420" s="449"/>
      <c r="GS420" s="449"/>
      <c r="GT420" s="449"/>
      <c r="GU420" s="449"/>
      <c r="GV420" s="449"/>
      <c r="GW420" s="449"/>
      <c r="GX420" s="449"/>
      <c r="GY420" s="449"/>
      <c r="GZ420" s="449"/>
      <c r="HA420" s="449"/>
      <c r="HB420" s="449"/>
      <c r="HC420" s="449"/>
      <c r="HD420" s="449"/>
      <c r="HE420" s="449"/>
      <c r="HF420" s="449"/>
      <c r="HG420" s="449"/>
      <c r="HH420" s="449"/>
      <c r="HI420" s="449"/>
      <c r="HJ420" s="449"/>
      <c r="HK420" s="449"/>
      <c r="HL420" s="449"/>
      <c r="HM420" s="449"/>
      <c r="HN420" s="449"/>
      <c r="HO420" s="449"/>
      <c r="HP420" s="449"/>
      <c r="HQ420" s="449"/>
      <c r="HR420" s="449"/>
      <c r="HS420" s="449"/>
      <c r="HT420" s="449"/>
      <c r="HU420" s="449"/>
      <c r="HV420" s="449"/>
      <c r="HW420" s="449"/>
      <c r="HX420" s="449"/>
      <c r="HY420" s="449"/>
      <c r="HZ420" s="449"/>
      <c r="IA420" s="449"/>
      <c r="IB420" s="449"/>
      <c r="IC420" s="449"/>
      <c r="ID420" s="449"/>
      <c r="IE420" s="449"/>
      <c r="IF420" s="449"/>
      <c r="IG420" s="449"/>
      <c r="IH420" s="449"/>
      <c r="II420" s="449"/>
      <c r="IJ420" s="449"/>
      <c r="IK420" s="449"/>
      <c r="IL420" s="449"/>
      <c r="IM420" s="449"/>
    </row>
    <row r="421" spans="2:247" x14ac:dyDescent="0.2">
      <c r="B421" s="423" t="s">
        <v>90</v>
      </c>
      <c r="C421" s="456">
        <v>0</v>
      </c>
      <c r="D421" s="457">
        <v>0</v>
      </c>
      <c r="E421" s="456">
        <v>0</v>
      </c>
      <c r="F421" s="457">
        <v>0</v>
      </c>
      <c r="G421" s="456">
        <v>0</v>
      </c>
      <c r="H421" s="457">
        <v>0</v>
      </c>
      <c r="I421" s="456">
        <v>0</v>
      </c>
      <c r="J421" s="457">
        <v>0</v>
      </c>
      <c r="K421" s="456">
        <v>0</v>
      </c>
      <c r="L421" s="457">
        <v>0</v>
      </c>
      <c r="M421" s="456">
        <v>1</v>
      </c>
      <c r="N421" s="457">
        <v>11.140819964349376</v>
      </c>
      <c r="O421" s="456">
        <v>1</v>
      </c>
      <c r="P421" s="457">
        <v>11.140819964349376</v>
      </c>
      <c r="Q421" s="456">
        <v>0</v>
      </c>
      <c r="R421" s="457">
        <v>0</v>
      </c>
      <c r="S421" s="456">
        <v>0</v>
      </c>
      <c r="T421" s="457">
        <v>0</v>
      </c>
      <c r="U421" s="456">
        <v>0</v>
      </c>
      <c r="V421" s="457">
        <v>0</v>
      </c>
      <c r="W421" s="456">
        <v>0</v>
      </c>
      <c r="X421" s="457">
        <v>0</v>
      </c>
      <c r="Y421" s="456">
        <v>0</v>
      </c>
      <c r="Z421" s="457">
        <v>0</v>
      </c>
      <c r="AA421" s="456">
        <v>0</v>
      </c>
      <c r="AB421" s="457">
        <v>0</v>
      </c>
      <c r="AC421" s="456">
        <v>0</v>
      </c>
      <c r="AD421" s="457">
        <v>0</v>
      </c>
      <c r="AE421" s="456">
        <v>0</v>
      </c>
      <c r="AF421" s="457">
        <v>0</v>
      </c>
      <c r="AG421" s="456">
        <v>0</v>
      </c>
      <c r="AH421" s="457">
        <v>0</v>
      </c>
      <c r="AI421" s="456">
        <v>0</v>
      </c>
      <c r="AJ421" s="457">
        <v>0</v>
      </c>
      <c r="AK421" s="456">
        <v>0</v>
      </c>
      <c r="AL421" s="457">
        <v>0</v>
      </c>
      <c r="AM421" s="456">
        <v>0</v>
      </c>
      <c r="AN421" s="457">
        <v>0</v>
      </c>
      <c r="AO421" s="456">
        <v>0</v>
      </c>
      <c r="AP421" s="457">
        <v>0</v>
      </c>
      <c r="AQ421" s="456">
        <v>0</v>
      </c>
      <c r="AR421" s="457">
        <v>0</v>
      </c>
      <c r="AS421" s="456">
        <v>3</v>
      </c>
      <c r="AT421" s="457">
        <v>33.333333333333336</v>
      </c>
      <c r="AU421" s="456">
        <v>3</v>
      </c>
      <c r="AV421" s="457">
        <v>33.422459893048128</v>
      </c>
      <c r="AW421" s="456">
        <v>7</v>
      </c>
      <c r="AX421" s="457">
        <v>77.985739750445632</v>
      </c>
      <c r="AY421" s="456">
        <v>0</v>
      </c>
      <c r="AZ421" s="457">
        <v>0</v>
      </c>
      <c r="BA421" s="456">
        <v>3</v>
      </c>
      <c r="BB421" s="457">
        <v>33.422459893048128</v>
      </c>
      <c r="BC421" s="456">
        <v>0</v>
      </c>
      <c r="BD421" s="457">
        <v>0</v>
      </c>
      <c r="BE421" s="456">
        <v>0</v>
      </c>
      <c r="BF421" s="457">
        <v>0</v>
      </c>
      <c r="BG421" s="456">
        <v>0</v>
      </c>
      <c r="BH421" s="457">
        <v>0</v>
      </c>
      <c r="BI421" s="456">
        <v>0</v>
      </c>
      <c r="BJ421" s="457">
        <v>0</v>
      </c>
      <c r="BK421" s="456">
        <v>0</v>
      </c>
      <c r="BL421" s="457">
        <v>0</v>
      </c>
      <c r="BM421" s="456">
        <v>13</v>
      </c>
      <c r="BN421" s="457">
        <v>144.8306595365419</v>
      </c>
      <c r="BO421" s="456">
        <v>3</v>
      </c>
      <c r="BP421" s="457">
        <v>33.422459893048128</v>
      </c>
      <c r="BQ421" s="456">
        <v>0</v>
      </c>
      <c r="BR421" s="457">
        <v>0</v>
      </c>
      <c r="BS421" s="456">
        <v>3</v>
      </c>
      <c r="BT421" s="457">
        <v>33.422459893048128</v>
      </c>
      <c r="BU421" s="456">
        <v>0</v>
      </c>
      <c r="BV421" s="457">
        <v>0</v>
      </c>
      <c r="BW421" s="456">
        <v>0</v>
      </c>
      <c r="BX421" s="457">
        <v>0</v>
      </c>
      <c r="BY421" s="456">
        <v>0</v>
      </c>
      <c r="BZ421" s="457">
        <v>0</v>
      </c>
      <c r="CA421" s="456">
        <v>0</v>
      </c>
      <c r="CB421" s="457">
        <v>0</v>
      </c>
      <c r="CC421" s="456">
        <v>0</v>
      </c>
      <c r="CD421" s="457">
        <v>0</v>
      </c>
      <c r="CE421" s="456">
        <v>0</v>
      </c>
      <c r="CF421" s="457">
        <v>0</v>
      </c>
      <c r="CG421" s="456">
        <v>0</v>
      </c>
      <c r="CH421" s="457">
        <v>0</v>
      </c>
      <c r="CI421" s="456">
        <v>0</v>
      </c>
      <c r="CJ421" s="457">
        <v>0</v>
      </c>
      <c r="CK421" s="456">
        <v>0</v>
      </c>
      <c r="CL421" s="457">
        <v>0</v>
      </c>
      <c r="CM421" s="456">
        <v>0</v>
      </c>
      <c r="CN421" s="457">
        <v>0</v>
      </c>
      <c r="CO421" s="456">
        <v>0</v>
      </c>
      <c r="CP421" s="457">
        <v>0</v>
      </c>
      <c r="CQ421" s="456">
        <v>0</v>
      </c>
      <c r="CR421" s="457">
        <v>0</v>
      </c>
      <c r="CS421" s="456">
        <v>0</v>
      </c>
      <c r="CT421" s="457">
        <v>0</v>
      </c>
      <c r="CU421" s="456">
        <v>19</v>
      </c>
      <c r="CV421" s="457">
        <v>211.67557932263813</v>
      </c>
      <c r="CW421" s="456">
        <v>3</v>
      </c>
      <c r="CX421" s="457">
        <v>33.422459893048128</v>
      </c>
      <c r="CY421" s="456">
        <v>0</v>
      </c>
      <c r="CZ421" s="457">
        <v>0</v>
      </c>
      <c r="DA421" s="456">
        <v>0</v>
      </c>
      <c r="DB421" s="457">
        <v>0</v>
      </c>
      <c r="DC421" s="456">
        <v>0</v>
      </c>
      <c r="DD421" s="457">
        <v>0</v>
      </c>
      <c r="DE421" s="456">
        <v>0</v>
      </c>
      <c r="DF421" s="457">
        <v>0</v>
      </c>
      <c r="DG421" s="456">
        <v>0</v>
      </c>
      <c r="DH421" s="457">
        <v>0</v>
      </c>
      <c r="DI421" s="456">
        <v>0</v>
      </c>
      <c r="DJ421" s="457">
        <v>0</v>
      </c>
      <c r="DK421" s="456">
        <v>1</v>
      </c>
      <c r="DL421" s="457">
        <v>23.90628735357399</v>
      </c>
      <c r="DM421" s="456">
        <v>0</v>
      </c>
      <c r="DN421" s="457">
        <v>0</v>
      </c>
      <c r="DO421" s="456">
        <v>1</v>
      </c>
      <c r="DP421" s="457">
        <v>114.81056257175661</v>
      </c>
      <c r="DQ421" s="456">
        <v>3</v>
      </c>
      <c r="DR421" s="457">
        <v>33.422459893048128</v>
      </c>
      <c r="DS421" s="456">
        <v>17</v>
      </c>
      <c r="DT421" s="457">
        <v>189.39393939393941</v>
      </c>
      <c r="DU421" s="456">
        <v>35</v>
      </c>
      <c r="DV421" s="457">
        <v>389.92869875222817</v>
      </c>
      <c r="DW421" s="456">
        <v>8</v>
      </c>
      <c r="DX421" s="457">
        <v>89.126559714795007</v>
      </c>
      <c r="DY421" s="456">
        <v>63</v>
      </c>
      <c r="DZ421" s="457">
        <v>701.8716577540107</v>
      </c>
      <c r="EA421" s="456">
        <v>2</v>
      </c>
      <c r="EB421" s="457">
        <v>47.812574707147981</v>
      </c>
      <c r="EC421" s="456">
        <v>15</v>
      </c>
      <c r="ED421" s="457">
        <v>358.59431030360986</v>
      </c>
      <c r="EE421" s="456">
        <v>25</v>
      </c>
      <c r="EF421" s="457">
        <v>597.65718383934973</v>
      </c>
      <c r="EG421" s="456">
        <v>8</v>
      </c>
      <c r="EH421" s="457">
        <v>191.25029882859192</v>
      </c>
      <c r="EI421" s="456">
        <v>50</v>
      </c>
      <c r="EJ421" s="457">
        <v>1195.3143676786995</v>
      </c>
      <c r="EK421" s="456">
        <v>11</v>
      </c>
      <c r="EL421" s="457">
        <v>122.54901960784314</v>
      </c>
      <c r="EM421" s="290"/>
      <c r="EN421" s="449"/>
      <c r="EO421" s="449"/>
      <c r="EP421" s="449"/>
      <c r="EQ421" s="449"/>
      <c r="ER421" s="449"/>
      <c r="ES421" s="449"/>
      <c r="ET421" s="449"/>
      <c r="EU421" s="449"/>
      <c r="EV421" s="449"/>
      <c r="EW421" s="449"/>
      <c r="EX421" s="449"/>
      <c r="EY421" s="449"/>
      <c r="EZ421" s="449"/>
      <c r="FA421" s="449"/>
      <c r="FB421" s="449"/>
      <c r="FC421" s="449"/>
      <c r="FD421" s="449"/>
      <c r="FE421" s="449"/>
      <c r="FF421" s="449"/>
      <c r="FG421" s="449"/>
      <c r="FH421" s="449"/>
      <c r="FI421" s="449"/>
      <c r="FJ421" s="449"/>
      <c r="FK421" s="449"/>
      <c r="FL421" s="449"/>
      <c r="FM421" s="449"/>
      <c r="FN421" s="449"/>
      <c r="FO421" s="449"/>
      <c r="FP421" s="449"/>
      <c r="FQ421" s="449"/>
      <c r="FR421" s="449"/>
      <c r="FS421" s="449"/>
      <c r="FT421" s="449"/>
      <c r="FU421" s="449"/>
      <c r="FV421" s="449"/>
      <c r="FW421" s="449"/>
      <c r="FX421" s="449"/>
      <c r="FY421" s="449"/>
      <c r="FZ421" s="449"/>
      <c r="GA421" s="449"/>
      <c r="GB421" s="449"/>
      <c r="GC421" s="449"/>
      <c r="GD421" s="449"/>
      <c r="GE421" s="449"/>
      <c r="GF421" s="449"/>
      <c r="GG421" s="449"/>
      <c r="GH421" s="449"/>
      <c r="GI421" s="449"/>
      <c r="GJ421" s="449"/>
      <c r="GK421" s="449"/>
      <c r="GL421" s="449"/>
      <c r="GM421" s="449"/>
      <c r="GN421" s="449"/>
      <c r="GO421" s="449"/>
      <c r="GP421" s="449"/>
      <c r="GQ421" s="449"/>
      <c r="GR421" s="449"/>
      <c r="GS421" s="449"/>
      <c r="GT421" s="449"/>
      <c r="GU421" s="449"/>
      <c r="GV421" s="449"/>
      <c r="GW421" s="449"/>
      <c r="GX421" s="449"/>
      <c r="GY421" s="449"/>
      <c r="GZ421" s="449"/>
      <c r="HA421" s="449"/>
      <c r="HB421" s="449"/>
      <c r="HC421" s="449"/>
      <c r="HD421" s="449"/>
      <c r="HE421" s="449"/>
      <c r="HF421" s="449"/>
      <c r="HG421" s="449"/>
      <c r="HH421" s="449"/>
      <c r="HI421" s="449"/>
      <c r="HJ421" s="449"/>
      <c r="HK421" s="449"/>
      <c r="HL421" s="449"/>
      <c r="HM421" s="449"/>
      <c r="HN421" s="449"/>
      <c r="HO421" s="449"/>
      <c r="HP421" s="449"/>
      <c r="HQ421" s="449"/>
      <c r="HR421" s="449"/>
      <c r="HS421" s="449"/>
      <c r="HT421" s="449"/>
      <c r="HU421" s="449"/>
      <c r="HV421" s="449"/>
      <c r="HW421" s="449"/>
      <c r="HX421" s="449"/>
      <c r="HY421" s="449"/>
      <c r="HZ421" s="449"/>
      <c r="IA421" s="449"/>
      <c r="IB421" s="449"/>
      <c r="IC421" s="449"/>
      <c r="ID421" s="449"/>
      <c r="IE421" s="449"/>
      <c r="IF421" s="449"/>
      <c r="IG421" s="449"/>
      <c r="IH421" s="449"/>
      <c r="II421" s="449"/>
      <c r="IJ421" s="449"/>
      <c r="IK421" s="449"/>
      <c r="IL421" s="449"/>
      <c r="IM421" s="449"/>
    </row>
    <row r="422" spans="2:247" x14ac:dyDescent="0.2">
      <c r="B422" s="423" t="s">
        <v>91</v>
      </c>
      <c r="C422" s="456">
        <v>0</v>
      </c>
      <c r="D422" s="457">
        <v>0</v>
      </c>
      <c r="E422" s="456">
        <v>0</v>
      </c>
      <c r="F422" s="457">
        <v>0</v>
      </c>
      <c r="G422" s="456">
        <v>47</v>
      </c>
      <c r="H422" s="457">
        <v>265.14724134040392</v>
      </c>
      <c r="I422" s="456">
        <v>0</v>
      </c>
      <c r="J422" s="457">
        <v>0</v>
      </c>
      <c r="K422" s="456">
        <v>0</v>
      </c>
      <c r="L422" s="457">
        <v>0</v>
      </c>
      <c r="M422" s="456">
        <v>1</v>
      </c>
      <c r="N422" s="457">
        <v>5.6414306668171044</v>
      </c>
      <c r="O422" s="456">
        <v>0</v>
      </c>
      <c r="P422" s="457">
        <v>0</v>
      </c>
      <c r="Q422" s="456">
        <v>0</v>
      </c>
      <c r="R422" s="457">
        <v>0</v>
      </c>
      <c r="S422" s="456">
        <v>0</v>
      </c>
      <c r="T422" s="457">
        <v>0</v>
      </c>
      <c r="U422" s="456">
        <v>0</v>
      </c>
      <c r="V422" s="457">
        <v>0</v>
      </c>
      <c r="W422" s="456">
        <v>0</v>
      </c>
      <c r="X422" s="457">
        <v>0</v>
      </c>
      <c r="Y422" s="456">
        <v>0</v>
      </c>
      <c r="Z422" s="457">
        <v>0</v>
      </c>
      <c r="AA422" s="456">
        <v>0</v>
      </c>
      <c r="AB422" s="457">
        <v>0</v>
      </c>
      <c r="AC422" s="456">
        <v>0</v>
      </c>
      <c r="AD422" s="457">
        <v>0</v>
      </c>
      <c r="AE422" s="456">
        <v>2</v>
      </c>
      <c r="AF422" s="457">
        <v>11.282861333634209</v>
      </c>
      <c r="AG422" s="456">
        <v>0</v>
      </c>
      <c r="AH422" s="457">
        <v>0</v>
      </c>
      <c r="AI422" s="456">
        <v>2</v>
      </c>
      <c r="AJ422" s="457">
        <v>11.282861333634209</v>
      </c>
      <c r="AK422" s="456">
        <v>0</v>
      </c>
      <c r="AL422" s="457">
        <v>0</v>
      </c>
      <c r="AM422" s="456">
        <v>1</v>
      </c>
      <c r="AN422" s="457">
        <v>5.6414306668171044</v>
      </c>
      <c r="AO422" s="456">
        <v>0</v>
      </c>
      <c r="AP422" s="457">
        <v>0</v>
      </c>
      <c r="AQ422" s="456">
        <v>0</v>
      </c>
      <c r="AR422" s="457">
        <v>0</v>
      </c>
      <c r="AS422" s="456">
        <v>4</v>
      </c>
      <c r="AT422" s="457">
        <v>22.099447513812155</v>
      </c>
      <c r="AU422" s="456">
        <v>3</v>
      </c>
      <c r="AV422" s="457">
        <v>16.924292000451313</v>
      </c>
      <c r="AW422" s="456">
        <v>20</v>
      </c>
      <c r="AX422" s="457">
        <v>112.8286133363421</v>
      </c>
      <c r="AY422" s="456">
        <v>1</v>
      </c>
      <c r="AZ422" s="457">
        <v>5.6414306668171044</v>
      </c>
      <c r="BA422" s="456">
        <v>1</v>
      </c>
      <c r="BB422" s="457">
        <v>5.6414306668171044</v>
      </c>
      <c r="BC422" s="456">
        <v>0</v>
      </c>
      <c r="BD422" s="457">
        <v>0</v>
      </c>
      <c r="BE422" s="456">
        <v>0</v>
      </c>
      <c r="BF422" s="457">
        <v>0</v>
      </c>
      <c r="BG422" s="456">
        <v>0</v>
      </c>
      <c r="BH422" s="457">
        <v>0</v>
      </c>
      <c r="BI422" s="456">
        <v>0</v>
      </c>
      <c r="BJ422" s="457">
        <v>0</v>
      </c>
      <c r="BK422" s="456">
        <v>0</v>
      </c>
      <c r="BL422" s="457">
        <v>0</v>
      </c>
      <c r="BM422" s="456">
        <v>25</v>
      </c>
      <c r="BN422" s="457">
        <v>141.03576667042762</v>
      </c>
      <c r="BO422" s="456">
        <v>8</v>
      </c>
      <c r="BP422" s="457">
        <v>45.131445334536835</v>
      </c>
      <c r="BQ422" s="456">
        <v>0</v>
      </c>
      <c r="BR422" s="457">
        <v>0</v>
      </c>
      <c r="BS422" s="456">
        <v>8</v>
      </c>
      <c r="BT422" s="457">
        <v>45.131445334536835</v>
      </c>
      <c r="BU422" s="456">
        <v>0</v>
      </c>
      <c r="BV422" s="457">
        <v>0</v>
      </c>
      <c r="BW422" s="456">
        <v>0</v>
      </c>
      <c r="BX422" s="457">
        <v>0</v>
      </c>
      <c r="BY422" s="456">
        <v>0</v>
      </c>
      <c r="BZ422" s="457">
        <v>0</v>
      </c>
      <c r="CA422" s="456">
        <v>0</v>
      </c>
      <c r="CB422" s="457">
        <v>0</v>
      </c>
      <c r="CC422" s="456">
        <v>0</v>
      </c>
      <c r="CD422" s="457">
        <v>0</v>
      </c>
      <c r="CE422" s="456">
        <v>0</v>
      </c>
      <c r="CF422" s="457">
        <v>0</v>
      </c>
      <c r="CG422" s="456">
        <v>0</v>
      </c>
      <c r="CH422" s="457">
        <v>0</v>
      </c>
      <c r="CI422" s="456">
        <v>0</v>
      </c>
      <c r="CJ422" s="457">
        <v>0</v>
      </c>
      <c r="CK422" s="456">
        <v>0</v>
      </c>
      <c r="CL422" s="457">
        <v>0</v>
      </c>
      <c r="CM422" s="456">
        <v>0</v>
      </c>
      <c r="CN422" s="457">
        <v>0</v>
      </c>
      <c r="CO422" s="456">
        <v>0</v>
      </c>
      <c r="CP422" s="457">
        <v>0</v>
      </c>
      <c r="CQ422" s="456">
        <v>8</v>
      </c>
      <c r="CR422" s="457">
        <v>45.131445334536835</v>
      </c>
      <c r="CS422" s="456">
        <v>0</v>
      </c>
      <c r="CT422" s="457">
        <v>0</v>
      </c>
      <c r="CU422" s="456">
        <v>36</v>
      </c>
      <c r="CV422" s="457">
        <v>203.09150400541577</v>
      </c>
      <c r="CW422" s="456">
        <v>6</v>
      </c>
      <c r="CX422" s="457">
        <v>33.848584000902626</v>
      </c>
      <c r="CY422" s="456">
        <v>0</v>
      </c>
      <c r="CZ422" s="457">
        <v>0</v>
      </c>
      <c r="DA422" s="456">
        <v>0</v>
      </c>
      <c r="DB422" s="457">
        <v>0</v>
      </c>
      <c r="DC422" s="456">
        <v>0</v>
      </c>
      <c r="DD422" s="457">
        <v>0</v>
      </c>
      <c r="DE422" s="456">
        <v>3</v>
      </c>
      <c r="DF422" s="457">
        <v>16.574585635359114</v>
      </c>
      <c r="DG422" s="456">
        <v>4</v>
      </c>
      <c r="DH422" s="457">
        <v>22.565722667268417</v>
      </c>
      <c r="DI422" s="456">
        <v>0</v>
      </c>
      <c r="DJ422" s="457">
        <v>0</v>
      </c>
      <c r="DK422" s="456">
        <v>1</v>
      </c>
      <c r="DL422" s="457">
        <v>11.532695190866106</v>
      </c>
      <c r="DM422" s="456">
        <v>4</v>
      </c>
      <c r="DN422" s="457">
        <v>46.130780763464422</v>
      </c>
      <c r="DO422" s="456">
        <v>1</v>
      </c>
      <c r="DP422" s="457">
        <v>55.4016620498615</v>
      </c>
      <c r="DQ422" s="456">
        <v>22</v>
      </c>
      <c r="DR422" s="457">
        <v>124.1114746699763</v>
      </c>
      <c r="DS422" s="456">
        <v>23</v>
      </c>
      <c r="DT422" s="457">
        <v>129.75290533679342</v>
      </c>
      <c r="DU422" s="456">
        <v>5</v>
      </c>
      <c r="DV422" s="457">
        <v>28.207153334085525</v>
      </c>
      <c r="DW422" s="456">
        <v>15</v>
      </c>
      <c r="DX422" s="457">
        <v>84.621460002256569</v>
      </c>
      <c r="DY422" s="456">
        <v>65</v>
      </c>
      <c r="DZ422" s="457">
        <v>366.69299334311182</v>
      </c>
      <c r="EA422" s="456">
        <v>9</v>
      </c>
      <c r="EB422" s="457">
        <v>103.79425671779494</v>
      </c>
      <c r="EC422" s="456">
        <v>20</v>
      </c>
      <c r="ED422" s="457">
        <v>230.65390381732209</v>
      </c>
      <c r="EE422" s="456">
        <v>5</v>
      </c>
      <c r="EF422" s="457">
        <v>57.663475954330522</v>
      </c>
      <c r="EG422" s="456">
        <v>13</v>
      </c>
      <c r="EH422" s="457">
        <v>149.92503748125935</v>
      </c>
      <c r="EI422" s="456">
        <v>47</v>
      </c>
      <c r="EJ422" s="457">
        <v>542.03667397070694</v>
      </c>
      <c r="EK422" s="456">
        <v>14</v>
      </c>
      <c r="EL422" s="457">
        <v>78.980029335439468</v>
      </c>
      <c r="EM422" s="290"/>
      <c r="EN422" s="449"/>
      <c r="EO422" s="449"/>
      <c r="EP422" s="449"/>
      <c r="EQ422" s="449"/>
      <c r="ER422" s="449"/>
      <c r="ES422" s="449"/>
      <c r="ET422" s="449"/>
      <c r="EU422" s="449"/>
      <c r="EV422" s="449"/>
      <c r="EW422" s="449"/>
      <c r="EX422" s="449"/>
      <c r="EY422" s="449"/>
      <c r="EZ422" s="449"/>
      <c r="FA422" s="449"/>
      <c r="FB422" s="449"/>
      <c r="FC422" s="449"/>
      <c r="FD422" s="449"/>
      <c r="FE422" s="449"/>
      <c r="FF422" s="449"/>
      <c r="FG422" s="449"/>
      <c r="FH422" s="449"/>
      <c r="FI422" s="449"/>
      <c r="FJ422" s="449"/>
      <c r="FK422" s="449"/>
      <c r="FL422" s="449"/>
      <c r="FM422" s="449"/>
      <c r="FN422" s="449"/>
      <c r="FO422" s="449"/>
      <c r="FP422" s="449"/>
      <c r="FQ422" s="449"/>
      <c r="FR422" s="449"/>
      <c r="FS422" s="449"/>
      <c r="FT422" s="449"/>
      <c r="FU422" s="449"/>
      <c r="FV422" s="449"/>
      <c r="FW422" s="449"/>
      <c r="FX422" s="449"/>
      <c r="FY422" s="449"/>
      <c r="FZ422" s="449"/>
      <c r="GA422" s="449"/>
      <c r="GB422" s="449"/>
      <c r="GC422" s="449"/>
      <c r="GD422" s="449"/>
      <c r="GE422" s="449"/>
      <c r="GF422" s="449"/>
      <c r="GG422" s="449"/>
      <c r="GH422" s="449"/>
      <c r="GI422" s="449"/>
      <c r="GJ422" s="449"/>
      <c r="GK422" s="449"/>
      <c r="GL422" s="449"/>
      <c r="GM422" s="449"/>
      <c r="GN422" s="449"/>
      <c r="GO422" s="449"/>
      <c r="GP422" s="449"/>
      <c r="GQ422" s="449"/>
      <c r="GR422" s="449"/>
      <c r="GS422" s="449"/>
      <c r="GT422" s="449"/>
      <c r="GU422" s="449"/>
      <c r="GV422" s="449"/>
      <c r="GW422" s="449"/>
      <c r="GX422" s="449"/>
      <c r="GY422" s="449"/>
      <c r="GZ422" s="449"/>
      <c r="HA422" s="449"/>
      <c r="HB422" s="449"/>
      <c r="HC422" s="449"/>
      <c r="HD422" s="449"/>
      <c r="HE422" s="449"/>
      <c r="HF422" s="449"/>
      <c r="HG422" s="449"/>
      <c r="HH422" s="449"/>
      <c r="HI422" s="449"/>
      <c r="HJ422" s="449"/>
      <c r="HK422" s="449"/>
      <c r="HL422" s="449"/>
      <c r="HM422" s="449"/>
      <c r="HN422" s="449"/>
      <c r="HO422" s="449"/>
      <c r="HP422" s="449"/>
      <c r="HQ422" s="449"/>
      <c r="HR422" s="449"/>
      <c r="HS422" s="449"/>
      <c r="HT422" s="449"/>
      <c r="HU422" s="449"/>
      <c r="HV422" s="449"/>
      <c r="HW422" s="449"/>
      <c r="HX422" s="449"/>
      <c r="HY422" s="449"/>
      <c r="HZ422" s="449"/>
      <c r="IA422" s="449"/>
      <c r="IB422" s="449"/>
      <c r="IC422" s="449"/>
      <c r="ID422" s="449"/>
      <c r="IE422" s="449"/>
      <c r="IF422" s="449"/>
      <c r="IG422" s="449"/>
      <c r="IH422" s="449"/>
      <c r="II422" s="449"/>
      <c r="IJ422" s="449"/>
      <c r="IK422" s="449"/>
      <c r="IL422" s="449"/>
      <c r="IM422" s="449"/>
    </row>
    <row r="423" spans="2:247" s="449" customFormat="1" x14ac:dyDescent="0.2">
      <c r="B423" s="423" t="s">
        <v>358</v>
      </c>
      <c r="C423" s="456">
        <v>0</v>
      </c>
      <c r="D423" s="457">
        <v>0</v>
      </c>
      <c r="E423" s="456">
        <v>0</v>
      </c>
      <c r="F423" s="457">
        <v>0</v>
      </c>
      <c r="G423" s="456">
        <v>17</v>
      </c>
      <c r="H423" s="457">
        <v>63.675181661547683</v>
      </c>
      <c r="I423" s="456">
        <v>0</v>
      </c>
      <c r="J423" s="457">
        <v>0</v>
      </c>
      <c r="K423" s="456">
        <v>0</v>
      </c>
      <c r="L423" s="457">
        <v>0</v>
      </c>
      <c r="M423" s="456">
        <v>0</v>
      </c>
      <c r="N423" s="457">
        <v>0</v>
      </c>
      <c r="O423" s="456">
        <v>0</v>
      </c>
      <c r="P423" s="457">
        <v>0</v>
      </c>
      <c r="Q423" s="456">
        <v>0</v>
      </c>
      <c r="R423" s="457">
        <v>0</v>
      </c>
      <c r="S423" s="456">
        <v>0</v>
      </c>
      <c r="T423" s="457">
        <v>0</v>
      </c>
      <c r="U423" s="456">
        <v>0</v>
      </c>
      <c r="V423" s="457">
        <v>0</v>
      </c>
      <c r="W423" s="456">
        <v>0</v>
      </c>
      <c r="X423" s="457">
        <v>0</v>
      </c>
      <c r="Y423" s="456">
        <v>0</v>
      </c>
      <c r="Z423" s="457">
        <v>0</v>
      </c>
      <c r="AA423" s="456">
        <v>0</v>
      </c>
      <c r="AB423" s="457">
        <v>0</v>
      </c>
      <c r="AC423" s="456">
        <v>0</v>
      </c>
      <c r="AD423" s="457">
        <v>0</v>
      </c>
      <c r="AE423" s="456">
        <v>6</v>
      </c>
      <c r="AF423" s="457">
        <v>22.473593527605065</v>
      </c>
      <c r="AG423" s="456">
        <v>2</v>
      </c>
      <c r="AH423" s="457">
        <v>7.491197842535021</v>
      </c>
      <c r="AI423" s="456">
        <v>8</v>
      </c>
      <c r="AJ423" s="457">
        <v>29.964791370140084</v>
      </c>
      <c r="AK423" s="456">
        <v>0</v>
      </c>
      <c r="AL423" s="457">
        <v>0</v>
      </c>
      <c r="AM423" s="456">
        <v>6</v>
      </c>
      <c r="AN423" s="457">
        <v>22.473593527605065</v>
      </c>
      <c r="AO423" s="456">
        <v>0</v>
      </c>
      <c r="AP423" s="457">
        <v>0</v>
      </c>
      <c r="AQ423" s="456">
        <v>0</v>
      </c>
      <c r="AR423" s="457">
        <v>0</v>
      </c>
      <c r="AS423" s="456">
        <v>7</v>
      </c>
      <c r="AT423" s="457">
        <v>23.17880794701987</v>
      </c>
      <c r="AU423" s="456">
        <v>8</v>
      </c>
      <c r="AV423" s="457">
        <v>29.964791370140084</v>
      </c>
      <c r="AW423" s="456">
        <v>9</v>
      </c>
      <c r="AX423" s="457">
        <v>33.710390291407599</v>
      </c>
      <c r="AY423" s="456">
        <v>6</v>
      </c>
      <c r="AZ423" s="457">
        <v>22.473593527605065</v>
      </c>
      <c r="BA423" s="456">
        <v>0</v>
      </c>
      <c r="BB423" s="457">
        <v>0</v>
      </c>
      <c r="BC423" s="456">
        <v>0</v>
      </c>
      <c r="BD423" s="457">
        <v>0</v>
      </c>
      <c r="BE423" s="456">
        <v>0</v>
      </c>
      <c r="BF423" s="457">
        <v>0</v>
      </c>
      <c r="BG423" s="456">
        <v>0</v>
      </c>
      <c r="BH423" s="457">
        <v>0</v>
      </c>
      <c r="BI423" s="456">
        <v>0</v>
      </c>
      <c r="BJ423" s="457">
        <v>0</v>
      </c>
      <c r="BK423" s="456">
        <v>0</v>
      </c>
      <c r="BL423" s="457">
        <v>0</v>
      </c>
      <c r="BM423" s="456">
        <v>23</v>
      </c>
      <c r="BN423" s="457">
        <v>86.148775189152744</v>
      </c>
      <c r="BO423" s="456">
        <v>9</v>
      </c>
      <c r="BP423" s="457">
        <v>33.710390291407599</v>
      </c>
      <c r="BQ423" s="456">
        <v>0</v>
      </c>
      <c r="BR423" s="457">
        <v>0</v>
      </c>
      <c r="BS423" s="456">
        <v>9</v>
      </c>
      <c r="BT423" s="457">
        <v>33.710390291407599</v>
      </c>
      <c r="BU423" s="456">
        <v>0</v>
      </c>
      <c r="BV423" s="457">
        <v>0</v>
      </c>
      <c r="BW423" s="456">
        <v>0</v>
      </c>
      <c r="BX423" s="457">
        <v>0</v>
      </c>
      <c r="BY423" s="456">
        <v>0</v>
      </c>
      <c r="BZ423" s="457">
        <v>0</v>
      </c>
      <c r="CA423" s="456">
        <v>0</v>
      </c>
      <c r="CB423" s="457">
        <v>0</v>
      </c>
      <c r="CC423" s="456">
        <v>6</v>
      </c>
      <c r="CD423" s="457">
        <v>56.963827969239539</v>
      </c>
      <c r="CE423" s="456">
        <v>0</v>
      </c>
      <c r="CF423" s="457">
        <v>0</v>
      </c>
      <c r="CG423" s="456">
        <v>6</v>
      </c>
      <c r="CH423" s="457">
        <v>56.963827969239539</v>
      </c>
      <c r="CI423" s="456">
        <v>0</v>
      </c>
      <c r="CJ423" s="457">
        <v>0</v>
      </c>
      <c r="CK423" s="456">
        <v>0</v>
      </c>
      <c r="CL423" s="457">
        <v>0</v>
      </c>
      <c r="CM423" s="456">
        <v>1</v>
      </c>
      <c r="CN423" s="457">
        <v>3.7455989212675105</v>
      </c>
      <c r="CO423" s="456">
        <v>0</v>
      </c>
      <c r="CP423" s="457">
        <v>0</v>
      </c>
      <c r="CQ423" s="456">
        <v>0</v>
      </c>
      <c r="CR423" s="457">
        <v>0</v>
      </c>
      <c r="CS423" s="456">
        <v>0</v>
      </c>
      <c r="CT423" s="457">
        <v>0</v>
      </c>
      <c r="CU423" s="456">
        <v>79</v>
      </c>
      <c r="CV423" s="457">
        <v>295.90231478013334</v>
      </c>
      <c r="CW423" s="456">
        <v>15</v>
      </c>
      <c r="CX423" s="457">
        <v>56.183983819012667</v>
      </c>
      <c r="CY423" s="456">
        <v>0</v>
      </c>
      <c r="CZ423" s="457">
        <v>0</v>
      </c>
      <c r="DA423" s="456">
        <v>0</v>
      </c>
      <c r="DB423" s="457">
        <v>0</v>
      </c>
      <c r="DC423" s="456">
        <v>1</v>
      </c>
      <c r="DD423" s="457">
        <v>3.7455989212675105</v>
      </c>
      <c r="DE423" s="456">
        <v>3</v>
      </c>
      <c r="DF423" s="457">
        <v>9.9337748344370862</v>
      </c>
      <c r="DG423" s="456">
        <v>3</v>
      </c>
      <c r="DH423" s="457">
        <v>11.236796763802532</v>
      </c>
      <c r="DI423" s="456">
        <v>3</v>
      </c>
      <c r="DJ423" s="457">
        <v>33.538289547233092</v>
      </c>
      <c r="DK423" s="456">
        <v>6</v>
      </c>
      <c r="DL423" s="457">
        <v>45.749142203583681</v>
      </c>
      <c r="DM423" s="456">
        <v>3</v>
      </c>
      <c r="DN423" s="457">
        <v>22.87457110179184</v>
      </c>
      <c r="DO423" s="456">
        <v>1</v>
      </c>
      <c r="DP423" s="457">
        <v>39.123630672926446</v>
      </c>
      <c r="DQ423" s="456">
        <v>1</v>
      </c>
      <c r="DR423" s="457">
        <v>3.7455989212675105</v>
      </c>
      <c r="DS423" s="456">
        <v>27</v>
      </c>
      <c r="DT423" s="457">
        <v>101.13117087422279</v>
      </c>
      <c r="DU423" s="456">
        <v>11</v>
      </c>
      <c r="DV423" s="457">
        <v>41.201588133942622</v>
      </c>
      <c r="DW423" s="456">
        <v>16</v>
      </c>
      <c r="DX423" s="457">
        <v>59.929582740280168</v>
      </c>
      <c r="DY423" s="456">
        <v>55</v>
      </c>
      <c r="DZ423" s="457">
        <v>206.00794066971312</v>
      </c>
      <c r="EA423" s="456">
        <v>1</v>
      </c>
      <c r="EB423" s="457">
        <v>7.6248570339306143</v>
      </c>
      <c r="EC423" s="456">
        <v>23</v>
      </c>
      <c r="ED423" s="457">
        <v>175.37171178040413</v>
      </c>
      <c r="EE423" s="456">
        <v>10</v>
      </c>
      <c r="EF423" s="457">
        <v>76.248570339306141</v>
      </c>
      <c r="EG423" s="456">
        <v>12</v>
      </c>
      <c r="EH423" s="457">
        <v>91.498284407167361</v>
      </c>
      <c r="EI423" s="456">
        <v>46</v>
      </c>
      <c r="EJ423" s="457">
        <v>350.74342356080825</v>
      </c>
      <c r="EK423" s="456">
        <v>21</v>
      </c>
      <c r="EL423" s="457">
        <v>78.657577346617728</v>
      </c>
      <c r="EM423" s="290"/>
    </row>
    <row r="424" spans="2:247" s="449" customFormat="1" x14ac:dyDescent="0.2">
      <c r="B424" s="423" t="s">
        <v>92</v>
      </c>
      <c r="C424" s="456">
        <v>0</v>
      </c>
      <c r="D424" s="457">
        <v>0</v>
      </c>
      <c r="E424" s="456">
        <v>0</v>
      </c>
      <c r="F424" s="457">
        <v>0</v>
      </c>
      <c r="G424" s="456">
        <v>0</v>
      </c>
      <c r="H424" s="457">
        <v>0</v>
      </c>
      <c r="I424" s="456">
        <v>0</v>
      </c>
      <c r="J424" s="457">
        <v>0</v>
      </c>
      <c r="K424" s="456">
        <v>0</v>
      </c>
      <c r="L424" s="457">
        <v>0</v>
      </c>
      <c r="M424" s="456">
        <v>0</v>
      </c>
      <c r="N424" s="457">
        <v>0</v>
      </c>
      <c r="O424" s="456">
        <v>0</v>
      </c>
      <c r="P424" s="457">
        <v>0</v>
      </c>
      <c r="Q424" s="456">
        <v>0</v>
      </c>
      <c r="R424" s="457">
        <v>0</v>
      </c>
      <c r="S424" s="456">
        <v>0</v>
      </c>
      <c r="T424" s="457">
        <v>0</v>
      </c>
      <c r="U424" s="456">
        <v>0</v>
      </c>
      <c r="V424" s="457">
        <v>0</v>
      </c>
      <c r="W424" s="456">
        <v>0</v>
      </c>
      <c r="X424" s="457">
        <v>0</v>
      </c>
      <c r="Y424" s="456">
        <v>0</v>
      </c>
      <c r="Z424" s="457">
        <v>0</v>
      </c>
      <c r="AA424" s="456">
        <v>0</v>
      </c>
      <c r="AB424" s="457">
        <v>0</v>
      </c>
      <c r="AC424" s="456">
        <v>0</v>
      </c>
      <c r="AD424" s="457">
        <v>0</v>
      </c>
      <c r="AE424" s="456">
        <v>0</v>
      </c>
      <c r="AF424" s="457">
        <v>0</v>
      </c>
      <c r="AG424" s="456">
        <v>1</v>
      </c>
      <c r="AH424" s="457">
        <v>18.839487565938207</v>
      </c>
      <c r="AI424" s="456">
        <v>1</v>
      </c>
      <c r="AJ424" s="457">
        <v>18.839487565938207</v>
      </c>
      <c r="AK424" s="456">
        <v>0</v>
      </c>
      <c r="AL424" s="457">
        <v>0</v>
      </c>
      <c r="AM424" s="456">
        <v>0</v>
      </c>
      <c r="AN424" s="457">
        <v>0</v>
      </c>
      <c r="AO424" s="456">
        <v>0</v>
      </c>
      <c r="AP424" s="457">
        <v>0</v>
      </c>
      <c r="AQ424" s="456">
        <v>0</v>
      </c>
      <c r="AR424" s="457">
        <v>0</v>
      </c>
      <c r="AS424" s="456">
        <v>0</v>
      </c>
      <c r="AT424" s="457">
        <v>0</v>
      </c>
      <c r="AU424" s="456">
        <v>3</v>
      </c>
      <c r="AV424" s="457">
        <v>56.51846269781462</v>
      </c>
      <c r="AW424" s="456">
        <v>1</v>
      </c>
      <c r="AX424" s="457">
        <v>18.839487565938207</v>
      </c>
      <c r="AY424" s="456">
        <v>0</v>
      </c>
      <c r="AZ424" s="457">
        <v>0</v>
      </c>
      <c r="BA424" s="456">
        <v>0</v>
      </c>
      <c r="BB424" s="457">
        <v>0</v>
      </c>
      <c r="BC424" s="456">
        <v>0</v>
      </c>
      <c r="BD424" s="457">
        <v>0</v>
      </c>
      <c r="BE424" s="456">
        <v>0</v>
      </c>
      <c r="BF424" s="457">
        <v>0</v>
      </c>
      <c r="BG424" s="456">
        <v>0</v>
      </c>
      <c r="BH424" s="457">
        <v>0</v>
      </c>
      <c r="BI424" s="456">
        <v>0</v>
      </c>
      <c r="BJ424" s="457">
        <v>0</v>
      </c>
      <c r="BK424" s="456">
        <v>0</v>
      </c>
      <c r="BL424" s="457">
        <v>0</v>
      </c>
      <c r="BM424" s="456">
        <v>4</v>
      </c>
      <c r="BN424" s="457">
        <v>75.357950263752826</v>
      </c>
      <c r="BO424" s="456">
        <v>0</v>
      </c>
      <c r="BP424" s="457">
        <v>0</v>
      </c>
      <c r="BQ424" s="456">
        <v>0</v>
      </c>
      <c r="BR424" s="457">
        <v>0</v>
      </c>
      <c r="BS424" s="456">
        <v>0</v>
      </c>
      <c r="BT424" s="457">
        <v>0</v>
      </c>
      <c r="BU424" s="456">
        <v>0</v>
      </c>
      <c r="BV424" s="457">
        <v>0</v>
      </c>
      <c r="BW424" s="456">
        <v>0</v>
      </c>
      <c r="BX424" s="457">
        <v>0</v>
      </c>
      <c r="BY424" s="456">
        <v>0</v>
      </c>
      <c r="BZ424" s="457">
        <v>0</v>
      </c>
      <c r="CA424" s="456">
        <v>0</v>
      </c>
      <c r="CB424" s="457">
        <v>0</v>
      </c>
      <c r="CC424" s="456">
        <v>0</v>
      </c>
      <c r="CD424" s="457">
        <v>0</v>
      </c>
      <c r="CE424" s="456">
        <v>0</v>
      </c>
      <c r="CF424" s="457">
        <v>0</v>
      </c>
      <c r="CG424" s="456">
        <v>0</v>
      </c>
      <c r="CH424" s="457">
        <v>0</v>
      </c>
      <c r="CI424" s="456">
        <v>0</v>
      </c>
      <c r="CJ424" s="457">
        <v>0</v>
      </c>
      <c r="CK424" s="456">
        <v>0</v>
      </c>
      <c r="CL424" s="457">
        <v>0</v>
      </c>
      <c r="CM424" s="456">
        <v>0</v>
      </c>
      <c r="CN424" s="457">
        <v>0</v>
      </c>
      <c r="CO424" s="456">
        <v>0</v>
      </c>
      <c r="CP424" s="457">
        <v>0</v>
      </c>
      <c r="CQ424" s="456">
        <v>0</v>
      </c>
      <c r="CR424" s="457">
        <v>0</v>
      </c>
      <c r="CS424" s="456">
        <v>0</v>
      </c>
      <c r="CT424" s="457">
        <v>0</v>
      </c>
      <c r="CU424" s="456">
        <v>9</v>
      </c>
      <c r="CV424" s="457">
        <v>169.55538809344384</v>
      </c>
      <c r="CW424" s="456">
        <v>0</v>
      </c>
      <c r="CX424" s="457">
        <v>0</v>
      </c>
      <c r="CY424" s="456">
        <v>0</v>
      </c>
      <c r="CZ424" s="457">
        <v>0</v>
      </c>
      <c r="DA424" s="456">
        <v>0</v>
      </c>
      <c r="DB424" s="457">
        <v>0</v>
      </c>
      <c r="DC424" s="456">
        <v>0</v>
      </c>
      <c r="DD424" s="457">
        <v>0</v>
      </c>
      <c r="DE424" s="456">
        <v>0</v>
      </c>
      <c r="DF424" s="457">
        <v>0</v>
      </c>
      <c r="DG424" s="456">
        <v>0</v>
      </c>
      <c r="DH424" s="457">
        <v>0</v>
      </c>
      <c r="DI424" s="456">
        <v>0</v>
      </c>
      <c r="DJ424" s="457">
        <v>0</v>
      </c>
      <c r="DK424" s="456">
        <v>0</v>
      </c>
      <c r="DL424" s="457">
        <v>0</v>
      </c>
      <c r="DM424" s="456">
        <v>1</v>
      </c>
      <c r="DN424" s="457">
        <v>39.40110323089047</v>
      </c>
      <c r="DO424" s="456">
        <v>0</v>
      </c>
      <c r="DP424" s="457">
        <v>0</v>
      </c>
      <c r="DQ424" s="456">
        <v>0</v>
      </c>
      <c r="DR424" s="457">
        <v>0</v>
      </c>
      <c r="DS424" s="456">
        <v>4</v>
      </c>
      <c r="DT424" s="457">
        <v>75.357950263752826</v>
      </c>
      <c r="DU424" s="456">
        <v>0</v>
      </c>
      <c r="DV424" s="457">
        <v>0</v>
      </c>
      <c r="DW424" s="456">
        <v>1</v>
      </c>
      <c r="DX424" s="457">
        <v>18.839487565938207</v>
      </c>
      <c r="DY424" s="456">
        <v>5</v>
      </c>
      <c r="DZ424" s="457">
        <v>94.19743782969104</v>
      </c>
      <c r="EA424" s="456">
        <v>0</v>
      </c>
      <c r="EB424" s="457">
        <v>0</v>
      </c>
      <c r="EC424" s="456">
        <v>4</v>
      </c>
      <c r="ED424" s="457">
        <v>157.60441292356188</v>
      </c>
      <c r="EE424" s="456">
        <v>0</v>
      </c>
      <c r="EF424" s="457">
        <v>0</v>
      </c>
      <c r="EG424" s="456">
        <v>1</v>
      </c>
      <c r="EH424" s="457">
        <v>39.40110323089047</v>
      </c>
      <c r="EI424" s="456">
        <v>5</v>
      </c>
      <c r="EJ424" s="457">
        <v>197.00551615445229</v>
      </c>
      <c r="EK424" s="456">
        <v>3</v>
      </c>
      <c r="EL424" s="457">
        <v>56.51846269781462</v>
      </c>
      <c r="EM424" s="290"/>
    </row>
    <row r="425" spans="2:247" s="449" customFormat="1" x14ac:dyDescent="0.2">
      <c r="B425" s="423" t="s">
        <v>93</v>
      </c>
      <c r="C425" s="456">
        <v>0</v>
      </c>
      <c r="D425" s="457">
        <v>0</v>
      </c>
      <c r="E425" s="456">
        <v>0</v>
      </c>
      <c r="F425" s="457">
        <v>0</v>
      </c>
      <c r="G425" s="456">
        <v>18</v>
      </c>
      <c r="H425" s="457">
        <v>88.360905208384466</v>
      </c>
      <c r="I425" s="456">
        <v>0</v>
      </c>
      <c r="J425" s="457">
        <v>0</v>
      </c>
      <c r="K425" s="456">
        <v>0</v>
      </c>
      <c r="L425" s="457">
        <v>0</v>
      </c>
      <c r="M425" s="456">
        <v>1</v>
      </c>
      <c r="N425" s="457">
        <v>4.9089391782435818</v>
      </c>
      <c r="O425" s="456">
        <v>1</v>
      </c>
      <c r="P425" s="457">
        <v>4.9089391782435818</v>
      </c>
      <c r="Q425" s="456">
        <v>0</v>
      </c>
      <c r="R425" s="457">
        <v>0</v>
      </c>
      <c r="S425" s="456">
        <v>0</v>
      </c>
      <c r="T425" s="457">
        <v>0</v>
      </c>
      <c r="U425" s="456">
        <v>0</v>
      </c>
      <c r="V425" s="457">
        <v>0</v>
      </c>
      <c r="W425" s="456">
        <v>0</v>
      </c>
      <c r="X425" s="457">
        <v>0</v>
      </c>
      <c r="Y425" s="456">
        <v>0</v>
      </c>
      <c r="Z425" s="457">
        <v>0</v>
      </c>
      <c r="AA425" s="456">
        <v>0</v>
      </c>
      <c r="AB425" s="457">
        <v>0</v>
      </c>
      <c r="AC425" s="456">
        <v>0</v>
      </c>
      <c r="AD425" s="457">
        <v>0</v>
      </c>
      <c r="AE425" s="456">
        <v>2</v>
      </c>
      <c r="AF425" s="457">
        <v>9.8178783564871637</v>
      </c>
      <c r="AG425" s="456">
        <v>1</v>
      </c>
      <c r="AH425" s="457">
        <v>4.9089391782435818</v>
      </c>
      <c r="AI425" s="456">
        <v>3</v>
      </c>
      <c r="AJ425" s="457">
        <v>14.726817534730744</v>
      </c>
      <c r="AK425" s="456">
        <v>0</v>
      </c>
      <c r="AL425" s="457">
        <v>0</v>
      </c>
      <c r="AM425" s="456">
        <v>2</v>
      </c>
      <c r="AN425" s="457">
        <v>9.8178783564871637</v>
      </c>
      <c r="AO425" s="456">
        <v>0</v>
      </c>
      <c r="AP425" s="457">
        <v>0</v>
      </c>
      <c r="AQ425" s="456">
        <v>2</v>
      </c>
      <c r="AR425" s="457">
        <v>9.7560975609756095</v>
      </c>
      <c r="AS425" s="456">
        <v>2</v>
      </c>
      <c r="AT425" s="457">
        <v>10.101010101010102</v>
      </c>
      <c r="AU425" s="456">
        <v>4</v>
      </c>
      <c r="AV425" s="457">
        <v>19.635756712974327</v>
      </c>
      <c r="AW425" s="456">
        <v>5</v>
      </c>
      <c r="AX425" s="457">
        <v>24.544695891217906</v>
      </c>
      <c r="AY425" s="456">
        <v>0</v>
      </c>
      <c r="AZ425" s="457">
        <v>0</v>
      </c>
      <c r="BA425" s="456">
        <v>0</v>
      </c>
      <c r="BB425" s="457">
        <v>0</v>
      </c>
      <c r="BC425" s="456">
        <v>0</v>
      </c>
      <c r="BD425" s="457">
        <v>0</v>
      </c>
      <c r="BE425" s="456">
        <v>0</v>
      </c>
      <c r="BF425" s="457">
        <v>0</v>
      </c>
      <c r="BG425" s="456">
        <v>0</v>
      </c>
      <c r="BH425" s="457">
        <v>0</v>
      </c>
      <c r="BI425" s="456">
        <v>0</v>
      </c>
      <c r="BJ425" s="457">
        <v>0</v>
      </c>
      <c r="BK425" s="456">
        <v>0</v>
      </c>
      <c r="BL425" s="457">
        <v>0</v>
      </c>
      <c r="BM425" s="456">
        <v>9</v>
      </c>
      <c r="BN425" s="457">
        <v>44.180452604192233</v>
      </c>
      <c r="BO425" s="456">
        <v>0</v>
      </c>
      <c r="BP425" s="457">
        <v>0</v>
      </c>
      <c r="BQ425" s="456">
        <v>0</v>
      </c>
      <c r="BR425" s="457">
        <v>0</v>
      </c>
      <c r="BS425" s="456">
        <v>0</v>
      </c>
      <c r="BT425" s="457">
        <v>0</v>
      </c>
      <c r="BU425" s="456">
        <v>0</v>
      </c>
      <c r="BV425" s="457">
        <v>0</v>
      </c>
      <c r="BW425" s="456">
        <v>0</v>
      </c>
      <c r="BX425" s="457">
        <v>0</v>
      </c>
      <c r="BY425" s="456">
        <v>0</v>
      </c>
      <c r="BZ425" s="457">
        <v>0</v>
      </c>
      <c r="CA425" s="456">
        <v>0</v>
      </c>
      <c r="CB425" s="457">
        <v>0</v>
      </c>
      <c r="CC425" s="456">
        <v>0</v>
      </c>
      <c r="CD425" s="457">
        <v>0</v>
      </c>
      <c r="CE425" s="456">
        <v>0</v>
      </c>
      <c r="CF425" s="457">
        <v>0</v>
      </c>
      <c r="CG425" s="456">
        <v>0</v>
      </c>
      <c r="CH425" s="457">
        <v>0</v>
      </c>
      <c r="CI425" s="456">
        <v>0</v>
      </c>
      <c r="CJ425" s="457">
        <v>0</v>
      </c>
      <c r="CK425" s="456">
        <v>0</v>
      </c>
      <c r="CL425" s="457">
        <v>0</v>
      </c>
      <c r="CM425" s="456">
        <v>0</v>
      </c>
      <c r="CN425" s="457">
        <v>0</v>
      </c>
      <c r="CO425" s="456">
        <v>0</v>
      </c>
      <c r="CP425" s="457">
        <v>0</v>
      </c>
      <c r="CQ425" s="456">
        <v>3</v>
      </c>
      <c r="CR425" s="457">
        <v>14.726817534730744</v>
      </c>
      <c r="CS425" s="456">
        <v>0</v>
      </c>
      <c r="CT425" s="457">
        <v>0</v>
      </c>
      <c r="CU425" s="456">
        <v>53</v>
      </c>
      <c r="CV425" s="457">
        <v>260.17377644690981</v>
      </c>
      <c r="CW425" s="456">
        <v>4</v>
      </c>
      <c r="CX425" s="457">
        <v>19.635756712974327</v>
      </c>
      <c r="CY425" s="456">
        <v>0</v>
      </c>
      <c r="CZ425" s="457">
        <v>0</v>
      </c>
      <c r="DA425" s="456">
        <v>0</v>
      </c>
      <c r="DB425" s="457">
        <v>0</v>
      </c>
      <c r="DC425" s="456">
        <v>0</v>
      </c>
      <c r="DD425" s="457">
        <v>0</v>
      </c>
      <c r="DE425" s="456">
        <v>3</v>
      </c>
      <c r="DF425" s="457">
        <v>15.151515151515152</v>
      </c>
      <c r="DG425" s="456">
        <v>0</v>
      </c>
      <c r="DH425" s="457">
        <v>0</v>
      </c>
      <c r="DI425" s="456">
        <v>0</v>
      </c>
      <c r="DJ425" s="457">
        <v>0</v>
      </c>
      <c r="DK425" s="456">
        <v>2</v>
      </c>
      <c r="DL425" s="457">
        <v>20.316944331572532</v>
      </c>
      <c r="DM425" s="456">
        <v>2</v>
      </c>
      <c r="DN425" s="457">
        <v>20.316944331572532</v>
      </c>
      <c r="DO425" s="456">
        <v>5</v>
      </c>
      <c r="DP425" s="457">
        <v>237.52969121140143</v>
      </c>
      <c r="DQ425" s="456">
        <v>15</v>
      </c>
      <c r="DR425" s="457">
        <v>73.634087673653724</v>
      </c>
      <c r="DS425" s="456">
        <v>23</v>
      </c>
      <c r="DT425" s="457">
        <v>112.90560109960238</v>
      </c>
      <c r="DU425" s="456">
        <v>15</v>
      </c>
      <c r="DV425" s="457">
        <v>73.634087673653724</v>
      </c>
      <c r="DW425" s="456">
        <v>6</v>
      </c>
      <c r="DX425" s="457">
        <v>29.453635069461487</v>
      </c>
      <c r="DY425" s="456">
        <v>59</v>
      </c>
      <c r="DZ425" s="457">
        <v>289.6274115163713</v>
      </c>
      <c r="EA425" s="456">
        <v>7</v>
      </c>
      <c r="EB425" s="457">
        <v>71.109305160503865</v>
      </c>
      <c r="EC425" s="456">
        <v>22</v>
      </c>
      <c r="ED425" s="457">
        <v>223.48638764729785</v>
      </c>
      <c r="EE425" s="456">
        <v>12</v>
      </c>
      <c r="EF425" s="457">
        <v>121.90166598943519</v>
      </c>
      <c r="EG425" s="456">
        <v>4</v>
      </c>
      <c r="EH425" s="457">
        <v>40.633888663145065</v>
      </c>
      <c r="EI425" s="456">
        <v>45</v>
      </c>
      <c r="EJ425" s="457">
        <v>457.13124746038199</v>
      </c>
      <c r="EK425" s="456">
        <v>9</v>
      </c>
      <c r="EL425" s="457">
        <v>44.180452604192233</v>
      </c>
      <c r="EM425" s="290"/>
    </row>
    <row r="426" spans="2:247" s="449" customFormat="1" x14ac:dyDescent="0.2">
      <c r="B426" s="423" t="s">
        <v>94</v>
      </c>
      <c r="C426" s="456">
        <v>0</v>
      </c>
      <c r="D426" s="457">
        <v>0</v>
      </c>
      <c r="E426" s="456">
        <v>0</v>
      </c>
      <c r="F426" s="457">
        <v>0</v>
      </c>
      <c r="G426" s="456">
        <v>6</v>
      </c>
      <c r="H426" s="457">
        <v>28.379528899820265</v>
      </c>
      <c r="I426" s="456">
        <v>0</v>
      </c>
      <c r="J426" s="457">
        <v>0</v>
      </c>
      <c r="K426" s="456">
        <v>0</v>
      </c>
      <c r="L426" s="457">
        <v>0</v>
      </c>
      <c r="M426" s="456">
        <v>1</v>
      </c>
      <c r="N426" s="457">
        <v>4.7299214833033769</v>
      </c>
      <c r="O426" s="456">
        <v>0</v>
      </c>
      <c r="P426" s="457">
        <v>0</v>
      </c>
      <c r="Q426" s="456">
        <v>0</v>
      </c>
      <c r="R426" s="457">
        <v>0</v>
      </c>
      <c r="S426" s="456">
        <v>0</v>
      </c>
      <c r="T426" s="457">
        <v>0</v>
      </c>
      <c r="U426" s="456">
        <v>0</v>
      </c>
      <c r="V426" s="457">
        <v>0</v>
      </c>
      <c r="W426" s="456">
        <v>0</v>
      </c>
      <c r="X426" s="457">
        <v>0</v>
      </c>
      <c r="Y426" s="456">
        <v>0</v>
      </c>
      <c r="Z426" s="457">
        <v>0</v>
      </c>
      <c r="AA426" s="456">
        <v>0</v>
      </c>
      <c r="AB426" s="457">
        <v>0</v>
      </c>
      <c r="AC426" s="456">
        <v>0</v>
      </c>
      <c r="AD426" s="457">
        <v>0</v>
      </c>
      <c r="AE426" s="456">
        <v>0</v>
      </c>
      <c r="AF426" s="457">
        <v>0</v>
      </c>
      <c r="AG426" s="456">
        <v>1</v>
      </c>
      <c r="AH426" s="457">
        <v>4.7299214833033769</v>
      </c>
      <c r="AI426" s="456">
        <v>1</v>
      </c>
      <c r="AJ426" s="457">
        <v>4.7299214833033769</v>
      </c>
      <c r="AK426" s="456">
        <v>0</v>
      </c>
      <c r="AL426" s="457">
        <v>0</v>
      </c>
      <c r="AM426" s="456">
        <v>6</v>
      </c>
      <c r="AN426" s="457">
        <v>28.379528899820265</v>
      </c>
      <c r="AO426" s="456">
        <v>0</v>
      </c>
      <c r="AP426" s="457">
        <v>0</v>
      </c>
      <c r="AQ426" s="456">
        <v>2</v>
      </c>
      <c r="AR426" s="457">
        <v>14.598540145985401</v>
      </c>
      <c r="AS426" s="456">
        <v>18</v>
      </c>
      <c r="AT426" s="457">
        <v>134.32835820895522</v>
      </c>
      <c r="AU426" s="456">
        <v>8</v>
      </c>
      <c r="AV426" s="457">
        <v>37.839371866427015</v>
      </c>
      <c r="AW426" s="456">
        <v>5</v>
      </c>
      <c r="AX426" s="457">
        <v>23.649607416516883</v>
      </c>
      <c r="AY426" s="456">
        <v>1</v>
      </c>
      <c r="AZ426" s="457">
        <v>4.7299214833033769</v>
      </c>
      <c r="BA426" s="456">
        <v>0</v>
      </c>
      <c r="BB426" s="457">
        <v>0</v>
      </c>
      <c r="BC426" s="456">
        <v>0</v>
      </c>
      <c r="BD426" s="457">
        <v>0</v>
      </c>
      <c r="BE426" s="456">
        <v>1</v>
      </c>
      <c r="BF426" s="457">
        <v>4.7299214833033769</v>
      </c>
      <c r="BG426" s="456">
        <v>0</v>
      </c>
      <c r="BH426" s="457">
        <v>0</v>
      </c>
      <c r="BI426" s="456">
        <v>0</v>
      </c>
      <c r="BJ426" s="457">
        <v>0</v>
      </c>
      <c r="BK426" s="456">
        <v>0</v>
      </c>
      <c r="BL426" s="457">
        <v>0</v>
      </c>
      <c r="BM426" s="456">
        <v>15</v>
      </c>
      <c r="BN426" s="457">
        <v>70.948822249550659</v>
      </c>
      <c r="BO426" s="456">
        <v>2</v>
      </c>
      <c r="BP426" s="457">
        <v>9.4598429666067538</v>
      </c>
      <c r="BQ426" s="456">
        <v>0</v>
      </c>
      <c r="BR426" s="457">
        <v>0</v>
      </c>
      <c r="BS426" s="456">
        <v>2</v>
      </c>
      <c r="BT426" s="457">
        <v>9.4598429666067538</v>
      </c>
      <c r="BU426" s="456">
        <v>1</v>
      </c>
      <c r="BV426" s="457">
        <v>4.7299214833033769</v>
      </c>
      <c r="BW426" s="456">
        <v>0</v>
      </c>
      <c r="BX426" s="457">
        <v>0</v>
      </c>
      <c r="BY426" s="456">
        <v>0</v>
      </c>
      <c r="BZ426" s="457">
        <v>0</v>
      </c>
      <c r="CA426" s="456">
        <v>1</v>
      </c>
      <c r="CB426" s="457">
        <v>4.7299214833033769</v>
      </c>
      <c r="CC426" s="456">
        <v>1</v>
      </c>
      <c r="CD426" s="457">
        <v>7.956082425013923</v>
      </c>
      <c r="CE426" s="456">
        <v>0</v>
      </c>
      <c r="CF426" s="457">
        <v>0</v>
      </c>
      <c r="CG426" s="456">
        <v>1</v>
      </c>
      <c r="CH426" s="457">
        <v>7.956082425013923</v>
      </c>
      <c r="CI426" s="456">
        <v>0</v>
      </c>
      <c r="CJ426" s="457">
        <v>0</v>
      </c>
      <c r="CK426" s="456">
        <v>0</v>
      </c>
      <c r="CL426" s="457">
        <v>0</v>
      </c>
      <c r="CM426" s="456">
        <v>0</v>
      </c>
      <c r="CN426" s="457">
        <v>0</v>
      </c>
      <c r="CO426" s="456">
        <v>3</v>
      </c>
      <c r="CP426" s="457">
        <v>14.189764449910133</v>
      </c>
      <c r="CQ426" s="456">
        <v>2</v>
      </c>
      <c r="CR426" s="457">
        <v>9.4598429666067538</v>
      </c>
      <c r="CS426" s="456">
        <v>0</v>
      </c>
      <c r="CT426" s="457">
        <v>0</v>
      </c>
      <c r="CU426" s="456">
        <v>58</v>
      </c>
      <c r="CV426" s="457">
        <v>274.33544603159589</v>
      </c>
      <c r="CW426" s="456">
        <v>0</v>
      </c>
      <c r="CX426" s="457">
        <v>0</v>
      </c>
      <c r="CY426" s="456">
        <v>0</v>
      </c>
      <c r="CZ426" s="457">
        <v>0</v>
      </c>
      <c r="DA426" s="456">
        <v>0</v>
      </c>
      <c r="DB426" s="457">
        <v>0</v>
      </c>
      <c r="DC426" s="456">
        <v>0</v>
      </c>
      <c r="DD426" s="457">
        <v>0</v>
      </c>
      <c r="DE426" s="456">
        <v>0</v>
      </c>
      <c r="DF426" s="457">
        <v>0</v>
      </c>
      <c r="DG426" s="456">
        <v>1</v>
      </c>
      <c r="DH426" s="457">
        <v>4.7299214833033769</v>
      </c>
      <c r="DI426" s="456">
        <v>0</v>
      </c>
      <c r="DJ426" s="457">
        <v>0</v>
      </c>
      <c r="DK426" s="456">
        <v>0</v>
      </c>
      <c r="DL426" s="457">
        <v>0</v>
      </c>
      <c r="DM426" s="456">
        <v>5</v>
      </c>
      <c r="DN426" s="457">
        <v>47.984644913627641</v>
      </c>
      <c r="DO426" s="456">
        <v>1</v>
      </c>
      <c r="DP426" s="457">
        <v>56.657223796033989</v>
      </c>
      <c r="DQ426" s="456">
        <v>4</v>
      </c>
      <c r="DR426" s="457">
        <v>18.919685933213508</v>
      </c>
      <c r="DS426" s="456">
        <v>83</v>
      </c>
      <c r="DT426" s="457">
        <v>392.58348311418035</v>
      </c>
      <c r="DU426" s="456">
        <v>5</v>
      </c>
      <c r="DV426" s="457">
        <v>23.649607416516883</v>
      </c>
      <c r="DW426" s="456">
        <v>16</v>
      </c>
      <c r="DX426" s="457">
        <v>75.678743732854031</v>
      </c>
      <c r="DY426" s="456">
        <v>108</v>
      </c>
      <c r="DZ426" s="457">
        <v>510.8315201967647</v>
      </c>
      <c r="EA426" s="456">
        <v>0</v>
      </c>
      <c r="EB426" s="457">
        <v>0</v>
      </c>
      <c r="EC426" s="456">
        <v>47</v>
      </c>
      <c r="ED426" s="457">
        <v>451.0556621880998</v>
      </c>
      <c r="EE426" s="456">
        <v>4</v>
      </c>
      <c r="EF426" s="457">
        <v>38.387715930902111</v>
      </c>
      <c r="EG426" s="456">
        <v>12</v>
      </c>
      <c r="EH426" s="457">
        <v>115.16314779270634</v>
      </c>
      <c r="EI426" s="456">
        <v>63</v>
      </c>
      <c r="EJ426" s="457">
        <v>604.60652591170822</v>
      </c>
      <c r="EK426" s="456">
        <v>14</v>
      </c>
      <c r="EL426" s="457">
        <v>66.218900766247287</v>
      </c>
      <c r="EM426" s="290"/>
    </row>
    <row r="427" spans="2:247" s="449" customFormat="1" x14ac:dyDescent="0.2">
      <c r="B427" s="423" t="s">
        <v>95</v>
      </c>
      <c r="C427" s="456">
        <v>0</v>
      </c>
      <c r="D427" s="457">
        <v>0</v>
      </c>
      <c r="E427" s="456">
        <v>0</v>
      </c>
      <c r="F427" s="457">
        <v>0</v>
      </c>
      <c r="G427" s="456">
        <v>1</v>
      </c>
      <c r="H427" s="457">
        <v>20.470829068577277</v>
      </c>
      <c r="I427" s="456">
        <v>0</v>
      </c>
      <c r="J427" s="457">
        <v>0</v>
      </c>
      <c r="K427" s="456">
        <v>0</v>
      </c>
      <c r="L427" s="457">
        <v>0</v>
      </c>
      <c r="M427" s="456">
        <v>0</v>
      </c>
      <c r="N427" s="457">
        <v>0</v>
      </c>
      <c r="O427" s="456">
        <v>0</v>
      </c>
      <c r="P427" s="457">
        <v>0</v>
      </c>
      <c r="Q427" s="456">
        <v>0</v>
      </c>
      <c r="R427" s="457">
        <v>0</v>
      </c>
      <c r="S427" s="456">
        <v>0</v>
      </c>
      <c r="T427" s="457">
        <v>0</v>
      </c>
      <c r="U427" s="456">
        <v>0</v>
      </c>
      <c r="V427" s="457">
        <v>0</v>
      </c>
      <c r="W427" s="456">
        <v>0</v>
      </c>
      <c r="X427" s="457">
        <v>0</v>
      </c>
      <c r="Y427" s="456">
        <v>0</v>
      </c>
      <c r="Z427" s="457">
        <v>0</v>
      </c>
      <c r="AA427" s="456">
        <v>0</v>
      </c>
      <c r="AB427" s="457">
        <v>0</v>
      </c>
      <c r="AC427" s="456">
        <v>0</v>
      </c>
      <c r="AD427" s="457">
        <v>0</v>
      </c>
      <c r="AE427" s="456">
        <v>0</v>
      </c>
      <c r="AF427" s="457">
        <v>0</v>
      </c>
      <c r="AG427" s="456">
        <v>0</v>
      </c>
      <c r="AH427" s="457">
        <v>0</v>
      </c>
      <c r="AI427" s="456">
        <v>0</v>
      </c>
      <c r="AJ427" s="457">
        <v>0</v>
      </c>
      <c r="AK427" s="456">
        <v>0</v>
      </c>
      <c r="AL427" s="457">
        <v>0</v>
      </c>
      <c r="AM427" s="456">
        <v>0</v>
      </c>
      <c r="AN427" s="457">
        <v>0</v>
      </c>
      <c r="AO427" s="456">
        <v>0</v>
      </c>
      <c r="AP427" s="457">
        <v>0</v>
      </c>
      <c r="AQ427" s="456">
        <v>0</v>
      </c>
      <c r="AR427" s="457">
        <v>0</v>
      </c>
      <c r="AS427" s="456">
        <v>1</v>
      </c>
      <c r="AT427" s="457">
        <v>25.641025641025639</v>
      </c>
      <c r="AU427" s="456">
        <v>0</v>
      </c>
      <c r="AV427" s="457">
        <v>0</v>
      </c>
      <c r="AW427" s="456">
        <v>0</v>
      </c>
      <c r="AX427" s="457">
        <v>0</v>
      </c>
      <c r="AY427" s="456">
        <v>0</v>
      </c>
      <c r="AZ427" s="457">
        <v>0</v>
      </c>
      <c r="BA427" s="456">
        <v>0</v>
      </c>
      <c r="BB427" s="457">
        <v>0</v>
      </c>
      <c r="BC427" s="456">
        <v>0</v>
      </c>
      <c r="BD427" s="457">
        <v>0</v>
      </c>
      <c r="BE427" s="456">
        <v>0</v>
      </c>
      <c r="BF427" s="457">
        <v>0</v>
      </c>
      <c r="BG427" s="456">
        <v>0</v>
      </c>
      <c r="BH427" s="457">
        <v>0</v>
      </c>
      <c r="BI427" s="456">
        <v>0</v>
      </c>
      <c r="BJ427" s="457">
        <v>0</v>
      </c>
      <c r="BK427" s="456">
        <v>0</v>
      </c>
      <c r="BL427" s="457">
        <v>0</v>
      </c>
      <c r="BM427" s="456">
        <v>0</v>
      </c>
      <c r="BN427" s="457">
        <v>0</v>
      </c>
      <c r="BO427" s="456">
        <v>2</v>
      </c>
      <c r="BP427" s="457">
        <v>40.941658137154555</v>
      </c>
      <c r="BQ427" s="456">
        <v>0</v>
      </c>
      <c r="BR427" s="457">
        <v>0</v>
      </c>
      <c r="BS427" s="456">
        <v>2</v>
      </c>
      <c r="BT427" s="457">
        <v>40.941658137154555</v>
      </c>
      <c r="BU427" s="456">
        <v>0</v>
      </c>
      <c r="BV427" s="457">
        <v>0</v>
      </c>
      <c r="BW427" s="456">
        <v>0</v>
      </c>
      <c r="BX427" s="457">
        <v>0</v>
      </c>
      <c r="BY427" s="456">
        <v>0</v>
      </c>
      <c r="BZ427" s="457">
        <v>0</v>
      </c>
      <c r="CA427" s="456">
        <v>0</v>
      </c>
      <c r="CB427" s="457">
        <v>0</v>
      </c>
      <c r="CC427" s="456">
        <v>0</v>
      </c>
      <c r="CD427" s="457">
        <v>0</v>
      </c>
      <c r="CE427" s="456">
        <v>0</v>
      </c>
      <c r="CF427" s="457">
        <v>0</v>
      </c>
      <c r="CG427" s="456">
        <v>0</v>
      </c>
      <c r="CH427" s="457">
        <v>0</v>
      </c>
      <c r="CI427" s="456">
        <v>0</v>
      </c>
      <c r="CJ427" s="457">
        <v>0</v>
      </c>
      <c r="CK427" s="456">
        <v>0</v>
      </c>
      <c r="CL427" s="457">
        <v>0</v>
      </c>
      <c r="CM427" s="456">
        <v>0</v>
      </c>
      <c r="CN427" s="457">
        <v>0</v>
      </c>
      <c r="CO427" s="456">
        <v>0</v>
      </c>
      <c r="CP427" s="457">
        <v>0</v>
      </c>
      <c r="CQ427" s="456">
        <v>0</v>
      </c>
      <c r="CR427" s="457">
        <v>0</v>
      </c>
      <c r="CS427" s="456">
        <v>0</v>
      </c>
      <c r="CT427" s="457">
        <v>0</v>
      </c>
      <c r="CU427" s="456">
        <v>14</v>
      </c>
      <c r="CV427" s="457">
        <v>286.59160696008189</v>
      </c>
      <c r="CW427" s="456">
        <v>1</v>
      </c>
      <c r="CX427" s="457">
        <v>20.470829068577277</v>
      </c>
      <c r="CY427" s="456">
        <v>0</v>
      </c>
      <c r="CZ427" s="457">
        <v>0</v>
      </c>
      <c r="DA427" s="456">
        <v>0</v>
      </c>
      <c r="DB427" s="457">
        <v>0</v>
      </c>
      <c r="DC427" s="456">
        <v>0</v>
      </c>
      <c r="DD427" s="457">
        <v>0</v>
      </c>
      <c r="DE427" s="456">
        <v>1</v>
      </c>
      <c r="DF427" s="457">
        <v>25.641025641025639</v>
      </c>
      <c r="DG427" s="456">
        <v>1</v>
      </c>
      <c r="DH427" s="457">
        <v>20.470829068577277</v>
      </c>
      <c r="DI427" s="456">
        <v>0</v>
      </c>
      <c r="DJ427" s="457">
        <v>0</v>
      </c>
      <c r="DK427" s="456">
        <v>0</v>
      </c>
      <c r="DL427" s="457">
        <v>0</v>
      </c>
      <c r="DM427" s="456">
        <v>0</v>
      </c>
      <c r="DN427" s="457">
        <v>0</v>
      </c>
      <c r="DO427" s="456">
        <v>0</v>
      </c>
      <c r="DP427" s="457">
        <v>0</v>
      </c>
      <c r="DQ427" s="456">
        <v>3</v>
      </c>
      <c r="DR427" s="457">
        <v>61.412487205731836</v>
      </c>
      <c r="DS427" s="456">
        <v>8</v>
      </c>
      <c r="DT427" s="457">
        <v>163.76663254861822</v>
      </c>
      <c r="DU427" s="456">
        <v>6</v>
      </c>
      <c r="DV427" s="457">
        <v>122.82497441146367</v>
      </c>
      <c r="DW427" s="456">
        <v>5</v>
      </c>
      <c r="DX427" s="457">
        <v>102.35414534288638</v>
      </c>
      <c r="DY427" s="456">
        <v>22</v>
      </c>
      <c r="DZ427" s="457">
        <v>450.35823950870014</v>
      </c>
      <c r="EA427" s="456">
        <v>2</v>
      </c>
      <c r="EB427" s="457">
        <v>84.068936527952928</v>
      </c>
      <c r="EC427" s="456">
        <v>8</v>
      </c>
      <c r="ED427" s="457">
        <v>336.27574611181171</v>
      </c>
      <c r="EE427" s="456">
        <v>3</v>
      </c>
      <c r="EF427" s="457">
        <v>126.10340479192938</v>
      </c>
      <c r="EG427" s="456">
        <v>5</v>
      </c>
      <c r="EH427" s="457">
        <v>210.17234131988229</v>
      </c>
      <c r="EI427" s="456">
        <v>18</v>
      </c>
      <c r="EJ427" s="457">
        <v>756.62042875157624</v>
      </c>
      <c r="EK427" s="456">
        <v>1</v>
      </c>
      <c r="EL427" s="457">
        <v>20.470829068577277</v>
      </c>
      <c r="EM427" s="290"/>
    </row>
    <row r="428" spans="2:247" s="449" customFormat="1" x14ac:dyDescent="0.2">
      <c r="B428" s="423" t="s">
        <v>96</v>
      </c>
      <c r="C428" s="456">
        <v>0</v>
      </c>
      <c r="D428" s="457">
        <v>0</v>
      </c>
      <c r="E428" s="456">
        <v>0</v>
      </c>
      <c r="F428" s="457">
        <v>0</v>
      </c>
      <c r="G428" s="456">
        <v>11</v>
      </c>
      <c r="H428" s="457">
        <v>81.385025155371409</v>
      </c>
      <c r="I428" s="456">
        <v>1</v>
      </c>
      <c r="J428" s="457">
        <v>7.3986386504883104</v>
      </c>
      <c r="K428" s="456">
        <v>0</v>
      </c>
      <c r="L428" s="457">
        <v>0</v>
      </c>
      <c r="M428" s="456">
        <v>3</v>
      </c>
      <c r="N428" s="457">
        <v>22.195915951464929</v>
      </c>
      <c r="O428" s="456">
        <v>0</v>
      </c>
      <c r="P428" s="457">
        <v>0</v>
      </c>
      <c r="Q428" s="456">
        <v>0</v>
      </c>
      <c r="R428" s="457">
        <v>0</v>
      </c>
      <c r="S428" s="456">
        <v>0</v>
      </c>
      <c r="T428" s="457">
        <v>0</v>
      </c>
      <c r="U428" s="456">
        <v>0</v>
      </c>
      <c r="V428" s="457">
        <v>0</v>
      </c>
      <c r="W428" s="456">
        <v>0</v>
      </c>
      <c r="X428" s="457">
        <v>0</v>
      </c>
      <c r="Y428" s="456">
        <v>0</v>
      </c>
      <c r="Z428" s="457">
        <v>0</v>
      </c>
      <c r="AA428" s="456">
        <v>0</v>
      </c>
      <c r="AB428" s="457">
        <v>0</v>
      </c>
      <c r="AC428" s="456">
        <v>0</v>
      </c>
      <c r="AD428" s="457">
        <v>0</v>
      </c>
      <c r="AE428" s="456">
        <v>0</v>
      </c>
      <c r="AF428" s="457">
        <v>0</v>
      </c>
      <c r="AG428" s="456">
        <v>0</v>
      </c>
      <c r="AH428" s="457">
        <v>0</v>
      </c>
      <c r="AI428" s="456">
        <v>0</v>
      </c>
      <c r="AJ428" s="457">
        <v>0</v>
      </c>
      <c r="AK428" s="456">
        <v>0</v>
      </c>
      <c r="AL428" s="457">
        <v>0</v>
      </c>
      <c r="AM428" s="456">
        <v>1</v>
      </c>
      <c r="AN428" s="457">
        <v>7.3986386504883104</v>
      </c>
      <c r="AO428" s="456">
        <v>0</v>
      </c>
      <c r="AP428" s="457">
        <v>0</v>
      </c>
      <c r="AQ428" s="456">
        <v>0</v>
      </c>
      <c r="AR428" s="457">
        <v>0</v>
      </c>
      <c r="AS428" s="456">
        <v>4</v>
      </c>
      <c r="AT428" s="457">
        <v>20.512820512820515</v>
      </c>
      <c r="AU428" s="456">
        <v>7</v>
      </c>
      <c r="AV428" s="457">
        <v>51.790470553418167</v>
      </c>
      <c r="AW428" s="456">
        <v>7</v>
      </c>
      <c r="AX428" s="457">
        <v>51.790470553418167</v>
      </c>
      <c r="AY428" s="456">
        <v>2</v>
      </c>
      <c r="AZ428" s="457">
        <v>14.797277300976621</v>
      </c>
      <c r="BA428" s="456">
        <v>4</v>
      </c>
      <c r="BB428" s="457">
        <v>29.594554601953242</v>
      </c>
      <c r="BC428" s="456">
        <v>1</v>
      </c>
      <c r="BD428" s="457">
        <v>7.3986386504883104</v>
      </c>
      <c r="BE428" s="456">
        <v>0</v>
      </c>
      <c r="BF428" s="457">
        <v>0</v>
      </c>
      <c r="BG428" s="456">
        <v>0</v>
      </c>
      <c r="BH428" s="457">
        <v>0</v>
      </c>
      <c r="BI428" s="456">
        <v>0</v>
      </c>
      <c r="BJ428" s="457">
        <v>0</v>
      </c>
      <c r="BK428" s="456">
        <v>0</v>
      </c>
      <c r="BL428" s="457">
        <v>0</v>
      </c>
      <c r="BM428" s="456">
        <v>21</v>
      </c>
      <c r="BN428" s="457">
        <v>155.37141166025452</v>
      </c>
      <c r="BO428" s="456">
        <v>4</v>
      </c>
      <c r="BP428" s="457">
        <v>29.594554601953242</v>
      </c>
      <c r="BQ428" s="456">
        <v>0</v>
      </c>
      <c r="BR428" s="457">
        <v>0</v>
      </c>
      <c r="BS428" s="456">
        <v>4</v>
      </c>
      <c r="BT428" s="457">
        <v>29.594554601953242</v>
      </c>
      <c r="BU428" s="456">
        <v>0</v>
      </c>
      <c r="BV428" s="457">
        <v>0</v>
      </c>
      <c r="BW428" s="456">
        <v>0</v>
      </c>
      <c r="BX428" s="457">
        <v>0</v>
      </c>
      <c r="BY428" s="456">
        <v>0</v>
      </c>
      <c r="BZ428" s="457">
        <v>0</v>
      </c>
      <c r="CA428" s="456">
        <v>0</v>
      </c>
      <c r="CB428" s="457">
        <v>0</v>
      </c>
      <c r="CC428" s="456">
        <v>0</v>
      </c>
      <c r="CD428" s="457">
        <v>0</v>
      </c>
      <c r="CE428" s="456">
        <v>0</v>
      </c>
      <c r="CF428" s="457">
        <v>0</v>
      </c>
      <c r="CG428" s="456">
        <v>0</v>
      </c>
      <c r="CH428" s="457">
        <v>0</v>
      </c>
      <c r="CI428" s="456">
        <v>0</v>
      </c>
      <c r="CJ428" s="457">
        <v>0</v>
      </c>
      <c r="CK428" s="456">
        <v>0</v>
      </c>
      <c r="CL428" s="457">
        <v>0</v>
      </c>
      <c r="CM428" s="456">
        <v>0</v>
      </c>
      <c r="CN428" s="457">
        <v>0</v>
      </c>
      <c r="CO428" s="456">
        <v>0</v>
      </c>
      <c r="CP428" s="457">
        <v>0</v>
      </c>
      <c r="CQ428" s="456">
        <v>0</v>
      </c>
      <c r="CR428" s="457">
        <v>0</v>
      </c>
      <c r="CS428" s="456">
        <v>0</v>
      </c>
      <c r="CT428" s="457">
        <v>0</v>
      </c>
      <c r="CU428" s="456">
        <v>81</v>
      </c>
      <c r="CV428" s="457">
        <v>599.28973068955315</v>
      </c>
      <c r="CW428" s="456">
        <v>3</v>
      </c>
      <c r="CX428" s="457">
        <v>22.195915951464929</v>
      </c>
      <c r="CY428" s="456">
        <v>0</v>
      </c>
      <c r="CZ428" s="457">
        <v>0</v>
      </c>
      <c r="DA428" s="456">
        <v>0</v>
      </c>
      <c r="DB428" s="457">
        <v>0</v>
      </c>
      <c r="DC428" s="456">
        <v>0</v>
      </c>
      <c r="DD428" s="457">
        <v>0</v>
      </c>
      <c r="DE428" s="456">
        <v>0</v>
      </c>
      <c r="DF428" s="457">
        <v>0</v>
      </c>
      <c r="DG428" s="456">
        <v>2</v>
      </c>
      <c r="DH428" s="457">
        <v>14.797277300976621</v>
      </c>
      <c r="DI428" s="456">
        <v>0</v>
      </c>
      <c r="DJ428" s="457">
        <v>0</v>
      </c>
      <c r="DK428" s="456">
        <v>0</v>
      </c>
      <c r="DL428" s="457">
        <v>0</v>
      </c>
      <c r="DM428" s="456">
        <v>6</v>
      </c>
      <c r="DN428" s="457">
        <v>89.392133492252682</v>
      </c>
      <c r="DO428" s="456">
        <v>0</v>
      </c>
      <c r="DP428" s="457">
        <v>0</v>
      </c>
      <c r="DQ428" s="456">
        <v>2</v>
      </c>
      <c r="DR428" s="457">
        <v>14.797277300976621</v>
      </c>
      <c r="DS428" s="456">
        <v>12</v>
      </c>
      <c r="DT428" s="457">
        <v>88.783663805859717</v>
      </c>
      <c r="DU428" s="456">
        <v>1</v>
      </c>
      <c r="DV428" s="457">
        <v>7.3986386504883104</v>
      </c>
      <c r="DW428" s="456">
        <v>8</v>
      </c>
      <c r="DX428" s="457">
        <v>59.189109203906483</v>
      </c>
      <c r="DY428" s="456">
        <v>23</v>
      </c>
      <c r="DZ428" s="457">
        <v>170.16868896123114</v>
      </c>
      <c r="EA428" s="456">
        <v>2</v>
      </c>
      <c r="EB428" s="457">
        <v>29.797377830750893</v>
      </c>
      <c r="EC428" s="456">
        <v>12</v>
      </c>
      <c r="ED428" s="457">
        <v>178.78426698450536</v>
      </c>
      <c r="EE428" s="456">
        <v>1</v>
      </c>
      <c r="EF428" s="457">
        <v>14.898688915375446</v>
      </c>
      <c r="EG428" s="456">
        <v>4</v>
      </c>
      <c r="EH428" s="457">
        <v>59.594755661501786</v>
      </c>
      <c r="EI428" s="456">
        <v>19</v>
      </c>
      <c r="EJ428" s="457">
        <v>283.07508939213346</v>
      </c>
      <c r="EK428" s="456">
        <v>16</v>
      </c>
      <c r="EL428" s="457">
        <v>118.37821840781297</v>
      </c>
      <c r="EM428" s="290"/>
    </row>
    <row r="429" spans="2:247" s="449" customFormat="1" x14ac:dyDescent="0.2">
      <c r="B429" s="423" t="s">
        <v>97</v>
      </c>
      <c r="C429" s="456">
        <v>0</v>
      </c>
      <c r="D429" s="457">
        <v>0</v>
      </c>
      <c r="E429" s="456">
        <v>0</v>
      </c>
      <c r="F429" s="457">
        <v>0</v>
      </c>
      <c r="G429" s="456">
        <v>10</v>
      </c>
      <c r="H429" s="457">
        <v>84.373945325683437</v>
      </c>
      <c r="I429" s="456">
        <v>0</v>
      </c>
      <c r="J429" s="457">
        <v>0</v>
      </c>
      <c r="K429" s="456">
        <v>0</v>
      </c>
      <c r="L429" s="457">
        <v>0</v>
      </c>
      <c r="M429" s="456">
        <v>6</v>
      </c>
      <c r="N429" s="457">
        <v>50.624367195410059</v>
      </c>
      <c r="O429" s="456">
        <v>0</v>
      </c>
      <c r="P429" s="457">
        <v>0</v>
      </c>
      <c r="Q429" s="456">
        <v>0</v>
      </c>
      <c r="R429" s="457">
        <v>0</v>
      </c>
      <c r="S429" s="456">
        <v>0</v>
      </c>
      <c r="T429" s="457">
        <v>0</v>
      </c>
      <c r="U429" s="456">
        <v>0</v>
      </c>
      <c r="V429" s="457">
        <v>0</v>
      </c>
      <c r="W429" s="456">
        <v>0</v>
      </c>
      <c r="X429" s="457">
        <v>0</v>
      </c>
      <c r="Y429" s="456">
        <v>0</v>
      </c>
      <c r="Z429" s="457">
        <v>0</v>
      </c>
      <c r="AA429" s="456">
        <v>0</v>
      </c>
      <c r="AB429" s="457">
        <v>0</v>
      </c>
      <c r="AC429" s="456">
        <v>0</v>
      </c>
      <c r="AD429" s="457">
        <v>0</v>
      </c>
      <c r="AE429" s="456">
        <v>3</v>
      </c>
      <c r="AF429" s="457">
        <v>25.31218359770503</v>
      </c>
      <c r="AG429" s="456">
        <v>0</v>
      </c>
      <c r="AH429" s="457">
        <v>0</v>
      </c>
      <c r="AI429" s="456">
        <v>3</v>
      </c>
      <c r="AJ429" s="457">
        <v>25.31218359770503</v>
      </c>
      <c r="AK429" s="456">
        <v>0</v>
      </c>
      <c r="AL429" s="457">
        <v>0</v>
      </c>
      <c r="AM429" s="456">
        <v>2</v>
      </c>
      <c r="AN429" s="457">
        <v>16.874789065136685</v>
      </c>
      <c r="AO429" s="456">
        <v>0</v>
      </c>
      <c r="AP429" s="457">
        <v>0</v>
      </c>
      <c r="AQ429" s="456">
        <v>0</v>
      </c>
      <c r="AR429" s="457">
        <v>0</v>
      </c>
      <c r="AS429" s="456">
        <v>0</v>
      </c>
      <c r="AT429" s="457">
        <v>0</v>
      </c>
      <c r="AU429" s="456">
        <v>5</v>
      </c>
      <c r="AV429" s="457">
        <v>42.186972662841718</v>
      </c>
      <c r="AW429" s="456">
        <v>5</v>
      </c>
      <c r="AX429" s="457">
        <v>42.186972662841718</v>
      </c>
      <c r="AY429" s="456">
        <v>1</v>
      </c>
      <c r="AZ429" s="457">
        <v>8.4373945325683426</v>
      </c>
      <c r="BA429" s="456">
        <v>0</v>
      </c>
      <c r="BB429" s="457">
        <v>0</v>
      </c>
      <c r="BC429" s="456">
        <v>0</v>
      </c>
      <c r="BD429" s="457">
        <v>0</v>
      </c>
      <c r="BE429" s="456">
        <v>0</v>
      </c>
      <c r="BF429" s="457">
        <v>0</v>
      </c>
      <c r="BG429" s="456">
        <v>0</v>
      </c>
      <c r="BH429" s="457">
        <v>0</v>
      </c>
      <c r="BI429" s="456">
        <v>0</v>
      </c>
      <c r="BJ429" s="457">
        <v>0</v>
      </c>
      <c r="BK429" s="456">
        <v>0</v>
      </c>
      <c r="BL429" s="457">
        <v>0</v>
      </c>
      <c r="BM429" s="456">
        <v>11</v>
      </c>
      <c r="BN429" s="457">
        <v>92.81133985825177</v>
      </c>
      <c r="BO429" s="456">
        <v>1</v>
      </c>
      <c r="BP429" s="457">
        <v>8.4373945325683426</v>
      </c>
      <c r="BQ429" s="456">
        <v>0</v>
      </c>
      <c r="BR429" s="457">
        <v>0</v>
      </c>
      <c r="BS429" s="456">
        <v>1</v>
      </c>
      <c r="BT429" s="457">
        <v>8.4373945325683426</v>
      </c>
      <c r="BU429" s="456">
        <v>0</v>
      </c>
      <c r="BV429" s="457">
        <v>0</v>
      </c>
      <c r="BW429" s="456">
        <v>0</v>
      </c>
      <c r="BX429" s="457">
        <v>0</v>
      </c>
      <c r="BY429" s="456">
        <v>0</v>
      </c>
      <c r="BZ429" s="457">
        <v>0</v>
      </c>
      <c r="CA429" s="456">
        <v>0</v>
      </c>
      <c r="CB429" s="457">
        <v>0</v>
      </c>
      <c r="CC429" s="456">
        <v>0</v>
      </c>
      <c r="CD429" s="457">
        <v>0</v>
      </c>
      <c r="CE429" s="456">
        <v>0</v>
      </c>
      <c r="CF429" s="457">
        <v>0</v>
      </c>
      <c r="CG429" s="456">
        <v>0</v>
      </c>
      <c r="CH429" s="457">
        <v>0</v>
      </c>
      <c r="CI429" s="456">
        <v>0</v>
      </c>
      <c r="CJ429" s="457">
        <v>0</v>
      </c>
      <c r="CK429" s="456">
        <v>0</v>
      </c>
      <c r="CL429" s="457">
        <v>0</v>
      </c>
      <c r="CM429" s="456">
        <v>0</v>
      </c>
      <c r="CN429" s="457">
        <v>0</v>
      </c>
      <c r="CO429" s="456">
        <v>0</v>
      </c>
      <c r="CP429" s="457">
        <v>0</v>
      </c>
      <c r="CQ429" s="456">
        <v>0</v>
      </c>
      <c r="CR429" s="457">
        <v>0</v>
      </c>
      <c r="CS429" s="456">
        <v>0</v>
      </c>
      <c r="CT429" s="457">
        <v>0</v>
      </c>
      <c r="CU429" s="456">
        <v>50</v>
      </c>
      <c r="CV429" s="457">
        <v>421.86972662841714</v>
      </c>
      <c r="CW429" s="456">
        <v>1</v>
      </c>
      <c r="CX429" s="457">
        <v>8.4373945325683426</v>
      </c>
      <c r="CY429" s="456">
        <v>1</v>
      </c>
      <c r="CZ429" s="457">
        <v>8.4373945325683426</v>
      </c>
      <c r="DA429" s="456">
        <v>0</v>
      </c>
      <c r="DB429" s="457">
        <v>0</v>
      </c>
      <c r="DC429" s="456">
        <v>0</v>
      </c>
      <c r="DD429" s="457">
        <v>0</v>
      </c>
      <c r="DE429" s="456">
        <v>3</v>
      </c>
      <c r="DF429" s="457">
        <v>32.608695652173914</v>
      </c>
      <c r="DG429" s="456">
        <v>0</v>
      </c>
      <c r="DH429" s="457">
        <v>0</v>
      </c>
      <c r="DI429" s="456">
        <v>1</v>
      </c>
      <c r="DJ429" s="457">
        <v>27.495188342040144</v>
      </c>
      <c r="DK429" s="456">
        <v>4</v>
      </c>
      <c r="DL429" s="457">
        <v>66.40106241699867</v>
      </c>
      <c r="DM429" s="456">
        <v>0</v>
      </c>
      <c r="DN429" s="457">
        <v>0</v>
      </c>
      <c r="DO429" s="456">
        <v>0</v>
      </c>
      <c r="DP429" s="457">
        <v>0</v>
      </c>
      <c r="DQ429" s="456">
        <v>1</v>
      </c>
      <c r="DR429" s="457">
        <v>8.4373945325683426</v>
      </c>
      <c r="DS429" s="456">
        <v>2</v>
      </c>
      <c r="DT429" s="457">
        <v>16.874789065136685</v>
      </c>
      <c r="DU429" s="456">
        <v>3</v>
      </c>
      <c r="DV429" s="457">
        <v>25.31218359770503</v>
      </c>
      <c r="DW429" s="456">
        <v>2</v>
      </c>
      <c r="DX429" s="457">
        <v>16.874789065136685</v>
      </c>
      <c r="DY429" s="456">
        <v>8</v>
      </c>
      <c r="DZ429" s="457">
        <v>67.499156260546741</v>
      </c>
      <c r="EA429" s="456">
        <v>0</v>
      </c>
      <c r="EB429" s="457">
        <v>0</v>
      </c>
      <c r="EC429" s="456">
        <v>2</v>
      </c>
      <c r="ED429" s="457">
        <v>33.200531208499335</v>
      </c>
      <c r="EE429" s="456">
        <v>3</v>
      </c>
      <c r="EF429" s="457">
        <v>49.800796812749006</v>
      </c>
      <c r="EG429" s="456">
        <v>2</v>
      </c>
      <c r="EH429" s="457">
        <v>33.200531208499335</v>
      </c>
      <c r="EI429" s="456">
        <v>7</v>
      </c>
      <c r="EJ429" s="457">
        <v>116.20185922974768</v>
      </c>
      <c r="EK429" s="456">
        <v>6</v>
      </c>
      <c r="EL429" s="457">
        <v>50.624367195410059</v>
      </c>
      <c r="EM429" s="290"/>
    </row>
    <row r="430" spans="2:247" s="449" customFormat="1" x14ac:dyDescent="0.2">
      <c r="B430" s="423" t="s">
        <v>98</v>
      </c>
      <c r="C430" s="456">
        <v>0</v>
      </c>
      <c r="D430" s="457">
        <v>0</v>
      </c>
      <c r="E430" s="456">
        <v>0</v>
      </c>
      <c r="F430" s="457">
        <v>0</v>
      </c>
      <c r="G430" s="456">
        <v>3</v>
      </c>
      <c r="H430" s="457">
        <v>46.860356138706656</v>
      </c>
      <c r="I430" s="456">
        <v>0</v>
      </c>
      <c r="J430" s="457">
        <v>0</v>
      </c>
      <c r="K430" s="456">
        <v>0</v>
      </c>
      <c r="L430" s="457">
        <v>0</v>
      </c>
      <c r="M430" s="456">
        <v>0</v>
      </c>
      <c r="N430" s="457">
        <v>0</v>
      </c>
      <c r="O430" s="456">
        <v>0</v>
      </c>
      <c r="P430" s="457">
        <v>0</v>
      </c>
      <c r="Q430" s="456">
        <v>0</v>
      </c>
      <c r="R430" s="457">
        <v>0</v>
      </c>
      <c r="S430" s="456">
        <v>0</v>
      </c>
      <c r="T430" s="457">
        <v>0</v>
      </c>
      <c r="U430" s="456">
        <v>0</v>
      </c>
      <c r="V430" s="457">
        <v>0</v>
      </c>
      <c r="W430" s="456">
        <v>0</v>
      </c>
      <c r="X430" s="457">
        <v>0</v>
      </c>
      <c r="Y430" s="456">
        <v>0</v>
      </c>
      <c r="Z430" s="457">
        <v>0</v>
      </c>
      <c r="AA430" s="456">
        <v>0</v>
      </c>
      <c r="AB430" s="457">
        <v>0</v>
      </c>
      <c r="AC430" s="456">
        <v>0</v>
      </c>
      <c r="AD430" s="457">
        <v>0</v>
      </c>
      <c r="AE430" s="456">
        <v>1</v>
      </c>
      <c r="AF430" s="457">
        <v>15.620118712902217</v>
      </c>
      <c r="AG430" s="456">
        <v>0</v>
      </c>
      <c r="AH430" s="457">
        <v>0</v>
      </c>
      <c r="AI430" s="456">
        <v>1</v>
      </c>
      <c r="AJ430" s="457">
        <v>15.620118712902217</v>
      </c>
      <c r="AK430" s="456">
        <v>0</v>
      </c>
      <c r="AL430" s="457">
        <v>0</v>
      </c>
      <c r="AM430" s="456">
        <v>5</v>
      </c>
      <c r="AN430" s="457">
        <v>78.100593564511101</v>
      </c>
      <c r="AO430" s="456">
        <v>0</v>
      </c>
      <c r="AP430" s="457">
        <v>0</v>
      </c>
      <c r="AQ430" s="456">
        <v>1</v>
      </c>
      <c r="AR430" s="457">
        <v>8.6206896551724128</v>
      </c>
      <c r="AS430" s="456">
        <v>3</v>
      </c>
      <c r="AT430" s="457">
        <v>26.315789473684209</v>
      </c>
      <c r="AU430" s="456">
        <v>2</v>
      </c>
      <c r="AV430" s="457">
        <v>31.240237425804434</v>
      </c>
      <c r="AW430" s="456">
        <v>3</v>
      </c>
      <c r="AX430" s="457">
        <v>46.860356138706656</v>
      </c>
      <c r="AY430" s="456">
        <v>4</v>
      </c>
      <c r="AZ430" s="457">
        <v>62.480474851608868</v>
      </c>
      <c r="BA430" s="456">
        <v>0</v>
      </c>
      <c r="BB430" s="457">
        <v>0</v>
      </c>
      <c r="BC430" s="456">
        <v>0</v>
      </c>
      <c r="BD430" s="457">
        <v>0</v>
      </c>
      <c r="BE430" s="456">
        <v>1</v>
      </c>
      <c r="BF430" s="457">
        <v>15.620118712902217</v>
      </c>
      <c r="BG430" s="456">
        <v>0</v>
      </c>
      <c r="BH430" s="457">
        <v>0</v>
      </c>
      <c r="BI430" s="456">
        <v>0</v>
      </c>
      <c r="BJ430" s="457">
        <v>0</v>
      </c>
      <c r="BK430" s="456">
        <v>0</v>
      </c>
      <c r="BL430" s="457">
        <v>0</v>
      </c>
      <c r="BM430" s="456">
        <v>10</v>
      </c>
      <c r="BN430" s="457">
        <v>156.2011871290222</v>
      </c>
      <c r="BO430" s="456">
        <v>1</v>
      </c>
      <c r="BP430" s="457">
        <v>15.620118712902217</v>
      </c>
      <c r="BQ430" s="456">
        <v>0</v>
      </c>
      <c r="BR430" s="457">
        <v>0</v>
      </c>
      <c r="BS430" s="456">
        <v>1</v>
      </c>
      <c r="BT430" s="457">
        <v>15.620118712902217</v>
      </c>
      <c r="BU430" s="456">
        <v>0</v>
      </c>
      <c r="BV430" s="457">
        <v>0</v>
      </c>
      <c r="BW430" s="456">
        <v>0</v>
      </c>
      <c r="BX430" s="457">
        <v>0</v>
      </c>
      <c r="BY430" s="456">
        <v>0</v>
      </c>
      <c r="BZ430" s="457">
        <v>0</v>
      </c>
      <c r="CA430" s="456">
        <v>0</v>
      </c>
      <c r="CB430" s="457">
        <v>0</v>
      </c>
      <c r="CC430" s="456">
        <v>0</v>
      </c>
      <c r="CD430" s="457">
        <v>0</v>
      </c>
      <c r="CE430" s="456">
        <v>0</v>
      </c>
      <c r="CF430" s="457">
        <v>0</v>
      </c>
      <c r="CG430" s="456">
        <v>0</v>
      </c>
      <c r="CH430" s="457">
        <v>0</v>
      </c>
      <c r="CI430" s="456">
        <v>0</v>
      </c>
      <c r="CJ430" s="457">
        <v>0</v>
      </c>
      <c r="CK430" s="456">
        <v>0</v>
      </c>
      <c r="CL430" s="457">
        <v>0</v>
      </c>
      <c r="CM430" s="456">
        <v>0</v>
      </c>
      <c r="CN430" s="457">
        <v>0</v>
      </c>
      <c r="CO430" s="456">
        <v>0</v>
      </c>
      <c r="CP430" s="457">
        <v>0</v>
      </c>
      <c r="CQ430" s="456">
        <v>1</v>
      </c>
      <c r="CR430" s="457">
        <v>15.620118712902217</v>
      </c>
      <c r="CS430" s="456">
        <v>0</v>
      </c>
      <c r="CT430" s="457">
        <v>0</v>
      </c>
      <c r="CU430" s="456">
        <v>29</v>
      </c>
      <c r="CV430" s="457">
        <v>452.98344267416428</v>
      </c>
      <c r="CW430" s="456">
        <v>1</v>
      </c>
      <c r="CX430" s="457">
        <v>15.620118712902217</v>
      </c>
      <c r="CY430" s="456">
        <v>0</v>
      </c>
      <c r="CZ430" s="457">
        <v>0</v>
      </c>
      <c r="DA430" s="456">
        <v>0</v>
      </c>
      <c r="DB430" s="457">
        <v>0</v>
      </c>
      <c r="DC430" s="456">
        <v>0</v>
      </c>
      <c r="DD430" s="457">
        <v>0</v>
      </c>
      <c r="DE430" s="456">
        <v>1</v>
      </c>
      <c r="DF430" s="457">
        <v>8.7719298245614024</v>
      </c>
      <c r="DG430" s="456">
        <v>1</v>
      </c>
      <c r="DH430" s="457">
        <v>15.620118712902217</v>
      </c>
      <c r="DI430" s="456">
        <v>0</v>
      </c>
      <c r="DJ430" s="457">
        <v>0</v>
      </c>
      <c r="DK430" s="456">
        <v>0</v>
      </c>
      <c r="DL430" s="457">
        <v>0</v>
      </c>
      <c r="DM430" s="456">
        <v>4</v>
      </c>
      <c r="DN430" s="457">
        <v>124.57178449081285</v>
      </c>
      <c r="DO430" s="456">
        <v>1</v>
      </c>
      <c r="DP430" s="457">
        <v>172.41379310344828</v>
      </c>
      <c r="DQ430" s="456">
        <v>0</v>
      </c>
      <c r="DR430" s="457">
        <v>0</v>
      </c>
      <c r="DS430" s="456">
        <v>24</v>
      </c>
      <c r="DT430" s="457">
        <v>374.88284910965325</v>
      </c>
      <c r="DU430" s="456">
        <v>1</v>
      </c>
      <c r="DV430" s="457">
        <v>15.620118712902217</v>
      </c>
      <c r="DW430" s="456">
        <v>3</v>
      </c>
      <c r="DX430" s="457">
        <v>46.860356138706656</v>
      </c>
      <c r="DY430" s="456">
        <v>28</v>
      </c>
      <c r="DZ430" s="457">
        <v>437.36332396126215</v>
      </c>
      <c r="EA430" s="456">
        <v>0</v>
      </c>
      <c r="EB430" s="457">
        <v>0</v>
      </c>
      <c r="EC430" s="456">
        <v>19</v>
      </c>
      <c r="ED430" s="457">
        <v>591.71597633136093</v>
      </c>
      <c r="EE430" s="456">
        <v>1</v>
      </c>
      <c r="EF430" s="457">
        <v>31.142946122703211</v>
      </c>
      <c r="EG430" s="456">
        <v>3</v>
      </c>
      <c r="EH430" s="457">
        <v>93.428838368109624</v>
      </c>
      <c r="EI430" s="456">
        <v>23</v>
      </c>
      <c r="EJ430" s="457">
        <v>716.28776082217371</v>
      </c>
      <c r="EK430" s="456">
        <v>7</v>
      </c>
      <c r="EL430" s="457">
        <v>109.34083099031554</v>
      </c>
      <c r="EM430" s="290"/>
    </row>
    <row r="431" spans="2:247" s="449" customFormat="1" x14ac:dyDescent="0.2">
      <c r="B431" s="423" t="s">
        <v>99</v>
      </c>
      <c r="C431" s="456">
        <v>0</v>
      </c>
      <c r="D431" s="457">
        <v>0</v>
      </c>
      <c r="E431" s="456">
        <v>0</v>
      </c>
      <c r="F431" s="457">
        <v>0</v>
      </c>
      <c r="G431" s="456">
        <v>1</v>
      </c>
      <c r="H431" s="457">
        <v>17.167381974248929</v>
      </c>
      <c r="I431" s="456">
        <v>0</v>
      </c>
      <c r="J431" s="457">
        <v>0</v>
      </c>
      <c r="K431" s="456">
        <v>0</v>
      </c>
      <c r="L431" s="457">
        <v>0</v>
      </c>
      <c r="M431" s="456">
        <v>2</v>
      </c>
      <c r="N431" s="457">
        <v>34.334763948497859</v>
      </c>
      <c r="O431" s="456">
        <v>0</v>
      </c>
      <c r="P431" s="457">
        <v>0</v>
      </c>
      <c r="Q431" s="456">
        <v>0</v>
      </c>
      <c r="R431" s="457">
        <v>0</v>
      </c>
      <c r="S431" s="456">
        <v>0</v>
      </c>
      <c r="T431" s="457">
        <v>0</v>
      </c>
      <c r="U431" s="456">
        <v>0</v>
      </c>
      <c r="V431" s="457">
        <v>0</v>
      </c>
      <c r="W431" s="456">
        <v>0</v>
      </c>
      <c r="X431" s="457">
        <v>0</v>
      </c>
      <c r="Y431" s="456">
        <v>0</v>
      </c>
      <c r="Z431" s="457">
        <v>0</v>
      </c>
      <c r="AA431" s="456">
        <v>0</v>
      </c>
      <c r="AB431" s="457">
        <v>0</v>
      </c>
      <c r="AC431" s="456">
        <v>0</v>
      </c>
      <c r="AD431" s="457">
        <v>0</v>
      </c>
      <c r="AE431" s="456">
        <v>1</v>
      </c>
      <c r="AF431" s="457">
        <v>17.167381974248929</v>
      </c>
      <c r="AG431" s="456">
        <v>0</v>
      </c>
      <c r="AH431" s="457">
        <v>0</v>
      </c>
      <c r="AI431" s="456">
        <v>1</v>
      </c>
      <c r="AJ431" s="457">
        <v>17.167381974248929</v>
      </c>
      <c r="AK431" s="456">
        <v>0</v>
      </c>
      <c r="AL431" s="457">
        <v>0</v>
      </c>
      <c r="AM431" s="456">
        <v>0</v>
      </c>
      <c r="AN431" s="457">
        <v>0</v>
      </c>
      <c r="AO431" s="456">
        <v>0</v>
      </c>
      <c r="AP431" s="457">
        <v>0</v>
      </c>
      <c r="AQ431" s="456">
        <v>0</v>
      </c>
      <c r="AR431" s="457">
        <v>0</v>
      </c>
      <c r="AS431" s="456">
        <v>4</v>
      </c>
      <c r="AT431" s="457">
        <v>57.971014492753625</v>
      </c>
      <c r="AU431" s="456">
        <v>1</v>
      </c>
      <c r="AV431" s="457">
        <v>17.167381974248929</v>
      </c>
      <c r="AW431" s="456">
        <v>0</v>
      </c>
      <c r="AX431" s="457">
        <v>0</v>
      </c>
      <c r="AY431" s="456">
        <v>0</v>
      </c>
      <c r="AZ431" s="457">
        <v>0</v>
      </c>
      <c r="BA431" s="456">
        <v>0</v>
      </c>
      <c r="BB431" s="457">
        <v>0</v>
      </c>
      <c r="BC431" s="456">
        <v>0</v>
      </c>
      <c r="BD431" s="457">
        <v>0</v>
      </c>
      <c r="BE431" s="456">
        <v>0</v>
      </c>
      <c r="BF431" s="457">
        <v>0</v>
      </c>
      <c r="BG431" s="456">
        <v>0</v>
      </c>
      <c r="BH431" s="457">
        <v>0</v>
      </c>
      <c r="BI431" s="456">
        <v>0</v>
      </c>
      <c r="BJ431" s="457">
        <v>0</v>
      </c>
      <c r="BK431" s="456">
        <v>0</v>
      </c>
      <c r="BL431" s="457">
        <v>0</v>
      </c>
      <c r="BM431" s="456">
        <v>1</v>
      </c>
      <c r="BN431" s="457">
        <v>17.167381974248929</v>
      </c>
      <c r="BO431" s="456">
        <v>1</v>
      </c>
      <c r="BP431" s="457">
        <v>17.167381974248929</v>
      </c>
      <c r="BQ431" s="456">
        <v>0</v>
      </c>
      <c r="BR431" s="457">
        <v>0</v>
      </c>
      <c r="BS431" s="456">
        <v>1</v>
      </c>
      <c r="BT431" s="457">
        <v>17.167381974248929</v>
      </c>
      <c r="BU431" s="456">
        <v>0</v>
      </c>
      <c r="BV431" s="457">
        <v>0</v>
      </c>
      <c r="BW431" s="456">
        <v>0</v>
      </c>
      <c r="BX431" s="457">
        <v>0</v>
      </c>
      <c r="BY431" s="456">
        <v>0</v>
      </c>
      <c r="BZ431" s="457">
        <v>0</v>
      </c>
      <c r="CA431" s="456">
        <v>0</v>
      </c>
      <c r="CB431" s="457">
        <v>0</v>
      </c>
      <c r="CC431" s="456">
        <v>0</v>
      </c>
      <c r="CD431" s="457">
        <v>0</v>
      </c>
      <c r="CE431" s="456">
        <v>0</v>
      </c>
      <c r="CF431" s="457">
        <v>0</v>
      </c>
      <c r="CG431" s="456">
        <v>0</v>
      </c>
      <c r="CH431" s="457">
        <v>0</v>
      </c>
      <c r="CI431" s="456">
        <v>1</v>
      </c>
      <c r="CJ431" s="457">
        <v>17.167381974248929</v>
      </c>
      <c r="CK431" s="456">
        <v>0</v>
      </c>
      <c r="CL431" s="457">
        <v>0</v>
      </c>
      <c r="CM431" s="456">
        <v>0</v>
      </c>
      <c r="CN431" s="457">
        <v>0</v>
      </c>
      <c r="CO431" s="456">
        <v>0</v>
      </c>
      <c r="CP431" s="457">
        <v>0</v>
      </c>
      <c r="CQ431" s="456">
        <v>0</v>
      </c>
      <c r="CR431" s="457">
        <v>0</v>
      </c>
      <c r="CS431" s="456">
        <v>0</v>
      </c>
      <c r="CT431" s="457">
        <v>0</v>
      </c>
      <c r="CU431" s="456">
        <v>12</v>
      </c>
      <c r="CV431" s="457">
        <v>206.00858369098714</v>
      </c>
      <c r="CW431" s="456">
        <v>0</v>
      </c>
      <c r="CX431" s="457">
        <v>0</v>
      </c>
      <c r="CY431" s="456">
        <v>0</v>
      </c>
      <c r="CZ431" s="457">
        <v>0</v>
      </c>
      <c r="DA431" s="456">
        <v>0</v>
      </c>
      <c r="DB431" s="457">
        <v>0</v>
      </c>
      <c r="DC431" s="456">
        <v>0</v>
      </c>
      <c r="DD431" s="457">
        <v>0</v>
      </c>
      <c r="DE431" s="456">
        <v>0</v>
      </c>
      <c r="DF431" s="457">
        <v>0</v>
      </c>
      <c r="DG431" s="456">
        <v>2</v>
      </c>
      <c r="DH431" s="457">
        <v>34.334763948497859</v>
      </c>
      <c r="DI431" s="456">
        <v>0</v>
      </c>
      <c r="DJ431" s="457">
        <v>0</v>
      </c>
      <c r="DK431" s="456">
        <v>1</v>
      </c>
      <c r="DL431" s="457">
        <v>35.360678925035359</v>
      </c>
      <c r="DM431" s="456">
        <v>0</v>
      </c>
      <c r="DN431" s="457">
        <v>0</v>
      </c>
      <c r="DO431" s="456">
        <v>0</v>
      </c>
      <c r="DP431" s="457">
        <v>0</v>
      </c>
      <c r="DQ431" s="456">
        <v>0</v>
      </c>
      <c r="DR431" s="457">
        <v>0</v>
      </c>
      <c r="DS431" s="456">
        <v>1</v>
      </c>
      <c r="DT431" s="457">
        <v>17.167381974248929</v>
      </c>
      <c r="DU431" s="456">
        <v>0</v>
      </c>
      <c r="DV431" s="457">
        <v>0</v>
      </c>
      <c r="DW431" s="456">
        <v>1</v>
      </c>
      <c r="DX431" s="457">
        <v>17.167381974248929</v>
      </c>
      <c r="DY431" s="456">
        <v>2</v>
      </c>
      <c r="DZ431" s="457">
        <v>34.334763948497859</v>
      </c>
      <c r="EA431" s="456">
        <v>0</v>
      </c>
      <c r="EB431" s="457">
        <v>0</v>
      </c>
      <c r="EC431" s="456">
        <v>1</v>
      </c>
      <c r="ED431" s="457">
        <v>35.360678925035359</v>
      </c>
      <c r="EE431" s="456">
        <v>0</v>
      </c>
      <c r="EF431" s="457">
        <v>0</v>
      </c>
      <c r="EG431" s="456">
        <v>0</v>
      </c>
      <c r="EH431" s="457">
        <v>0</v>
      </c>
      <c r="EI431" s="456">
        <v>1</v>
      </c>
      <c r="EJ431" s="457">
        <v>35.360678925035359</v>
      </c>
      <c r="EK431" s="456">
        <v>1</v>
      </c>
      <c r="EL431" s="457">
        <v>17.167381974248929</v>
      </c>
      <c r="EM431" s="290"/>
    </row>
    <row r="432" spans="2:247" s="449" customFormat="1" x14ac:dyDescent="0.2">
      <c r="B432" s="423" t="s">
        <v>100</v>
      </c>
      <c r="C432" s="456">
        <v>0</v>
      </c>
      <c r="D432" s="457">
        <v>0</v>
      </c>
      <c r="E432" s="456">
        <v>0</v>
      </c>
      <c r="F432" s="457">
        <v>0</v>
      </c>
      <c r="G432" s="456">
        <v>7</v>
      </c>
      <c r="H432" s="457">
        <v>104.8689138576779</v>
      </c>
      <c r="I432" s="456">
        <v>0</v>
      </c>
      <c r="J432" s="457">
        <v>0</v>
      </c>
      <c r="K432" s="456">
        <v>0</v>
      </c>
      <c r="L432" s="457">
        <v>0</v>
      </c>
      <c r="M432" s="456">
        <v>0</v>
      </c>
      <c r="N432" s="457">
        <v>0</v>
      </c>
      <c r="O432" s="456">
        <v>0</v>
      </c>
      <c r="P432" s="457">
        <v>0</v>
      </c>
      <c r="Q432" s="456">
        <v>0</v>
      </c>
      <c r="R432" s="457">
        <v>0</v>
      </c>
      <c r="S432" s="456">
        <v>0</v>
      </c>
      <c r="T432" s="457">
        <v>0</v>
      </c>
      <c r="U432" s="456">
        <v>0</v>
      </c>
      <c r="V432" s="457">
        <v>0</v>
      </c>
      <c r="W432" s="456">
        <v>0</v>
      </c>
      <c r="X432" s="457">
        <v>0</v>
      </c>
      <c r="Y432" s="456">
        <v>0</v>
      </c>
      <c r="Z432" s="457">
        <v>0</v>
      </c>
      <c r="AA432" s="456">
        <v>0</v>
      </c>
      <c r="AB432" s="457">
        <v>0</v>
      </c>
      <c r="AC432" s="456">
        <v>0</v>
      </c>
      <c r="AD432" s="457">
        <v>0</v>
      </c>
      <c r="AE432" s="456">
        <v>1</v>
      </c>
      <c r="AF432" s="457">
        <v>14.981273408239701</v>
      </c>
      <c r="AG432" s="456">
        <v>0</v>
      </c>
      <c r="AH432" s="457">
        <v>0</v>
      </c>
      <c r="AI432" s="456">
        <v>1</v>
      </c>
      <c r="AJ432" s="457">
        <v>14.981273408239701</v>
      </c>
      <c r="AK432" s="456">
        <v>0</v>
      </c>
      <c r="AL432" s="457">
        <v>0</v>
      </c>
      <c r="AM432" s="456">
        <v>1</v>
      </c>
      <c r="AN432" s="457">
        <v>14.981273408239701</v>
      </c>
      <c r="AO432" s="456">
        <v>0</v>
      </c>
      <c r="AP432" s="457">
        <v>0</v>
      </c>
      <c r="AQ432" s="456">
        <v>0</v>
      </c>
      <c r="AR432" s="457">
        <v>0</v>
      </c>
      <c r="AS432" s="456">
        <v>2</v>
      </c>
      <c r="AT432" s="457">
        <v>21.739130434782609</v>
      </c>
      <c r="AU432" s="456">
        <v>4</v>
      </c>
      <c r="AV432" s="457">
        <v>59.925093632958806</v>
      </c>
      <c r="AW432" s="456">
        <v>7</v>
      </c>
      <c r="AX432" s="457">
        <v>104.8689138576779</v>
      </c>
      <c r="AY432" s="456">
        <v>0</v>
      </c>
      <c r="AZ432" s="457">
        <v>0</v>
      </c>
      <c r="BA432" s="456">
        <v>0</v>
      </c>
      <c r="BB432" s="457">
        <v>0</v>
      </c>
      <c r="BC432" s="456">
        <v>0</v>
      </c>
      <c r="BD432" s="457">
        <v>0</v>
      </c>
      <c r="BE432" s="456">
        <v>0</v>
      </c>
      <c r="BF432" s="457">
        <v>0</v>
      </c>
      <c r="BG432" s="456">
        <v>0</v>
      </c>
      <c r="BH432" s="457">
        <v>0</v>
      </c>
      <c r="BI432" s="456">
        <v>0</v>
      </c>
      <c r="BJ432" s="457">
        <v>0</v>
      </c>
      <c r="BK432" s="456">
        <v>0</v>
      </c>
      <c r="BL432" s="457">
        <v>0</v>
      </c>
      <c r="BM432" s="456">
        <v>11</v>
      </c>
      <c r="BN432" s="457">
        <v>164.79400749063669</v>
      </c>
      <c r="BO432" s="456">
        <v>1</v>
      </c>
      <c r="BP432" s="457">
        <v>14.981273408239701</v>
      </c>
      <c r="BQ432" s="456">
        <v>0</v>
      </c>
      <c r="BR432" s="457">
        <v>0</v>
      </c>
      <c r="BS432" s="456">
        <v>1</v>
      </c>
      <c r="BT432" s="457">
        <v>14.981273408239701</v>
      </c>
      <c r="BU432" s="456">
        <v>0</v>
      </c>
      <c r="BV432" s="457">
        <v>0</v>
      </c>
      <c r="BW432" s="456">
        <v>0</v>
      </c>
      <c r="BX432" s="457">
        <v>0</v>
      </c>
      <c r="BY432" s="456">
        <v>0</v>
      </c>
      <c r="BZ432" s="457">
        <v>0</v>
      </c>
      <c r="CA432" s="456">
        <v>0</v>
      </c>
      <c r="CB432" s="457">
        <v>0</v>
      </c>
      <c r="CC432" s="456">
        <v>0</v>
      </c>
      <c r="CD432" s="457">
        <v>0</v>
      </c>
      <c r="CE432" s="456">
        <v>0</v>
      </c>
      <c r="CF432" s="457">
        <v>0</v>
      </c>
      <c r="CG432" s="456">
        <v>0</v>
      </c>
      <c r="CH432" s="457">
        <v>0</v>
      </c>
      <c r="CI432" s="456">
        <v>0</v>
      </c>
      <c r="CJ432" s="457">
        <v>0</v>
      </c>
      <c r="CK432" s="456">
        <v>0</v>
      </c>
      <c r="CL432" s="457">
        <v>0</v>
      </c>
      <c r="CM432" s="456">
        <v>0</v>
      </c>
      <c r="CN432" s="457">
        <v>0</v>
      </c>
      <c r="CO432" s="456">
        <v>0</v>
      </c>
      <c r="CP432" s="457">
        <v>0</v>
      </c>
      <c r="CQ432" s="456">
        <v>0</v>
      </c>
      <c r="CR432" s="457">
        <v>0</v>
      </c>
      <c r="CS432" s="456">
        <v>0</v>
      </c>
      <c r="CT432" s="457">
        <v>0</v>
      </c>
      <c r="CU432" s="456">
        <v>28</v>
      </c>
      <c r="CV432" s="457">
        <v>419.47565543071158</v>
      </c>
      <c r="CW432" s="456">
        <v>1</v>
      </c>
      <c r="CX432" s="457">
        <v>14.981273408239701</v>
      </c>
      <c r="CY432" s="456">
        <v>0</v>
      </c>
      <c r="CZ432" s="457">
        <v>0</v>
      </c>
      <c r="DA432" s="456">
        <v>0</v>
      </c>
      <c r="DB432" s="457">
        <v>0</v>
      </c>
      <c r="DC432" s="456">
        <v>6</v>
      </c>
      <c r="DD432" s="457">
        <v>89.887640449438209</v>
      </c>
      <c r="DE432" s="456">
        <v>1</v>
      </c>
      <c r="DF432" s="457">
        <v>10.869565217391305</v>
      </c>
      <c r="DG432" s="456">
        <v>2</v>
      </c>
      <c r="DH432" s="457">
        <v>29.962546816479403</v>
      </c>
      <c r="DI432" s="456">
        <v>0</v>
      </c>
      <c r="DJ432" s="457">
        <v>0</v>
      </c>
      <c r="DK432" s="456">
        <v>0</v>
      </c>
      <c r="DL432" s="457">
        <v>0</v>
      </c>
      <c r="DM432" s="456">
        <v>1</v>
      </c>
      <c r="DN432" s="457">
        <v>30.220610456331219</v>
      </c>
      <c r="DO432" s="456">
        <v>0</v>
      </c>
      <c r="DP432" s="457">
        <v>0</v>
      </c>
      <c r="DQ432" s="456">
        <v>2</v>
      </c>
      <c r="DR432" s="457">
        <v>29.962546816479403</v>
      </c>
      <c r="DS432" s="456">
        <v>7</v>
      </c>
      <c r="DT432" s="457">
        <v>104.8689138576779</v>
      </c>
      <c r="DU432" s="456">
        <v>3</v>
      </c>
      <c r="DV432" s="457">
        <v>44.943820224719104</v>
      </c>
      <c r="DW432" s="456">
        <v>5</v>
      </c>
      <c r="DX432" s="457">
        <v>74.906367041198507</v>
      </c>
      <c r="DY432" s="456">
        <v>17</v>
      </c>
      <c r="DZ432" s="457">
        <v>254.6816479400749</v>
      </c>
      <c r="EA432" s="456">
        <v>0</v>
      </c>
      <c r="EB432" s="457">
        <v>0</v>
      </c>
      <c r="EC432" s="456">
        <v>6</v>
      </c>
      <c r="ED432" s="457">
        <v>181.32366273798732</v>
      </c>
      <c r="EE432" s="456">
        <v>3</v>
      </c>
      <c r="EF432" s="457">
        <v>90.66183136899366</v>
      </c>
      <c r="EG432" s="456">
        <v>5</v>
      </c>
      <c r="EH432" s="457">
        <v>151.10305228165609</v>
      </c>
      <c r="EI432" s="456">
        <v>14</v>
      </c>
      <c r="EJ432" s="457">
        <v>423.08854638863704</v>
      </c>
      <c r="EK432" s="456">
        <v>10</v>
      </c>
      <c r="EL432" s="457">
        <v>149.81273408239701</v>
      </c>
      <c r="EM432" s="290"/>
    </row>
    <row r="433" spans="2:247" s="449" customFormat="1" x14ac:dyDescent="0.2">
      <c r="B433" s="423" t="s">
        <v>101</v>
      </c>
      <c r="C433" s="456">
        <v>0</v>
      </c>
      <c r="D433" s="457">
        <v>0</v>
      </c>
      <c r="E433" s="456">
        <v>0</v>
      </c>
      <c r="F433" s="457">
        <v>0</v>
      </c>
      <c r="G433" s="456">
        <v>20</v>
      </c>
      <c r="H433" s="457">
        <v>114.96234983043054</v>
      </c>
      <c r="I433" s="456">
        <v>0</v>
      </c>
      <c r="J433" s="457">
        <v>0</v>
      </c>
      <c r="K433" s="456">
        <v>0</v>
      </c>
      <c r="L433" s="457">
        <v>0</v>
      </c>
      <c r="M433" s="456">
        <v>5</v>
      </c>
      <c r="N433" s="457">
        <v>28.740587457607635</v>
      </c>
      <c r="O433" s="456">
        <v>1</v>
      </c>
      <c r="P433" s="457">
        <v>5.7481174915215272</v>
      </c>
      <c r="Q433" s="456">
        <v>0</v>
      </c>
      <c r="R433" s="457">
        <v>0</v>
      </c>
      <c r="S433" s="456">
        <v>0</v>
      </c>
      <c r="T433" s="457">
        <v>0</v>
      </c>
      <c r="U433" s="456">
        <v>0</v>
      </c>
      <c r="V433" s="457">
        <v>0</v>
      </c>
      <c r="W433" s="456">
        <v>0</v>
      </c>
      <c r="X433" s="457">
        <v>0</v>
      </c>
      <c r="Y433" s="456">
        <v>0</v>
      </c>
      <c r="Z433" s="457">
        <v>0</v>
      </c>
      <c r="AA433" s="456">
        <v>0</v>
      </c>
      <c r="AB433" s="457">
        <v>0</v>
      </c>
      <c r="AC433" s="456">
        <v>0</v>
      </c>
      <c r="AD433" s="457">
        <v>0</v>
      </c>
      <c r="AE433" s="456">
        <v>2</v>
      </c>
      <c r="AF433" s="457">
        <v>11.496234983043054</v>
      </c>
      <c r="AG433" s="456">
        <v>0</v>
      </c>
      <c r="AH433" s="457">
        <v>0</v>
      </c>
      <c r="AI433" s="456">
        <v>2</v>
      </c>
      <c r="AJ433" s="457">
        <v>11.496234983043054</v>
      </c>
      <c r="AK433" s="456">
        <v>0</v>
      </c>
      <c r="AL433" s="457">
        <v>0</v>
      </c>
      <c r="AM433" s="456">
        <v>1</v>
      </c>
      <c r="AN433" s="457">
        <v>5.7481174915215272</v>
      </c>
      <c r="AO433" s="456">
        <v>0</v>
      </c>
      <c r="AP433" s="457">
        <v>0</v>
      </c>
      <c r="AQ433" s="456">
        <v>1</v>
      </c>
      <c r="AR433" s="457">
        <v>5.9523809523809517</v>
      </c>
      <c r="AS433" s="456">
        <v>4</v>
      </c>
      <c r="AT433" s="457">
        <v>24.539877300613497</v>
      </c>
      <c r="AU433" s="456">
        <v>5</v>
      </c>
      <c r="AV433" s="457">
        <v>28.740587457607635</v>
      </c>
      <c r="AW433" s="456">
        <v>14</v>
      </c>
      <c r="AX433" s="457">
        <v>80.473644881301382</v>
      </c>
      <c r="AY433" s="456">
        <v>2</v>
      </c>
      <c r="AZ433" s="457">
        <v>11.496234983043054</v>
      </c>
      <c r="BA433" s="456">
        <v>4</v>
      </c>
      <c r="BB433" s="457">
        <v>22.992469966086109</v>
      </c>
      <c r="BC433" s="456">
        <v>0</v>
      </c>
      <c r="BD433" s="457">
        <v>0</v>
      </c>
      <c r="BE433" s="456">
        <v>0</v>
      </c>
      <c r="BF433" s="457">
        <v>0</v>
      </c>
      <c r="BG433" s="456">
        <v>0</v>
      </c>
      <c r="BH433" s="457">
        <v>0</v>
      </c>
      <c r="BI433" s="456">
        <v>0</v>
      </c>
      <c r="BJ433" s="457">
        <v>0</v>
      </c>
      <c r="BK433" s="456">
        <v>0</v>
      </c>
      <c r="BL433" s="457">
        <v>0</v>
      </c>
      <c r="BM433" s="456">
        <v>25</v>
      </c>
      <c r="BN433" s="457">
        <v>143.70293728803819</v>
      </c>
      <c r="BO433" s="456">
        <v>0</v>
      </c>
      <c r="BP433" s="457">
        <v>0</v>
      </c>
      <c r="BQ433" s="456">
        <v>0</v>
      </c>
      <c r="BR433" s="457">
        <v>0</v>
      </c>
      <c r="BS433" s="456">
        <v>0</v>
      </c>
      <c r="BT433" s="457">
        <v>0</v>
      </c>
      <c r="BU433" s="456">
        <v>0</v>
      </c>
      <c r="BV433" s="457">
        <v>0</v>
      </c>
      <c r="BW433" s="456">
        <v>0</v>
      </c>
      <c r="BX433" s="457">
        <v>0</v>
      </c>
      <c r="BY433" s="456">
        <v>0</v>
      </c>
      <c r="BZ433" s="457">
        <v>0</v>
      </c>
      <c r="CA433" s="456">
        <v>0</v>
      </c>
      <c r="CB433" s="457">
        <v>0</v>
      </c>
      <c r="CC433" s="456">
        <v>0</v>
      </c>
      <c r="CD433" s="457">
        <v>0</v>
      </c>
      <c r="CE433" s="456">
        <v>0</v>
      </c>
      <c r="CF433" s="457">
        <v>0</v>
      </c>
      <c r="CG433" s="456">
        <v>0</v>
      </c>
      <c r="CH433" s="457">
        <v>0</v>
      </c>
      <c r="CI433" s="456">
        <v>0</v>
      </c>
      <c r="CJ433" s="457">
        <v>0</v>
      </c>
      <c r="CK433" s="456">
        <v>0</v>
      </c>
      <c r="CL433" s="457">
        <v>0</v>
      </c>
      <c r="CM433" s="456">
        <v>0</v>
      </c>
      <c r="CN433" s="457">
        <v>0</v>
      </c>
      <c r="CO433" s="456">
        <v>0</v>
      </c>
      <c r="CP433" s="457">
        <v>0</v>
      </c>
      <c r="CQ433" s="456">
        <v>11</v>
      </c>
      <c r="CR433" s="457">
        <v>63.229292406736796</v>
      </c>
      <c r="CS433" s="456">
        <v>0</v>
      </c>
      <c r="CT433" s="457">
        <v>0</v>
      </c>
      <c r="CU433" s="456">
        <v>34</v>
      </c>
      <c r="CV433" s="457">
        <v>195.43599471173192</v>
      </c>
      <c r="CW433" s="456">
        <v>3</v>
      </c>
      <c r="CX433" s="457">
        <v>17.244352474564579</v>
      </c>
      <c r="CY433" s="456">
        <v>0</v>
      </c>
      <c r="CZ433" s="457">
        <v>0</v>
      </c>
      <c r="DA433" s="456">
        <v>0</v>
      </c>
      <c r="DB433" s="457">
        <v>0</v>
      </c>
      <c r="DC433" s="456">
        <v>0</v>
      </c>
      <c r="DD433" s="457">
        <v>0</v>
      </c>
      <c r="DE433" s="456">
        <v>1</v>
      </c>
      <c r="DF433" s="457">
        <v>6.1349693251533743</v>
      </c>
      <c r="DG433" s="456">
        <v>0</v>
      </c>
      <c r="DH433" s="457">
        <v>0</v>
      </c>
      <c r="DI433" s="456">
        <v>1</v>
      </c>
      <c r="DJ433" s="457">
        <v>16.084928422068522</v>
      </c>
      <c r="DK433" s="456">
        <v>0</v>
      </c>
      <c r="DL433" s="457">
        <v>0</v>
      </c>
      <c r="DM433" s="456">
        <v>3</v>
      </c>
      <c r="DN433" s="457">
        <v>35.971223021582738</v>
      </c>
      <c r="DO433" s="456">
        <v>3</v>
      </c>
      <c r="DP433" s="457">
        <v>167.0378619153675</v>
      </c>
      <c r="DQ433" s="456">
        <v>0</v>
      </c>
      <c r="DR433" s="457">
        <v>0</v>
      </c>
      <c r="DS433" s="456">
        <v>19</v>
      </c>
      <c r="DT433" s="457">
        <v>109.214232338909</v>
      </c>
      <c r="DU433" s="456">
        <v>13</v>
      </c>
      <c r="DV433" s="457">
        <v>74.725527389779842</v>
      </c>
      <c r="DW433" s="456">
        <v>19</v>
      </c>
      <c r="DX433" s="457">
        <v>109.214232338909</v>
      </c>
      <c r="DY433" s="456">
        <v>51</v>
      </c>
      <c r="DZ433" s="457">
        <v>293.15399206759787</v>
      </c>
      <c r="EA433" s="456">
        <v>0</v>
      </c>
      <c r="EB433" s="457">
        <v>0</v>
      </c>
      <c r="EC433" s="456">
        <v>16</v>
      </c>
      <c r="ED433" s="457">
        <v>191.84652278177458</v>
      </c>
      <c r="EE433" s="456">
        <v>10</v>
      </c>
      <c r="EF433" s="457">
        <v>119.90407673860911</v>
      </c>
      <c r="EG433" s="456">
        <v>17</v>
      </c>
      <c r="EH433" s="457">
        <v>203.8369304556355</v>
      </c>
      <c r="EI433" s="456">
        <v>43</v>
      </c>
      <c r="EJ433" s="457">
        <v>515.58752997601925</v>
      </c>
      <c r="EK433" s="456">
        <v>17</v>
      </c>
      <c r="EL433" s="457">
        <v>97.717997355865961</v>
      </c>
      <c r="EM433" s="290"/>
    </row>
    <row r="434" spans="2:247" s="449" customFormat="1" x14ac:dyDescent="0.2">
      <c r="B434" s="423" t="s">
        <v>359</v>
      </c>
      <c r="C434" s="456">
        <v>0</v>
      </c>
      <c r="D434" s="457">
        <v>0</v>
      </c>
      <c r="E434" s="456">
        <v>0</v>
      </c>
      <c r="F434" s="457">
        <v>0</v>
      </c>
      <c r="G434" s="456">
        <v>14</v>
      </c>
      <c r="H434" s="457">
        <v>64.841832244916858</v>
      </c>
      <c r="I434" s="456">
        <v>0</v>
      </c>
      <c r="J434" s="457">
        <v>0</v>
      </c>
      <c r="K434" s="456">
        <v>0</v>
      </c>
      <c r="L434" s="457">
        <v>0</v>
      </c>
      <c r="M434" s="456">
        <v>3</v>
      </c>
      <c r="N434" s="457">
        <v>13.894678338196472</v>
      </c>
      <c r="O434" s="456">
        <v>1</v>
      </c>
      <c r="P434" s="457">
        <v>4.6315594460654905</v>
      </c>
      <c r="Q434" s="456">
        <v>0</v>
      </c>
      <c r="R434" s="457">
        <v>0</v>
      </c>
      <c r="S434" s="456">
        <v>0</v>
      </c>
      <c r="T434" s="457">
        <v>0</v>
      </c>
      <c r="U434" s="456">
        <v>0</v>
      </c>
      <c r="V434" s="457">
        <v>0</v>
      </c>
      <c r="W434" s="456">
        <v>0</v>
      </c>
      <c r="X434" s="457">
        <v>0</v>
      </c>
      <c r="Y434" s="456">
        <v>0</v>
      </c>
      <c r="Z434" s="457">
        <v>0</v>
      </c>
      <c r="AA434" s="456">
        <v>0</v>
      </c>
      <c r="AB434" s="457">
        <v>0</v>
      </c>
      <c r="AC434" s="456">
        <v>0</v>
      </c>
      <c r="AD434" s="457">
        <v>0</v>
      </c>
      <c r="AE434" s="456">
        <v>2</v>
      </c>
      <c r="AF434" s="457">
        <v>9.2631188921309811</v>
      </c>
      <c r="AG434" s="456">
        <v>2</v>
      </c>
      <c r="AH434" s="457">
        <v>9.2631188921309811</v>
      </c>
      <c r="AI434" s="456">
        <v>4</v>
      </c>
      <c r="AJ434" s="457">
        <v>18.526237784261962</v>
      </c>
      <c r="AK434" s="456">
        <v>0</v>
      </c>
      <c r="AL434" s="457">
        <v>0</v>
      </c>
      <c r="AM434" s="456">
        <v>5</v>
      </c>
      <c r="AN434" s="457">
        <v>23.157797230327454</v>
      </c>
      <c r="AO434" s="456">
        <v>0</v>
      </c>
      <c r="AP434" s="457">
        <v>0</v>
      </c>
      <c r="AQ434" s="456">
        <v>0</v>
      </c>
      <c r="AR434" s="457">
        <v>0</v>
      </c>
      <c r="AS434" s="456">
        <v>7</v>
      </c>
      <c r="AT434" s="457">
        <v>42.682926829268297</v>
      </c>
      <c r="AU434" s="456">
        <v>4</v>
      </c>
      <c r="AV434" s="457">
        <v>18.526237784261962</v>
      </c>
      <c r="AW434" s="456">
        <v>1</v>
      </c>
      <c r="AX434" s="457">
        <v>4.6315594460654905</v>
      </c>
      <c r="AY434" s="456">
        <v>0</v>
      </c>
      <c r="AZ434" s="457">
        <v>0</v>
      </c>
      <c r="BA434" s="456">
        <v>0</v>
      </c>
      <c r="BB434" s="457">
        <v>0</v>
      </c>
      <c r="BC434" s="456">
        <v>0</v>
      </c>
      <c r="BD434" s="457">
        <v>0</v>
      </c>
      <c r="BE434" s="456">
        <v>0</v>
      </c>
      <c r="BF434" s="457">
        <v>0</v>
      </c>
      <c r="BG434" s="456">
        <v>0</v>
      </c>
      <c r="BH434" s="457">
        <v>0</v>
      </c>
      <c r="BI434" s="456">
        <v>0</v>
      </c>
      <c r="BJ434" s="457">
        <v>0</v>
      </c>
      <c r="BK434" s="456">
        <v>0</v>
      </c>
      <c r="BL434" s="457">
        <v>0</v>
      </c>
      <c r="BM434" s="456">
        <v>5</v>
      </c>
      <c r="BN434" s="457">
        <v>23.157797230327454</v>
      </c>
      <c r="BO434" s="456">
        <v>15</v>
      </c>
      <c r="BP434" s="457">
        <v>69.473391690982353</v>
      </c>
      <c r="BQ434" s="456">
        <v>0</v>
      </c>
      <c r="BR434" s="457">
        <v>0</v>
      </c>
      <c r="BS434" s="456">
        <v>15</v>
      </c>
      <c r="BT434" s="457">
        <v>69.473391690982353</v>
      </c>
      <c r="BU434" s="456">
        <v>0</v>
      </c>
      <c r="BV434" s="457">
        <v>0</v>
      </c>
      <c r="BW434" s="456">
        <v>0</v>
      </c>
      <c r="BX434" s="457">
        <v>0</v>
      </c>
      <c r="BY434" s="456">
        <v>0</v>
      </c>
      <c r="BZ434" s="457">
        <v>0</v>
      </c>
      <c r="CA434" s="456">
        <v>0</v>
      </c>
      <c r="CB434" s="457">
        <v>0</v>
      </c>
      <c r="CC434" s="456">
        <v>0</v>
      </c>
      <c r="CD434" s="457">
        <v>0</v>
      </c>
      <c r="CE434" s="456">
        <v>0</v>
      </c>
      <c r="CF434" s="457">
        <v>0</v>
      </c>
      <c r="CG434" s="456">
        <v>0</v>
      </c>
      <c r="CH434" s="457">
        <v>0</v>
      </c>
      <c r="CI434" s="456">
        <v>1</v>
      </c>
      <c r="CJ434" s="457">
        <v>4.6315594460654905</v>
      </c>
      <c r="CK434" s="456">
        <v>1</v>
      </c>
      <c r="CL434" s="457">
        <v>4.6315594460654905</v>
      </c>
      <c r="CM434" s="456">
        <v>0</v>
      </c>
      <c r="CN434" s="457">
        <v>0</v>
      </c>
      <c r="CO434" s="456">
        <v>2</v>
      </c>
      <c r="CP434" s="457">
        <v>9.2631188921309811</v>
      </c>
      <c r="CQ434" s="456">
        <v>1</v>
      </c>
      <c r="CR434" s="457">
        <v>4.6315594460654905</v>
      </c>
      <c r="CS434" s="456">
        <v>0</v>
      </c>
      <c r="CT434" s="457">
        <v>0</v>
      </c>
      <c r="CU434" s="456">
        <v>76</v>
      </c>
      <c r="CV434" s="457">
        <v>351.99851790097728</v>
      </c>
      <c r="CW434" s="456">
        <v>1</v>
      </c>
      <c r="CX434" s="457">
        <v>4.6315594460654905</v>
      </c>
      <c r="CY434" s="456">
        <v>0</v>
      </c>
      <c r="CZ434" s="457">
        <v>0</v>
      </c>
      <c r="DA434" s="456">
        <v>1</v>
      </c>
      <c r="DB434" s="457">
        <v>4.6315594460654905</v>
      </c>
      <c r="DC434" s="456">
        <v>3</v>
      </c>
      <c r="DD434" s="457">
        <v>13.894678338196472</v>
      </c>
      <c r="DE434" s="456">
        <v>2</v>
      </c>
      <c r="DF434" s="457">
        <v>12.195121951219512</v>
      </c>
      <c r="DG434" s="456">
        <v>2</v>
      </c>
      <c r="DH434" s="457">
        <v>9.2631188921309811</v>
      </c>
      <c r="DI434" s="456">
        <v>2</v>
      </c>
      <c r="DJ434" s="457">
        <v>28.901734104046245</v>
      </c>
      <c r="DK434" s="456">
        <v>1</v>
      </c>
      <c r="DL434" s="457">
        <v>9.2216894135005543</v>
      </c>
      <c r="DM434" s="456">
        <v>1</v>
      </c>
      <c r="DN434" s="457">
        <v>9.2216894135005543</v>
      </c>
      <c r="DO434" s="456">
        <v>2</v>
      </c>
      <c r="DP434" s="457">
        <v>102.14504596527068</v>
      </c>
      <c r="DQ434" s="456">
        <v>0</v>
      </c>
      <c r="DR434" s="457">
        <v>0</v>
      </c>
      <c r="DS434" s="456">
        <v>5</v>
      </c>
      <c r="DT434" s="457">
        <v>23.157797230327454</v>
      </c>
      <c r="DU434" s="456">
        <v>0</v>
      </c>
      <c r="DV434" s="457">
        <v>0</v>
      </c>
      <c r="DW434" s="456">
        <v>17</v>
      </c>
      <c r="DX434" s="457">
        <v>78.736510583113329</v>
      </c>
      <c r="DY434" s="456">
        <v>22</v>
      </c>
      <c r="DZ434" s="457">
        <v>101.89430781344078</v>
      </c>
      <c r="EA434" s="456">
        <v>0</v>
      </c>
      <c r="EB434" s="457">
        <v>0</v>
      </c>
      <c r="EC434" s="456">
        <v>5</v>
      </c>
      <c r="ED434" s="457">
        <v>46.108447067502766</v>
      </c>
      <c r="EE434" s="456">
        <v>0</v>
      </c>
      <c r="EF434" s="457">
        <v>0</v>
      </c>
      <c r="EG434" s="456">
        <v>15</v>
      </c>
      <c r="EH434" s="457">
        <v>138.3253412025083</v>
      </c>
      <c r="EI434" s="456">
        <v>20</v>
      </c>
      <c r="EJ434" s="457">
        <v>184.43378827001106</v>
      </c>
      <c r="EK434" s="456">
        <v>5</v>
      </c>
      <c r="EL434" s="457">
        <v>23.157797230327454</v>
      </c>
      <c r="EM434" s="290"/>
    </row>
    <row r="435" spans="2:247" s="449" customFormat="1" x14ac:dyDescent="0.2">
      <c r="B435" s="423" t="s">
        <v>102</v>
      </c>
      <c r="C435" s="456">
        <v>0</v>
      </c>
      <c r="D435" s="457">
        <v>0</v>
      </c>
      <c r="E435" s="456">
        <v>0</v>
      </c>
      <c r="F435" s="457">
        <v>0</v>
      </c>
      <c r="G435" s="456">
        <v>45</v>
      </c>
      <c r="H435" s="457">
        <v>316.36670416197978</v>
      </c>
      <c r="I435" s="456">
        <v>0</v>
      </c>
      <c r="J435" s="457">
        <v>0</v>
      </c>
      <c r="K435" s="456">
        <v>0</v>
      </c>
      <c r="L435" s="457">
        <v>0</v>
      </c>
      <c r="M435" s="456">
        <v>2</v>
      </c>
      <c r="N435" s="457">
        <v>14.060742407199102</v>
      </c>
      <c r="O435" s="456">
        <v>0</v>
      </c>
      <c r="P435" s="457">
        <v>0</v>
      </c>
      <c r="Q435" s="456">
        <v>0</v>
      </c>
      <c r="R435" s="457">
        <v>0</v>
      </c>
      <c r="S435" s="456">
        <v>0</v>
      </c>
      <c r="T435" s="457">
        <v>0</v>
      </c>
      <c r="U435" s="456">
        <v>0</v>
      </c>
      <c r="V435" s="457">
        <v>0</v>
      </c>
      <c r="W435" s="456">
        <v>0</v>
      </c>
      <c r="X435" s="457">
        <v>0</v>
      </c>
      <c r="Y435" s="456">
        <v>0</v>
      </c>
      <c r="Z435" s="457">
        <v>0</v>
      </c>
      <c r="AA435" s="456">
        <v>0</v>
      </c>
      <c r="AB435" s="457">
        <v>0</v>
      </c>
      <c r="AC435" s="456">
        <v>0</v>
      </c>
      <c r="AD435" s="457">
        <v>0</v>
      </c>
      <c r="AE435" s="456">
        <v>1</v>
      </c>
      <c r="AF435" s="457">
        <v>7.0303712035995511</v>
      </c>
      <c r="AG435" s="456">
        <v>1</v>
      </c>
      <c r="AH435" s="457">
        <v>7.0303712035995511</v>
      </c>
      <c r="AI435" s="456">
        <v>2</v>
      </c>
      <c r="AJ435" s="457">
        <v>14.060742407199102</v>
      </c>
      <c r="AK435" s="456">
        <v>0</v>
      </c>
      <c r="AL435" s="457">
        <v>0</v>
      </c>
      <c r="AM435" s="456">
        <v>3</v>
      </c>
      <c r="AN435" s="457">
        <v>21.091113610798651</v>
      </c>
      <c r="AO435" s="456">
        <v>0</v>
      </c>
      <c r="AP435" s="457">
        <v>0</v>
      </c>
      <c r="AQ435" s="456">
        <v>1</v>
      </c>
      <c r="AR435" s="457">
        <v>7.4074074074074074</v>
      </c>
      <c r="AS435" s="456">
        <v>1</v>
      </c>
      <c r="AT435" s="457">
        <v>7.518796992481203</v>
      </c>
      <c r="AU435" s="456">
        <v>9</v>
      </c>
      <c r="AV435" s="457">
        <v>63.273340832395952</v>
      </c>
      <c r="AW435" s="456">
        <v>3</v>
      </c>
      <c r="AX435" s="457">
        <v>21.091113610798651</v>
      </c>
      <c r="AY435" s="456">
        <v>1</v>
      </c>
      <c r="AZ435" s="457">
        <v>7.0303712035995511</v>
      </c>
      <c r="BA435" s="456">
        <v>2</v>
      </c>
      <c r="BB435" s="457">
        <v>14.060742407199102</v>
      </c>
      <c r="BC435" s="456">
        <v>0</v>
      </c>
      <c r="BD435" s="457">
        <v>0</v>
      </c>
      <c r="BE435" s="456">
        <v>1</v>
      </c>
      <c r="BF435" s="457">
        <v>7.0303712035995511</v>
      </c>
      <c r="BG435" s="456">
        <v>0</v>
      </c>
      <c r="BH435" s="457">
        <v>0</v>
      </c>
      <c r="BI435" s="456">
        <v>0</v>
      </c>
      <c r="BJ435" s="457">
        <v>0</v>
      </c>
      <c r="BK435" s="456">
        <v>0</v>
      </c>
      <c r="BL435" s="457">
        <v>0</v>
      </c>
      <c r="BM435" s="456">
        <v>16</v>
      </c>
      <c r="BN435" s="457">
        <v>112.48593925759282</v>
      </c>
      <c r="BO435" s="456">
        <v>0</v>
      </c>
      <c r="BP435" s="457">
        <v>0</v>
      </c>
      <c r="BQ435" s="456">
        <v>0</v>
      </c>
      <c r="BR435" s="457">
        <v>0</v>
      </c>
      <c r="BS435" s="456">
        <v>0</v>
      </c>
      <c r="BT435" s="457">
        <v>0</v>
      </c>
      <c r="BU435" s="456">
        <v>0</v>
      </c>
      <c r="BV435" s="457">
        <v>0</v>
      </c>
      <c r="BW435" s="456">
        <v>0</v>
      </c>
      <c r="BX435" s="457">
        <v>0</v>
      </c>
      <c r="BY435" s="456">
        <v>0</v>
      </c>
      <c r="BZ435" s="457">
        <v>0</v>
      </c>
      <c r="CA435" s="456">
        <v>0</v>
      </c>
      <c r="CB435" s="457">
        <v>0</v>
      </c>
      <c r="CC435" s="456">
        <v>0</v>
      </c>
      <c r="CD435" s="457">
        <v>0</v>
      </c>
      <c r="CE435" s="456">
        <v>0</v>
      </c>
      <c r="CF435" s="457">
        <v>0</v>
      </c>
      <c r="CG435" s="456">
        <v>0</v>
      </c>
      <c r="CH435" s="457">
        <v>0</v>
      </c>
      <c r="CI435" s="456">
        <v>0</v>
      </c>
      <c r="CJ435" s="457">
        <v>0</v>
      </c>
      <c r="CK435" s="456">
        <v>0</v>
      </c>
      <c r="CL435" s="457">
        <v>0</v>
      </c>
      <c r="CM435" s="456">
        <v>0</v>
      </c>
      <c r="CN435" s="457">
        <v>0</v>
      </c>
      <c r="CO435" s="456">
        <v>1</v>
      </c>
      <c r="CP435" s="457">
        <v>7.0303712035995511</v>
      </c>
      <c r="CQ435" s="456">
        <v>0</v>
      </c>
      <c r="CR435" s="457">
        <v>0</v>
      </c>
      <c r="CS435" s="456">
        <v>0</v>
      </c>
      <c r="CT435" s="457">
        <v>0</v>
      </c>
      <c r="CU435" s="456">
        <v>42</v>
      </c>
      <c r="CV435" s="457">
        <v>295.2755905511811</v>
      </c>
      <c r="CW435" s="456">
        <v>4</v>
      </c>
      <c r="CX435" s="457">
        <v>28.121484814398205</v>
      </c>
      <c r="CY435" s="456">
        <v>0</v>
      </c>
      <c r="CZ435" s="457">
        <v>0</v>
      </c>
      <c r="DA435" s="456">
        <v>0</v>
      </c>
      <c r="DB435" s="457">
        <v>0</v>
      </c>
      <c r="DC435" s="456">
        <v>1</v>
      </c>
      <c r="DD435" s="457">
        <v>7.0303712035995511</v>
      </c>
      <c r="DE435" s="456">
        <v>3</v>
      </c>
      <c r="DF435" s="457">
        <v>22.556390977443609</v>
      </c>
      <c r="DG435" s="456">
        <v>0</v>
      </c>
      <c r="DH435" s="457">
        <v>0</v>
      </c>
      <c r="DI435" s="456">
        <v>0</v>
      </c>
      <c r="DJ435" s="457">
        <v>0</v>
      </c>
      <c r="DK435" s="456">
        <v>0</v>
      </c>
      <c r="DL435" s="457">
        <v>0</v>
      </c>
      <c r="DM435" s="456">
        <v>0</v>
      </c>
      <c r="DN435" s="457">
        <v>0</v>
      </c>
      <c r="DO435" s="456">
        <v>0</v>
      </c>
      <c r="DP435" s="457">
        <v>0</v>
      </c>
      <c r="DQ435" s="456">
        <v>1</v>
      </c>
      <c r="DR435" s="457">
        <v>7.0303712035995511</v>
      </c>
      <c r="DS435" s="456">
        <v>43</v>
      </c>
      <c r="DT435" s="457">
        <v>302.30596175478064</v>
      </c>
      <c r="DU435" s="456">
        <v>9</v>
      </c>
      <c r="DV435" s="457">
        <v>63.273340832395952</v>
      </c>
      <c r="DW435" s="456">
        <v>20</v>
      </c>
      <c r="DX435" s="457">
        <v>140.60742407199101</v>
      </c>
      <c r="DY435" s="456">
        <v>73</v>
      </c>
      <c r="DZ435" s="457">
        <v>513.2170978627671</v>
      </c>
      <c r="EA435" s="456">
        <v>1</v>
      </c>
      <c r="EB435" s="457">
        <v>14.434180138568129</v>
      </c>
      <c r="EC435" s="456">
        <v>37</v>
      </c>
      <c r="ED435" s="457">
        <v>534.06466512702082</v>
      </c>
      <c r="EE435" s="456">
        <v>9</v>
      </c>
      <c r="EF435" s="457">
        <v>129.90762124711316</v>
      </c>
      <c r="EG435" s="456">
        <v>15</v>
      </c>
      <c r="EH435" s="457">
        <v>216.51270207852193</v>
      </c>
      <c r="EI435" s="456">
        <v>62</v>
      </c>
      <c r="EJ435" s="457">
        <v>894.91916859122409</v>
      </c>
      <c r="EK435" s="456">
        <v>20</v>
      </c>
      <c r="EL435" s="457">
        <v>140.60742407199101</v>
      </c>
      <c r="EM435" s="290"/>
    </row>
    <row r="436" spans="2:247" s="449" customFormat="1" x14ac:dyDescent="0.2">
      <c r="B436" s="423" t="s">
        <v>103</v>
      </c>
      <c r="C436" s="456">
        <v>0</v>
      </c>
      <c r="D436" s="457">
        <v>0</v>
      </c>
      <c r="E436" s="456">
        <v>0</v>
      </c>
      <c r="F436" s="457">
        <v>0</v>
      </c>
      <c r="G436" s="456">
        <v>2</v>
      </c>
      <c r="H436" s="457">
        <v>24.841634579555333</v>
      </c>
      <c r="I436" s="456">
        <v>0</v>
      </c>
      <c r="J436" s="457">
        <v>0</v>
      </c>
      <c r="K436" s="456">
        <v>0</v>
      </c>
      <c r="L436" s="457">
        <v>0</v>
      </c>
      <c r="M436" s="456">
        <v>0</v>
      </c>
      <c r="N436" s="457">
        <v>0</v>
      </c>
      <c r="O436" s="456">
        <v>1</v>
      </c>
      <c r="P436" s="457">
        <v>12.420817289777666</v>
      </c>
      <c r="Q436" s="456">
        <v>0</v>
      </c>
      <c r="R436" s="457">
        <v>0</v>
      </c>
      <c r="S436" s="456">
        <v>0</v>
      </c>
      <c r="T436" s="457">
        <v>0</v>
      </c>
      <c r="U436" s="456">
        <v>0</v>
      </c>
      <c r="V436" s="457">
        <v>0</v>
      </c>
      <c r="W436" s="456">
        <v>0</v>
      </c>
      <c r="X436" s="457">
        <v>0</v>
      </c>
      <c r="Y436" s="456">
        <v>0</v>
      </c>
      <c r="Z436" s="457">
        <v>0</v>
      </c>
      <c r="AA436" s="456">
        <v>0</v>
      </c>
      <c r="AB436" s="457">
        <v>0</v>
      </c>
      <c r="AC436" s="456">
        <v>0</v>
      </c>
      <c r="AD436" s="457">
        <v>0</v>
      </c>
      <c r="AE436" s="456">
        <v>1</v>
      </c>
      <c r="AF436" s="457">
        <v>12.420817289777666</v>
      </c>
      <c r="AG436" s="456">
        <v>0</v>
      </c>
      <c r="AH436" s="457">
        <v>0</v>
      </c>
      <c r="AI436" s="456">
        <v>1</v>
      </c>
      <c r="AJ436" s="457">
        <v>12.420817289777666</v>
      </c>
      <c r="AK436" s="456">
        <v>0</v>
      </c>
      <c r="AL436" s="457">
        <v>0</v>
      </c>
      <c r="AM436" s="456">
        <v>1</v>
      </c>
      <c r="AN436" s="457">
        <v>12.420817289777666</v>
      </c>
      <c r="AO436" s="456">
        <v>0</v>
      </c>
      <c r="AP436" s="457">
        <v>0</v>
      </c>
      <c r="AQ436" s="456">
        <v>0</v>
      </c>
      <c r="AR436" s="457">
        <v>0</v>
      </c>
      <c r="AS436" s="456">
        <v>1</v>
      </c>
      <c r="AT436" s="457">
        <v>15.384615384615385</v>
      </c>
      <c r="AU436" s="456">
        <v>1</v>
      </c>
      <c r="AV436" s="457">
        <v>12.420817289777666</v>
      </c>
      <c r="AW436" s="456">
        <v>1</v>
      </c>
      <c r="AX436" s="457">
        <v>12.420817289777666</v>
      </c>
      <c r="AY436" s="456">
        <v>0</v>
      </c>
      <c r="AZ436" s="457">
        <v>0</v>
      </c>
      <c r="BA436" s="456">
        <v>1</v>
      </c>
      <c r="BB436" s="457">
        <v>12.420817289777666</v>
      </c>
      <c r="BC436" s="456">
        <v>0</v>
      </c>
      <c r="BD436" s="457">
        <v>0</v>
      </c>
      <c r="BE436" s="456">
        <v>0</v>
      </c>
      <c r="BF436" s="457">
        <v>0</v>
      </c>
      <c r="BG436" s="456">
        <v>0</v>
      </c>
      <c r="BH436" s="457">
        <v>0</v>
      </c>
      <c r="BI436" s="456">
        <v>0</v>
      </c>
      <c r="BJ436" s="457">
        <v>0</v>
      </c>
      <c r="BK436" s="456">
        <v>0</v>
      </c>
      <c r="BL436" s="457">
        <v>0</v>
      </c>
      <c r="BM436" s="456">
        <v>3</v>
      </c>
      <c r="BN436" s="457">
        <v>37.262451869333006</v>
      </c>
      <c r="BO436" s="456">
        <v>2</v>
      </c>
      <c r="BP436" s="457">
        <v>24.841634579555333</v>
      </c>
      <c r="BQ436" s="456">
        <v>0</v>
      </c>
      <c r="BR436" s="457">
        <v>0</v>
      </c>
      <c r="BS436" s="456">
        <v>2</v>
      </c>
      <c r="BT436" s="457">
        <v>24.841634579555333</v>
      </c>
      <c r="BU436" s="456">
        <v>0</v>
      </c>
      <c r="BV436" s="457">
        <v>0</v>
      </c>
      <c r="BW436" s="456">
        <v>0</v>
      </c>
      <c r="BX436" s="457">
        <v>0</v>
      </c>
      <c r="BY436" s="456">
        <v>0</v>
      </c>
      <c r="BZ436" s="457">
        <v>0</v>
      </c>
      <c r="CA436" s="456">
        <v>0</v>
      </c>
      <c r="CB436" s="457">
        <v>0</v>
      </c>
      <c r="CC436" s="456">
        <v>0</v>
      </c>
      <c r="CD436" s="457">
        <v>0</v>
      </c>
      <c r="CE436" s="456">
        <v>0</v>
      </c>
      <c r="CF436" s="457">
        <v>0</v>
      </c>
      <c r="CG436" s="456">
        <v>0</v>
      </c>
      <c r="CH436" s="457">
        <v>0</v>
      </c>
      <c r="CI436" s="456">
        <v>0</v>
      </c>
      <c r="CJ436" s="457">
        <v>0</v>
      </c>
      <c r="CK436" s="456">
        <v>0</v>
      </c>
      <c r="CL436" s="457">
        <v>0</v>
      </c>
      <c r="CM436" s="456">
        <v>0</v>
      </c>
      <c r="CN436" s="457">
        <v>0</v>
      </c>
      <c r="CO436" s="456">
        <v>0</v>
      </c>
      <c r="CP436" s="457">
        <v>0</v>
      </c>
      <c r="CQ436" s="456">
        <v>15</v>
      </c>
      <c r="CR436" s="457">
        <v>186.31225934666503</v>
      </c>
      <c r="CS436" s="456">
        <v>0</v>
      </c>
      <c r="CT436" s="457">
        <v>0</v>
      </c>
      <c r="CU436" s="456">
        <v>17</v>
      </c>
      <c r="CV436" s="457">
        <v>211.15389392622038</v>
      </c>
      <c r="CW436" s="456">
        <v>0</v>
      </c>
      <c r="CX436" s="457">
        <v>0</v>
      </c>
      <c r="CY436" s="456">
        <v>0</v>
      </c>
      <c r="CZ436" s="457">
        <v>0</v>
      </c>
      <c r="DA436" s="456">
        <v>0</v>
      </c>
      <c r="DB436" s="457">
        <v>0</v>
      </c>
      <c r="DC436" s="456">
        <v>0</v>
      </c>
      <c r="DD436" s="457">
        <v>0</v>
      </c>
      <c r="DE436" s="456">
        <v>1</v>
      </c>
      <c r="DF436" s="457">
        <v>15.384615384615385</v>
      </c>
      <c r="DG436" s="456">
        <v>1</v>
      </c>
      <c r="DH436" s="457">
        <v>12.420817289777666</v>
      </c>
      <c r="DI436" s="456">
        <v>0</v>
      </c>
      <c r="DJ436" s="457">
        <v>0</v>
      </c>
      <c r="DK436" s="456">
        <v>2</v>
      </c>
      <c r="DL436" s="457">
        <v>51.387461459403909</v>
      </c>
      <c r="DM436" s="456">
        <v>1</v>
      </c>
      <c r="DN436" s="457">
        <v>25.693730729701954</v>
      </c>
      <c r="DO436" s="456">
        <v>0</v>
      </c>
      <c r="DP436" s="457">
        <v>0</v>
      </c>
      <c r="DQ436" s="456">
        <v>3</v>
      </c>
      <c r="DR436" s="457">
        <v>37.262451869333006</v>
      </c>
      <c r="DS436" s="456">
        <v>12</v>
      </c>
      <c r="DT436" s="457">
        <v>149.04980747733202</v>
      </c>
      <c r="DU436" s="456">
        <v>4</v>
      </c>
      <c r="DV436" s="457">
        <v>49.683269159110665</v>
      </c>
      <c r="DW436" s="456">
        <v>8</v>
      </c>
      <c r="DX436" s="457">
        <v>99.36653831822133</v>
      </c>
      <c r="DY436" s="456">
        <v>27</v>
      </c>
      <c r="DZ436" s="457">
        <v>335.362066823997</v>
      </c>
      <c r="EA436" s="456">
        <v>2</v>
      </c>
      <c r="EB436" s="457">
        <v>51.387461459403909</v>
      </c>
      <c r="EC436" s="456">
        <v>9</v>
      </c>
      <c r="ED436" s="457">
        <v>231.24357656731758</v>
      </c>
      <c r="EE436" s="456">
        <v>1</v>
      </c>
      <c r="EF436" s="457">
        <v>25.693730729701954</v>
      </c>
      <c r="EG436" s="456">
        <v>8</v>
      </c>
      <c r="EH436" s="457">
        <v>205.54984583761563</v>
      </c>
      <c r="EI436" s="456">
        <v>20</v>
      </c>
      <c r="EJ436" s="457">
        <v>513.87461459403903</v>
      </c>
      <c r="EK436" s="456">
        <v>2</v>
      </c>
      <c r="EL436" s="457">
        <v>24.841634579555333</v>
      </c>
      <c r="EM436" s="290"/>
    </row>
    <row r="437" spans="2:247" s="449" customFormat="1" x14ac:dyDescent="0.2">
      <c r="B437" s="423" t="s">
        <v>104</v>
      </c>
      <c r="C437" s="456">
        <v>0</v>
      </c>
      <c r="D437" s="457">
        <v>0</v>
      </c>
      <c r="E437" s="456">
        <v>0</v>
      </c>
      <c r="F437" s="457">
        <v>0</v>
      </c>
      <c r="G437" s="456">
        <v>1</v>
      </c>
      <c r="H437" s="457">
        <v>6.8068885712340883</v>
      </c>
      <c r="I437" s="456">
        <v>0</v>
      </c>
      <c r="J437" s="457">
        <v>0</v>
      </c>
      <c r="K437" s="456">
        <v>0</v>
      </c>
      <c r="L437" s="457">
        <v>0</v>
      </c>
      <c r="M437" s="456">
        <v>0</v>
      </c>
      <c r="N437" s="457">
        <v>0</v>
      </c>
      <c r="O437" s="456">
        <v>1</v>
      </c>
      <c r="P437" s="457">
        <v>6.8068885712340883</v>
      </c>
      <c r="Q437" s="456">
        <v>0</v>
      </c>
      <c r="R437" s="457">
        <v>0</v>
      </c>
      <c r="S437" s="456">
        <v>0</v>
      </c>
      <c r="T437" s="457">
        <v>0</v>
      </c>
      <c r="U437" s="456">
        <v>0</v>
      </c>
      <c r="V437" s="457">
        <v>0</v>
      </c>
      <c r="W437" s="456">
        <v>0</v>
      </c>
      <c r="X437" s="457">
        <v>0</v>
      </c>
      <c r="Y437" s="456">
        <v>0</v>
      </c>
      <c r="Z437" s="457">
        <v>0</v>
      </c>
      <c r="AA437" s="456">
        <v>0</v>
      </c>
      <c r="AB437" s="457">
        <v>0</v>
      </c>
      <c r="AC437" s="456">
        <v>0</v>
      </c>
      <c r="AD437" s="457">
        <v>0</v>
      </c>
      <c r="AE437" s="456">
        <v>1</v>
      </c>
      <c r="AF437" s="457">
        <v>6.8068885712340883</v>
      </c>
      <c r="AG437" s="456">
        <v>0</v>
      </c>
      <c r="AH437" s="457">
        <v>0</v>
      </c>
      <c r="AI437" s="456">
        <v>1</v>
      </c>
      <c r="AJ437" s="457">
        <v>6.8068885712340883</v>
      </c>
      <c r="AK437" s="456">
        <v>0</v>
      </c>
      <c r="AL437" s="457">
        <v>0</v>
      </c>
      <c r="AM437" s="456">
        <v>3</v>
      </c>
      <c r="AN437" s="457">
        <v>20.420665713702267</v>
      </c>
      <c r="AO437" s="456">
        <v>0</v>
      </c>
      <c r="AP437" s="457">
        <v>0</v>
      </c>
      <c r="AQ437" s="456">
        <v>0</v>
      </c>
      <c r="AR437" s="457">
        <v>0</v>
      </c>
      <c r="AS437" s="456">
        <v>2</v>
      </c>
      <c r="AT437" s="457">
        <v>30.303030303030305</v>
      </c>
      <c r="AU437" s="456">
        <v>2</v>
      </c>
      <c r="AV437" s="457">
        <v>13.613777142468177</v>
      </c>
      <c r="AW437" s="456">
        <v>1</v>
      </c>
      <c r="AX437" s="457">
        <v>6.8068885712340883</v>
      </c>
      <c r="AY437" s="456">
        <v>1</v>
      </c>
      <c r="AZ437" s="457">
        <v>6.8068885712340883</v>
      </c>
      <c r="BA437" s="456">
        <v>2</v>
      </c>
      <c r="BB437" s="457">
        <v>13.613777142468177</v>
      </c>
      <c r="BC437" s="456">
        <v>1</v>
      </c>
      <c r="BD437" s="457">
        <v>6.8068885712340883</v>
      </c>
      <c r="BE437" s="456">
        <v>0</v>
      </c>
      <c r="BF437" s="457">
        <v>0</v>
      </c>
      <c r="BG437" s="456">
        <v>0</v>
      </c>
      <c r="BH437" s="457">
        <v>0</v>
      </c>
      <c r="BI437" s="456">
        <v>0</v>
      </c>
      <c r="BJ437" s="457">
        <v>0</v>
      </c>
      <c r="BK437" s="456">
        <v>0</v>
      </c>
      <c r="BL437" s="457">
        <v>0</v>
      </c>
      <c r="BM437" s="456">
        <v>7</v>
      </c>
      <c r="BN437" s="457">
        <v>47.648219998638616</v>
      </c>
      <c r="BO437" s="456">
        <v>1</v>
      </c>
      <c r="BP437" s="457">
        <v>6.8068885712340883</v>
      </c>
      <c r="BQ437" s="456">
        <v>1</v>
      </c>
      <c r="BR437" s="457">
        <v>6.8068885712340883</v>
      </c>
      <c r="BS437" s="456">
        <v>2</v>
      </c>
      <c r="BT437" s="457">
        <v>13.613777142468177</v>
      </c>
      <c r="BU437" s="456">
        <v>0</v>
      </c>
      <c r="BV437" s="457">
        <v>0</v>
      </c>
      <c r="BW437" s="456">
        <v>0</v>
      </c>
      <c r="BX437" s="457">
        <v>0</v>
      </c>
      <c r="BY437" s="456">
        <v>0</v>
      </c>
      <c r="BZ437" s="457">
        <v>0</v>
      </c>
      <c r="CA437" s="456">
        <v>0</v>
      </c>
      <c r="CB437" s="457">
        <v>0</v>
      </c>
      <c r="CC437" s="456">
        <v>0</v>
      </c>
      <c r="CD437" s="457">
        <v>0</v>
      </c>
      <c r="CE437" s="456">
        <v>0</v>
      </c>
      <c r="CF437" s="457">
        <v>0</v>
      </c>
      <c r="CG437" s="456">
        <v>0</v>
      </c>
      <c r="CH437" s="457">
        <v>0</v>
      </c>
      <c r="CI437" s="456">
        <v>0</v>
      </c>
      <c r="CJ437" s="457">
        <v>0</v>
      </c>
      <c r="CK437" s="456">
        <v>0</v>
      </c>
      <c r="CL437" s="457">
        <v>0</v>
      </c>
      <c r="CM437" s="456">
        <v>0</v>
      </c>
      <c r="CN437" s="457">
        <v>0</v>
      </c>
      <c r="CO437" s="456">
        <v>0</v>
      </c>
      <c r="CP437" s="457">
        <v>0</v>
      </c>
      <c r="CQ437" s="456">
        <v>0</v>
      </c>
      <c r="CR437" s="457">
        <v>0</v>
      </c>
      <c r="CS437" s="456">
        <v>0</v>
      </c>
      <c r="CT437" s="457">
        <v>0</v>
      </c>
      <c r="CU437" s="456">
        <v>23</v>
      </c>
      <c r="CV437" s="457">
        <v>156.55843713838405</v>
      </c>
      <c r="CW437" s="456">
        <v>0</v>
      </c>
      <c r="CX437" s="457">
        <v>0</v>
      </c>
      <c r="CY437" s="456">
        <v>0</v>
      </c>
      <c r="CZ437" s="457">
        <v>0</v>
      </c>
      <c r="DA437" s="456">
        <v>0</v>
      </c>
      <c r="DB437" s="457">
        <v>0</v>
      </c>
      <c r="DC437" s="456">
        <v>0</v>
      </c>
      <c r="DD437" s="457">
        <v>0</v>
      </c>
      <c r="DE437" s="456">
        <v>0</v>
      </c>
      <c r="DF437" s="457">
        <v>0</v>
      </c>
      <c r="DG437" s="456">
        <v>0</v>
      </c>
      <c r="DH437" s="457">
        <v>0</v>
      </c>
      <c r="DI437" s="456">
        <v>0</v>
      </c>
      <c r="DJ437" s="457">
        <v>0</v>
      </c>
      <c r="DK437" s="456">
        <v>0</v>
      </c>
      <c r="DL437" s="457">
        <v>0</v>
      </c>
      <c r="DM437" s="456">
        <v>3</v>
      </c>
      <c r="DN437" s="457">
        <v>41.225779854335578</v>
      </c>
      <c r="DO437" s="456">
        <v>1</v>
      </c>
      <c r="DP437" s="457">
        <v>89.206066012488847</v>
      </c>
      <c r="DQ437" s="456">
        <v>3</v>
      </c>
      <c r="DR437" s="457">
        <v>20.420665713702267</v>
      </c>
      <c r="DS437" s="456">
        <v>43</v>
      </c>
      <c r="DT437" s="457">
        <v>292.69620856306585</v>
      </c>
      <c r="DU437" s="456">
        <v>22</v>
      </c>
      <c r="DV437" s="457">
        <v>149.75154856714997</v>
      </c>
      <c r="DW437" s="456">
        <v>19</v>
      </c>
      <c r="DX437" s="457">
        <v>129.33088285344769</v>
      </c>
      <c r="DY437" s="456">
        <v>87</v>
      </c>
      <c r="DZ437" s="457">
        <v>592.19930569736573</v>
      </c>
      <c r="EA437" s="456">
        <v>2</v>
      </c>
      <c r="EB437" s="457">
        <v>27.48385323622372</v>
      </c>
      <c r="EC437" s="456">
        <v>36</v>
      </c>
      <c r="ED437" s="457">
        <v>494.70935825202696</v>
      </c>
      <c r="EE437" s="456">
        <v>17</v>
      </c>
      <c r="EF437" s="457">
        <v>233.61275250790163</v>
      </c>
      <c r="EG437" s="456">
        <v>16</v>
      </c>
      <c r="EH437" s="457">
        <v>219.87082588978976</v>
      </c>
      <c r="EI437" s="456">
        <v>71</v>
      </c>
      <c r="EJ437" s="457">
        <v>975.67678988594207</v>
      </c>
      <c r="EK437" s="456">
        <v>13</v>
      </c>
      <c r="EL437" s="457">
        <v>88.48955142604315</v>
      </c>
      <c r="EM437" s="290"/>
    </row>
    <row r="438" spans="2:247" s="449" customFormat="1" x14ac:dyDescent="0.2">
      <c r="B438" s="423" t="s">
        <v>105</v>
      </c>
      <c r="C438" s="456">
        <v>0</v>
      </c>
      <c r="D438" s="457">
        <v>0</v>
      </c>
      <c r="E438" s="456">
        <v>0</v>
      </c>
      <c r="F438" s="457">
        <v>0</v>
      </c>
      <c r="G438" s="456">
        <v>110</v>
      </c>
      <c r="H438" s="457">
        <v>236.51844843897825</v>
      </c>
      <c r="I438" s="456">
        <v>0</v>
      </c>
      <c r="J438" s="457">
        <v>0</v>
      </c>
      <c r="K438" s="456">
        <v>0</v>
      </c>
      <c r="L438" s="457">
        <v>0</v>
      </c>
      <c r="M438" s="456">
        <v>3</v>
      </c>
      <c r="N438" s="457">
        <v>6.4505031392448613</v>
      </c>
      <c r="O438" s="456">
        <v>5</v>
      </c>
      <c r="P438" s="457">
        <v>10.750838565408102</v>
      </c>
      <c r="Q438" s="456">
        <v>0</v>
      </c>
      <c r="R438" s="457">
        <v>0</v>
      </c>
      <c r="S438" s="456">
        <v>0</v>
      </c>
      <c r="T438" s="457">
        <v>0</v>
      </c>
      <c r="U438" s="456">
        <v>0</v>
      </c>
      <c r="V438" s="457">
        <v>0</v>
      </c>
      <c r="W438" s="456">
        <v>0</v>
      </c>
      <c r="X438" s="457">
        <v>0</v>
      </c>
      <c r="Y438" s="456">
        <v>0</v>
      </c>
      <c r="Z438" s="457">
        <v>0</v>
      </c>
      <c r="AA438" s="456">
        <v>0</v>
      </c>
      <c r="AB438" s="457">
        <v>0</v>
      </c>
      <c r="AC438" s="456">
        <v>0</v>
      </c>
      <c r="AD438" s="457">
        <v>0</v>
      </c>
      <c r="AE438" s="456">
        <v>0</v>
      </c>
      <c r="AF438" s="457">
        <v>0</v>
      </c>
      <c r="AG438" s="456">
        <v>0</v>
      </c>
      <c r="AH438" s="457">
        <v>0</v>
      </c>
      <c r="AI438" s="456">
        <v>0</v>
      </c>
      <c r="AJ438" s="457">
        <v>0</v>
      </c>
      <c r="AK438" s="456">
        <v>1</v>
      </c>
      <c r="AL438" s="457">
        <v>2.1501677130816206</v>
      </c>
      <c r="AM438" s="456">
        <v>2</v>
      </c>
      <c r="AN438" s="457">
        <v>4.3003354261632412</v>
      </c>
      <c r="AO438" s="456">
        <v>0</v>
      </c>
      <c r="AP438" s="457">
        <v>0</v>
      </c>
      <c r="AQ438" s="456">
        <v>4</v>
      </c>
      <c r="AR438" s="457">
        <v>8.3333333333333339</v>
      </c>
      <c r="AS438" s="456">
        <v>8</v>
      </c>
      <c r="AT438" s="457">
        <v>16.985138004246284</v>
      </c>
      <c r="AU438" s="456">
        <v>10</v>
      </c>
      <c r="AV438" s="457">
        <v>21.501677130816205</v>
      </c>
      <c r="AW438" s="456">
        <v>10</v>
      </c>
      <c r="AX438" s="457">
        <v>21.501677130816205</v>
      </c>
      <c r="AY438" s="456">
        <v>0</v>
      </c>
      <c r="AZ438" s="457">
        <v>0</v>
      </c>
      <c r="BA438" s="456">
        <v>1</v>
      </c>
      <c r="BB438" s="457">
        <v>2.1501677130816206</v>
      </c>
      <c r="BC438" s="456">
        <v>0</v>
      </c>
      <c r="BD438" s="457">
        <v>0</v>
      </c>
      <c r="BE438" s="456">
        <v>1</v>
      </c>
      <c r="BF438" s="457">
        <v>2.1501677130816206</v>
      </c>
      <c r="BG438" s="456">
        <v>0</v>
      </c>
      <c r="BH438" s="457">
        <v>0</v>
      </c>
      <c r="BI438" s="456">
        <v>0</v>
      </c>
      <c r="BJ438" s="457">
        <v>0</v>
      </c>
      <c r="BK438" s="456">
        <v>0</v>
      </c>
      <c r="BL438" s="457">
        <v>0</v>
      </c>
      <c r="BM438" s="456">
        <v>22</v>
      </c>
      <c r="BN438" s="457">
        <v>47.303689687795647</v>
      </c>
      <c r="BO438" s="456">
        <v>1</v>
      </c>
      <c r="BP438" s="457">
        <v>2.1501677130816206</v>
      </c>
      <c r="BQ438" s="456">
        <v>0</v>
      </c>
      <c r="BR438" s="457">
        <v>0</v>
      </c>
      <c r="BS438" s="456">
        <v>1</v>
      </c>
      <c r="BT438" s="457">
        <v>2.1501677130816206</v>
      </c>
      <c r="BU438" s="456">
        <v>355</v>
      </c>
      <c r="BV438" s="457">
        <v>763.30953814397526</v>
      </c>
      <c r="BW438" s="456">
        <v>62</v>
      </c>
      <c r="BX438" s="457">
        <v>133.31039821106046</v>
      </c>
      <c r="BY438" s="456">
        <v>2</v>
      </c>
      <c r="BZ438" s="457">
        <v>4.3003354261632412</v>
      </c>
      <c r="CA438" s="456">
        <v>419</v>
      </c>
      <c r="CB438" s="457">
        <v>900.92027178119895</v>
      </c>
      <c r="CC438" s="456">
        <v>12</v>
      </c>
      <c r="CD438" s="457">
        <v>42.290748898678416</v>
      </c>
      <c r="CE438" s="456">
        <v>1</v>
      </c>
      <c r="CF438" s="457">
        <v>3.5242290748898677</v>
      </c>
      <c r="CG438" s="456">
        <v>13</v>
      </c>
      <c r="CH438" s="457">
        <v>45.814977973568283</v>
      </c>
      <c r="CI438" s="456">
        <v>0</v>
      </c>
      <c r="CJ438" s="457">
        <v>0</v>
      </c>
      <c r="CK438" s="456">
        <v>1</v>
      </c>
      <c r="CL438" s="457">
        <v>2.1501677130816206</v>
      </c>
      <c r="CM438" s="456">
        <v>0</v>
      </c>
      <c r="CN438" s="457">
        <v>0</v>
      </c>
      <c r="CO438" s="456">
        <v>0</v>
      </c>
      <c r="CP438" s="457">
        <v>0</v>
      </c>
      <c r="CQ438" s="456">
        <v>9</v>
      </c>
      <c r="CR438" s="457">
        <v>19.351509417734583</v>
      </c>
      <c r="CS438" s="456">
        <v>0</v>
      </c>
      <c r="CT438" s="457">
        <v>0</v>
      </c>
      <c r="CU438" s="456">
        <v>94</v>
      </c>
      <c r="CV438" s="457">
        <v>202.1157650296723</v>
      </c>
      <c r="CW438" s="456">
        <v>8</v>
      </c>
      <c r="CX438" s="457">
        <v>17.201341704652965</v>
      </c>
      <c r="CY438" s="456">
        <v>1</v>
      </c>
      <c r="CZ438" s="457">
        <v>2.1501677130816206</v>
      </c>
      <c r="DA438" s="456">
        <v>0</v>
      </c>
      <c r="DB438" s="457">
        <v>0</v>
      </c>
      <c r="DC438" s="456">
        <v>1</v>
      </c>
      <c r="DD438" s="457">
        <v>2.1501677130816206</v>
      </c>
      <c r="DE438" s="456">
        <v>1</v>
      </c>
      <c r="DF438" s="457">
        <v>2.1231422505307855</v>
      </c>
      <c r="DG438" s="456">
        <v>1</v>
      </c>
      <c r="DH438" s="457">
        <v>2.1501677130816206</v>
      </c>
      <c r="DI438" s="456">
        <v>0</v>
      </c>
      <c r="DJ438" s="457">
        <v>0</v>
      </c>
      <c r="DK438" s="456">
        <v>2</v>
      </c>
      <c r="DL438" s="457">
        <v>8.9497471696424586</v>
      </c>
      <c r="DM438" s="456">
        <v>7</v>
      </c>
      <c r="DN438" s="457">
        <v>31.324115093748599</v>
      </c>
      <c r="DO438" s="456">
        <v>11</v>
      </c>
      <c r="DP438" s="457">
        <v>233.39698705707616</v>
      </c>
      <c r="DQ438" s="456">
        <v>6</v>
      </c>
      <c r="DR438" s="457">
        <v>12.901006278489723</v>
      </c>
      <c r="DS438" s="456">
        <v>64</v>
      </c>
      <c r="DT438" s="457">
        <v>137.61073363722372</v>
      </c>
      <c r="DU438" s="456">
        <v>14</v>
      </c>
      <c r="DV438" s="457">
        <v>30.102347983142685</v>
      </c>
      <c r="DW438" s="456">
        <v>44</v>
      </c>
      <c r="DX438" s="457">
        <v>94.607379375591293</v>
      </c>
      <c r="DY438" s="456">
        <v>128</v>
      </c>
      <c r="DZ438" s="457">
        <v>275.22146727444743</v>
      </c>
      <c r="EA438" s="456">
        <v>3</v>
      </c>
      <c r="EB438" s="457">
        <v>13.424620754463685</v>
      </c>
      <c r="EC438" s="456">
        <v>53</v>
      </c>
      <c r="ED438" s="457">
        <v>237.16829999552513</v>
      </c>
      <c r="EE438" s="456">
        <v>14</v>
      </c>
      <c r="EF438" s="457">
        <v>62.648230187497198</v>
      </c>
      <c r="EG438" s="456">
        <v>36</v>
      </c>
      <c r="EH438" s="457">
        <v>161.09544905356424</v>
      </c>
      <c r="EI438" s="456">
        <v>106</v>
      </c>
      <c r="EJ438" s="457">
        <v>474.33659999105026</v>
      </c>
      <c r="EK438" s="456">
        <v>20</v>
      </c>
      <c r="EL438" s="457">
        <v>43.00335426163241</v>
      </c>
      <c r="EM438" s="290"/>
    </row>
    <row r="439" spans="2:247" x14ac:dyDescent="0.2">
      <c r="B439" s="423" t="s">
        <v>106</v>
      </c>
      <c r="C439" s="456">
        <v>0</v>
      </c>
      <c r="D439" s="457">
        <v>0</v>
      </c>
      <c r="E439" s="456">
        <v>0</v>
      </c>
      <c r="F439" s="457">
        <v>0</v>
      </c>
      <c r="G439" s="456">
        <v>1</v>
      </c>
      <c r="H439" s="457">
        <v>16.388069485414618</v>
      </c>
      <c r="I439" s="456">
        <v>0</v>
      </c>
      <c r="J439" s="457">
        <v>0</v>
      </c>
      <c r="K439" s="456">
        <v>0</v>
      </c>
      <c r="L439" s="457">
        <v>0</v>
      </c>
      <c r="M439" s="456">
        <v>1</v>
      </c>
      <c r="N439" s="457">
        <v>16.388069485414618</v>
      </c>
      <c r="O439" s="456">
        <v>0</v>
      </c>
      <c r="P439" s="457">
        <v>0</v>
      </c>
      <c r="Q439" s="456">
        <v>0</v>
      </c>
      <c r="R439" s="457">
        <v>0</v>
      </c>
      <c r="S439" s="456">
        <v>0</v>
      </c>
      <c r="T439" s="457">
        <v>0</v>
      </c>
      <c r="U439" s="456">
        <v>0</v>
      </c>
      <c r="V439" s="457">
        <v>0</v>
      </c>
      <c r="W439" s="456">
        <v>0</v>
      </c>
      <c r="X439" s="457">
        <v>0</v>
      </c>
      <c r="Y439" s="456">
        <v>0</v>
      </c>
      <c r="Z439" s="457">
        <v>0</v>
      </c>
      <c r="AA439" s="456">
        <v>0</v>
      </c>
      <c r="AB439" s="457">
        <v>0</v>
      </c>
      <c r="AC439" s="456">
        <v>0</v>
      </c>
      <c r="AD439" s="457">
        <v>0</v>
      </c>
      <c r="AE439" s="456">
        <v>1</v>
      </c>
      <c r="AF439" s="457">
        <v>16.388069485414618</v>
      </c>
      <c r="AG439" s="456">
        <v>0</v>
      </c>
      <c r="AH439" s="457">
        <v>0</v>
      </c>
      <c r="AI439" s="456">
        <v>1</v>
      </c>
      <c r="AJ439" s="457">
        <v>16.388069485414618</v>
      </c>
      <c r="AK439" s="456">
        <v>0</v>
      </c>
      <c r="AL439" s="457">
        <v>0</v>
      </c>
      <c r="AM439" s="456">
        <v>0</v>
      </c>
      <c r="AN439" s="457">
        <v>0</v>
      </c>
      <c r="AO439" s="456">
        <v>0</v>
      </c>
      <c r="AP439" s="457">
        <v>0</v>
      </c>
      <c r="AQ439" s="456">
        <v>0</v>
      </c>
      <c r="AR439" s="457">
        <v>0</v>
      </c>
      <c r="AS439" s="456">
        <v>1</v>
      </c>
      <c r="AT439" s="457">
        <v>22.222222222222221</v>
      </c>
      <c r="AU439" s="456">
        <v>1</v>
      </c>
      <c r="AV439" s="457">
        <v>16.388069485414618</v>
      </c>
      <c r="AW439" s="456">
        <v>3</v>
      </c>
      <c r="AX439" s="457">
        <v>49.164208456243855</v>
      </c>
      <c r="AY439" s="456">
        <v>1</v>
      </c>
      <c r="AZ439" s="457">
        <v>16.388069485414618</v>
      </c>
      <c r="BA439" s="456">
        <v>0</v>
      </c>
      <c r="BB439" s="457">
        <v>0</v>
      </c>
      <c r="BC439" s="456">
        <v>0</v>
      </c>
      <c r="BD439" s="457">
        <v>0</v>
      </c>
      <c r="BE439" s="456">
        <v>0</v>
      </c>
      <c r="BF439" s="457">
        <v>0</v>
      </c>
      <c r="BG439" s="456">
        <v>0</v>
      </c>
      <c r="BH439" s="457">
        <v>0</v>
      </c>
      <c r="BI439" s="456">
        <v>0</v>
      </c>
      <c r="BJ439" s="457">
        <v>0</v>
      </c>
      <c r="BK439" s="456">
        <v>0</v>
      </c>
      <c r="BL439" s="457">
        <v>0</v>
      </c>
      <c r="BM439" s="456">
        <v>5</v>
      </c>
      <c r="BN439" s="457">
        <v>81.940347427073092</v>
      </c>
      <c r="BO439" s="456">
        <v>3</v>
      </c>
      <c r="BP439" s="457">
        <v>49.164208456243855</v>
      </c>
      <c r="BQ439" s="456">
        <v>0</v>
      </c>
      <c r="BR439" s="457">
        <v>0</v>
      </c>
      <c r="BS439" s="456">
        <v>3</v>
      </c>
      <c r="BT439" s="457">
        <v>49.164208456243855</v>
      </c>
      <c r="BU439" s="456">
        <v>0</v>
      </c>
      <c r="BV439" s="457">
        <v>0</v>
      </c>
      <c r="BW439" s="456">
        <v>0</v>
      </c>
      <c r="BX439" s="457">
        <v>0</v>
      </c>
      <c r="BY439" s="456">
        <v>0</v>
      </c>
      <c r="BZ439" s="457">
        <v>0</v>
      </c>
      <c r="CA439" s="456">
        <v>0</v>
      </c>
      <c r="CB439" s="457">
        <v>0</v>
      </c>
      <c r="CC439" s="456">
        <v>0</v>
      </c>
      <c r="CD439" s="457">
        <v>0</v>
      </c>
      <c r="CE439" s="456">
        <v>0</v>
      </c>
      <c r="CF439" s="457">
        <v>0</v>
      </c>
      <c r="CG439" s="456">
        <v>0</v>
      </c>
      <c r="CH439" s="457">
        <v>0</v>
      </c>
      <c r="CI439" s="456">
        <v>0</v>
      </c>
      <c r="CJ439" s="457">
        <v>0</v>
      </c>
      <c r="CK439" s="456">
        <v>0</v>
      </c>
      <c r="CL439" s="457">
        <v>0</v>
      </c>
      <c r="CM439" s="456">
        <v>0</v>
      </c>
      <c r="CN439" s="457">
        <v>0</v>
      </c>
      <c r="CO439" s="456">
        <v>0</v>
      </c>
      <c r="CP439" s="457">
        <v>0</v>
      </c>
      <c r="CQ439" s="456">
        <v>0</v>
      </c>
      <c r="CR439" s="457">
        <v>0</v>
      </c>
      <c r="CS439" s="456">
        <v>0</v>
      </c>
      <c r="CT439" s="457">
        <v>0</v>
      </c>
      <c r="CU439" s="456">
        <v>17</v>
      </c>
      <c r="CV439" s="457">
        <v>278.59718125204853</v>
      </c>
      <c r="CW439" s="456">
        <v>0</v>
      </c>
      <c r="CX439" s="457">
        <v>0</v>
      </c>
      <c r="CY439" s="456">
        <v>0</v>
      </c>
      <c r="CZ439" s="457">
        <v>0</v>
      </c>
      <c r="DA439" s="456">
        <v>0</v>
      </c>
      <c r="DB439" s="457">
        <v>0</v>
      </c>
      <c r="DC439" s="456">
        <v>0</v>
      </c>
      <c r="DD439" s="457">
        <v>0</v>
      </c>
      <c r="DE439" s="456">
        <v>2</v>
      </c>
      <c r="DF439" s="457">
        <v>44.444444444444443</v>
      </c>
      <c r="DG439" s="456">
        <v>0</v>
      </c>
      <c r="DH439" s="457">
        <v>0</v>
      </c>
      <c r="DI439" s="456">
        <v>0</v>
      </c>
      <c r="DJ439" s="457">
        <v>0</v>
      </c>
      <c r="DK439" s="456">
        <v>0</v>
      </c>
      <c r="DL439" s="457">
        <v>0</v>
      </c>
      <c r="DM439" s="456">
        <v>0</v>
      </c>
      <c r="DN439" s="457">
        <v>0</v>
      </c>
      <c r="DO439" s="456">
        <v>0</v>
      </c>
      <c r="DP439" s="457">
        <v>0</v>
      </c>
      <c r="DQ439" s="456">
        <v>1</v>
      </c>
      <c r="DR439" s="457">
        <v>16.388069485414618</v>
      </c>
      <c r="DS439" s="456">
        <v>1</v>
      </c>
      <c r="DT439" s="457">
        <v>16.388069485414618</v>
      </c>
      <c r="DU439" s="456">
        <v>0</v>
      </c>
      <c r="DV439" s="457">
        <v>0</v>
      </c>
      <c r="DW439" s="456">
        <v>3</v>
      </c>
      <c r="DX439" s="457">
        <v>49.164208456243855</v>
      </c>
      <c r="DY439" s="456">
        <v>5</v>
      </c>
      <c r="DZ439" s="457">
        <v>81.940347427073092</v>
      </c>
      <c r="EA439" s="456">
        <v>0</v>
      </c>
      <c r="EB439" s="457">
        <v>0</v>
      </c>
      <c r="EC439" s="456">
        <v>1</v>
      </c>
      <c r="ED439" s="457">
        <v>33.322225924691772</v>
      </c>
      <c r="EE439" s="456">
        <v>0</v>
      </c>
      <c r="EF439" s="457">
        <v>0</v>
      </c>
      <c r="EG439" s="456">
        <v>1</v>
      </c>
      <c r="EH439" s="457">
        <v>33.322225924691772</v>
      </c>
      <c r="EI439" s="456">
        <v>2</v>
      </c>
      <c r="EJ439" s="457">
        <v>66.644451849383543</v>
      </c>
      <c r="EK439" s="456">
        <v>4</v>
      </c>
      <c r="EL439" s="457">
        <v>65.552277941658474</v>
      </c>
      <c r="EM439" s="290"/>
      <c r="EN439" s="449"/>
      <c r="EO439" s="449"/>
      <c r="EP439" s="449"/>
      <c r="EQ439" s="449"/>
      <c r="ER439" s="449"/>
      <c r="ES439" s="449"/>
      <c r="ET439" s="449"/>
      <c r="EU439" s="449"/>
      <c r="EV439" s="449"/>
      <c r="EW439" s="449"/>
      <c r="EX439" s="449"/>
      <c r="EY439" s="449"/>
      <c r="EZ439" s="449"/>
      <c r="FA439" s="449"/>
      <c r="FB439" s="449"/>
      <c r="FC439" s="449"/>
      <c r="FD439" s="449"/>
      <c r="FE439" s="449"/>
      <c r="FF439" s="449"/>
      <c r="FG439" s="449"/>
      <c r="FH439" s="449"/>
      <c r="FI439" s="449"/>
      <c r="FJ439" s="449"/>
      <c r="FK439" s="449"/>
      <c r="FL439" s="449"/>
      <c r="FM439" s="449"/>
      <c r="FN439" s="449"/>
      <c r="FO439" s="449"/>
      <c r="FP439" s="449"/>
      <c r="FQ439" s="449"/>
      <c r="FR439" s="449"/>
      <c r="FS439" s="449"/>
      <c r="FT439" s="449"/>
      <c r="FU439" s="449"/>
      <c r="FV439" s="449"/>
      <c r="FW439" s="449"/>
      <c r="FX439" s="449"/>
      <c r="FY439" s="449"/>
      <c r="FZ439" s="449"/>
      <c r="GA439" s="449"/>
      <c r="GB439" s="449"/>
      <c r="GC439" s="449"/>
      <c r="GD439" s="449"/>
      <c r="GE439" s="449"/>
      <c r="GF439" s="449"/>
      <c r="GG439" s="449"/>
      <c r="GH439" s="449"/>
      <c r="GI439" s="449"/>
      <c r="GJ439" s="449"/>
      <c r="GK439" s="449"/>
      <c r="GL439" s="449"/>
      <c r="GM439" s="449"/>
      <c r="GN439" s="449"/>
      <c r="GO439" s="449"/>
      <c r="GP439" s="449"/>
      <c r="GQ439" s="449"/>
      <c r="GR439" s="449"/>
      <c r="GS439" s="449"/>
      <c r="GT439" s="449"/>
      <c r="GU439" s="449"/>
      <c r="GV439" s="449"/>
      <c r="GW439" s="449"/>
      <c r="GX439" s="449"/>
      <c r="GY439" s="449"/>
      <c r="GZ439" s="449"/>
      <c r="HA439" s="449"/>
      <c r="HB439" s="449"/>
      <c r="HC439" s="449"/>
      <c r="HD439" s="449"/>
      <c r="HE439" s="449"/>
      <c r="HF439" s="449"/>
      <c r="HG439" s="449"/>
      <c r="HH439" s="449"/>
      <c r="HI439" s="449"/>
      <c r="HJ439" s="449"/>
      <c r="HK439" s="449"/>
      <c r="HL439" s="449"/>
      <c r="HM439" s="449"/>
      <c r="HN439" s="449"/>
      <c r="HO439" s="449"/>
      <c r="HP439" s="449"/>
      <c r="HQ439" s="449"/>
      <c r="HR439" s="449"/>
      <c r="HS439" s="449"/>
      <c r="HT439" s="449"/>
      <c r="HU439" s="449"/>
      <c r="HV439" s="449"/>
      <c r="HW439" s="449"/>
      <c r="HX439" s="449"/>
      <c r="HY439" s="449"/>
      <c r="HZ439" s="449"/>
      <c r="IA439" s="449"/>
      <c r="IB439" s="449"/>
      <c r="IC439" s="449"/>
      <c r="ID439" s="449"/>
      <c r="IE439" s="449"/>
      <c r="IF439" s="449"/>
      <c r="IG439" s="449"/>
      <c r="IH439" s="449"/>
      <c r="II439" s="449"/>
      <c r="IJ439" s="449"/>
      <c r="IK439" s="449"/>
      <c r="IL439" s="449"/>
      <c r="IM439" s="449"/>
    </row>
    <row r="440" spans="2:247" x14ac:dyDescent="0.2">
      <c r="B440" s="423" t="s">
        <v>107</v>
      </c>
      <c r="C440" s="456">
        <v>0</v>
      </c>
      <c r="D440" s="457">
        <v>0</v>
      </c>
      <c r="E440" s="456">
        <v>0</v>
      </c>
      <c r="F440" s="457">
        <v>0</v>
      </c>
      <c r="G440" s="456">
        <v>3</v>
      </c>
      <c r="H440" s="457">
        <v>22.75485436893204</v>
      </c>
      <c r="I440" s="456">
        <v>0</v>
      </c>
      <c r="J440" s="457">
        <v>0</v>
      </c>
      <c r="K440" s="456">
        <v>0</v>
      </c>
      <c r="L440" s="457">
        <v>0</v>
      </c>
      <c r="M440" s="456">
        <v>0</v>
      </c>
      <c r="N440" s="457">
        <v>0</v>
      </c>
      <c r="O440" s="456">
        <v>0</v>
      </c>
      <c r="P440" s="457">
        <v>0</v>
      </c>
      <c r="Q440" s="456">
        <v>0</v>
      </c>
      <c r="R440" s="457">
        <v>0</v>
      </c>
      <c r="S440" s="456">
        <v>0</v>
      </c>
      <c r="T440" s="457">
        <v>0</v>
      </c>
      <c r="U440" s="456">
        <v>0</v>
      </c>
      <c r="V440" s="457">
        <v>0</v>
      </c>
      <c r="W440" s="456">
        <v>0</v>
      </c>
      <c r="X440" s="457">
        <v>0</v>
      </c>
      <c r="Y440" s="456">
        <v>0</v>
      </c>
      <c r="Z440" s="457">
        <v>0</v>
      </c>
      <c r="AA440" s="456">
        <v>0</v>
      </c>
      <c r="AB440" s="457">
        <v>0</v>
      </c>
      <c r="AC440" s="456">
        <v>0</v>
      </c>
      <c r="AD440" s="457">
        <v>0</v>
      </c>
      <c r="AE440" s="456">
        <v>4</v>
      </c>
      <c r="AF440" s="457">
        <v>30.339805825242717</v>
      </c>
      <c r="AG440" s="456">
        <v>1</v>
      </c>
      <c r="AH440" s="457">
        <v>7.5849514563106792</v>
      </c>
      <c r="AI440" s="456">
        <v>5</v>
      </c>
      <c r="AJ440" s="457">
        <v>37.924757281553397</v>
      </c>
      <c r="AK440" s="456">
        <v>0</v>
      </c>
      <c r="AL440" s="457">
        <v>0</v>
      </c>
      <c r="AM440" s="456">
        <v>3</v>
      </c>
      <c r="AN440" s="457">
        <v>22.75485436893204</v>
      </c>
      <c r="AO440" s="456">
        <v>0</v>
      </c>
      <c r="AP440" s="457">
        <v>0</v>
      </c>
      <c r="AQ440" s="456">
        <v>0</v>
      </c>
      <c r="AR440" s="457">
        <v>0</v>
      </c>
      <c r="AS440" s="456">
        <v>1</v>
      </c>
      <c r="AT440" s="457">
        <v>14.084507042253522</v>
      </c>
      <c r="AU440" s="456">
        <v>5</v>
      </c>
      <c r="AV440" s="457">
        <v>37.924757281553397</v>
      </c>
      <c r="AW440" s="456">
        <v>2</v>
      </c>
      <c r="AX440" s="457">
        <v>15.169902912621358</v>
      </c>
      <c r="AY440" s="456">
        <v>0</v>
      </c>
      <c r="AZ440" s="457">
        <v>0</v>
      </c>
      <c r="BA440" s="456">
        <v>0</v>
      </c>
      <c r="BB440" s="457">
        <v>0</v>
      </c>
      <c r="BC440" s="456">
        <v>0</v>
      </c>
      <c r="BD440" s="457">
        <v>0</v>
      </c>
      <c r="BE440" s="456">
        <v>0</v>
      </c>
      <c r="BF440" s="457">
        <v>0</v>
      </c>
      <c r="BG440" s="456">
        <v>0</v>
      </c>
      <c r="BH440" s="457">
        <v>0</v>
      </c>
      <c r="BI440" s="456">
        <v>0</v>
      </c>
      <c r="BJ440" s="457">
        <v>0</v>
      </c>
      <c r="BK440" s="456">
        <v>0</v>
      </c>
      <c r="BL440" s="457">
        <v>0</v>
      </c>
      <c r="BM440" s="456">
        <v>7</v>
      </c>
      <c r="BN440" s="457">
        <v>53.094660194174757</v>
      </c>
      <c r="BO440" s="456">
        <v>1</v>
      </c>
      <c r="BP440" s="457">
        <v>7.5849514563106792</v>
      </c>
      <c r="BQ440" s="456">
        <v>0</v>
      </c>
      <c r="BR440" s="457">
        <v>0</v>
      </c>
      <c r="BS440" s="456">
        <v>1</v>
      </c>
      <c r="BT440" s="457">
        <v>7.5849514563106792</v>
      </c>
      <c r="BU440" s="456">
        <v>0</v>
      </c>
      <c r="BV440" s="457">
        <v>0</v>
      </c>
      <c r="BW440" s="456">
        <v>0</v>
      </c>
      <c r="BX440" s="457">
        <v>0</v>
      </c>
      <c r="BY440" s="456">
        <v>0</v>
      </c>
      <c r="BZ440" s="457">
        <v>0</v>
      </c>
      <c r="CA440" s="456">
        <v>0</v>
      </c>
      <c r="CB440" s="457">
        <v>0</v>
      </c>
      <c r="CC440" s="456">
        <v>0</v>
      </c>
      <c r="CD440" s="457">
        <v>0</v>
      </c>
      <c r="CE440" s="456">
        <v>0</v>
      </c>
      <c r="CF440" s="457">
        <v>0</v>
      </c>
      <c r="CG440" s="456">
        <v>0</v>
      </c>
      <c r="CH440" s="457">
        <v>0</v>
      </c>
      <c r="CI440" s="456">
        <v>0</v>
      </c>
      <c r="CJ440" s="457">
        <v>0</v>
      </c>
      <c r="CK440" s="456">
        <v>0</v>
      </c>
      <c r="CL440" s="457">
        <v>0</v>
      </c>
      <c r="CM440" s="456">
        <v>0</v>
      </c>
      <c r="CN440" s="457">
        <v>0</v>
      </c>
      <c r="CO440" s="456">
        <v>0</v>
      </c>
      <c r="CP440" s="457">
        <v>0</v>
      </c>
      <c r="CQ440" s="456">
        <v>0</v>
      </c>
      <c r="CR440" s="457">
        <v>0</v>
      </c>
      <c r="CS440" s="456">
        <v>0</v>
      </c>
      <c r="CT440" s="457">
        <v>0</v>
      </c>
      <c r="CU440" s="456">
        <v>31</v>
      </c>
      <c r="CV440" s="457">
        <v>235.13349514563106</v>
      </c>
      <c r="CW440" s="456">
        <v>0</v>
      </c>
      <c r="CX440" s="457">
        <v>0</v>
      </c>
      <c r="CY440" s="456">
        <v>0</v>
      </c>
      <c r="CZ440" s="457">
        <v>0</v>
      </c>
      <c r="DA440" s="456">
        <v>0</v>
      </c>
      <c r="DB440" s="457">
        <v>0</v>
      </c>
      <c r="DC440" s="456">
        <v>0</v>
      </c>
      <c r="DD440" s="457">
        <v>0</v>
      </c>
      <c r="DE440" s="456">
        <v>0</v>
      </c>
      <c r="DF440" s="457">
        <v>0</v>
      </c>
      <c r="DG440" s="456">
        <v>0</v>
      </c>
      <c r="DH440" s="457">
        <v>0</v>
      </c>
      <c r="DI440" s="456">
        <v>0</v>
      </c>
      <c r="DJ440" s="457">
        <v>0</v>
      </c>
      <c r="DK440" s="456">
        <v>0</v>
      </c>
      <c r="DL440" s="457">
        <v>0</v>
      </c>
      <c r="DM440" s="456">
        <v>1</v>
      </c>
      <c r="DN440" s="457">
        <v>15.873015873015873</v>
      </c>
      <c r="DO440" s="456">
        <v>1</v>
      </c>
      <c r="DP440" s="457">
        <v>95.785440613026822</v>
      </c>
      <c r="DQ440" s="456">
        <v>0</v>
      </c>
      <c r="DR440" s="457">
        <v>0</v>
      </c>
      <c r="DS440" s="456">
        <v>17</v>
      </c>
      <c r="DT440" s="457">
        <v>128.94417475728156</v>
      </c>
      <c r="DU440" s="456">
        <v>5</v>
      </c>
      <c r="DV440" s="457">
        <v>37.924757281553397</v>
      </c>
      <c r="DW440" s="456">
        <v>6</v>
      </c>
      <c r="DX440" s="457">
        <v>45.509708737864081</v>
      </c>
      <c r="DY440" s="456">
        <v>28</v>
      </c>
      <c r="DZ440" s="457">
        <v>212.37864077669903</v>
      </c>
      <c r="EA440" s="456">
        <v>0</v>
      </c>
      <c r="EB440" s="457">
        <v>0</v>
      </c>
      <c r="EC440" s="456">
        <v>13</v>
      </c>
      <c r="ED440" s="457">
        <v>206.34920634920638</v>
      </c>
      <c r="EE440" s="456">
        <v>5</v>
      </c>
      <c r="EF440" s="457">
        <v>79.365079365079367</v>
      </c>
      <c r="EG440" s="456">
        <v>6</v>
      </c>
      <c r="EH440" s="457">
        <v>95.238095238095241</v>
      </c>
      <c r="EI440" s="456">
        <v>24</v>
      </c>
      <c r="EJ440" s="457">
        <v>380.95238095238096</v>
      </c>
      <c r="EK440" s="456">
        <v>7</v>
      </c>
      <c r="EL440" s="457">
        <v>53.094660194174757</v>
      </c>
      <c r="EM440" s="290"/>
      <c r="EN440" s="449"/>
      <c r="EO440" s="449"/>
      <c r="EP440" s="449"/>
      <c r="EQ440" s="449"/>
      <c r="ER440" s="449"/>
      <c r="ES440" s="449"/>
      <c r="ET440" s="449"/>
      <c r="EU440" s="449"/>
      <c r="EV440" s="449"/>
      <c r="EW440" s="449"/>
      <c r="EX440" s="449"/>
      <c r="EY440" s="449"/>
      <c r="EZ440" s="449"/>
      <c r="FA440" s="449"/>
      <c r="FB440" s="449"/>
      <c r="FC440" s="449"/>
      <c r="FD440" s="449"/>
      <c r="FE440" s="449"/>
      <c r="FF440" s="449"/>
      <c r="FG440" s="449"/>
      <c r="FH440" s="449"/>
      <c r="FI440" s="449"/>
      <c r="FJ440" s="449"/>
      <c r="FK440" s="449"/>
      <c r="FL440" s="449"/>
      <c r="FM440" s="449"/>
      <c r="FN440" s="449"/>
      <c r="FO440" s="449"/>
      <c r="FP440" s="449"/>
      <c r="FQ440" s="449"/>
      <c r="FR440" s="449"/>
      <c r="FS440" s="449"/>
      <c r="FT440" s="449"/>
      <c r="FU440" s="449"/>
      <c r="FV440" s="449"/>
      <c r="FW440" s="449"/>
      <c r="FX440" s="449"/>
      <c r="FY440" s="449"/>
      <c r="FZ440" s="449"/>
      <c r="GA440" s="449"/>
      <c r="GB440" s="449"/>
      <c r="GC440" s="449"/>
      <c r="GD440" s="449"/>
      <c r="GE440" s="449"/>
      <c r="GF440" s="449"/>
      <c r="GG440" s="449"/>
      <c r="GH440" s="449"/>
      <c r="GI440" s="449"/>
      <c r="GJ440" s="449"/>
      <c r="GK440" s="449"/>
      <c r="GL440" s="449"/>
      <c r="GM440" s="449"/>
      <c r="GN440" s="449"/>
      <c r="GO440" s="449"/>
      <c r="GP440" s="449"/>
      <c r="GQ440" s="449"/>
      <c r="GR440" s="449"/>
      <c r="GS440" s="449"/>
      <c r="GT440" s="449"/>
      <c r="GU440" s="449"/>
      <c r="GV440" s="449"/>
      <c r="GW440" s="449"/>
      <c r="GX440" s="449"/>
      <c r="GY440" s="449"/>
      <c r="GZ440" s="449"/>
      <c r="HA440" s="449"/>
      <c r="HB440" s="449"/>
      <c r="HC440" s="449"/>
      <c r="HD440" s="449"/>
      <c r="HE440" s="449"/>
      <c r="HF440" s="449"/>
      <c r="HG440" s="449"/>
      <c r="HH440" s="449"/>
      <c r="HI440" s="449"/>
      <c r="HJ440" s="449"/>
      <c r="HK440" s="449"/>
      <c r="HL440" s="449"/>
      <c r="HM440" s="449"/>
      <c r="HN440" s="449"/>
      <c r="HO440" s="449"/>
      <c r="HP440" s="449"/>
      <c r="HQ440" s="449"/>
      <c r="HR440" s="449"/>
      <c r="HS440" s="449"/>
      <c r="HT440" s="449"/>
      <c r="HU440" s="449"/>
      <c r="HV440" s="449"/>
      <c r="HW440" s="449"/>
      <c r="HX440" s="449"/>
      <c r="HY440" s="449"/>
      <c r="HZ440" s="449"/>
      <c r="IA440" s="449"/>
      <c r="IB440" s="449"/>
      <c r="IC440" s="449"/>
      <c r="ID440" s="449"/>
      <c r="IE440" s="449"/>
      <c r="IF440" s="449"/>
      <c r="IG440" s="449"/>
      <c r="IH440" s="449"/>
      <c r="II440" s="449"/>
      <c r="IJ440" s="449"/>
      <c r="IK440" s="449"/>
      <c r="IL440" s="449"/>
      <c r="IM440" s="449"/>
    </row>
    <row r="441" spans="2:247" x14ac:dyDescent="0.2">
      <c r="B441" s="441" t="s">
        <v>7</v>
      </c>
      <c r="C441" s="452">
        <v>3</v>
      </c>
      <c r="D441" s="453">
        <v>4.0367614408547164E-2</v>
      </c>
      <c r="E441" s="452">
        <v>3</v>
      </c>
      <c r="F441" s="453">
        <v>4.4836146303334469E-2</v>
      </c>
      <c r="G441" s="452">
        <v>7330</v>
      </c>
      <c r="H441" s="453">
        <v>109.54965080114721</v>
      </c>
      <c r="I441" s="452">
        <v>92</v>
      </c>
      <c r="J441" s="453">
        <v>1.3749751533022569</v>
      </c>
      <c r="K441" s="452">
        <v>0</v>
      </c>
      <c r="L441" s="453">
        <v>0</v>
      </c>
      <c r="M441" s="452">
        <v>3817</v>
      </c>
      <c r="N441" s="453">
        <v>57.04652347994255</v>
      </c>
      <c r="O441" s="452">
        <v>372</v>
      </c>
      <c r="P441" s="453">
        <v>5.5596821416134734</v>
      </c>
      <c r="Q441" s="452">
        <v>0</v>
      </c>
      <c r="R441" s="453">
        <v>0</v>
      </c>
      <c r="S441" s="452">
        <v>5</v>
      </c>
      <c r="T441" s="453">
        <v>7.4726910505557451E-2</v>
      </c>
      <c r="U441" s="452">
        <v>0</v>
      </c>
      <c r="V441" s="453">
        <v>0</v>
      </c>
      <c r="W441" s="452">
        <v>0</v>
      </c>
      <c r="X441" s="453">
        <v>0</v>
      </c>
      <c r="Y441" s="452">
        <v>32</v>
      </c>
      <c r="Z441" s="453">
        <v>0.4782522272355676</v>
      </c>
      <c r="AA441" s="452">
        <v>9</v>
      </c>
      <c r="AB441" s="453">
        <v>0.13450843891000341</v>
      </c>
      <c r="AC441" s="452">
        <v>37</v>
      </c>
      <c r="AD441" s="453">
        <v>0.55297913774112506</v>
      </c>
      <c r="AE441" s="452">
        <v>2128</v>
      </c>
      <c r="AF441" s="453">
        <v>31.803773111165246</v>
      </c>
      <c r="AG441" s="452">
        <v>507</v>
      </c>
      <c r="AH441" s="453">
        <v>7.5773087252635243</v>
      </c>
      <c r="AI441" s="452">
        <v>2635</v>
      </c>
      <c r="AJ441" s="453">
        <v>39.38108183642877</v>
      </c>
      <c r="AK441" s="452">
        <v>10</v>
      </c>
      <c r="AL441" s="453">
        <v>0.1494538210111149</v>
      </c>
      <c r="AM441" s="452">
        <v>2937</v>
      </c>
      <c r="AN441" s="453">
        <v>43.89458723096444</v>
      </c>
      <c r="AO441" s="452">
        <v>106</v>
      </c>
      <c r="AP441" s="453">
        <v>1.4263223757686667</v>
      </c>
      <c r="AQ441" s="452">
        <v>739</v>
      </c>
      <c r="AR441" s="453">
        <v>9.3686612576064903</v>
      </c>
      <c r="AS441" s="452">
        <v>1924</v>
      </c>
      <c r="AT441" s="453">
        <v>25.889096707348251</v>
      </c>
      <c r="AU441" s="452">
        <v>3096</v>
      </c>
      <c r="AV441" s="453">
        <v>46.270902985041168</v>
      </c>
      <c r="AW441" s="452">
        <v>1105</v>
      </c>
      <c r="AX441" s="453">
        <v>16.514647221728197</v>
      </c>
      <c r="AY441" s="452">
        <v>1344</v>
      </c>
      <c r="AZ441" s="453">
        <v>20.086593543893841</v>
      </c>
      <c r="BA441" s="452">
        <v>796</v>
      </c>
      <c r="BB441" s="453">
        <v>11.896524152484744</v>
      </c>
      <c r="BC441" s="452">
        <v>117</v>
      </c>
      <c r="BD441" s="453">
        <v>1.748609705830044</v>
      </c>
      <c r="BE441" s="452">
        <v>123</v>
      </c>
      <c r="BF441" s="453">
        <v>1.8382819984367131</v>
      </c>
      <c r="BG441" s="452">
        <v>93</v>
      </c>
      <c r="BH441" s="453">
        <v>1.3899205354033684</v>
      </c>
      <c r="BI441" s="452">
        <v>9</v>
      </c>
      <c r="BJ441" s="453">
        <v>0.13450843891000341</v>
      </c>
      <c r="BK441" s="452">
        <v>78</v>
      </c>
      <c r="BL441" s="453">
        <v>1.1657398038866962</v>
      </c>
      <c r="BM441" s="452">
        <v>6683</v>
      </c>
      <c r="BN441" s="453">
        <v>99.879988581728071</v>
      </c>
      <c r="BO441" s="452">
        <v>3805</v>
      </c>
      <c r="BP441" s="453">
        <v>56.867178894729214</v>
      </c>
      <c r="BQ441" s="452">
        <v>50</v>
      </c>
      <c r="BR441" s="453">
        <v>0.74726910505557442</v>
      </c>
      <c r="BS441" s="452">
        <v>3855</v>
      </c>
      <c r="BT441" s="453">
        <v>57.614447999784787</v>
      </c>
      <c r="BU441" s="452">
        <v>4650</v>
      </c>
      <c r="BV441" s="453">
        <v>69.496026770168413</v>
      </c>
      <c r="BW441" s="452">
        <v>1028</v>
      </c>
      <c r="BX441" s="453">
        <v>15.36385279994261</v>
      </c>
      <c r="BY441" s="452">
        <v>85</v>
      </c>
      <c r="BZ441" s="453">
        <v>1.2703574785944765</v>
      </c>
      <c r="CA441" s="452">
        <v>5763</v>
      </c>
      <c r="CB441" s="453">
        <v>86.13023704870551</v>
      </c>
      <c r="CC441" s="452">
        <v>1091</v>
      </c>
      <c r="CD441" s="453">
        <v>76.354683250539935</v>
      </c>
      <c r="CE441" s="452">
        <v>11</v>
      </c>
      <c r="CF441" s="453">
        <v>0.76984556897886292</v>
      </c>
      <c r="CG441" s="452">
        <v>1102</v>
      </c>
      <c r="CH441" s="453">
        <v>77.124528819518801</v>
      </c>
      <c r="CI441" s="452">
        <v>0</v>
      </c>
      <c r="CJ441" s="453">
        <v>0</v>
      </c>
      <c r="CK441" s="452">
        <v>9</v>
      </c>
      <c r="CL441" s="453">
        <v>0.13450843891000341</v>
      </c>
      <c r="CM441" s="452">
        <v>48</v>
      </c>
      <c r="CN441" s="453">
        <v>0.7173783408533515</v>
      </c>
      <c r="CO441" s="452">
        <v>392</v>
      </c>
      <c r="CP441" s="453">
        <v>5.8585897836357033</v>
      </c>
      <c r="CQ441" s="452">
        <v>1476</v>
      </c>
      <c r="CR441" s="453">
        <v>22.059383981240558</v>
      </c>
      <c r="CS441" s="452">
        <v>36</v>
      </c>
      <c r="CT441" s="453">
        <v>0.53803375564001366</v>
      </c>
      <c r="CU441" s="452">
        <v>15934</v>
      </c>
      <c r="CV441" s="453">
        <v>238.13971839911045</v>
      </c>
      <c r="CW441" s="452">
        <v>693</v>
      </c>
      <c r="CX441" s="453">
        <v>10.35714979607026</v>
      </c>
      <c r="CY441" s="452">
        <v>126</v>
      </c>
      <c r="CZ441" s="453">
        <v>1.8831181447400474</v>
      </c>
      <c r="DA441" s="452">
        <v>67</v>
      </c>
      <c r="DB441" s="453">
        <v>1.0013406007744698</v>
      </c>
      <c r="DC441" s="452">
        <v>177</v>
      </c>
      <c r="DD441" s="453">
        <v>2.6453326318967334</v>
      </c>
      <c r="DE441" s="452">
        <v>1086</v>
      </c>
      <c r="DF441" s="453">
        <v>14.613076415894076</v>
      </c>
      <c r="DG441" s="452">
        <v>2403</v>
      </c>
      <c r="DH441" s="453">
        <v>35.913753188970908</v>
      </c>
      <c r="DI441" s="452">
        <v>165</v>
      </c>
      <c r="DJ441" s="453">
        <v>8.5734639340352494</v>
      </c>
      <c r="DK441" s="452">
        <v>926</v>
      </c>
      <c r="DL441" s="453">
        <v>27.070403512721043</v>
      </c>
      <c r="DM441" s="452">
        <v>790</v>
      </c>
      <c r="DN441" s="453">
        <v>23.094620707397002</v>
      </c>
      <c r="DO441" s="452">
        <v>1360</v>
      </c>
      <c r="DP441" s="453">
        <v>251.81081601516792</v>
      </c>
      <c r="DQ441" s="452">
        <v>3275</v>
      </c>
      <c r="DR441" s="453">
        <v>48.946126381140125</v>
      </c>
      <c r="DS441" s="452">
        <v>10305</v>
      </c>
      <c r="DT441" s="453">
        <v>154.01216255195391</v>
      </c>
      <c r="DU441" s="452">
        <v>3068</v>
      </c>
      <c r="DV441" s="453">
        <v>45.852432286210046</v>
      </c>
      <c r="DW441" s="452">
        <v>5726</v>
      </c>
      <c r="DX441" s="453">
        <v>85.577257910964377</v>
      </c>
      <c r="DY441" s="452">
        <v>22374</v>
      </c>
      <c r="DZ441" s="453">
        <v>334.38797913026843</v>
      </c>
      <c r="EA441" s="452">
        <v>1878</v>
      </c>
      <c r="EB441" s="453">
        <v>54.900883149989326</v>
      </c>
      <c r="EC441" s="452">
        <v>8088</v>
      </c>
      <c r="ED441" s="453">
        <v>236.44214212838855</v>
      </c>
      <c r="EE441" s="452">
        <v>2608</v>
      </c>
      <c r="EF441" s="453">
        <v>76.241482031508085</v>
      </c>
      <c r="EG441" s="452">
        <v>4831</v>
      </c>
      <c r="EH441" s="453">
        <v>141.22799068029735</v>
      </c>
      <c r="EI441" s="452">
        <v>17405</v>
      </c>
      <c r="EJ441" s="453">
        <v>508.81249799018337</v>
      </c>
      <c r="EK441" s="452">
        <v>5022</v>
      </c>
      <c r="EL441" s="453">
        <v>75.055708911781892</v>
      </c>
    </row>
    <row r="442" spans="2:247" x14ac:dyDescent="0.2">
      <c r="B442" s="282"/>
      <c r="BQ442"/>
      <c r="BR442"/>
      <c r="BS442"/>
      <c r="BT442"/>
      <c r="BU442"/>
      <c r="BV442"/>
      <c r="BW442"/>
    </row>
    <row r="443" spans="2:247" x14ac:dyDescent="0.2">
      <c r="B443" s="619" t="s">
        <v>670</v>
      </c>
      <c r="BQ443"/>
      <c r="BR443"/>
      <c r="BS443"/>
      <c r="BT443"/>
      <c r="BU443"/>
      <c r="BV443"/>
      <c r="BW443"/>
    </row>
    <row r="444" spans="2:247" x14ac:dyDescent="0.2">
      <c r="B444" s="620" t="s">
        <v>521</v>
      </c>
      <c r="BQ444"/>
      <c r="BR444"/>
      <c r="BS444"/>
      <c r="BT444"/>
      <c r="BU444"/>
      <c r="BV444"/>
      <c r="BW444"/>
    </row>
    <row r="445" spans="2:247" x14ac:dyDescent="0.2">
      <c r="B445" s="621" t="s">
        <v>522</v>
      </c>
      <c r="BQ445"/>
      <c r="BR445"/>
      <c r="BS445"/>
      <c r="BT445"/>
      <c r="BU445"/>
      <c r="BV445"/>
      <c r="BW445"/>
    </row>
    <row r="446" spans="2:247" x14ac:dyDescent="0.2">
      <c r="B446" s="282"/>
      <c r="BQ446"/>
      <c r="BR446"/>
      <c r="BS446"/>
      <c r="BT446"/>
      <c r="BU446"/>
      <c r="BV446"/>
      <c r="BW446"/>
    </row>
    <row r="447" spans="2:247" x14ac:dyDescent="0.2">
      <c r="B447" s="282"/>
      <c r="BQ447"/>
      <c r="BR447"/>
      <c r="BS447"/>
      <c r="BT447"/>
      <c r="BU447"/>
      <c r="BV447"/>
      <c r="BW447"/>
    </row>
    <row r="448" spans="2:247" x14ac:dyDescent="0.2">
      <c r="B448" s="282"/>
      <c r="BQ448"/>
      <c r="BR448"/>
      <c r="BS448"/>
      <c r="BT448"/>
      <c r="BU448"/>
      <c r="BV448"/>
      <c r="BW448"/>
    </row>
    <row r="449" spans="2:75" x14ac:dyDescent="0.2">
      <c r="B449" s="282"/>
      <c r="BQ449"/>
      <c r="BR449"/>
      <c r="BS449"/>
      <c r="BT449"/>
      <c r="BU449"/>
      <c r="BV449"/>
      <c r="BW449"/>
    </row>
    <row r="450" spans="2:75" x14ac:dyDescent="0.2">
      <c r="BQ450"/>
      <c r="BR450"/>
      <c r="BS450"/>
      <c r="BT450"/>
      <c r="BU450"/>
      <c r="BV450"/>
      <c r="BW450"/>
    </row>
    <row r="451" spans="2:75" x14ac:dyDescent="0.2">
      <c r="BQ451"/>
      <c r="BR451"/>
      <c r="BS451"/>
      <c r="BT451"/>
      <c r="BU451"/>
      <c r="BV451"/>
      <c r="BW451"/>
    </row>
    <row r="452" spans="2:75" ht="18" x14ac:dyDescent="0.2">
      <c r="B452" s="912" t="s">
        <v>291</v>
      </c>
      <c r="C452" s="912"/>
      <c r="D452" s="912"/>
      <c r="BQ452"/>
      <c r="BR452"/>
      <c r="BS452"/>
      <c r="BT452"/>
      <c r="BU452"/>
      <c r="BV452"/>
      <c r="BW452"/>
    </row>
    <row r="453" spans="2:75" x14ac:dyDescent="0.2">
      <c r="BQ453"/>
      <c r="BR453"/>
      <c r="BS453"/>
      <c r="BT453"/>
      <c r="BU453"/>
      <c r="BV453"/>
      <c r="BW453"/>
    </row>
    <row r="454" spans="2:75" ht="32.25" customHeight="1" thickBot="1" x14ac:dyDescent="0.25">
      <c r="B454" s="913" t="s">
        <v>363</v>
      </c>
      <c r="C454" s="879"/>
      <c r="D454" s="879"/>
      <c r="E454" s="879"/>
      <c r="F454" s="879"/>
      <c r="G454" s="879"/>
      <c r="H454" s="879"/>
      <c r="I454" s="879"/>
      <c r="J454" s="879"/>
      <c r="K454" s="879"/>
      <c r="L454" s="879"/>
      <c r="M454" s="879"/>
      <c r="N454" s="879"/>
      <c r="O454" s="879"/>
      <c r="P454" s="879"/>
      <c r="Q454" s="879"/>
      <c r="R454" s="879"/>
      <c r="S454" s="879"/>
      <c r="T454" s="879"/>
      <c r="U454" s="879"/>
      <c r="V454" s="879"/>
      <c r="W454" s="879"/>
      <c r="X454" s="879"/>
      <c r="Y454" s="879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  <c r="AL454" s="286"/>
      <c r="AM454" s="286"/>
      <c r="AN454" s="286"/>
      <c r="AO454" s="286"/>
      <c r="AP454" s="286"/>
      <c r="AQ454" s="286"/>
      <c r="AR454" s="286"/>
      <c r="AS454" s="286"/>
      <c r="AT454" s="286"/>
      <c r="AU454" s="286"/>
      <c r="AV454" s="286"/>
      <c r="AW454" s="286"/>
      <c r="AX454" s="286"/>
      <c r="AY454" s="286"/>
      <c r="AZ454" s="286"/>
      <c r="BQ454"/>
      <c r="BR454"/>
      <c r="BS454"/>
      <c r="BT454"/>
      <c r="BU454"/>
      <c r="BV454"/>
      <c r="BW454"/>
    </row>
    <row r="455" spans="2:75" ht="82.5" customHeight="1" x14ac:dyDescent="0.2">
      <c r="B455" s="897" t="s">
        <v>280</v>
      </c>
      <c r="C455" s="769" t="s">
        <v>292</v>
      </c>
      <c r="D455" s="770"/>
      <c r="E455" s="769" t="s">
        <v>293</v>
      </c>
      <c r="F455" s="770"/>
      <c r="G455" s="769" t="s">
        <v>294</v>
      </c>
      <c r="H455" s="770"/>
      <c r="I455" s="769" t="s">
        <v>295</v>
      </c>
      <c r="J455" s="770"/>
      <c r="K455" s="769" t="s">
        <v>360</v>
      </c>
      <c r="L455" s="770"/>
      <c r="M455" s="769" t="s">
        <v>361</v>
      </c>
      <c r="N455" s="770"/>
      <c r="O455" s="769" t="s">
        <v>298</v>
      </c>
      <c r="P455" s="770"/>
      <c r="Q455" s="769" t="s">
        <v>299</v>
      </c>
      <c r="R455" s="770"/>
      <c r="S455" s="769" t="s">
        <v>300</v>
      </c>
      <c r="T455" s="770"/>
      <c r="U455" s="769" t="s">
        <v>301</v>
      </c>
      <c r="V455" s="770"/>
      <c r="W455" s="769" t="s">
        <v>302</v>
      </c>
      <c r="X455" s="770"/>
      <c r="Y455" s="769" t="s">
        <v>303</v>
      </c>
      <c r="Z455" s="770"/>
      <c r="AA455" s="769" t="s">
        <v>304</v>
      </c>
      <c r="AB455" s="770"/>
      <c r="AC455" s="769" t="s">
        <v>305</v>
      </c>
      <c r="AD455" s="770"/>
      <c r="AE455" s="769" t="s">
        <v>306</v>
      </c>
      <c r="AF455" s="770"/>
      <c r="AG455" s="769" t="s">
        <v>307</v>
      </c>
      <c r="AH455" s="770"/>
      <c r="AI455" s="769" t="s">
        <v>308</v>
      </c>
      <c r="AJ455" s="770"/>
      <c r="AK455" s="769" t="s">
        <v>309</v>
      </c>
      <c r="AL455" s="770"/>
      <c r="AM455" s="769" t="s">
        <v>310</v>
      </c>
      <c r="AN455" s="770"/>
      <c r="AO455" s="769" t="s">
        <v>311</v>
      </c>
      <c r="AP455" s="770"/>
      <c r="AQ455" s="769" t="s">
        <v>312</v>
      </c>
      <c r="AR455" s="770"/>
      <c r="AS455" s="769" t="s">
        <v>313</v>
      </c>
      <c r="AT455" s="770"/>
      <c r="AU455" s="769" t="s">
        <v>314</v>
      </c>
      <c r="AV455" s="770"/>
      <c r="AW455" s="769" t="s">
        <v>315</v>
      </c>
      <c r="AX455" s="770"/>
      <c r="AY455" s="769" t="s">
        <v>316</v>
      </c>
      <c r="AZ455" s="772"/>
      <c r="BQ455"/>
      <c r="BR455"/>
      <c r="BS455"/>
      <c r="BT455"/>
      <c r="BU455"/>
      <c r="BV455"/>
      <c r="BW455"/>
    </row>
    <row r="456" spans="2:75" ht="36.75" thickBot="1" x14ac:dyDescent="0.25">
      <c r="B456" s="898"/>
      <c r="C456" s="292" t="s">
        <v>317</v>
      </c>
      <c r="D456" s="292" t="s">
        <v>318</v>
      </c>
      <c r="E456" s="292" t="s">
        <v>317</v>
      </c>
      <c r="F456" s="292" t="s">
        <v>319</v>
      </c>
      <c r="G456" s="292" t="s">
        <v>317</v>
      </c>
      <c r="H456" s="292" t="s">
        <v>319</v>
      </c>
      <c r="I456" s="292" t="s">
        <v>317</v>
      </c>
      <c r="J456" s="292" t="s">
        <v>319</v>
      </c>
      <c r="K456" s="292" t="s">
        <v>317</v>
      </c>
      <c r="L456" s="292" t="s">
        <v>320</v>
      </c>
      <c r="M456" s="292" t="s">
        <v>317</v>
      </c>
      <c r="N456" s="292" t="s">
        <v>320</v>
      </c>
      <c r="O456" s="292" t="s">
        <v>317</v>
      </c>
      <c r="P456" s="292" t="s">
        <v>320</v>
      </c>
      <c r="Q456" s="292" t="s">
        <v>317</v>
      </c>
      <c r="R456" s="292" t="s">
        <v>321</v>
      </c>
      <c r="S456" s="292" t="s">
        <v>317</v>
      </c>
      <c r="T456" s="292" t="s">
        <v>321</v>
      </c>
      <c r="U456" s="292" t="s">
        <v>317</v>
      </c>
      <c r="V456" s="292" t="s">
        <v>321</v>
      </c>
      <c r="W456" s="292" t="s">
        <v>317</v>
      </c>
      <c r="X456" s="292" t="s">
        <v>321</v>
      </c>
      <c r="Y456" s="292" t="s">
        <v>317</v>
      </c>
      <c r="Z456" s="292" t="s">
        <v>322</v>
      </c>
      <c r="AA456" s="292" t="s">
        <v>323</v>
      </c>
      <c r="AB456" s="292" t="s">
        <v>322</v>
      </c>
      <c r="AC456" s="292" t="s">
        <v>317</v>
      </c>
      <c r="AD456" s="292" t="s">
        <v>322</v>
      </c>
      <c r="AE456" s="292" t="s">
        <v>317</v>
      </c>
      <c r="AF456" s="292" t="s">
        <v>322</v>
      </c>
      <c r="AG456" s="292" t="s">
        <v>317</v>
      </c>
      <c r="AH456" s="292" t="s">
        <v>322</v>
      </c>
      <c r="AI456" s="292" t="s">
        <v>317</v>
      </c>
      <c r="AJ456" s="292" t="s">
        <v>322</v>
      </c>
      <c r="AK456" s="293" t="s">
        <v>323</v>
      </c>
      <c r="AL456" s="292" t="s">
        <v>324</v>
      </c>
      <c r="AM456" s="293" t="s">
        <v>323</v>
      </c>
      <c r="AN456" s="292" t="s">
        <v>325</v>
      </c>
      <c r="AO456" s="293" t="s">
        <v>323</v>
      </c>
      <c r="AP456" s="292" t="s">
        <v>322</v>
      </c>
      <c r="AQ456" s="292" t="s">
        <v>323</v>
      </c>
      <c r="AR456" s="292" t="s">
        <v>325</v>
      </c>
      <c r="AS456" s="292" t="s">
        <v>323</v>
      </c>
      <c r="AT456" s="292" t="s">
        <v>325</v>
      </c>
      <c r="AU456" s="292" t="s">
        <v>323</v>
      </c>
      <c r="AV456" s="292" t="s">
        <v>322</v>
      </c>
      <c r="AW456" s="292" t="s">
        <v>323</v>
      </c>
      <c r="AX456" s="292" t="s">
        <v>322</v>
      </c>
      <c r="AY456" s="292" t="s">
        <v>323</v>
      </c>
      <c r="AZ456" s="294" t="s">
        <v>322</v>
      </c>
      <c r="BQ456"/>
      <c r="BR456"/>
      <c r="BS456"/>
      <c r="BT456"/>
      <c r="BU456"/>
      <c r="BV456"/>
      <c r="BW456"/>
    </row>
    <row r="457" spans="2:75" ht="13.5" thickBot="1" x14ac:dyDescent="0.25">
      <c r="B457" s="295" t="s">
        <v>7</v>
      </c>
      <c r="C457" s="296">
        <v>33151</v>
      </c>
      <c r="D457" s="297">
        <v>4.9545436203394697</v>
      </c>
      <c r="E457" s="296">
        <v>631</v>
      </c>
      <c r="F457" s="297">
        <v>8.4672982474973839</v>
      </c>
      <c r="G457" s="296">
        <v>400</v>
      </c>
      <c r="H457" s="297">
        <v>5.3675424706797994</v>
      </c>
      <c r="I457" s="296">
        <v>1069</v>
      </c>
      <c r="J457" s="297">
        <v>14.344757252891762</v>
      </c>
      <c r="K457" s="296">
        <v>19</v>
      </c>
      <c r="L457" s="297">
        <v>25.495826735729043</v>
      </c>
      <c r="M457" s="296">
        <v>11</v>
      </c>
      <c r="N457" s="297">
        <v>14.760741794369448</v>
      </c>
      <c r="O457" s="296">
        <v>30</v>
      </c>
      <c r="P457" s="297">
        <v>40.256568530098491</v>
      </c>
      <c r="Q457" s="296">
        <v>42</v>
      </c>
      <c r="R457" s="297">
        <v>7.7765104945860672</v>
      </c>
      <c r="S457" s="296">
        <v>9</v>
      </c>
      <c r="T457" s="297">
        <v>1.6663951059827287</v>
      </c>
      <c r="U457" s="296">
        <v>14</v>
      </c>
      <c r="V457" s="297">
        <v>2.5921701648620226</v>
      </c>
      <c r="W457" s="296">
        <v>759</v>
      </c>
      <c r="X457" s="297">
        <v>140.5326539378768</v>
      </c>
      <c r="Y457" s="296">
        <v>132</v>
      </c>
      <c r="Z457" s="297">
        <v>1.9727904373467167</v>
      </c>
      <c r="AA457" s="296">
        <v>163</v>
      </c>
      <c r="AB457" s="297">
        <v>2.4360972824811724</v>
      </c>
      <c r="AC457" s="296">
        <v>1</v>
      </c>
      <c r="AD457" s="297">
        <v>1.4945382101111487E-2</v>
      </c>
      <c r="AE457" s="296">
        <v>4526</v>
      </c>
      <c r="AF457" s="297">
        <v>67.642799389630596</v>
      </c>
      <c r="AG457" s="296">
        <v>329</v>
      </c>
      <c r="AH457" s="297">
        <v>4.9170307112656797</v>
      </c>
      <c r="AI457" s="296">
        <v>12</v>
      </c>
      <c r="AJ457" s="297">
        <v>0.17934458521333788</v>
      </c>
      <c r="AK457" s="296">
        <v>433</v>
      </c>
      <c r="AL457" s="297">
        <v>13.240294527752637</v>
      </c>
      <c r="AM457" s="296">
        <v>481</v>
      </c>
      <c r="AN457" s="297">
        <v>14.061408304123999</v>
      </c>
      <c r="AO457" s="296">
        <v>1127</v>
      </c>
      <c r="AP457" s="297">
        <v>16.843445627952647</v>
      </c>
      <c r="AQ457" s="296">
        <v>149</v>
      </c>
      <c r="AR457" s="297">
        <v>4.3558208675976626</v>
      </c>
      <c r="AS457" s="296">
        <v>263</v>
      </c>
      <c r="AT457" s="297">
        <v>7.6884623367663441</v>
      </c>
      <c r="AU457" s="296">
        <v>2453</v>
      </c>
      <c r="AV457" s="297">
        <v>36.66102229402648</v>
      </c>
      <c r="AW457" s="296">
        <v>433</v>
      </c>
      <c r="AX457" s="297">
        <v>6.4713504497812746</v>
      </c>
      <c r="AY457" s="296">
        <v>896</v>
      </c>
      <c r="AZ457" s="298">
        <v>13.391062362595893</v>
      </c>
      <c r="BQ457"/>
      <c r="BR457"/>
      <c r="BS457"/>
      <c r="BT457"/>
      <c r="BU457"/>
      <c r="BV457"/>
      <c r="BW457"/>
    </row>
    <row r="458" spans="2:75" x14ac:dyDescent="0.2">
      <c r="B458" s="299" t="s">
        <v>87</v>
      </c>
      <c r="C458" s="300">
        <v>140</v>
      </c>
      <c r="D458" s="301">
        <v>4.638679964215898</v>
      </c>
      <c r="E458" s="300">
        <v>1</v>
      </c>
      <c r="F458" s="301">
        <v>3.215434083601286</v>
      </c>
      <c r="G458" s="300">
        <v>1</v>
      </c>
      <c r="H458" s="301">
        <v>3.215434083601286</v>
      </c>
      <c r="I458" s="300">
        <v>4</v>
      </c>
      <c r="J458" s="301">
        <v>12.861736334405144</v>
      </c>
      <c r="K458" s="300">
        <v>0</v>
      </c>
      <c r="L458" s="301">
        <v>0</v>
      </c>
      <c r="M458" s="300">
        <v>0</v>
      </c>
      <c r="N458" s="301">
        <v>0</v>
      </c>
      <c r="O458" s="300">
        <v>0</v>
      </c>
      <c r="P458" s="301">
        <v>0</v>
      </c>
      <c r="Q458" s="300">
        <v>0</v>
      </c>
      <c r="R458" s="301">
        <v>0</v>
      </c>
      <c r="S458" s="300">
        <v>0</v>
      </c>
      <c r="T458" s="301">
        <v>0</v>
      </c>
      <c r="U458" s="300">
        <v>0</v>
      </c>
      <c r="V458" s="301">
        <v>0</v>
      </c>
      <c r="W458" s="300">
        <v>1</v>
      </c>
      <c r="X458" s="301">
        <v>35.906642728904849</v>
      </c>
      <c r="Y458" s="300">
        <v>0</v>
      </c>
      <c r="Z458" s="301">
        <v>0</v>
      </c>
      <c r="AA458" s="300">
        <v>0</v>
      </c>
      <c r="AB458" s="301">
        <v>0</v>
      </c>
      <c r="AC458" s="300">
        <v>0</v>
      </c>
      <c r="AD458" s="301">
        <v>0</v>
      </c>
      <c r="AE458" s="300">
        <v>24</v>
      </c>
      <c r="AF458" s="301">
        <v>79.520227957986805</v>
      </c>
      <c r="AG458" s="300">
        <v>2</v>
      </c>
      <c r="AH458" s="301">
        <v>6.6266856631655671</v>
      </c>
      <c r="AI458" s="300">
        <v>0</v>
      </c>
      <c r="AJ458" s="301">
        <v>0</v>
      </c>
      <c r="AK458" s="300">
        <v>3</v>
      </c>
      <c r="AL458" s="301">
        <v>19.600156801254411</v>
      </c>
      <c r="AM458" s="300">
        <v>1</v>
      </c>
      <c r="AN458" s="301">
        <v>6.7226890756302522</v>
      </c>
      <c r="AO458" s="300">
        <v>12</v>
      </c>
      <c r="AP458" s="301">
        <v>39.760113978993402</v>
      </c>
      <c r="AQ458" s="300">
        <v>1</v>
      </c>
      <c r="AR458" s="301">
        <v>6.7226890756302522</v>
      </c>
      <c r="AS458" s="300">
        <v>1</v>
      </c>
      <c r="AT458" s="301">
        <v>6.7226890756302522</v>
      </c>
      <c r="AU458" s="300">
        <v>5</v>
      </c>
      <c r="AV458" s="301">
        <v>16.566714157913918</v>
      </c>
      <c r="AW458" s="300">
        <v>3</v>
      </c>
      <c r="AX458" s="301">
        <v>9.9400284947483506</v>
      </c>
      <c r="AY458" s="300">
        <v>1</v>
      </c>
      <c r="AZ458" s="302">
        <v>3.3133428315827835</v>
      </c>
      <c r="BQ458"/>
      <c r="BR458"/>
      <c r="BS458"/>
      <c r="BT458"/>
      <c r="BU458"/>
      <c r="BV458"/>
      <c r="BW458"/>
    </row>
    <row r="459" spans="2:75" x14ac:dyDescent="0.2">
      <c r="B459" s="299" t="s">
        <v>88</v>
      </c>
      <c r="C459" s="300">
        <v>252</v>
      </c>
      <c r="D459" s="301">
        <v>5.3613599131970293</v>
      </c>
      <c r="E459" s="300">
        <v>5</v>
      </c>
      <c r="F459" s="301">
        <v>12.376237623762377</v>
      </c>
      <c r="G459" s="300">
        <v>5</v>
      </c>
      <c r="H459" s="301">
        <v>12.376237623762377</v>
      </c>
      <c r="I459" s="300">
        <v>3</v>
      </c>
      <c r="J459" s="301">
        <v>7.4257425742574252</v>
      </c>
      <c r="K459" s="300">
        <v>0</v>
      </c>
      <c r="L459" s="301">
        <v>0</v>
      </c>
      <c r="M459" s="300">
        <v>0</v>
      </c>
      <c r="N459" s="301">
        <v>0</v>
      </c>
      <c r="O459" s="300">
        <v>0</v>
      </c>
      <c r="P459" s="301">
        <v>0</v>
      </c>
      <c r="Q459" s="300">
        <v>0</v>
      </c>
      <c r="R459" s="301">
        <v>0</v>
      </c>
      <c r="S459" s="300">
        <v>0</v>
      </c>
      <c r="T459" s="301">
        <v>0</v>
      </c>
      <c r="U459" s="300">
        <v>0</v>
      </c>
      <c r="V459" s="301">
        <v>0</v>
      </c>
      <c r="W459" s="300">
        <v>5</v>
      </c>
      <c r="X459" s="301">
        <v>114.4950767117014</v>
      </c>
      <c r="Y459" s="300">
        <v>0</v>
      </c>
      <c r="Z459" s="301">
        <v>0</v>
      </c>
      <c r="AA459" s="300">
        <v>0</v>
      </c>
      <c r="AB459" s="301">
        <v>0</v>
      </c>
      <c r="AC459" s="300">
        <v>0</v>
      </c>
      <c r="AD459" s="301">
        <v>0</v>
      </c>
      <c r="AE459" s="300">
        <v>31</v>
      </c>
      <c r="AF459" s="301">
        <v>65.953237027423782</v>
      </c>
      <c r="AG459" s="300">
        <v>1</v>
      </c>
      <c r="AH459" s="301">
        <v>2.1275237750781866</v>
      </c>
      <c r="AI459" s="300">
        <v>0</v>
      </c>
      <c r="AJ459" s="301">
        <v>0</v>
      </c>
      <c r="AK459" s="300">
        <v>0</v>
      </c>
      <c r="AL459" s="301">
        <v>0</v>
      </c>
      <c r="AM459" s="300">
        <v>1</v>
      </c>
      <c r="AN459" s="301">
        <v>4.3327556325823222</v>
      </c>
      <c r="AO459" s="300">
        <v>8</v>
      </c>
      <c r="AP459" s="301">
        <v>17.020190200625493</v>
      </c>
      <c r="AQ459" s="300">
        <v>0</v>
      </c>
      <c r="AR459" s="301">
        <v>0</v>
      </c>
      <c r="AS459" s="300">
        <v>1</v>
      </c>
      <c r="AT459" s="301">
        <v>4.3327556325823222</v>
      </c>
      <c r="AU459" s="300">
        <v>41</v>
      </c>
      <c r="AV459" s="301">
        <v>87.228474778205651</v>
      </c>
      <c r="AW459" s="300">
        <v>6</v>
      </c>
      <c r="AX459" s="301">
        <v>12.765142650469118</v>
      </c>
      <c r="AY459" s="300">
        <v>5</v>
      </c>
      <c r="AZ459" s="302">
        <v>10.637618875390933</v>
      </c>
      <c r="BQ459"/>
      <c r="BR459"/>
      <c r="BS459"/>
      <c r="BT459"/>
      <c r="BU459"/>
      <c r="BV459"/>
      <c r="BW459"/>
    </row>
    <row r="460" spans="2:75" x14ac:dyDescent="0.2">
      <c r="B460" s="299" t="s">
        <v>89</v>
      </c>
      <c r="C460" s="300">
        <v>36</v>
      </c>
      <c r="D460" s="301">
        <v>3.8490323960226664</v>
      </c>
      <c r="E460" s="300">
        <v>1</v>
      </c>
      <c r="F460" s="301">
        <v>17.543859649122805</v>
      </c>
      <c r="G460" s="300">
        <v>1</v>
      </c>
      <c r="H460" s="301">
        <v>17.543859649122805</v>
      </c>
      <c r="I460" s="300">
        <v>0</v>
      </c>
      <c r="J460" s="301">
        <v>0</v>
      </c>
      <c r="K460" s="300">
        <v>0</v>
      </c>
      <c r="L460" s="301">
        <v>0</v>
      </c>
      <c r="M460" s="300">
        <v>0</v>
      </c>
      <c r="N460" s="301">
        <v>0</v>
      </c>
      <c r="O460" s="300">
        <v>0</v>
      </c>
      <c r="P460" s="301">
        <v>0</v>
      </c>
      <c r="Q460" s="300">
        <v>0</v>
      </c>
      <c r="R460" s="301">
        <v>0</v>
      </c>
      <c r="S460" s="300">
        <v>0</v>
      </c>
      <c r="T460" s="301">
        <v>0</v>
      </c>
      <c r="U460" s="300">
        <v>0</v>
      </c>
      <c r="V460" s="301">
        <v>0</v>
      </c>
      <c r="W460" s="300">
        <v>1</v>
      </c>
      <c r="X460" s="301">
        <v>139.86013986013987</v>
      </c>
      <c r="Y460" s="300">
        <v>0</v>
      </c>
      <c r="Z460" s="301">
        <v>0</v>
      </c>
      <c r="AA460" s="300">
        <v>0</v>
      </c>
      <c r="AB460" s="301">
        <v>0</v>
      </c>
      <c r="AC460" s="300">
        <v>0</v>
      </c>
      <c r="AD460" s="301">
        <v>0</v>
      </c>
      <c r="AE460" s="300">
        <v>2</v>
      </c>
      <c r="AF460" s="301">
        <v>21.383513311237035</v>
      </c>
      <c r="AG460" s="300">
        <v>1</v>
      </c>
      <c r="AH460" s="301">
        <v>10.691756655618518</v>
      </c>
      <c r="AI460" s="300">
        <v>0</v>
      </c>
      <c r="AJ460" s="301">
        <v>0</v>
      </c>
      <c r="AK460" s="300">
        <v>0</v>
      </c>
      <c r="AL460" s="301">
        <v>0</v>
      </c>
      <c r="AM460" s="300">
        <v>0</v>
      </c>
      <c r="AN460" s="301">
        <v>0</v>
      </c>
      <c r="AO460" s="300">
        <v>3</v>
      </c>
      <c r="AP460" s="301">
        <v>32.075269966855558</v>
      </c>
      <c r="AQ460" s="300">
        <v>0</v>
      </c>
      <c r="AR460" s="301">
        <v>0</v>
      </c>
      <c r="AS460" s="300">
        <v>0</v>
      </c>
      <c r="AT460" s="301">
        <v>0</v>
      </c>
      <c r="AU460" s="300">
        <v>4</v>
      </c>
      <c r="AV460" s="301">
        <v>42.76702662247407</v>
      </c>
      <c r="AW460" s="300">
        <v>0</v>
      </c>
      <c r="AX460" s="301">
        <v>0</v>
      </c>
      <c r="AY460" s="300">
        <v>0</v>
      </c>
      <c r="AZ460" s="302">
        <v>0</v>
      </c>
      <c r="BQ460"/>
      <c r="BR460"/>
      <c r="BS460"/>
      <c r="BT460"/>
      <c r="BU460"/>
      <c r="BV460"/>
      <c r="BW460"/>
    </row>
    <row r="461" spans="2:75" x14ac:dyDescent="0.2">
      <c r="B461" s="299" t="s">
        <v>90</v>
      </c>
      <c r="C461" s="300">
        <v>56</v>
      </c>
      <c r="D461" s="301">
        <v>6.238859180035651</v>
      </c>
      <c r="E461" s="300">
        <v>0</v>
      </c>
      <c r="F461" s="301">
        <v>0</v>
      </c>
      <c r="G461" s="300">
        <v>0</v>
      </c>
      <c r="H461" s="301">
        <v>0</v>
      </c>
      <c r="I461" s="300">
        <v>2</v>
      </c>
      <c r="J461" s="301">
        <v>22.222222222222221</v>
      </c>
      <c r="K461" s="300">
        <v>0</v>
      </c>
      <c r="L461" s="301">
        <v>0</v>
      </c>
      <c r="M461" s="300">
        <v>0</v>
      </c>
      <c r="N461" s="301">
        <v>0</v>
      </c>
      <c r="O461" s="300">
        <v>0</v>
      </c>
      <c r="P461" s="301">
        <v>0</v>
      </c>
      <c r="Q461" s="300">
        <v>0</v>
      </c>
      <c r="R461" s="301">
        <v>0</v>
      </c>
      <c r="S461" s="300">
        <v>0</v>
      </c>
      <c r="T461" s="301">
        <v>0</v>
      </c>
      <c r="U461" s="300">
        <v>0</v>
      </c>
      <c r="V461" s="301">
        <v>0</v>
      </c>
      <c r="W461" s="300">
        <v>0</v>
      </c>
      <c r="X461" s="301">
        <v>0</v>
      </c>
      <c r="Y461" s="300">
        <v>0</v>
      </c>
      <c r="Z461" s="301">
        <v>0</v>
      </c>
      <c r="AA461" s="300">
        <v>0</v>
      </c>
      <c r="AB461" s="301">
        <v>0</v>
      </c>
      <c r="AC461" s="300">
        <v>0</v>
      </c>
      <c r="AD461" s="301">
        <v>0</v>
      </c>
      <c r="AE461" s="300">
        <v>3</v>
      </c>
      <c r="AF461" s="301">
        <v>33.422459893048128</v>
      </c>
      <c r="AG461" s="300">
        <v>0</v>
      </c>
      <c r="AH461" s="301">
        <v>0</v>
      </c>
      <c r="AI461" s="300">
        <v>0</v>
      </c>
      <c r="AJ461" s="301">
        <v>0</v>
      </c>
      <c r="AK461" s="300">
        <v>0</v>
      </c>
      <c r="AL461" s="301">
        <v>0</v>
      </c>
      <c r="AM461" s="300">
        <v>0</v>
      </c>
      <c r="AN461" s="301">
        <v>0</v>
      </c>
      <c r="AO461" s="300">
        <v>3</v>
      </c>
      <c r="AP461" s="301">
        <v>33.422459893048128</v>
      </c>
      <c r="AQ461" s="300">
        <v>0</v>
      </c>
      <c r="AR461" s="301">
        <v>0</v>
      </c>
      <c r="AS461" s="300">
        <v>0</v>
      </c>
      <c r="AT461" s="301">
        <v>0</v>
      </c>
      <c r="AU461" s="300">
        <v>13</v>
      </c>
      <c r="AV461" s="301">
        <v>144.8306595365419</v>
      </c>
      <c r="AW461" s="300">
        <v>0</v>
      </c>
      <c r="AX461" s="301">
        <v>0</v>
      </c>
      <c r="AY461" s="300">
        <v>2</v>
      </c>
      <c r="AZ461" s="302">
        <v>22.281639928698752</v>
      </c>
      <c r="BQ461"/>
      <c r="BR461"/>
      <c r="BS461"/>
      <c r="BT461"/>
      <c r="BU461"/>
      <c r="BV461"/>
      <c r="BW461"/>
    </row>
    <row r="462" spans="2:75" x14ac:dyDescent="0.2">
      <c r="B462" s="299" t="s">
        <v>91</v>
      </c>
      <c r="C462" s="300">
        <v>80</v>
      </c>
      <c r="D462" s="301">
        <v>4.5131445334536844</v>
      </c>
      <c r="E462" s="300">
        <v>2</v>
      </c>
      <c r="F462" s="301">
        <v>10.989010989010989</v>
      </c>
      <c r="G462" s="300">
        <v>1</v>
      </c>
      <c r="H462" s="301">
        <v>5.4945054945054945</v>
      </c>
      <c r="I462" s="300">
        <v>1</v>
      </c>
      <c r="J462" s="301">
        <v>5.4945054945054945</v>
      </c>
      <c r="K462" s="300">
        <v>0</v>
      </c>
      <c r="L462" s="301">
        <v>0</v>
      </c>
      <c r="M462" s="300">
        <v>0</v>
      </c>
      <c r="N462" s="301">
        <v>0</v>
      </c>
      <c r="O462" s="300">
        <v>0</v>
      </c>
      <c r="P462" s="301">
        <v>0</v>
      </c>
      <c r="Q462" s="300">
        <v>0</v>
      </c>
      <c r="R462" s="301">
        <v>0</v>
      </c>
      <c r="S462" s="300">
        <v>0</v>
      </c>
      <c r="T462" s="301">
        <v>0</v>
      </c>
      <c r="U462" s="300">
        <v>1</v>
      </c>
      <c r="V462" s="301">
        <v>55.4016620498615</v>
      </c>
      <c r="W462" s="300">
        <v>2</v>
      </c>
      <c r="X462" s="301">
        <v>110.803324099723</v>
      </c>
      <c r="Y462" s="300">
        <v>0</v>
      </c>
      <c r="Z462" s="301">
        <v>0</v>
      </c>
      <c r="AA462" s="300">
        <v>0</v>
      </c>
      <c r="AB462" s="301">
        <v>0</v>
      </c>
      <c r="AC462" s="300">
        <v>0</v>
      </c>
      <c r="AD462" s="301">
        <v>0</v>
      </c>
      <c r="AE462" s="300">
        <v>15</v>
      </c>
      <c r="AF462" s="301">
        <v>84.621460002256569</v>
      </c>
      <c r="AG462" s="300">
        <v>0</v>
      </c>
      <c r="AH462" s="301">
        <v>0</v>
      </c>
      <c r="AI462" s="300">
        <v>0</v>
      </c>
      <c r="AJ462" s="301">
        <v>0</v>
      </c>
      <c r="AK462" s="300">
        <v>4</v>
      </c>
      <c r="AL462" s="301">
        <v>44.174489232468254</v>
      </c>
      <c r="AM462" s="300">
        <v>5</v>
      </c>
      <c r="AN462" s="301">
        <v>57.663475954330522</v>
      </c>
      <c r="AO462" s="300">
        <v>1</v>
      </c>
      <c r="AP462" s="301">
        <v>5.6414306668171044</v>
      </c>
      <c r="AQ462" s="300">
        <v>0</v>
      </c>
      <c r="AR462" s="301">
        <v>0</v>
      </c>
      <c r="AS462" s="300">
        <v>0</v>
      </c>
      <c r="AT462" s="301">
        <v>0</v>
      </c>
      <c r="AU462" s="300">
        <v>9</v>
      </c>
      <c r="AV462" s="301">
        <v>50.772876001353943</v>
      </c>
      <c r="AW462" s="300">
        <v>2</v>
      </c>
      <c r="AX462" s="301">
        <v>11.282861333634209</v>
      </c>
      <c r="AY462" s="300">
        <v>3</v>
      </c>
      <c r="AZ462" s="302">
        <v>16.924292000451313</v>
      </c>
      <c r="BQ462"/>
      <c r="BR462"/>
      <c r="BS462"/>
      <c r="BT462"/>
      <c r="BU462"/>
      <c r="BV462"/>
      <c r="BW462"/>
    </row>
    <row r="463" spans="2:75" x14ac:dyDescent="0.2">
      <c r="B463" s="299" t="s">
        <v>92</v>
      </c>
      <c r="C463" s="300">
        <v>31</v>
      </c>
      <c r="D463" s="301">
        <v>5.8402411454408441</v>
      </c>
      <c r="E463" s="300">
        <v>0</v>
      </c>
      <c r="F463" s="301">
        <v>0</v>
      </c>
      <c r="G463" s="300">
        <v>0</v>
      </c>
      <c r="H463" s="301">
        <v>0</v>
      </c>
      <c r="I463" s="300">
        <v>1</v>
      </c>
      <c r="J463" s="301">
        <v>34.482758620689651</v>
      </c>
      <c r="K463" s="300">
        <v>0</v>
      </c>
      <c r="L463" s="301">
        <v>0</v>
      </c>
      <c r="M463" s="300">
        <v>0</v>
      </c>
      <c r="N463" s="301">
        <v>0</v>
      </c>
      <c r="O463" s="300">
        <v>0</v>
      </c>
      <c r="P463" s="301">
        <v>0</v>
      </c>
      <c r="Q463" s="300">
        <v>0</v>
      </c>
      <c r="R463" s="301">
        <v>0</v>
      </c>
      <c r="S463" s="300">
        <v>0</v>
      </c>
      <c r="T463" s="301">
        <v>0</v>
      </c>
      <c r="U463" s="300">
        <v>0</v>
      </c>
      <c r="V463" s="301">
        <v>0</v>
      </c>
      <c r="W463" s="300">
        <v>0</v>
      </c>
      <c r="X463" s="301">
        <v>0</v>
      </c>
      <c r="Y463" s="300">
        <v>0</v>
      </c>
      <c r="Z463" s="301">
        <v>0</v>
      </c>
      <c r="AA463" s="300">
        <v>0</v>
      </c>
      <c r="AB463" s="301">
        <v>0</v>
      </c>
      <c r="AC463" s="300">
        <v>0</v>
      </c>
      <c r="AD463" s="301">
        <v>0</v>
      </c>
      <c r="AE463" s="300">
        <v>7</v>
      </c>
      <c r="AF463" s="301">
        <v>131.87641296156744</v>
      </c>
      <c r="AG463" s="300">
        <v>0</v>
      </c>
      <c r="AH463" s="301">
        <v>0</v>
      </c>
      <c r="AI463" s="300">
        <v>0</v>
      </c>
      <c r="AJ463" s="301">
        <v>0</v>
      </c>
      <c r="AK463" s="300">
        <v>0</v>
      </c>
      <c r="AL463" s="301">
        <v>0</v>
      </c>
      <c r="AM463" s="300">
        <v>0</v>
      </c>
      <c r="AN463" s="301">
        <v>0</v>
      </c>
      <c r="AO463" s="300">
        <v>0</v>
      </c>
      <c r="AP463" s="301">
        <v>0</v>
      </c>
      <c r="AQ463" s="300">
        <v>0</v>
      </c>
      <c r="AR463" s="301">
        <v>0</v>
      </c>
      <c r="AS463" s="300">
        <v>0</v>
      </c>
      <c r="AT463" s="301">
        <v>0</v>
      </c>
      <c r="AU463" s="300">
        <v>0</v>
      </c>
      <c r="AV463" s="301">
        <v>0</v>
      </c>
      <c r="AW463" s="300">
        <v>0</v>
      </c>
      <c r="AX463" s="301">
        <v>0</v>
      </c>
      <c r="AY463" s="300">
        <v>1</v>
      </c>
      <c r="AZ463" s="302">
        <v>18.839487565938207</v>
      </c>
      <c r="BQ463"/>
      <c r="BR463"/>
      <c r="BS463"/>
      <c r="BT463"/>
      <c r="BU463"/>
      <c r="BV463"/>
      <c r="BW463"/>
    </row>
    <row r="464" spans="2:75" x14ac:dyDescent="0.2">
      <c r="B464" s="299" t="s">
        <v>358</v>
      </c>
      <c r="C464" s="300">
        <v>151</v>
      </c>
      <c r="D464" s="301">
        <v>5.6558543711139411</v>
      </c>
      <c r="E464" s="300">
        <v>2</v>
      </c>
      <c r="F464" s="301">
        <v>6.557377049180328</v>
      </c>
      <c r="G464" s="300">
        <v>2</v>
      </c>
      <c r="H464" s="301">
        <v>6.557377049180328</v>
      </c>
      <c r="I464" s="300">
        <v>4</v>
      </c>
      <c r="J464" s="301">
        <v>13.114754098360656</v>
      </c>
      <c r="K464" s="300">
        <v>0</v>
      </c>
      <c r="L464" s="301">
        <v>0</v>
      </c>
      <c r="M464" s="300">
        <v>0</v>
      </c>
      <c r="N464" s="301">
        <v>0</v>
      </c>
      <c r="O464" s="300">
        <v>0</v>
      </c>
      <c r="P464" s="301">
        <v>0</v>
      </c>
      <c r="Q464" s="300">
        <v>0</v>
      </c>
      <c r="R464" s="301">
        <v>0</v>
      </c>
      <c r="S464" s="300">
        <v>0</v>
      </c>
      <c r="T464" s="301">
        <v>0</v>
      </c>
      <c r="U464" s="300">
        <v>0</v>
      </c>
      <c r="V464" s="301">
        <v>0</v>
      </c>
      <c r="W464" s="300">
        <v>3</v>
      </c>
      <c r="X464" s="301">
        <v>117.37089201877934</v>
      </c>
      <c r="Y464" s="300">
        <v>0</v>
      </c>
      <c r="Z464" s="301">
        <v>0</v>
      </c>
      <c r="AA464" s="300">
        <v>0</v>
      </c>
      <c r="AB464" s="301">
        <v>0</v>
      </c>
      <c r="AC464" s="300">
        <v>0</v>
      </c>
      <c r="AD464" s="301">
        <v>0</v>
      </c>
      <c r="AE464" s="300">
        <v>27</v>
      </c>
      <c r="AF464" s="301">
        <v>101.13117087422279</v>
      </c>
      <c r="AG464" s="300">
        <v>0</v>
      </c>
      <c r="AH464" s="301">
        <v>0</v>
      </c>
      <c r="AI464" s="300">
        <v>0</v>
      </c>
      <c r="AJ464" s="301">
        <v>0</v>
      </c>
      <c r="AK464" s="300">
        <v>1</v>
      </c>
      <c r="AL464" s="301">
        <v>7.3621438562909516</v>
      </c>
      <c r="AM464" s="300">
        <v>0</v>
      </c>
      <c r="AN464" s="301">
        <v>0</v>
      </c>
      <c r="AO464" s="300">
        <v>3</v>
      </c>
      <c r="AP464" s="301">
        <v>11.236796763802532</v>
      </c>
      <c r="AQ464" s="300">
        <v>0</v>
      </c>
      <c r="AR464" s="301">
        <v>0</v>
      </c>
      <c r="AS464" s="300">
        <v>1</v>
      </c>
      <c r="AT464" s="301">
        <v>7.6248570339306143</v>
      </c>
      <c r="AU464" s="300">
        <v>38</v>
      </c>
      <c r="AV464" s="301">
        <v>142.3327590081654</v>
      </c>
      <c r="AW464" s="300">
        <v>2</v>
      </c>
      <c r="AX464" s="301">
        <v>7.491197842535021</v>
      </c>
      <c r="AY464" s="300">
        <v>1</v>
      </c>
      <c r="AZ464" s="302">
        <v>3.7455989212675105</v>
      </c>
      <c r="BQ464"/>
      <c r="BR464"/>
      <c r="BS464"/>
      <c r="BT464"/>
      <c r="BU464"/>
      <c r="BV464"/>
      <c r="BW464"/>
    </row>
    <row r="465" spans="2:75" x14ac:dyDescent="0.2">
      <c r="B465" s="299" t="s">
        <v>93</v>
      </c>
      <c r="C465" s="300">
        <v>92</v>
      </c>
      <c r="D465" s="301">
        <v>4.5162240439840948</v>
      </c>
      <c r="E465" s="300">
        <v>2</v>
      </c>
      <c r="F465" s="301">
        <v>10.050251256281408</v>
      </c>
      <c r="G465" s="300">
        <v>2</v>
      </c>
      <c r="H465" s="301">
        <v>10.050251256281408</v>
      </c>
      <c r="I465" s="300">
        <v>5</v>
      </c>
      <c r="J465" s="301">
        <v>25.125628140703519</v>
      </c>
      <c r="K465" s="300">
        <v>0</v>
      </c>
      <c r="L465" s="301">
        <v>0</v>
      </c>
      <c r="M465" s="300">
        <v>0</v>
      </c>
      <c r="N465" s="301">
        <v>0</v>
      </c>
      <c r="O465" s="300">
        <v>0</v>
      </c>
      <c r="P465" s="301">
        <v>0</v>
      </c>
      <c r="Q465" s="300">
        <v>0</v>
      </c>
      <c r="R465" s="301">
        <v>0</v>
      </c>
      <c r="S465" s="300">
        <v>0</v>
      </c>
      <c r="T465" s="301">
        <v>0</v>
      </c>
      <c r="U465" s="300">
        <v>0</v>
      </c>
      <c r="V465" s="301">
        <v>0</v>
      </c>
      <c r="W465" s="300">
        <v>3</v>
      </c>
      <c r="X465" s="301">
        <v>142.51781472684087</v>
      </c>
      <c r="Y465" s="300">
        <v>0</v>
      </c>
      <c r="Z465" s="301">
        <v>0</v>
      </c>
      <c r="AA465" s="300">
        <v>0</v>
      </c>
      <c r="AB465" s="301">
        <v>0</v>
      </c>
      <c r="AC465" s="300">
        <v>0</v>
      </c>
      <c r="AD465" s="301">
        <v>0</v>
      </c>
      <c r="AE465" s="300">
        <v>16</v>
      </c>
      <c r="AF465" s="301">
        <v>78.543026851897309</v>
      </c>
      <c r="AG465" s="300">
        <v>1</v>
      </c>
      <c r="AH465" s="301">
        <v>4.9089391782435818</v>
      </c>
      <c r="AI465" s="300">
        <v>0</v>
      </c>
      <c r="AJ465" s="301">
        <v>0</v>
      </c>
      <c r="AK465" s="300">
        <v>1</v>
      </c>
      <c r="AL465" s="301">
        <v>9.4993825401348921</v>
      </c>
      <c r="AM465" s="300">
        <v>2</v>
      </c>
      <c r="AN465" s="301">
        <v>20.316944331572532</v>
      </c>
      <c r="AO465" s="300">
        <v>1</v>
      </c>
      <c r="AP465" s="301">
        <v>4.9089391782435818</v>
      </c>
      <c r="AQ465" s="300">
        <v>2</v>
      </c>
      <c r="AR465" s="301">
        <v>20.316944331572532</v>
      </c>
      <c r="AS465" s="300">
        <v>2</v>
      </c>
      <c r="AT465" s="301">
        <v>20.316944331572532</v>
      </c>
      <c r="AU465" s="300">
        <v>3</v>
      </c>
      <c r="AV465" s="301">
        <v>14.726817534730744</v>
      </c>
      <c r="AW465" s="300">
        <v>0</v>
      </c>
      <c r="AX465" s="301">
        <v>0</v>
      </c>
      <c r="AY465" s="300">
        <v>6</v>
      </c>
      <c r="AZ465" s="302">
        <v>29.453635069461487</v>
      </c>
      <c r="BQ465"/>
      <c r="BR465"/>
      <c r="BS465"/>
      <c r="BT465"/>
      <c r="BU465"/>
      <c r="BV465"/>
      <c r="BW465"/>
    </row>
    <row r="466" spans="2:75" x14ac:dyDescent="0.2">
      <c r="B466" s="299" t="s">
        <v>94</v>
      </c>
      <c r="C466" s="300">
        <v>133</v>
      </c>
      <c r="D466" s="301">
        <v>6.2907955727934919</v>
      </c>
      <c r="E466" s="300">
        <v>0</v>
      </c>
      <c r="F466" s="301">
        <v>0</v>
      </c>
      <c r="G466" s="300">
        <v>0</v>
      </c>
      <c r="H466" s="301">
        <v>0</v>
      </c>
      <c r="I466" s="300">
        <v>2</v>
      </c>
      <c r="J466" s="301">
        <v>14.925373134328359</v>
      </c>
      <c r="K466" s="300">
        <v>0</v>
      </c>
      <c r="L466" s="301">
        <v>0</v>
      </c>
      <c r="M466" s="300">
        <v>0</v>
      </c>
      <c r="N466" s="301">
        <v>0</v>
      </c>
      <c r="O466" s="300">
        <v>0</v>
      </c>
      <c r="P466" s="301">
        <v>0</v>
      </c>
      <c r="Q466" s="300">
        <v>0</v>
      </c>
      <c r="R466" s="301">
        <v>0</v>
      </c>
      <c r="S466" s="300">
        <v>0</v>
      </c>
      <c r="T466" s="301">
        <v>0</v>
      </c>
      <c r="U466" s="300">
        <v>0</v>
      </c>
      <c r="V466" s="301">
        <v>0</v>
      </c>
      <c r="W466" s="300">
        <v>1</v>
      </c>
      <c r="X466" s="301">
        <v>56.657223796033989</v>
      </c>
      <c r="Y466" s="300">
        <v>0</v>
      </c>
      <c r="Z466" s="301">
        <v>0</v>
      </c>
      <c r="AA466" s="300">
        <v>0</v>
      </c>
      <c r="AB466" s="301">
        <v>0</v>
      </c>
      <c r="AC466" s="300">
        <v>0</v>
      </c>
      <c r="AD466" s="301">
        <v>0</v>
      </c>
      <c r="AE466" s="300">
        <v>27</v>
      </c>
      <c r="AF466" s="301">
        <v>127.70788004919117</v>
      </c>
      <c r="AG466" s="300">
        <v>0</v>
      </c>
      <c r="AH466" s="301">
        <v>0</v>
      </c>
      <c r="AI466" s="300">
        <v>0</v>
      </c>
      <c r="AJ466" s="301">
        <v>0</v>
      </c>
      <c r="AK466" s="300">
        <v>2</v>
      </c>
      <c r="AL466" s="301">
        <v>18.653236336504385</v>
      </c>
      <c r="AM466" s="300">
        <v>1</v>
      </c>
      <c r="AN466" s="301">
        <v>9.5969289827255277</v>
      </c>
      <c r="AO466" s="300">
        <v>4</v>
      </c>
      <c r="AP466" s="301">
        <v>18.919685933213508</v>
      </c>
      <c r="AQ466" s="300">
        <v>0</v>
      </c>
      <c r="AR466" s="301">
        <v>0</v>
      </c>
      <c r="AS466" s="300">
        <v>0</v>
      </c>
      <c r="AT466" s="301">
        <v>0</v>
      </c>
      <c r="AU466" s="300">
        <v>17</v>
      </c>
      <c r="AV466" s="301">
        <v>80.408665216157402</v>
      </c>
      <c r="AW466" s="300">
        <v>3</v>
      </c>
      <c r="AX466" s="301">
        <v>14.189764449910133</v>
      </c>
      <c r="AY466" s="300">
        <v>0</v>
      </c>
      <c r="AZ466" s="302">
        <v>0</v>
      </c>
      <c r="BQ466"/>
      <c r="BR466"/>
      <c r="BS466"/>
      <c r="BT466"/>
      <c r="BU466"/>
      <c r="BV466"/>
      <c r="BW466"/>
    </row>
    <row r="467" spans="2:75" x14ac:dyDescent="0.2">
      <c r="B467" s="299" t="s">
        <v>95</v>
      </c>
      <c r="C467" s="300">
        <v>37</v>
      </c>
      <c r="D467" s="301">
        <v>7.5742067553735923</v>
      </c>
      <c r="E467" s="300">
        <v>0</v>
      </c>
      <c r="F467" s="301">
        <v>0</v>
      </c>
      <c r="G467" s="300">
        <v>0</v>
      </c>
      <c r="H467" s="301">
        <v>0</v>
      </c>
      <c r="I467" s="300">
        <v>1</v>
      </c>
      <c r="J467" s="301">
        <v>25</v>
      </c>
      <c r="K467" s="300">
        <v>0</v>
      </c>
      <c r="L467" s="301">
        <v>0</v>
      </c>
      <c r="M467" s="300">
        <v>0</v>
      </c>
      <c r="N467" s="301">
        <v>0</v>
      </c>
      <c r="O467" s="300">
        <v>0</v>
      </c>
      <c r="P467" s="301">
        <v>0</v>
      </c>
      <c r="Q467" s="300">
        <v>0</v>
      </c>
      <c r="R467" s="301">
        <v>0</v>
      </c>
      <c r="S467" s="300">
        <v>0</v>
      </c>
      <c r="T467" s="301">
        <v>0</v>
      </c>
      <c r="U467" s="300">
        <v>0</v>
      </c>
      <c r="V467" s="301">
        <v>0</v>
      </c>
      <c r="W467" s="300">
        <v>0</v>
      </c>
      <c r="X467" s="301">
        <v>0</v>
      </c>
      <c r="Y467" s="300">
        <v>0</v>
      </c>
      <c r="Z467" s="301">
        <v>0</v>
      </c>
      <c r="AA467" s="300">
        <v>0</v>
      </c>
      <c r="AB467" s="301">
        <v>0</v>
      </c>
      <c r="AC467" s="300">
        <v>0</v>
      </c>
      <c r="AD467" s="301">
        <v>0</v>
      </c>
      <c r="AE467" s="300">
        <v>4</v>
      </c>
      <c r="AF467" s="301">
        <v>81.883316274309109</v>
      </c>
      <c r="AG467" s="300">
        <v>0</v>
      </c>
      <c r="AH467" s="301">
        <v>0</v>
      </c>
      <c r="AI467" s="300">
        <v>0</v>
      </c>
      <c r="AJ467" s="301">
        <v>0</v>
      </c>
      <c r="AK467" s="300">
        <v>1</v>
      </c>
      <c r="AL467" s="301">
        <v>39.904229848363926</v>
      </c>
      <c r="AM467" s="300">
        <v>1</v>
      </c>
      <c r="AN467" s="301">
        <v>42.034468263976464</v>
      </c>
      <c r="AO467" s="300">
        <v>3</v>
      </c>
      <c r="AP467" s="301">
        <v>61.412487205731836</v>
      </c>
      <c r="AQ467" s="300">
        <v>0</v>
      </c>
      <c r="AR467" s="301">
        <v>0</v>
      </c>
      <c r="AS467" s="300">
        <v>0</v>
      </c>
      <c r="AT467" s="301">
        <v>0</v>
      </c>
      <c r="AU467" s="300">
        <v>8</v>
      </c>
      <c r="AV467" s="301">
        <v>163.76663254861822</v>
      </c>
      <c r="AW467" s="300">
        <v>0</v>
      </c>
      <c r="AX467" s="301">
        <v>0</v>
      </c>
      <c r="AY467" s="300">
        <v>0</v>
      </c>
      <c r="AZ467" s="302">
        <v>0</v>
      </c>
      <c r="BQ467"/>
      <c r="BR467"/>
      <c r="BS467"/>
      <c r="BT467"/>
      <c r="BU467"/>
      <c r="BV467"/>
      <c r="BW467"/>
    </row>
    <row r="468" spans="2:75" x14ac:dyDescent="0.2">
      <c r="B468" s="299" t="s">
        <v>96</v>
      </c>
      <c r="C468" s="300">
        <v>100</v>
      </c>
      <c r="D468" s="301">
        <v>7.3986386504883095</v>
      </c>
      <c r="E468" s="300">
        <v>3</v>
      </c>
      <c r="F468" s="301">
        <v>15.384615384615385</v>
      </c>
      <c r="G468" s="300">
        <v>3</v>
      </c>
      <c r="H468" s="301">
        <v>15.384615384615385</v>
      </c>
      <c r="I468" s="300">
        <v>3</v>
      </c>
      <c r="J468" s="301">
        <v>15.384615384615385</v>
      </c>
      <c r="K468" s="300">
        <v>0</v>
      </c>
      <c r="L468" s="301">
        <v>0</v>
      </c>
      <c r="M468" s="300">
        <v>0</v>
      </c>
      <c r="N468" s="301">
        <v>0</v>
      </c>
      <c r="O468" s="300">
        <v>0</v>
      </c>
      <c r="P468" s="301">
        <v>0</v>
      </c>
      <c r="Q468" s="300">
        <v>0</v>
      </c>
      <c r="R468" s="301">
        <v>0</v>
      </c>
      <c r="S468" s="300">
        <v>0</v>
      </c>
      <c r="T468" s="301">
        <v>0</v>
      </c>
      <c r="U468" s="300">
        <v>0</v>
      </c>
      <c r="V468" s="301">
        <v>0</v>
      </c>
      <c r="W468" s="300">
        <v>4</v>
      </c>
      <c r="X468" s="301">
        <v>309.59752321981426</v>
      </c>
      <c r="Y468" s="300">
        <v>0</v>
      </c>
      <c r="Z468" s="301">
        <v>0</v>
      </c>
      <c r="AA468" s="300">
        <v>0</v>
      </c>
      <c r="AB468" s="301">
        <v>0</v>
      </c>
      <c r="AC468" s="300">
        <v>0</v>
      </c>
      <c r="AD468" s="301">
        <v>0</v>
      </c>
      <c r="AE468" s="300">
        <v>21</v>
      </c>
      <c r="AF468" s="301">
        <v>155.37141166025452</v>
      </c>
      <c r="AG468" s="300">
        <v>0</v>
      </c>
      <c r="AH468" s="301">
        <v>0</v>
      </c>
      <c r="AI468" s="300">
        <v>0</v>
      </c>
      <c r="AJ468" s="301">
        <v>0</v>
      </c>
      <c r="AK468" s="300">
        <v>0</v>
      </c>
      <c r="AL468" s="301">
        <v>0</v>
      </c>
      <c r="AM468" s="300">
        <v>1</v>
      </c>
      <c r="AN468" s="301">
        <v>14.898688915375446</v>
      </c>
      <c r="AO468" s="300">
        <v>0</v>
      </c>
      <c r="AP468" s="301">
        <v>0</v>
      </c>
      <c r="AQ468" s="300">
        <v>0</v>
      </c>
      <c r="AR468" s="301">
        <v>0</v>
      </c>
      <c r="AS468" s="300">
        <v>0</v>
      </c>
      <c r="AT468" s="301">
        <v>0</v>
      </c>
      <c r="AU468" s="300">
        <v>22</v>
      </c>
      <c r="AV468" s="301">
        <v>162.77005031074282</v>
      </c>
      <c r="AW468" s="300">
        <v>4</v>
      </c>
      <c r="AX468" s="301">
        <v>29.594554601953242</v>
      </c>
      <c r="AY468" s="300">
        <v>0</v>
      </c>
      <c r="AZ468" s="302">
        <v>0</v>
      </c>
      <c r="BQ468"/>
      <c r="BR468"/>
      <c r="BS468"/>
      <c r="BT468"/>
      <c r="BU468"/>
      <c r="BV468"/>
      <c r="BW468"/>
    </row>
    <row r="469" spans="2:75" x14ac:dyDescent="0.2">
      <c r="B469" s="299" t="s">
        <v>97</v>
      </c>
      <c r="C469" s="300">
        <v>61</v>
      </c>
      <c r="D469" s="301">
        <v>5.1468106648666891</v>
      </c>
      <c r="E469" s="300">
        <v>1</v>
      </c>
      <c r="F469" s="301">
        <v>10.869565217391305</v>
      </c>
      <c r="G469" s="300">
        <v>0</v>
      </c>
      <c r="H469" s="301">
        <v>0</v>
      </c>
      <c r="I469" s="300">
        <v>0</v>
      </c>
      <c r="J469" s="301">
        <v>0</v>
      </c>
      <c r="K469" s="300">
        <v>0</v>
      </c>
      <c r="L469" s="301">
        <v>0</v>
      </c>
      <c r="M469" s="300">
        <v>0</v>
      </c>
      <c r="N469" s="301">
        <v>0</v>
      </c>
      <c r="O469" s="300">
        <v>0</v>
      </c>
      <c r="P469" s="301">
        <v>0</v>
      </c>
      <c r="Q469" s="300">
        <v>1</v>
      </c>
      <c r="R469" s="301">
        <v>98.039215686274503</v>
      </c>
      <c r="S469" s="300">
        <v>0</v>
      </c>
      <c r="T469" s="301">
        <v>0</v>
      </c>
      <c r="U469" s="300">
        <v>0</v>
      </c>
      <c r="V469" s="301">
        <v>0</v>
      </c>
      <c r="W469" s="300">
        <v>2</v>
      </c>
      <c r="X469" s="301">
        <v>196.07843137254901</v>
      </c>
      <c r="Y469" s="300">
        <v>0</v>
      </c>
      <c r="Z469" s="301">
        <v>0</v>
      </c>
      <c r="AA469" s="300">
        <v>0</v>
      </c>
      <c r="AB469" s="301">
        <v>0</v>
      </c>
      <c r="AC469" s="300">
        <v>0</v>
      </c>
      <c r="AD469" s="301">
        <v>0</v>
      </c>
      <c r="AE469" s="300">
        <v>13</v>
      </c>
      <c r="AF469" s="301">
        <v>109.68612892338847</v>
      </c>
      <c r="AG469" s="300">
        <v>1</v>
      </c>
      <c r="AH469" s="301">
        <v>8.4373945325683426</v>
      </c>
      <c r="AI469" s="300">
        <v>0</v>
      </c>
      <c r="AJ469" s="301">
        <v>0</v>
      </c>
      <c r="AK469" s="300">
        <v>0</v>
      </c>
      <c r="AL469" s="301">
        <v>0</v>
      </c>
      <c r="AM469" s="300">
        <v>0</v>
      </c>
      <c r="AN469" s="301">
        <v>0</v>
      </c>
      <c r="AO469" s="300">
        <v>4</v>
      </c>
      <c r="AP469" s="301">
        <v>33.74957813027337</v>
      </c>
      <c r="AQ469" s="300">
        <v>0</v>
      </c>
      <c r="AR469" s="301">
        <v>0</v>
      </c>
      <c r="AS469" s="300">
        <v>0</v>
      </c>
      <c r="AT469" s="301">
        <v>0</v>
      </c>
      <c r="AU469" s="300">
        <v>2</v>
      </c>
      <c r="AV469" s="301">
        <v>16.874789065136685</v>
      </c>
      <c r="AW469" s="300">
        <v>0</v>
      </c>
      <c r="AX469" s="301">
        <v>0</v>
      </c>
      <c r="AY469" s="300">
        <v>3</v>
      </c>
      <c r="AZ469" s="302">
        <v>25.31218359770503</v>
      </c>
      <c r="BQ469"/>
      <c r="BR469"/>
      <c r="BS469"/>
      <c r="BT469"/>
      <c r="BU469"/>
      <c r="BV469"/>
      <c r="BW469"/>
    </row>
    <row r="470" spans="2:75" x14ac:dyDescent="0.2">
      <c r="B470" s="299" t="s">
        <v>98</v>
      </c>
      <c r="C470" s="300">
        <v>41</v>
      </c>
      <c r="D470" s="301">
        <v>6.404248672289909</v>
      </c>
      <c r="E470" s="300">
        <v>0</v>
      </c>
      <c r="F470" s="301">
        <v>0</v>
      </c>
      <c r="G470" s="300">
        <v>0</v>
      </c>
      <c r="H470" s="301">
        <v>0</v>
      </c>
      <c r="I470" s="300">
        <v>1</v>
      </c>
      <c r="J470" s="301">
        <v>8.695652173913043</v>
      </c>
      <c r="K470" s="300">
        <v>0</v>
      </c>
      <c r="L470" s="301">
        <v>0</v>
      </c>
      <c r="M470" s="300">
        <v>0</v>
      </c>
      <c r="N470" s="301">
        <v>0</v>
      </c>
      <c r="O470" s="300">
        <v>0</v>
      </c>
      <c r="P470" s="301">
        <v>0</v>
      </c>
      <c r="Q470" s="300">
        <v>0</v>
      </c>
      <c r="R470" s="301">
        <v>0</v>
      </c>
      <c r="S470" s="300">
        <v>0</v>
      </c>
      <c r="T470" s="301">
        <v>0</v>
      </c>
      <c r="U470" s="300">
        <v>0</v>
      </c>
      <c r="V470" s="301">
        <v>0</v>
      </c>
      <c r="W470" s="300">
        <v>0</v>
      </c>
      <c r="X470" s="301">
        <v>0</v>
      </c>
      <c r="Y470" s="300">
        <v>0</v>
      </c>
      <c r="Z470" s="301">
        <v>0</v>
      </c>
      <c r="AA470" s="300">
        <v>0</v>
      </c>
      <c r="AB470" s="301">
        <v>0</v>
      </c>
      <c r="AC470" s="300">
        <v>0</v>
      </c>
      <c r="AD470" s="301">
        <v>0</v>
      </c>
      <c r="AE470" s="300">
        <v>8</v>
      </c>
      <c r="AF470" s="301">
        <v>124.96094970321774</v>
      </c>
      <c r="AG470" s="300">
        <v>1</v>
      </c>
      <c r="AH470" s="301">
        <v>15.620118712902217</v>
      </c>
      <c r="AI470" s="300">
        <v>0</v>
      </c>
      <c r="AJ470" s="301">
        <v>0</v>
      </c>
      <c r="AK470" s="300">
        <v>0</v>
      </c>
      <c r="AL470" s="301">
        <v>0</v>
      </c>
      <c r="AM470" s="300">
        <v>0</v>
      </c>
      <c r="AN470" s="301">
        <v>0</v>
      </c>
      <c r="AO470" s="300">
        <v>0</v>
      </c>
      <c r="AP470" s="301">
        <v>0</v>
      </c>
      <c r="AQ470" s="300">
        <v>0</v>
      </c>
      <c r="AR470" s="301">
        <v>0</v>
      </c>
      <c r="AS470" s="300">
        <v>0</v>
      </c>
      <c r="AT470" s="301">
        <v>0</v>
      </c>
      <c r="AU470" s="300">
        <v>7</v>
      </c>
      <c r="AV470" s="301">
        <v>109.34083099031554</v>
      </c>
      <c r="AW470" s="300">
        <v>0</v>
      </c>
      <c r="AX470" s="301">
        <v>0</v>
      </c>
      <c r="AY470" s="300">
        <v>3</v>
      </c>
      <c r="AZ470" s="302">
        <v>46.860356138706656</v>
      </c>
      <c r="BQ470"/>
      <c r="BR470"/>
      <c r="BS470"/>
      <c r="BT470"/>
      <c r="BU470"/>
      <c r="BV470"/>
      <c r="BW470"/>
    </row>
    <row r="471" spans="2:75" x14ac:dyDescent="0.2">
      <c r="B471" s="299" t="s">
        <v>99</v>
      </c>
      <c r="C471" s="300">
        <v>37</v>
      </c>
      <c r="D471" s="301">
        <v>6.3519313304721026</v>
      </c>
      <c r="E471" s="300">
        <v>0</v>
      </c>
      <c r="F471" s="301">
        <v>0</v>
      </c>
      <c r="G471" s="300">
        <v>0</v>
      </c>
      <c r="H471" s="301">
        <v>0</v>
      </c>
      <c r="I471" s="300">
        <v>0</v>
      </c>
      <c r="J471" s="301">
        <v>0</v>
      </c>
      <c r="K471" s="300">
        <v>0</v>
      </c>
      <c r="L471" s="301">
        <v>0</v>
      </c>
      <c r="M471" s="300">
        <v>0</v>
      </c>
      <c r="N471" s="301">
        <v>0</v>
      </c>
      <c r="O471" s="300">
        <v>0</v>
      </c>
      <c r="P471" s="301">
        <v>0</v>
      </c>
      <c r="Q471" s="300">
        <v>0</v>
      </c>
      <c r="R471" s="301">
        <v>0</v>
      </c>
      <c r="S471" s="300">
        <v>0</v>
      </c>
      <c r="T471" s="301">
        <v>0</v>
      </c>
      <c r="U471" s="300">
        <v>0</v>
      </c>
      <c r="V471" s="301">
        <v>0</v>
      </c>
      <c r="W471" s="300">
        <v>0</v>
      </c>
      <c r="X471" s="301">
        <v>0</v>
      </c>
      <c r="Y471" s="300">
        <v>0</v>
      </c>
      <c r="Z471" s="301">
        <v>0</v>
      </c>
      <c r="AA471" s="300">
        <v>0</v>
      </c>
      <c r="AB471" s="301">
        <v>0</v>
      </c>
      <c r="AC471" s="300">
        <v>0</v>
      </c>
      <c r="AD471" s="301">
        <v>0</v>
      </c>
      <c r="AE471" s="300">
        <v>2</v>
      </c>
      <c r="AF471" s="301">
        <v>34.334763948497859</v>
      </c>
      <c r="AG471" s="300">
        <v>0</v>
      </c>
      <c r="AH471" s="301">
        <v>0</v>
      </c>
      <c r="AI471" s="300">
        <v>0</v>
      </c>
      <c r="AJ471" s="301">
        <v>0</v>
      </c>
      <c r="AK471" s="300">
        <v>1</v>
      </c>
      <c r="AL471" s="301">
        <v>33.366700033366705</v>
      </c>
      <c r="AM471" s="300">
        <v>0</v>
      </c>
      <c r="AN471" s="301">
        <v>0</v>
      </c>
      <c r="AO471" s="300">
        <v>0</v>
      </c>
      <c r="AP471" s="301">
        <v>0</v>
      </c>
      <c r="AQ471" s="300">
        <v>0</v>
      </c>
      <c r="AR471" s="301">
        <v>0</v>
      </c>
      <c r="AS471" s="300">
        <v>0</v>
      </c>
      <c r="AT471" s="301">
        <v>0</v>
      </c>
      <c r="AU471" s="300">
        <v>2</v>
      </c>
      <c r="AV471" s="301">
        <v>34.334763948497859</v>
      </c>
      <c r="AW471" s="300">
        <v>2</v>
      </c>
      <c r="AX471" s="301">
        <v>34.334763948497859</v>
      </c>
      <c r="AY471" s="300">
        <v>0</v>
      </c>
      <c r="AZ471" s="302">
        <v>0</v>
      </c>
      <c r="BQ471"/>
      <c r="BR471"/>
      <c r="BS471"/>
      <c r="BT471"/>
      <c r="BU471"/>
      <c r="BV471"/>
      <c r="BW471"/>
    </row>
    <row r="472" spans="2:75" x14ac:dyDescent="0.2">
      <c r="B472" s="299" t="s">
        <v>100</v>
      </c>
      <c r="C472" s="300">
        <v>46</v>
      </c>
      <c r="D472" s="301">
        <v>6.8913857677902621</v>
      </c>
      <c r="E472" s="300">
        <v>0</v>
      </c>
      <c r="F472" s="301">
        <v>0</v>
      </c>
      <c r="G472" s="300">
        <v>0</v>
      </c>
      <c r="H472" s="301">
        <v>0</v>
      </c>
      <c r="I472" s="300">
        <v>0</v>
      </c>
      <c r="J472" s="301">
        <v>0</v>
      </c>
      <c r="K472" s="300">
        <v>0</v>
      </c>
      <c r="L472" s="301">
        <v>0</v>
      </c>
      <c r="M472" s="300">
        <v>0</v>
      </c>
      <c r="N472" s="301">
        <v>0</v>
      </c>
      <c r="O472" s="300">
        <v>0</v>
      </c>
      <c r="P472" s="301">
        <v>0</v>
      </c>
      <c r="Q472" s="300">
        <v>0</v>
      </c>
      <c r="R472" s="301">
        <v>0</v>
      </c>
      <c r="S472" s="300">
        <v>0</v>
      </c>
      <c r="T472" s="301">
        <v>0</v>
      </c>
      <c r="U472" s="300">
        <v>0</v>
      </c>
      <c r="V472" s="301">
        <v>0</v>
      </c>
      <c r="W472" s="300">
        <v>0</v>
      </c>
      <c r="X472" s="301">
        <v>0</v>
      </c>
      <c r="Y472" s="300">
        <v>0</v>
      </c>
      <c r="Z472" s="301">
        <v>0</v>
      </c>
      <c r="AA472" s="300">
        <v>0</v>
      </c>
      <c r="AB472" s="301">
        <v>0</v>
      </c>
      <c r="AC472" s="300">
        <v>0</v>
      </c>
      <c r="AD472" s="301">
        <v>0</v>
      </c>
      <c r="AE472" s="300">
        <v>6</v>
      </c>
      <c r="AF472" s="301">
        <v>89.887640449438209</v>
      </c>
      <c r="AG472" s="300">
        <v>1</v>
      </c>
      <c r="AH472" s="301">
        <v>14.981273408239701</v>
      </c>
      <c r="AI472" s="300">
        <v>0</v>
      </c>
      <c r="AJ472" s="301">
        <v>0</v>
      </c>
      <c r="AK472" s="300">
        <v>0</v>
      </c>
      <c r="AL472" s="301">
        <v>0</v>
      </c>
      <c r="AM472" s="300">
        <v>0</v>
      </c>
      <c r="AN472" s="301">
        <v>0</v>
      </c>
      <c r="AO472" s="300">
        <v>0</v>
      </c>
      <c r="AP472" s="301">
        <v>0</v>
      </c>
      <c r="AQ472" s="300">
        <v>0</v>
      </c>
      <c r="AR472" s="301">
        <v>0</v>
      </c>
      <c r="AS472" s="300">
        <v>1</v>
      </c>
      <c r="AT472" s="301">
        <v>30.220610456331219</v>
      </c>
      <c r="AU472" s="300">
        <v>3</v>
      </c>
      <c r="AV472" s="301">
        <v>44.943820224719104</v>
      </c>
      <c r="AW472" s="300">
        <v>0</v>
      </c>
      <c r="AX472" s="301">
        <v>0</v>
      </c>
      <c r="AY472" s="300">
        <v>0</v>
      </c>
      <c r="AZ472" s="302">
        <v>0</v>
      </c>
      <c r="BQ472"/>
      <c r="BR472"/>
      <c r="BS472"/>
      <c r="BT472"/>
      <c r="BU472"/>
      <c r="BV472"/>
      <c r="BW472"/>
    </row>
    <row r="473" spans="2:75" x14ac:dyDescent="0.2">
      <c r="B473" s="299" t="s">
        <v>101</v>
      </c>
      <c r="C473" s="300">
        <v>88</v>
      </c>
      <c r="D473" s="301">
        <v>5.0583433925389443</v>
      </c>
      <c r="E473" s="300">
        <v>3</v>
      </c>
      <c r="F473" s="301">
        <v>18.404907975460123</v>
      </c>
      <c r="G473" s="300">
        <v>2</v>
      </c>
      <c r="H473" s="301">
        <v>12.269938650306749</v>
      </c>
      <c r="I473" s="300">
        <v>2</v>
      </c>
      <c r="J473" s="301">
        <v>12.269938650306749</v>
      </c>
      <c r="K473" s="300">
        <v>0</v>
      </c>
      <c r="L473" s="301">
        <v>0</v>
      </c>
      <c r="M473" s="300">
        <v>0</v>
      </c>
      <c r="N473" s="301">
        <v>0</v>
      </c>
      <c r="O473" s="300">
        <v>0</v>
      </c>
      <c r="P473" s="301">
        <v>0</v>
      </c>
      <c r="Q473" s="300">
        <v>0</v>
      </c>
      <c r="R473" s="301">
        <v>0</v>
      </c>
      <c r="S473" s="300">
        <v>0</v>
      </c>
      <c r="T473" s="301">
        <v>0</v>
      </c>
      <c r="U473" s="300">
        <v>0</v>
      </c>
      <c r="V473" s="301">
        <v>0</v>
      </c>
      <c r="W473" s="300">
        <v>3</v>
      </c>
      <c r="X473" s="301">
        <v>167.0378619153675</v>
      </c>
      <c r="Y473" s="300">
        <v>0</v>
      </c>
      <c r="Z473" s="301">
        <v>0</v>
      </c>
      <c r="AA473" s="300">
        <v>0</v>
      </c>
      <c r="AB473" s="301">
        <v>0</v>
      </c>
      <c r="AC473" s="300">
        <v>0</v>
      </c>
      <c r="AD473" s="301">
        <v>0</v>
      </c>
      <c r="AE473" s="300">
        <v>22</v>
      </c>
      <c r="AF473" s="301">
        <v>126.45858481347359</v>
      </c>
      <c r="AG473" s="300">
        <v>0</v>
      </c>
      <c r="AH473" s="301">
        <v>0</v>
      </c>
      <c r="AI473" s="300">
        <v>0</v>
      </c>
      <c r="AJ473" s="301">
        <v>0</v>
      </c>
      <c r="AK473" s="300">
        <v>2</v>
      </c>
      <c r="AL473" s="301">
        <v>22.08236722976703</v>
      </c>
      <c r="AM473" s="300">
        <v>1</v>
      </c>
      <c r="AN473" s="301">
        <v>11.990407673860911</v>
      </c>
      <c r="AO473" s="300">
        <v>2</v>
      </c>
      <c r="AP473" s="301">
        <v>11.496234983043054</v>
      </c>
      <c r="AQ473" s="300">
        <v>0</v>
      </c>
      <c r="AR473" s="301">
        <v>0</v>
      </c>
      <c r="AS473" s="300">
        <v>0</v>
      </c>
      <c r="AT473" s="301">
        <v>0</v>
      </c>
      <c r="AU473" s="300">
        <v>10</v>
      </c>
      <c r="AV473" s="301">
        <v>57.48117491521527</v>
      </c>
      <c r="AW473" s="300">
        <v>0</v>
      </c>
      <c r="AX473" s="301">
        <v>0</v>
      </c>
      <c r="AY473" s="300">
        <v>5</v>
      </c>
      <c r="AZ473" s="302">
        <v>28.740587457607635</v>
      </c>
      <c r="BQ473"/>
      <c r="BR473"/>
      <c r="BS473"/>
      <c r="BT473"/>
      <c r="BU473"/>
      <c r="BV473"/>
      <c r="BW473"/>
    </row>
    <row r="474" spans="2:75" x14ac:dyDescent="0.2">
      <c r="B474" s="299" t="s">
        <v>359</v>
      </c>
      <c r="C474" s="300">
        <v>160</v>
      </c>
      <c r="D474" s="301">
        <v>7.4104951137047852</v>
      </c>
      <c r="E474" s="300">
        <v>3</v>
      </c>
      <c r="F474" s="301">
        <v>18.18181818181818</v>
      </c>
      <c r="G474" s="300">
        <v>0</v>
      </c>
      <c r="H474" s="301">
        <v>0</v>
      </c>
      <c r="I474" s="300">
        <v>4</v>
      </c>
      <c r="J474" s="301">
        <v>24.242424242424242</v>
      </c>
      <c r="K474" s="300">
        <v>0</v>
      </c>
      <c r="L474" s="301">
        <v>0</v>
      </c>
      <c r="M474" s="300">
        <v>0</v>
      </c>
      <c r="N474" s="301">
        <v>0</v>
      </c>
      <c r="O474" s="300">
        <v>0</v>
      </c>
      <c r="P474" s="301">
        <v>0</v>
      </c>
      <c r="Q474" s="300">
        <v>1</v>
      </c>
      <c r="R474" s="301">
        <v>51.072522982635341</v>
      </c>
      <c r="S474" s="300">
        <v>0</v>
      </c>
      <c r="T474" s="301">
        <v>0</v>
      </c>
      <c r="U474" s="300">
        <v>0</v>
      </c>
      <c r="V474" s="301">
        <v>0</v>
      </c>
      <c r="W474" s="300">
        <v>3</v>
      </c>
      <c r="X474" s="301">
        <v>153.21756894790602</v>
      </c>
      <c r="Y474" s="300">
        <v>0</v>
      </c>
      <c r="Z474" s="301">
        <v>0</v>
      </c>
      <c r="AA474" s="300">
        <v>0</v>
      </c>
      <c r="AB474" s="301">
        <v>0</v>
      </c>
      <c r="AC474" s="300">
        <v>0</v>
      </c>
      <c r="AD474" s="301">
        <v>0</v>
      </c>
      <c r="AE474" s="300">
        <v>29</v>
      </c>
      <c r="AF474" s="301">
        <v>134.31522393589924</v>
      </c>
      <c r="AG474" s="300">
        <v>0</v>
      </c>
      <c r="AH474" s="301">
        <v>0</v>
      </c>
      <c r="AI474" s="300">
        <v>0</v>
      </c>
      <c r="AJ474" s="301">
        <v>0</v>
      </c>
      <c r="AK474" s="300">
        <v>0</v>
      </c>
      <c r="AL474" s="301">
        <v>0</v>
      </c>
      <c r="AM474" s="300">
        <v>3</v>
      </c>
      <c r="AN474" s="301">
        <v>27.665068240501657</v>
      </c>
      <c r="AO474" s="300">
        <v>5</v>
      </c>
      <c r="AP474" s="301">
        <v>23.157797230327454</v>
      </c>
      <c r="AQ474" s="300">
        <v>0</v>
      </c>
      <c r="AR474" s="301">
        <v>0</v>
      </c>
      <c r="AS474" s="300">
        <v>0</v>
      </c>
      <c r="AT474" s="301">
        <v>0</v>
      </c>
      <c r="AU474" s="300">
        <v>14</v>
      </c>
      <c r="AV474" s="301">
        <v>64.841832244916858</v>
      </c>
      <c r="AW474" s="300">
        <v>1</v>
      </c>
      <c r="AX474" s="301">
        <v>4.6315594460654905</v>
      </c>
      <c r="AY474" s="300">
        <v>3</v>
      </c>
      <c r="AZ474" s="302">
        <v>13.894678338196472</v>
      </c>
      <c r="BQ474"/>
      <c r="BR474"/>
      <c r="BS474"/>
      <c r="BT474"/>
      <c r="BU474"/>
      <c r="BV474"/>
      <c r="BW474"/>
    </row>
    <row r="475" spans="2:75" x14ac:dyDescent="0.2">
      <c r="B475" s="299" t="s">
        <v>102</v>
      </c>
      <c r="C475" s="300">
        <v>87</v>
      </c>
      <c r="D475" s="301">
        <v>6.1164229471316078</v>
      </c>
      <c r="E475" s="300">
        <v>0</v>
      </c>
      <c r="F475" s="301">
        <v>0</v>
      </c>
      <c r="G475" s="300">
        <v>0</v>
      </c>
      <c r="H475" s="301">
        <v>0</v>
      </c>
      <c r="I475" s="300">
        <v>2</v>
      </c>
      <c r="J475" s="301">
        <v>15.037593984962406</v>
      </c>
      <c r="K475" s="300">
        <v>0</v>
      </c>
      <c r="L475" s="301">
        <v>0</v>
      </c>
      <c r="M475" s="300">
        <v>0</v>
      </c>
      <c r="N475" s="301">
        <v>0</v>
      </c>
      <c r="O475" s="300">
        <v>0</v>
      </c>
      <c r="P475" s="301">
        <v>0</v>
      </c>
      <c r="Q475" s="300">
        <v>0</v>
      </c>
      <c r="R475" s="301">
        <v>0</v>
      </c>
      <c r="S475" s="300">
        <v>0</v>
      </c>
      <c r="T475" s="301">
        <v>0</v>
      </c>
      <c r="U475" s="300">
        <v>0</v>
      </c>
      <c r="V475" s="301">
        <v>0</v>
      </c>
      <c r="W475" s="300">
        <v>0</v>
      </c>
      <c r="X475" s="301">
        <v>0</v>
      </c>
      <c r="Y475" s="300">
        <v>0</v>
      </c>
      <c r="Z475" s="301">
        <v>0</v>
      </c>
      <c r="AA475" s="300">
        <v>0</v>
      </c>
      <c r="AB475" s="301">
        <v>0</v>
      </c>
      <c r="AC475" s="300">
        <v>0</v>
      </c>
      <c r="AD475" s="301">
        <v>0</v>
      </c>
      <c r="AE475" s="300">
        <v>33</v>
      </c>
      <c r="AF475" s="301">
        <v>232.00224971878512</v>
      </c>
      <c r="AG475" s="300">
        <v>0</v>
      </c>
      <c r="AH475" s="301">
        <v>0</v>
      </c>
      <c r="AI475" s="300">
        <v>0</v>
      </c>
      <c r="AJ475" s="301">
        <v>0</v>
      </c>
      <c r="AK475" s="300">
        <v>2</v>
      </c>
      <c r="AL475" s="301">
        <v>27.412280701754383</v>
      </c>
      <c r="AM475" s="300">
        <v>0</v>
      </c>
      <c r="AN475" s="301">
        <v>0</v>
      </c>
      <c r="AO475" s="300">
        <v>0</v>
      </c>
      <c r="AP475" s="301">
        <v>0</v>
      </c>
      <c r="AQ475" s="300">
        <v>0</v>
      </c>
      <c r="AR475" s="301">
        <v>0</v>
      </c>
      <c r="AS475" s="300">
        <v>0</v>
      </c>
      <c r="AT475" s="301">
        <v>0</v>
      </c>
      <c r="AU475" s="300">
        <v>3</v>
      </c>
      <c r="AV475" s="301">
        <v>21.091113610798651</v>
      </c>
      <c r="AW475" s="300">
        <v>3</v>
      </c>
      <c r="AX475" s="301">
        <v>21.091113610798651</v>
      </c>
      <c r="AY475" s="300">
        <v>0</v>
      </c>
      <c r="AZ475" s="302">
        <v>0</v>
      </c>
      <c r="BQ475"/>
      <c r="BR475"/>
      <c r="BS475"/>
      <c r="BT475"/>
      <c r="BU475"/>
      <c r="BV475"/>
      <c r="BW475"/>
    </row>
    <row r="476" spans="2:75" x14ac:dyDescent="0.2">
      <c r="B476" s="299" t="s">
        <v>103</v>
      </c>
      <c r="C476" s="300">
        <v>23</v>
      </c>
      <c r="D476" s="301">
        <v>2.8567879766488633</v>
      </c>
      <c r="E476" s="300">
        <v>1</v>
      </c>
      <c r="F476" s="301">
        <v>15.384615384615385</v>
      </c>
      <c r="G476" s="300">
        <v>1</v>
      </c>
      <c r="H476" s="301">
        <v>15.384615384615385</v>
      </c>
      <c r="I476" s="300">
        <v>2</v>
      </c>
      <c r="J476" s="301">
        <v>30.76923076923077</v>
      </c>
      <c r="K476" s="300">
        <v>0</v>
      </c>
      <c r="L476" s="301">
        <v>0</v>
      </c>
      <c r="M476" s="300">
        <v>0</v>
      </c>
      <c r="N476" s="301">
        <v>0</v>
      </c>
      <c r="O476" s="300">
        <v>0</v>
      </c>
      <c r="P476" s="301">
        <v>0</v>
      </c>
      <c r="Q476" s="300">
        <v>0</v>
      </c>
      <c r="R476" s="301">
        <v>0</v>
      </c>
      <c r="S476" s="300">
        <v>0</v>
      </c>
      <c r="T476" s="301">
        <v>0</v>
      </c>
      <c r="U476" s="300">
        <v>0</v>
      </c>
      <c r="V476" s="301">
        <v>0</v>
      </c>
      <c r="W476" s="300">
        <v>1</v>
      </c>
      <c r="X476" s="301">
        <v>122.69938650306749</v>
      </c>
      <c r="Y476" s="300">
        <v>0</v>
      </c>
      <c r="Z476" s="301">
        <v>0</v>
      </c>
      <c r="AA476" s="300">
        <v>0</v>
      </c>
      <c r="AB476" s="301">
        <v>0</v>
      </c>
      <c r="AC476" s="300">
        <v>0</v>
      </c>
      <c r="AD476" s="301">
        <v>0</v>
      </c>
      <c r="AE476" s="300">
        <v>4</v>
      </c>
      <c r="AF476" s="301">
        <v>49.683269159110665</v>
      </c>
      <c r="AG476" s="300">
        <v>0</v>
      </c>
      <c r="AH476" s="301">
        <v>0</v>
      </c>
      <c r="AI476" s="300">
        <v>0</v>
      </c>
      <c r="AJ476" s="301">
        <v>0</v>
      </c>
      <c r="AK476" s="300">
        <v>0</v>
      </c>
      <c r="AL476" s="301">
        <v>0</v>
      </c>
      <c r="AM476" s="300">
        <v>0</v>
      </c>
      <c r="AN476" s="301">
        <v>0</v>
      </c>
      <c r="AO476" s="300">
        <v>1</v>
      </c>
      <c r="AP476" s="301">
        <v>12.420817289777666</v>
      </c>
      <c r="AQ476" s="300">
        <v>0</v>
      </c>
      <c r="AR476" s="301">
        <v>0</v>
      </c>
      <c r="AS476" s="300">
        <v>0</v>
      </c>
      <c r="AT476" s="301">
        <v>0</v>
      </c>
      <c r="AU476" s="300">
        <v>1</v>
      </c>
      <c r="AV476" s="301">
        <v>12.420817289777666</v>
      </c>
      <c r="AW476" s="300">
        <v>0</v>
      </c>
      <c r="AX476" s="301">
        <v>0</v>
      </c>
      <c r="AY476" s="300">
        <v>2</v>
      </c>
      <c r="AZ476" s="302">
        <v>24.841634579555333</v>
      </c>
      <c r="BQ476"/>
      <c r="BR476"/>
      <c r="BS476"/>
      <c r="BT476"/>
      <c r="BU476"/>
      <c r="BV476"/>
      <c r="BW476"/>
    </row>
    <row r="477" spans="2:75" x14ac:dyDescent="0.2">
      <c r="B477" s="299" t="s">
        <v>104</v>
      </c>
      <c r="C477" s="300">
        <v>76</v>
      </c>
      <c r="D477" s="301">
        <v>5.1732353141379077</v>
      </c>
      <c r="E477" s="300">
        <v>1</v>
      </c>
      <c r="F477" s="301">
        <v>14.705882352941176</v>
      </c>
      <c r="G477" s="300">
        <v>1</v>
      </c>
      <c r="H477" s="301">
        <v>14.705882352941176</v>
      </c>
      <c r="I477" s="300">
        <v>2</v>
      </c>
      <c r="J477" s="301">
        <v>29.411764705882351</v>
      </c>
      <c r="K477" s="300">
        <v>1</v>
      </c>
      <c r="L477" s="301">
        <v>1470.5882352941176</v>
      </c>
      <c r="M477" s="300">
        <v>0</v>
      </c>
      <c r="N477" s="301">
        <v>0</v>
      </c>
      <c r="O477" s="300">
        <v>1</v>
      </c>
      <c r="P477" s="301">
        <v>1470.5882352941176</v>
      </c>
      <c r="Q477" s="300">
        <v>0</v>
      </c>
      <c r="R477" s="301">
        <v>0</v>
      </c>
      <c r="S477" s="300">
        <v>0</v>
      </c>
      <c r="T477" s="301">
        <v>0</v>
      </c>
      <c r="U477" s="300">
        <v>0</v>
      </c>
      <c r="V477" s="301">
        <v>0</v>
      </c>
      <c r="W477" s="300">
        <v>1</v>
      </c>
      <c r="X477" s="301">
        <v>89.206066012488847</v>
      </c>
      <c r="Y477" s="300">
        <v>0</v>
      </c>
      <c r="Z477" s="301">
        <v>0</v>
      </c>
      <c r="AA477" s="300">
        <v>0</v>
      </c>
      <c r="AB477" s="301">
        <v>0</v>
      </c>
      <c r="AC477" s="300">
        <v>0</v>
      </c>
      <c r="AD477" s="301">
        <v>0</v>
      </c>
      <c r="AE477" s="300">
        <v>8</v>
      </c>
      <c r="AF477" s="301">
        <v>54.455108569872706</v>
      </c>
      <c r="AG477" s="300">
        <v>1</v>
      </c>
      <c r="AH477" s="301">
        <v>6.8068885712340883</v>
      </c>
      <c r="AI477" s="300">
        <v>0</v>
      </c>
      <c r="AJ477" s="301">
        <v>0</v>
      </c>
      <c r="AK477" s="300">
        <v>0</v>
      </c>
      <c r="AL477" s="301">
        <v>0</v>
      </c>
      <c r="AM477" s="300">
        <v>0</v>
      </c>
      <c r="AN477" s="301">
        <v>0</v>
      </c>
      <c r="AO477" s="300">
        <v>1</v>
      </c>
      <c r="AP477" s="301">
        <v>6.8068885712340883</v>
      </c>
      <c r="AQ477" s="300">
        <v>0</v>
      </c>
      <c r="AR477" s="301">
        <v>0</v>
      </c>
      <c r="AS477" s="300">
        <v>0</v>
      </c>
      <c r="AT477" s="301">
        <v>0</v>
      </c>
      <c r="AU477" s="300">
        <v>1</v>
      </c>
      <c r="AV477" s="301">
        <v>6.8068885712340883</v>
      </c>
      <c r="AW477" s="300">
        <v>1</v>
      </c>
      <c r="AX477" s="301">
        <v>6.8068885712340883</v>
      </c>
      <c r="AY477" s="300">
        <v>1</v>
      </c>
      <c r="AZ477" s="302">
        <v>6.8068885712340883</v>
      </c>
      <c r="BQ477"/>
      <c r="BR477"/>
      <c r="BS477"/>
      <c r="BT477"/>
      <c r="BU477"/>
      <c r="BV477"/>
      <c r="BW477"/>
    </row>
    <row r="478" spans="2:75" x14ac:dyDescent="0.2">
      <c r="B478" s="299" t="s">
        <v>105</v>
      </c>
      <c r="C478" s="300">
        <v>177</v>
      </c>
      <c r="D478" s="301">
        <v>3.8057968521544683</v>
      </c>
      <c r="E478" s="300">
        <v>6</v>
      </c>
      <c r="F478" s="301">
        <v>12.096774193548386</v>
      </c>
      <c r="G478" s="300">
        <v>4</v>
      </c>
      <c r="H478" s="301">
        <v>8.064516129032258</v>
      </c>
      <c r="I478" s="300">
        <v>6</v>
      </c>
      <c r="J478" s="301">
        <v>12.096774193548386</v>
      </c>
      <c r="K478" s="300">
        <v>0</v>
      </c>
      <c r="L478" s="301">
        <v>0</v>
      </c>
      <c r="M478" s="300">
        <v>0</v>
      </c>
      <c r="N478" s="301">
        <v>0</v>
      </c>
      <c r="O478" s="300">
        <v>0</v>
      </c>
      <c r="P478" s="301">
        <v>0</v>
      </c>
      <c r="Q478" s="300">
        <v>1</v>
      </c>
      <c r="R478" s="301">
        <v>21.21790791427965</v>
      </c>
      <c r="S478" s="300">
        <v>0</v>
      </c>
      <c r="T478" s="301">
        <v>0</v>
      </c>
      <c r="U478" s="300">
        <v>1</v>
      </c>
      <c r="V478" s="301">
        <v>21.21790791427965</v>
      </c>
      <c r="W478" s="300">
        <v>7</v>
      </c>
      <c r="X478" s="301">
        <v>148.52535539995756</v>
      </c>
      <c r="Y478" s="300">
        <v>0</v>
      </c>
      <c r="Z478" s="301">
        <v>0</v>
      </c>
      <c r="AA478" s="300">
        <v>0</v>
      </c>
      <c r="AB478" s="301">
        <v>0</v>
      </c>
      <c r="AC478" s="300">
        <v>0</v>
      </c>
      <c r="AD478" s="301">
        <v>0</v>
      </c>
      <c r="AE478" s="300">
        <v>34</v>
      </c>
      <c r="AF478" s="301">
        <v>73.105702244775088</v>
      </c>
      <c r="AG478" s="300">
        <v>0</v>
      </c>
      <c r="AH478" s="301">
        <v>0</v>
      </c>
      <c r="AI478" s="300">
        <v>0</v>
      </c>
      <c r="AJ478" s="301">
        <v>0</v>
      </c>
      <c r="AK478" s="300">
        <v>1</v>
      </c>
      <c r="AL478" s="301">
        <v>4.1389015355324696</v>
      </c>
      <c r="AM478" s="300">
        <v>0</v>
      </c>
      <c r="AN478" s="301">
        <v>0</v>
      </c>
      <c r="AO478" s="300">
        <v>6</v>
      </c>
      <c r="AP478" s="301">
        <v>12.901006278489723</v>
      </c>
      <c r="AQ478" s="300">
        <v>1</v>
      </c>
      <c r="AR478" s="301">
        <v>4.4748735848212293</v>
      </c>
      <c r="AS478" s="300">
        <v>2</v>
      </c>
      <c r="AT478" s="301">
        <v>8.9497471696424586</v>
      </c>
      <c r="AU478" s="300">
        <v>18</v>
      </c>
      <c r="AV478" s="301">
        <v>38.703018835469166</v>
      </c>
      <c r="AW478" s="300">
        <v>1</v>
      </c>
      <c r="AX478" s="301">
        <v>2.1501677130816206</v>
      </c>
      <c r="AY478" s="300">
        <v>2</v>
      </c>
      <c r="AZ478" s="302">
        <v>4.3003354261632412</v>
      </c>
      <c r="BQ478"/>
      <c r="BR478"/>
      <c r="BS478"/>
      <c r="BT478"/>
      <c r="BU478"/>
      <c r="BV478"/>
      <c r="BW478"/>
    </row>
    <row r="479" spans="2:75" x14ac:dyDescent="0.2">
      <c r="B479" s="299" t="s">
        <v>106</v>
      </c>
      <c r="C479" s="300">
        <v>31</v>
      </c>
      <c r="D479" s="301">
        <v>5.0803015404785317</v>
      </c>
      <c r="E479" s="300">
        <v>0</v>
      </c>
      <c r="F479" s="301">
        <v>0</v>
      </c>
      <c r="G479" s="300">
        <v>0</v>
      </c>
      <c r="H479" s="301">
        <v>0</v>
      </c>
      <c r="I479" s="300">
        <v>3</v>
      </c>
      <c r="J479" s="301">
        <v>66.666666666666671</v>
      </c>
      <c r="K479" s="300">
        <v>0</v>
      </c>
      <c r="L479" s="301">
        <v>0</v>
      </c>
      <c r="M479" s="300">
        <v>0</v>
      </c>
      <c r="N479" s="301">
        <v>0</v>
      </c>
      <c r="O479" s="300">
        <v>0</v>
      </c>
      <c r="P479" s="301">
        <v>0</v>
      </c>
      <c r="Q479" s="300">
        <v>0</v>
      </c>
      <c r="R479" s="301">
        <v>0</v>
      </c>
      <c r="S479" s="300">
        <v>0</v>
      </c>
      <c r="T479" s="301">
        <v>0</v>
      </c>
      <c r="U479" s="300">
        <v>0</v>
      </c>
      <c r="V479" s="301">
        <v>0</v>
      </c>
      <c r="W479" s="300">
        <v>0</v>
      </c>
      <c r="X479" s="301">
        <v>0</v>
      </c>
      <c r="Y479" s="300">
        <v>0</v>
      </c>
      <c r="Z479" s="301">
        <v>0</v>
      </c>
      <c r="AA479" s="300">
        <v>0</v>
      </c>
      <c r="AB479" s="301">
        <v>0</v>
      </c>
      <c r="AC479" s="300">
        <v>0</v>
      </c>
      <c r="AD479" s="301">
        <v>0</v>
      </c>
      <c r="AE479" s="300">
        <v>6</v>
      </c>
      <c r="AF479" s="301">
        <v>98.328416912487711</v>
      </c>
      <c r="AG479" s="300">
        <v>0</v>
      </c>
      <c r="AH479" s="301">
        <v>0</v>
      </c>
      <c r="AI479" s="300">
        <v>0</v>
      </c>
      <c r="AJ479" s="301">
        <v>0</v>
      </c>
      <c r="AK479" s="300">
        <v>0</v>
      </c>
      <c r="AL479" s="301">
        <v>0</v>
      </c>
      <c r="AM479" s="300">
        <v>0</v>
      </c>
      <c r="AN479" s="301">
        <v>0</v>
      </c>
      <c r="AO479" s="300">
        <v>0</v>
      </c>
      <c r="AP479" s="301">
        <v>0</v>
      </c>
      <c r="AQ479" s="300">
        <v>0</v>
      </c>
      <c r="AR479" s="301">
        <v>0</v>
      </c>
      <c r="AS479" s="300">
        <v>0</v>
      </c>
      <c r="AT479" s="301">
        <v>0</v>
      </c>
      <c r="AU479" s="300">
        <v>1</v>
      </c>
      <c r="AV479" s="301">
        <v>16.388069485414618</v>
      </c>
      <c r="AW479" s="300">
        <v>0</v>
      </c>
      <c r="AX479" s="301">
        <v>0</v>
      </c>
      <c r="AY479" s="300">
        <v>1</v>
      </c>
      <c r="AZ479" s="302">
        <v>16.388069485414618</v>
      </c>
      <c r="BQ479"/>
      <c r="BR479"/>
      <c r="BS479"/>
      <c r="BT479"/>
      <c r="BU479"/>
      <c r="BV479"/>
      <c r="BW479"/>
    </row>
    <row r="480" spans="2:75" ht="13.5" thickBot="1" x14ac:dyDescent="0.25">
      <c r="B480" s="303" t="s">
        <v>107</v>
      </c>
      <c r="C480" s="304">
        <v>80</v>
      </c>
      <c r="D480" s="305">
        <v>6.0679611650485432</v>
      </c>
      <c r="E480" s="304">
        <v>0</v>
      </c>
      <c r="F480" s="305">
        <v>0</v>
      </c>
      <c r="G480" s="304">
        <v>0</v>
      </c>
      <c r="H480" s="305">
        <v>0</v>
      </c>
      <c r="I480" s="304">
        <v>1</v>
      </c>
      <c r="J480" s="305">
        <v>14.084507042253522</v>
      </c>
      <c r="K480" s="304">
        <v>0</v>
      </c>
      <c r="L480" s="305">
        <v>0</v>
      </c>
      <c r="M480" s="304">
        <v>0</v>
      </c>
      <c r="N480" s="305">
        <v>0</v>
      </c>
      <c r="O480" s="304">
        <v>0</v>
      </c>
      <c r="P480" s="305">
        <v>0</v>
      </c>
      <c r="Q480" s="304">
        <v>0</v>
      </c>
      <c r="R480" s="305">
        <v>0</v>
      </c>
      <c r="S480" s="304">
        <v>0</v>
      </c>
      <c r="T480" s="305">
        <v>0</v>
      </c>
      <c r="U480" s="304">
        <v>0</v>
      </c>
      <c r="V480" s="305">
        <v>0</v>
      </c>
      <c r="W480" s="304">
        <v>0</v>
      </c>
      <c r="X480" s="305">
        <v>0</v>
      </c>
      <c r="Y480" s="304">
        <v>0</v>
      </c>
      <c r="Z480" s="305">
        <v>0</v>
      </c>
      <c r="AA480" s="304">
        <v>0</v>
      </c>
      <c r="AB480" s="305">
        <v>0</v>
      </c>
      <c r="AC480" s="304">
        <v>0</v>
      </c>
      <c r="AD480" s="305">
        <v>0</v>
      </c>
      <c r="AE480" s="304">
        <v>12</v>
      </c>
      <c r="AF480" s="305">
        <v>91.019417475728162</v>
      </c>
      <c r="AG480" s="304">
        <v>2</v>
      </c>
      <c r="AH480" s="305">
        <v>15.169902912621358</v>
      </c>
      <c r="AI480" s="304">
        <v>0</v>
      </c>
      <c r="AJ480" s="305">
        <v>0</v>
      </c>
      <c r="AK480" s="304">
        <v>0</v>
      </c>
      <c r="AL480" s="305">
        <v>0</v>
      </c>
      <c r="AM480" s="304">
        <v>1</v>
      </c>
      <c r="AN480" s="305">
        <v>15.873015873015873</v>
      </c>
      <c r="AO480" s="304">
        <v>3</v>
      </c>
      <c r="AP480" s="305">
        <v>22.75485436893204</v>
      </c>
      <c r="AQ480" s="304">
        <v>0</v>
      </c>
      <c r="AR480" s="305">
        <v>0</v>
      </c>
      <c r="AS480" s="304">
        <v>0</v>
      </c>
      <c r="AT480" s="305">
        <v>0</v>
      </c>
      <c r="AU480" s="304">
        <v>16</v>
      </c>
      <c r="AV480" s="305">
        <v>121.35922330097087</v>
      </c>
      <c r="AW480" s="304">
        <v>1</v>
      </c>
      <c r="AX480" s="305">
        <v>7.5849514563106792</v>
      </c>
      <c r="AY480" s="304">
        <v>0</v>
      </c>
      <c r="AZ480" s="306">
        <v>0</v>
      </c>
      <c r="BQ480"/>
      <c r="BR480"/>
      <c r="BS480"/>
      <c r="BT480"/>
      <c r="BU480"/>
      <c r="BV480"/>
      <c r="BW480"/>
    </row>
    <row r="481" spans="2:75" ht="13.5" thickBot="1" x14ac:dyDescent="0.25">
      <c r="B481" s="295" t="s">
        <v>6</v>
      </c>
      <c r="C481" s="296">
        <v>2015</v>
      </c>
      <c r="D481" s="297">
        <v>5.335472818215278</v>
      </c>
      <c r="E481" s="296">
        <v>31</v>
      </c>
      <c r="F481" s="297">
        <v>8.8043169554103944</v>
      </c>
      <c r="G481" s="296">
        <v>23</v>
      </c>
      <c r="H481" s="297">
        <v>6.5322351604657767</v>
      </c>
      <c r="I481" s="296">
        <v>49</v>
      </c>
      <c r="J481" s="297">
        <v>13.916500994035786</v>
      </c>
      <c r="K481" s="296">
        <v>1</v>
      </c>
      <c r="L481" s="297">
        <v>28.401022436807725</v>
      </c>
      <c r="M481" s="296">
        <v>0</v>
      </c>
      <c r="N481" s="297">
        <v>0</v>
      </c>
      <c r="O481" s="296">
        <v>1</v>
      </c>
      <c r="P481" s="297">
        <v>28.401022436807725</v>
      </c>
      <c r="Q481" s="296">
        <v>3</v>
      </c>
      <c r="R481" s="297">
        <v>8.5827087028666238</v>
      </c>
      <c r="S481" s="296">
        <v>0</v>
      </c>
      <c r="T481" s="297">
        <v>0</v>
      </c>
      <c r="U481" s="296">
        <v>2</v>
      </c>
      <c r="V481" s="297">
        <v>5.7218058019110831</v>
      </c>
      <c r="W481" s="296">
        <v>37</v>
      </c>
      <c r="X481" s="297">
        <v>105.85340733535503</v>
      </c>
      <c r="Y481" s="296">
        <v>0</v>
      </c>
      <c r="Z481" s="297">
        <v>0</v>
      </c>
      <c r="AA481" s="296">
        <v>0</v>
      </c>
      <c r="AB481" s="297">
        <v>0</v>
      </c>
      <c r="AC481" s="296">
        <v>0</v>
      </c>
      <c r="AD481" s="297">
        <v>0</v>
      </c>
      <c r="AE481" s="296">
        <v>354</v>
      </c>
      <c r="AF481" s="297">
        <v>93.734857451523979</v>
      </c>
      <c r="AG481" s="296">
        <v>11</v>
      </c>
      <c r="AH481" s="297">
        <v>2.912665062053005</v>
      </c>
      <c r="AI481" s="296">
        <v>0</v>
      </c>
      <c r="AJ481" s="297">
        <v>0</v>
      </c>
      <c r="AK481" s="296">
        <v>18</v>
      </c>
      <c r="AL481" s="297">
        <v>9.3304858072943659</v>
      </c>
      <c r="AM481" s="296">
        <v>17</v>
      </c>
      <c r="AN481" s="297">
        <v>9.2018728517686537</v>
      </c>
      <c r="AO481" s="296">
        <v>60</v>
      </c>
      <c r="AP481" s="297">
        <v>15.887263974834575</v>
      </c>
      <c r="AQ481" s="296">
        <v>4</v>
      </c>
      <c r="AR481" s="297">
        <v>2.1651465533573302</v>
      </c>
      <c r="AS481" s="296">
        <v>8</v>
      </c>
      <c r="AT481" s="297">
        <v>4.3302931067146604</v>
      </c>
      <c r="AU481" s="296">
        <v>238</v>
      </c>
      <c r="AV481" s="297">
        <v>63.019480433510473</v>
      </c>
      <c r="AW481" s="296">
        <v>29</v>
      </c>
      <c r="AX481" s="297">
        <v>7.6788442545033782</v>
      </c>
      <c r="AY481" s="296">
        <v>39</v>
      </c>
      <c r="AZ481" s="298">
        <v>10.326721583642472</v>
      </c>
      <c r="BQ481"/>
      <c r="BR481"/>
      <c r="BS481"/>
      <c r="BT481"/>
      <c r="BU481"/>
      <c r="BV481"/>
      <c r="BW481"/>
    </row>
    <row r="482" spans="2:75" x14ac:dyDescent="0.2">
      <c r="B482" s="238" t="s">
        <v>279</v>
      </c>
      <c r="BQ482"/>
      <c r="BR482"/>
      <c r="BS482"/>
      <c r="BT482"/>
      <c r="BU482"/>
      <c r="BV482"/>
      <c r="BW482"/>
    </row>
    <row r="483" spans="2:75" x14ac:dyDescent="0.2">
      <c r="BQ483"/>
      <c r="BR483"/>
      <c r="BS483"/>
      <c r="BT483"/>
      <c r="BU483"/>
      <c r="BV483"/>
      <c r="BW483"/>
    </row>
    <row r="484" spans="2:75" x14ac:dyDescent="0.2">
      <c r="BQ484"/>
      <c r="BR484"/>
      <c r="BS484"/>
      <c r="BT484"/>
      <c r="BU484"/>
      <c r="BV484"/>
      <c r="BW484"/>
    </row>
    <row r="485" spans="2:75" x14ac:dyDescent="0.2">
      <c r="BQ485"/>
      <c r="BR485"/>
      <c r="BS485"/>
      <c r="BT485"/>
      <c r="BU485"/>
      <c r="BV485"/>
      <c r="BW485"/>
    </row>
    <row r="486" spans="2:75" ht="21" customHeight="1" thickBot="1" x14ac:dyDescent="0.25">
      <c r="B486" s="910" t="s">
        <v>364</v>
      </c>
      <c r="C486" s="911"/>
      <c r="D486" s="911"/>
      <c r="E486" s="911"/>
      <c r="F486" s="911"/>
      <c r="G486" s="911"/>
      <c r="H486" s="911"/>
      <c r="I486" s="911"/>
      <c r="J486" s="911"/>
      <c r="K486" s="911"/>
      <c r="L486" s="911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C486" s="307"/>
      <c r="AD486" s="307"/>
      <c r="AE486" s="307"/>
      <c r="AF486" s="307"/>
      <c r="AG486" s="307"/>
      <c r="AH486" s="307"/>
      <c r="AI486" s="307"/>
      <c r="AJ486" s="307"/>
      <c r="AK486" s="307"/>
      <c r="AL486" s="307"/>
      <c r="AM486" s="307"/>
      <c r="AN486" s="307"/>
      <c r="AO486" s="308"/>
      <c r="BQ486"/>
      <c r="BR486"/>
      <c r="BS486"/>
      <c r="BT486"/>
      <c r="BU486"/>
      <c r="BV486"/>
      <c r="BW486"/>
    </row>
    <row r="487" spans="2:75" ht="12.75" customHeight="1" x14ac:dyDescent="0.2">
      <c r="B487" s="755" t="s">
        <v>326</v>
      </c>
      <c r="C487" s="758" t="s">
        <v>238</v>
      </c>
      <c r="D487" s="759"/>
      <c r="E487" s="762" t="s">
        <v>327</v>
      </c>
      <c r="F487" s="763"/>
      <c r="G487" s="763"/>
      <c r="H487" s="763"/>
      <c r="I487" s="763"/>
      <c r="J487" s="763"/>
      <c r="K487" s="763"/>
      <c r="L487" s="763"/>
      <c r="M487" s="763"/>
      <c r="N487" s="763"/>
      <c r="O487" s="763"/>
      <c r="P487" s="763"/>
      <c r="Q487" s="763"/>
      <c r="R487" s="763"/>
      <c r="S487" s="763"/>
      <c r="T487" s="763"/>
      <c r="U487" s="763"/>
      <c r="V487" s="763"/>
      <c r="W487" s="763"/>
      <c r="X487" s="763"/>
      <c r="Y487" s="763"/>
      <c r="Z487" s="763"/>
      <c r="AA487" s="763"/>
      <c r="AB487" s="763"/>
      <c r="AC487" s="763"/>
      <c r="AD487" s="763"/>
      <c r="AE487" s="763"/>
      <c r="AF487" s="763"/>
      <c r="BQ487"/>
      <c r="BR487"/>
      <c r="BS487"/>
      <c r="BT487"/>
      <c r="BU487"/>
      <c r="BV487"/>
      <c r="BW487"/>
    </row>
    <row r="488" spans="2:75" x14ac:dyDescent="0.2">
      <c r="B488" s="756"/>
      <c r="C488" s="760"/>
      <c r="D488" s="761"/>
      <c r="E488" s="750" t="s">
        <v>328</v>
      </c>
      <c r="F488" s="764"/>
      <c r="G488" s="750" t="s">
        <v>329</v>
      </c>
      <c r="H488" s="764"/>
      <c r="I488" s="750" t="s">
        <v>330</v>
      </c>
      <c r="J488" s="764"/>
      <c r="K488" s="750" t="s">
        <v>331</v>
      </c>
      <c r="L488" s="764"/>
      <c r="M488" s="750" t="s">
        <v>332</v>
      </c>
      <c r="N488" s="764"/>
      <c r="O488" s="750" t="s">
        <v>333</v>
      </c>
      <c r="P488" s="764"/>
      <c r="Q488" s="750" t="s">
        <v>334</v>
      </c>
      <c r="R488" s="764"/>
      <c r="S488" s="750" t="s">
        <v>335</v>
      </c>
      <c r="T488" s="764"/>
      <c r="U488" s="750" t="s">
        <v>336</v>
      </c>
      <c r="V488" s="764"/>
      <c r="W488" s="750" t="s">
        <v>337</v>
      </c>
      <c r="X488" s="764"/>
      <c r="Y488" s="750" t="s">
        <v>338</v>
      </c>
      <c r="Z488" s="764"/>
      <c r="AA488" s="750" t="s">
        <v>339</v>
      </c>
      <c r="AB488" s="764"/>
      <c r="AC488" s="750" t="s">
        <v>340</v>
      </c>
      <c r="AD488" s="764"/>
      <c r="AE488" s="750" t="s">
        <v>341</v>
      </c>
      <c r="AF488" s="751"/>
      <c r="BQ488"/>
      <c r="BR488"/>
      <c r="BS488"/>
      <c r="BT488"/>
      <c r="BU488"/>
      <c r="BV488"/>
      <c r="BW488"/>
    </row>
    <row r="489" spans="2:75" ht="30" customHeight="1" thickBot="1" x14ac:dyDescent="0.25">
      <c r="B489" s="757"/>
      <c r="C489" s="309" t="s">
        <v>286</v>
      </c>
      <c r="D489" s="309" t="s">
        <v>342</v>
      </c>
      <c r="E489" s="309" t="s">
        <v>286</v>
      </c>
      <c r="F489" s="309" t="s">
        <v>342</v>
      </c>
      <c r="G489" s="309" t="s">
        <v>286</v>
      </c>
      <c r="H489" s="309" t="s">
        <v>342</v>
      </c>
      <c r="I489" s="309" t="s">
        <v>286</v>
      </c>
      <c r="J489" s="309" t="s">
        <v>342</v>
      </c>
      <c r="K489" s="309" t="s">
        <v>286</v>
      </c>
      <c r="L489" s="309" t="s">
        <v>342</v>
      </c>
      <c r="M489" s="309" t="s">
        <v>286</v>
      </c>
      <c r="N489" s="309" t="s">
        <v>342</v>
      </c>
      <c r="O489" s="309" t="s">
        <v>286</v>
      </c>
      <c r="P489" s="309" t="s">
        <v>342</v>
      </c>
      <c r="Q489" s="309" t="s">
        <v>286</v>
      </c>
      <c r="R489" s="309" t="s">
        <v>342</v>
      </c>
      <c r="S489" s="309" t="s">
        <v>286</v>
      </c>
      <c r="T489" s="309" t="s">
        <v>342</v>
      </c>
      <c r="U489" s="309" t="s">
        <v>286</v>
      </c>
      <c r="V489" s="309" t="s">
        <v>342</v>
      </c>
      <c r="W489" s="309" t="s">
        <v>286</v>
      </c>
      <c r="X489" s="309" t="s">
        <v>342</v>
      </c>
      <c r="Y489" s="309" t="s">
        <v>286</v>
      </c>
      <c r="Z489" s="309" t="s">
        <v>342</v>
      </c>
      <c r="AA489" s="309" t="s">
        <v>286</v>
      </c>
      <c r="AB489" s="309" t="s">
        <v>342</v>
      </c>
      <c r="AC489" s="309" t="s">
        <v>286</v>
      </c>
      <c r="AD489" s="309" t="s">
        <v>342</v>
      </c>
      <c r="AE489" s="309" t="s">
        <v>286</v>
      </c>
      <c r="AF489" s="310" t="s">
        <v>342</v>
      </c>
      <c r="AH489" s="773" t="s">
        <v>362</v>
      </c>
      <c r="AI489" s="773"/>
      <c r="AJ489" s="773"/>
      <c r="AK489" s="773"/>
      <c r="AL489" s="731"/>
      <c r="AM489" s="731"/>
      <c r="AN489" s="731"/>
      <c r="BQ489"/>
      <c r="BR489"/>
      <c r="BS489"/>
      <c r="BT489"/>
      <c r="BU489"/>
      <c r="BV489"/>
      <c r="BW489"/>
    </row>
    <row r="490" spans="2:75" ht="13.5" thickBot="1" x14ac:dyDescent="0.25">
      <c r="B490" s="313" t="s">
        <v>7</v>
      </c>
      <c r="C490" s="314">
        <v>33151</v>
      </c>
      <c r="D490" s="315">
        <v>4.9545436203394697</v>
      </c>
      <c r="E490" s="314">
        <v>759</v>
      </c>
      <c r="F490" s="315">
        <v>1.4053265393787679</v>
      </c>
      <c r="G490" s="316">
        <v>96</v>
      </c>
      <c r="H490" s="315">
        <v>0.18017882748628011</v>
      </c>
      <c r="I490" s="314">
        <v>152</v>
      </c>
      <c r="J490" s="315">
        <v>0.28647138867005661</v>
      </c>
      <c r="K490" s="314">
        <v>574</v>
      </c>
      <c r="L490" s="315">
        <v>1.0640940555331038</v>
      </c>
      <c r="M490" s="316">
        <v>968</v>
      </c>
      <c r="N490" s="315">
        <v>1.7126196002944007</v>
      </c>
      <c r="O490" s="314">
        <v>863</v>
      </c>
      <c r="P490" s="315">
        <v>1.5060398655558387</v>
      </c>
      <c r="Q490" s="314">
        <v>858</v>
      </c>
      <c r="R490" s="315">
        <v>1.6311352929769931</v>
      </c>
      <c r="S490" s="314">
        <v>799</v>
      </c>
      <c r="T490" s="315">
        <v>1.717972920962495</v>
      </c>
      <c r="U490" s="316">
        <v>722</v>
      </c>
      <c r="V490" s="315">
        <v>1.7521890228512629</v>
      </c>
      <c r="W490" s="316">
        <v>911</v>
      </c>
      <c r="X490" s="315">
        <v>2.3389440604685077</v>
      </c>
      <c r="Y490" s="314">
        <v>1315</v>
      </c>
      <c r="Z490" s="315">
        <v>3.2552405659910288</v>
      </c>
      <c r="AA490" s="314">
        <v>1852</v>
      </c>
      <c r="AB490" s="317">
        <v>5.1093460754318256</v>
      </c>
      <c r="AC490" s="314">
        <v>2408</v>
      </c>
      <c r="AD490" s="315">
        <v>8.4153139142742308</v>
      </c>
      <c r="AE490" s="314">
        <v>20874</v>
      </c>
      <c r="AF490" s="315">
        <v>36.968098765781932</v>
      </c>
      <c r="BQ490"/>
      <c r="BR490"/>
      <c r="BS490"/>
      <c r="BT490"/>
      <c r="BU490"/>
      <c r="BV490"/>
      <c r="BW490"/>
    </row>
    <row r="491" spans="2:75" x14ac:dyDescent="0.2">
      <c r="B491" s="376" t="s">
        <v>87</v>
      </c>
      <c r="C491" s="319">
        <v>140</v>
      </c>
      <c r="D491" s="320">
        <v>4.638679964215898</v>
      </c>
      <c r="E491" s="319">
        <v>1</v>
      </c>
      <c r="F491" s="320">
        <v>0.35906642728904847</v>
      </c>
      <c r="G491" s="321">
        <v>1</v>
      </c>
      <c r="H491" s="322">
        <v>0.36231884057971014</v>
      </c>
      <c r="I491" s="319">
        <v>0</v>
      </c>
      <c r="J491" s="320">
        <v>0</v>
      </c>
      <c r="K491" s="319">
        <v>1</v>
      </c>
      <c r="L491" s="320">
        <v>0.39215686274509803</v>
      </c>
      <c r="M491" s="321">
        <v>0</v>
      </c>
      <c r="N491" s="322">
        <v>0</v>
      </c>
      <c r="O491" s="319">
        <v>2</v>
      </c>
      <c r="P491" s="320">
        <v>0.71275837491090521</v>
      </c>
      <c r="Q491" s="319">
        <v>3</v>
      </c>
      <c r="R491" s="320">
        <v>1.352569882777277</v>
      </c>
      <c r="S491" s="319">
        <v>6</v>
      </c>
      <c r="T491" s="320">
        <v>2.9239766081871341</v>
      </c>
      <c r="U491" s="321">
        <v>2</v>
      </c>
      <c r="V491" s="322">
        <v>1.0700909577314071</v>
      </c>
      <c r="W491" s="321">
        <v>6</v>
      </c>
      <c r="X491" s="320">
        <v>3.7641154328732749</v>
      </c>
      <c r="Y491" s="319">
        <v>8</v>
      </c>
      <c r="Z491" s="320">
        <v>5.2596975673898756</v>
      </c>
      <c r="AA491" s="319">
        <v>8</v>
      </c>
      <c r="AB491" s="322">
        <v>6.1871616395978348</v>
      </c>
      <c r="AC491" s="321">
        <v>15</v>
      </c>
      <c r="AD491" s="320">
        <v>15.906680805938493</v>
      </c>
      <c r="AE491" s="319">
        <v>87</v>
      </c>
      <c r="AF491" s="320">
        <v>39.963252181901701</v>
      </c>
      <c r="BQ491"/>
      <c r="BR491"/>
      <c r="BS491"/>
      <c r="BT491"/>
      <c r="BU491"/>
      <c r="BV491"/>
      <c r="BW491"/>
    </row>
    <row r="492" spans="2:75" x14ac:dyDescent="0.2">
      <c r="B492" s="377" t="s">
        <v>88</v>
      </c>
      <c r="C492" s="324">
        <v>252</v>
      </c>
      <c r="D492" s="325">
        <v>5.3613599131970293</v>
      </c>
      <c r="E492" s="324">
        <v>5</v>
      </c>
      <c r="F492" s="325">
        <v>1.144950767117014</v>
      </c>
      <c r="G492" s="378">
        <v>2</v>
      </c>
      <c r="H492" s="379">
        <v>0.46242774566473988</v>
      </c>
      <c r="I492" s="324">
        <v>2</v>
      </c>
      <c r="J492" s="325">
        <v>0.46178711613945972</v>
      </c>
      <c r="K492" s="324">
        <v>5</v>
      </c>
      <c r="L492" s="325">
        <v>1.2503125781445361</v>
      </c>
      <c r="M492" s="378">
        <v>8</v>
      </c>
      <c r="N492" s="379">
        <v>1.936108422071636</v>
      </c>
      <c r="O492" s="324">
        <v>15</v>
      </c>
      <c r="P492" s="325">
        <v>3.4666050381326552</v>
      </c>
      <c r="Q492" s="324">
        <v>10</v>
      </c>
      <c r="R492" s="325">
        <v>2.6469031233456857</v>
      </c>
      <c r="S492" s="324">
        <v>9</v>
      </c>
      <c r="T492" s="325">
        <v>2.9880478087649402</v>
      </c>
      <c r="U492" s="378">
        <v>4</v>
      </c>
      <c r="V492" s="379">
        <v>1.4936519790888725</v>
      </c>
      <c r="W492" s="378">
        <v>9</v>
      </c>
      <c r="X492" s="325">
        <v>3.3607169529499625</v>
      </c>
      <c r="Y492" s="324">
        <v>12</v>
      </c>
      <c r="Z492" s="325">
        <v>4.7713717693836983</v>
      </c>
      <c r="AA492" s="324">
        <v>15</v>
      </c>
      <c r="AB492" s="379">
        <v>7.3170731707317076</v>
      </c>
      <c r="AC492" s="378">
        <v>23</v>
      </c>
      <c r="AD492" s="325">
        <v>14.25914445133292</v>
      </c>
      <c r="AE492" s="324">
        <v>133</v>
      </c>
      <c r="AF492" s="325">
        <v>41.588492808005</v>
      </c>
      <c r="BQ492"/>
      <c r="BR492"/>
      <c r="BS492"/>
      <c r="BT492"/>
      <c r="BU492"/>
      <c r="BV492"/>
      <c r="BW492"/>
    </row>
    <row r="493" spans="2:75" x14ac:dyDescent="0.2">
      <c r="B493" s="377" t="s">
        <v>89</v>
      </c>
      <c r="C493" s="324">
        <v>36</v>
      </c>
      <c r="D493" s="325">
        <v>3.8490323960226664</v>
      </c>
      <c r="E493" s="324">
        <v>1</v>
      </c>
      <c r="F493" s="325">
        <v>1.3986013986013985</v>
      </c>
      <c r="G493" s="378">
        <v>0</v>
      </c>
      <c r="H493" s="379">
        <v>0</v>
      </c>
      <c r="I493" s="324">
        <v>0</v>
      </c>
      <c r="J493" s="325">
        <v>0</v>
      </c>
      <c r="K493" s="324">
        <v>1</v>
      </c>
      <c r="L493" s="325">
        <v>1.4388489208633093</v>
      </c>
      <c r="M493" s="378">
        <v>0</v>
      </c>
      <c r="N493" s="379">
        <v>0</v>
      </c>
      <c r="O493" s="324">
        <v>0</v>
      </c>
      <c r="P493" s="325">
        <v>0</v>
      </c>
      <c r="Q493" s="324">
        <v>1</v>
      </c>
      <c r="R493" s="325">
        <v>1.4947683109118086</v>
      </c>
      <c r="S493" s="324">
        <v>1</v>
      </c>
      <c r="T493" s="325">
        <v>1.6750418760469012</v>
      </c>
      <c r="U493" s="378">
        <v>1</v>
      </c>
      <c r="V493" s="379">
        <v>1.7857142857142856</v>
      </c>
      <c r="W493" s="378">
        <v>2</v>
      </c>
      <c r="X493" s="325">
        <v>3.5211267605633805</v>
      </c>
      <c r="Y493" s="324">
        <v>0</v>
      </c>
      <c r="Z493" s="325">
        <v>0</v>
      </c>
      <c r="AA493" s="324">
        <v>4</v>
      </c>
      <c r="AB493" s="379">
        <v>6.8027210884353737</v>
      </c>
      <c r="AC493" s="378">
        <v>4</v>
      </c>
      <c r="AD493" s="325">
        <v>8.8105726872246706</v>
      </c>
      <c r="AE493" s="324">
        <v>21</v>
      </c>
      <c r="AF493" s="325">
        <v>23.17880794701987</v>
      </c>
      <c r="BQ493"/>
      <c r="BR493"/>
      <c r="BS493"/>
      <c r="BT493"/>
      <c r="BU493"/>
      <c r="BV493"/>
      <c r="BW493"/>
    </row>
    <row r="494" spans="2:75" x14ac:dyDescent="0.2">
      <c r="B494" s="377" t="s">
        <v>90</v>
      </c>
      <c r="C494" s="324">
        <v>56</v>
      </c>
      <c r="D494" s="325">
        <v>6.238859180035651</v>
      </c>
      <c r="E494" s="324">
        <v>0</v>
      </c>
      <c r="F494" s="325">
        <v>0</v>
      </c>
      <c r="G494" s="378">
        <v>0</v>
      </c>
      <c r="H494" s="379">
        <v>0</v>
      </c>
      <c r="I494" s="324">
        <v>0</v>
      </c>
      <c r="J494" s="325">
        <v>0</v>
      </c>
      <c r="K494" s="324">
        <v>0</v>
      </c>
      <c r="L494" s="325">
        <v>0</v>
      </c>
      <c r="M494" s="378">
        <v>0</v>
      </c>
      <c r="N494" s="379">
        <v>0</v>
      </c>
      <c r="O494" s="324">
        <v>3</v>
      </c>
      <c r="P494" s="325">
        <v>3.601440576230492</v>
      </c>
      <c r="Q494" s="324">
        <v>3</v>
      </c>
      <c r="R494" s="325">
        <v>4.3041606886657098</v>
      </c>
      <c r="S494" s="324">
        <v>4</v>
      </c>
      <c r="T494" s="325">
        <v>6.7681895093062607</v>
      </c>
      <c r="U494" s="378">
        <v>1</v>
      </c>
      <c r="V494" s="379">
        <v>2.028397565922921</v>
      </c>
      <c r="W494" s="378">
        <v>1</v>
      </c>
      <c r="X494" s="325">
        <v>2.2573363431151239</v>
      </c>
      <c r="Y494" s="324">
        <v>4</v>
      </c>
      <c r="Z494" s="325">
        <v>9.2165898617511512</v>
      </c>
      <c r="AA494" s="324">
        <v>2</v>
      </c>
      <c r="AB494" s="379">
        <v>5.4054054054054053</v>
      </c>
      <c r="AC494" s="378">
        <v>5</v>
      </c>
      <c r="AD494" s="325">
        <v>17.605633802816904</v>
      </c>
      <c r="AE494" s="324">
        <v>33</v>
      </c>
      <c r="AF494" s="325">
        <v>60.439560439560438</v>
      </c>
      <c r="BQ494"/>
      <c r="BR494"/>
      <c r="BS494"/>
      <c r="BT494"/>
      <c r="BU494"/>
      <c r="BV494"/>
      <c r="BW494"/>
    </row>
    <row r="495" spans="2:75" x14ac:dyDescent="0.2">
      <c r="B495" s="377" t="s">
        <v>91</v>
      </c>
      <c r="C495" s="324">
        <v>80</v>
      </c>
      <c r="D495" s="325">
        <v>4.5131445334536844</v>
      </c>
      <c r="E495" s="324">
        <v>2</v>
      </c>
      <c r="F495" s="325">
        <v>1.10803324099723</v>
      </c>
      <c r="G495" s="378">
        <v>1</v>
      </c>
      <c r="H495" s="379">
        <v>0.5617977528089888</v>
      </c>
      <c r="I495" s="324">
        <v>1</v>
      </c>
      <c r="J495" s="325">
        <v>0.56497175141242939</v>
      </c>
      <c r="K495" s="324">
        <v>2</v>
      </c>
      <c r="L495" s="325">
        <v>1.2779552715654952</v>
      </c>
      <c r="M495" s="378">
        <v>4</v>
      </c>
      <c r="N495" s="379">
        <v>2.4676125848241828</v>
      </c>
      <c r="O495" s="324">
        <v>3</v>
      </c>
      <c r="P495" s="325">
        <v>1.7783046828689981</v>
      </c>
      <c r="Q495" s="324">
        <v>3</v>
      </c>
      <c r="R495" s="325">
        <v>2.2189349112426036</v>
      </c>
      <c r="S495" s="324">
        <v>2</v>
      </c>
      <c r="T495" s="325">
        <v>1.8399264029438822</v>
      </c>
      <c r="U495" s="378">
        <v>5</v>
      </c>
      <c r="V495" s="379">
        <v>5.1652892561983474</v>
      </c>
      <c r="W495" s="378">
        <v>3</v>
      </c>
      <c r="X495" s="325">
        <v>3.416856492027335</v>
      </c>
      <c r="Y495" s="324">
        <v>1</v>
      </c>
      <c r="Z495" s="325">
        <v>1.1890606420927465</v>
      </c>
      <c r="AA495" s="324">
        <v>5</v>
      </c>
      <c r="AB495" s="379">
        <v>7.0028011204481793</v>
      </c>
      <c r="AC495" s="378">
        <v>5</v>
      </c>
      <c r="AD495" s="325">
        <v>8.6058519793459549</v>
      </c>
      <c r="AE495" s="324">
        <v>43</v>
      </c>
      <c r="AF495" s="325">
        <v>39.925719591457757</v>
      </c>
      <c r="BQ495"/>
      <c r="BR495"/>
      <c r="BS495"/>
      <c r="BT495"/>
      <c r="BU495"/>
      <c r="BV495"/>
      <c r="BW495"/>
    </row>
    <row r="496" spans="2:75" x14ac:dyDescent="0.2">
      <c r="B496" s="377" t="s">
        <v>92</v>
      </c>
      <c r="C496" s="324">
        <v>31</v>
      </c>
      <c r="D496" s="325">
        <v>5.8402411454408441</v>
      </c>
      <c r="E496" s="324">
        <v>0</v>
      </c>
      <c r="F496" s="325">
        <v>0</v>
      </c>
      <c r="G496" s="378">
        <v>0</v>
      </c>
      <c r="H496" s="379">
        <v>0</v>
      </c>
      <c r="I496" s="324">
        <v>1</v>
      </c>
      <c r="J496" s="325">
        <v>2.1551724137931032</v>
      </c>
      <c r="K496" s="324">
        <v>1</v>
      </c>
      <c r="L496" s="325">
        <v>2.512562814070352</v>
      </c>
      <c r="M496" s="378">
        <v>0</v>
      </c>
      <c r="N496" s="379">
        <v>0</v>
      </c>
      <c r="O496" s="324">
        <v>0</v>
      </c>
      <c r="P496" s="325">
        <v>0</v>
      </c>
      <c r="Q496" s="324">
        <v>0</v>
      </c>
      <c r="R496" s="325">
        <v>0</v>
      </c>
      <c r="S496" s="324">
        <v>0</v>
      </c>
      <c r="T496" s="325">
        <v>0</v>
      </c>
      <c r="U496" s="378">
        <v>0</v>
      </c>
      <c r="V496" s="379">
        <v>0</v>
      </c>
      <c r="W496" s="378">
        <v>0</v>
      </c>
      <c r="X496" s="325">
        <v>0</v>
      </c>
      <c r="Y496" s="324">
        <v>2</v>
      </c>
      <c r="Z496" s="325">
        <v>6.1349693251533743</v>
      </c>
      <c r="AA496" s="324">
        <v>0</v>
      </c>
      <c r="AB496" s="379">
        <v>0</v>
      </c>
      <c r="AC496" s="378">
        <v>1</v>
      </c>
      <c r="AD496" s="325">
        <v>3.125</v>
      </c>
      <c r="AE496" s="324">
        <v>26</v>
      </c>
      <c r="AF496" s="325">
        <v>38.011695906432749</v>
      </c>
      <c r="BQ496"/>
      <c r="BR496"/>
      <c r="BS496"/>
      <c r="BT496"/>
      <c r="BU496"/>
      <c r="BV496"/>
      <c r="BW496"/>
    </row>
    <row r="497" spans="2:75" x14ac:dyDescent="0.2">
      <c r="B497" s="377" t="s">
        <v>358</v>
      </c>
      <c r="C497" s="324">
        <v>151</v>
      </c>
      <c r="D497" s="325">
        <v>5.6558543711139411</v>
      </c>
      <c r="E497" s="324">
        <v>3</v>
      </c>
      <c r="F497" s="325">
        <v>1.1737089201877935</v>
      </c>
      <c r="G497" s="378">
        <v>0</v>
      </c>
      <c r="H497" s="379">
        <v>0</v>
      </c>
      <c r="I497" s="324">
        <v>0</v>
      </c>
      <c r="J497" s="325">
        <v>0</v>
      </c>
      <c r="K497" s="324">
        <v>7</v>
      </c>
      <c r="L497" s="325">
        <v>2.9374737725556024</v>
      </c>
      <c r="M497" s="378">
        <v>8</v>
      </c>
      <c r="N497" s="379">
        <v>3.2921810699588478</v>
      </c>
      <c r="O497" s="324">
        <v>9</v>
      </c>
      <c r="P497" s="325">
        <v>3.7672666387609879</v>
      </c>
      <c r="Q497" s="324">
        <v>5</v>
      </c>
      <c r="R497" s="325">
        <v>2.4838549428713361</v>
      </c>
      <c r="S497" s="324">
        <v>6</v>
      </c>
      <c r="T497" s="325">
        <v>3.4883720930232558</v>
      </c>
      <c r="U497" s="378">
        <v>3</v>
      </c>
      <c r="V497" s="379">
        <v>1.9169329073482428</v>
      </c>
      <c r="W497" s="378">
        <v>6</v>
      </c>
      <c r="X497" s="325">
        <v>4.301075268817204</v>
      </c>
      <c r="Y497" s="324">
        <v>3</v>
      </c>
      <c r="Z497" s="325">
        <v>2.2338049143708116</v>
      </c>
      <c r="AA497" s="324">
        <v>6</v>
      </c>
      <c r="AB497" s="379">
        <v>5.2128583840139013</v>
      </c>
      <c r="AC497" s="378">
        <v>10</v>
      </c>
      <c r="AD497" s="325">
        <v>10.775862068965518</v>
      </c>
      <c r="AE497" s="324">
        <v>85</v>
      </c>
      <c r="AF497" s="325">
        <v>45.576407506702417</v>
      </c>
      <c r="BQ497"/>
      <c r="BR497"/>
      <c r="BS497"/>
      <c r="BT497"/>
      <c r="BU497"/>
      <c r="BV497"/>
      <c r="BW497"/>
    </row>
    <row r="498" spans="2:75" x14ac:dyDescent="0.2">
      <c r="B498" s="377" t="s">
        <v>93</v>
      </c>
      <c r="C498" s="324">
        <v>92</v>
      </c>
      <c r="D498" s="325">
        <v>4.5162240439840948</v>
      </c>
      <c r="E498" s="324">
        <v>3</v>
      </c>
      <c r="F498" s="325">
        <v>1.4251781472684086</v>
      </c>
      <c r="G498" s="378">
        <v>0</v>
      </c>
      <c r="H498" s="379">
        <v>0</v>
      </c>
      <c r="I498" s="324">
        <v>1</v>
      </c>
      <c r="J498" s="325">
        <v>0.48520135856380397</v>
      </c>
      <c r="K498" s="324">
        <v>0</v>
      </c>
      <c r="L498" s="325">
        <v>0</v>
      </c>
      <c r="M498" s="378">
        <v>3</v>
      </c>
      <c r="N498" s="379">
        <v>1.6366612111292964</v>
      </c>
      <c r="O498" s="324">
        <v>2</v>
      </c>
      <c r="P498" s="325">
        <v>1.0940919037199124</v>
      </c>
      <c r="Q498" s="324">
        <v>3</v>
      </c>
      <c r="R498" s="325">
        <v>1.9736842105263159</v>
      </c>
      <c r="S498" s="324">
        <v>1</v>
      </c>
      <c r="T498" s="325">
        <v>0.81300813008130079</v>
      </c>
      <c r="U498" s="378">
        <v>5</v>
      </c>
      <c r="V498" s="379">
        <v>4.5289855072463769</v>
      </c>
      <c r="W498" s="378">
        <v>1</v>
      </c>
      <c r="X498" s="325">
        <v>0.97276264591439687</v>
      </c>
      <c r="Y498" s="324">
        <v>0</v>
      </c>
      <c r="Z498" s="325">
        <v>0</v>
      </c>
      <c r="AA498" s="324">
        <v>6</v>
      </c>
      <c r="AB498" s="379">
        <v>7.3439412484700126</v>
      </c>
      <c r="AC498" s="378">
        <v>10</v>
      </c>
      <c r="AD498" s="325">
        <v>14.471780028943559</v>
      </c>
      <c r="AE498" s="324">
        <v>57</v>
      </c>
      <c r="AF498" s="325">
        <v>43.412033511043411</v>
      </c>
      <c r="BQ498"/>
      <c r="BR498"/>
      <c r="BS498"/>
      <c r="BT498"/>
      <c r="BU498"/>
      <c r="BV498"/>
      <c r="BW498"/>
    </row>
    <row r="499" spans="2:75" x14ac:dyDescent="0.2">
      <c r="B499" s="377" t="s">
        <v>94</v>
      </c>
      <c r="C499" s="324">
        <v>133</v>
      </c>
      <c r="D499" s="325">
        <v>6.2907955727934919</v>
      </c>
      <c r="E499" s="324">
        <v>1</v>
      </c>
      <c r="F499" s="325">
        <v>0.56657223796033995</v>
      </c>
      <c r="G499" s="378">
        <v>0</v>
      </c>
      <c r="H499" s="379">
        <v>0</v>
      </c>
      <c r="I499" s="324">
        <v>0</v>
      </c>
      <c r="J499" s="325">
        <v>0</v>
      </c>
      <c r="K499" s="324">
        <v>0</v>
      </c>
      <c r="L499" s="325">
        <v>0</v>
      </c>
      <c r="M499" s="378">
        <v>3</v>
      </c>
      <c r="N499" s="379">
        <v>1.6137708445400754</v>
      </c>
      <c r="O499" s="324">
        <v>6</v>
      </c>
      <c r="P499" s="325">
        <v>3.1678986272439285</v>
      </c>
      <c r="Q499" s="324">
        <v>2</v>
      </c>
      <c r="R499" s="325">
        <v>1.2217470983506415</v>
      </c>
      <c r="S499" s="324">
        <v>3</v>
      </c>
      <c r="T499" s="325">
        <v>2.1551724137931032</v>
      </c>
      <c r="U499" s="378">
        <v>2</v>
      </c>
      <c r="V499" s="379">
        <v>1.5785319652722967</v>
      </c>
      <c r="W499" s="378">
        <v>6</v>
      </c>
      <c r="X499" s="325">
        <v>5.0718512256973796</v>
      </c>
      <c r="Y499" s="324">
        <v>4</v>
      </c>
      <c r="Z499" s="325">
        <v>3.4692107545533388</v>
      </c>
      <c r="AA499" s="324">
        <v>4</v>
      </c>
      <c r="AB499" s="379">
        <v>3.9331366764995086</v>
      </c>
      <c r="AC499" s="378">
        <v>10</v>
      </c>
      <c r="AD499" s="325">
        <v>12.180267965895249</v>
      </c>
      <c r="AE499" s="324">
        <v>92</v>
      </c>
      <c r="AF499" s="325">
        <v>52.571428571428577</v>
      </c>
      <c r="BQ499"/>
      <c r="BR499"/>
      <c r="BS499"/>
      <c r="BT499"/>
      <c r="BU499"/>
      <c r="BV499"/>
      <c r="BW499"/>
    </row>
    <row r="500" spans="2:75" x14ac:dyDescent="0.2">
      <c r="B500" s="377" t="s">
        <v>95</v>
      </c>
      <c r="C500" s="324">
        <v>37</v>
      </c>
      <c r="D500" s="325">
        <v>7.5742067553735923</v>
      </c>
      <c r="E500" s="324">
        <v>0</v>
      </c>
      <c r="F500" s="325">
        <v>0</v>
      </c>
      <c r="G500" s="378">
        <v>0</v>
      </c>
      <c r="H500" s="379">
        <v>0</v>
      </c>
      <c r="I500" s="324">
        <v>0</v>
      </c>
      <c r="J500" s="325">
        <v>0</v>
      </c>
      <c r="K500" s="324">
        <v>0</v>
      </c>
      <c r="L500" s="325">
        <v>0</v>
      </c>
      <c r="M500" s="378">
        <v>2</v>
      </c>
      <c r="N500" s="379">
        <v>5.2493438320209975</v>
      </c>
      <c r="O500" s="324">
        <v>3</v>
      </c>
      <c r="P500" s="325">
        <v>8.4745762711864412</v>
      </c>
      <c r="Q500" s="324">
        <v>4</v>
      </c>
      <c r="R500" s="325">
        <v>13.157894736842104</v>
      </c>
      <c r="S500" s="324">
        <v>0</v>
      </c>
      <c r="T500" s="325">
        <v>0</v>
      </c>
      <c r="U500" s="378">
        <v>1</v>
      </c>
      <c r="V500" s="379">
        <v>3.2467532467532472</v>
      </c>
      <c r="W500" s="378">
        <v>0</v>
      </c>
      <c r="X500" s="325">
        <v>0</v>
      </c>
      <c r="Y500" s="324">
        <v>1</v>
      </c>
      <c r="Z500" s="325">
        <v>3.5087719298245617</v>
      </c>
      <c r="AA500" s="324">
        <v>0</v>
      </c>
      <c r="AB500" s="379">
        <v>0</v>
      </c>
      <c r="AC500" s="378">
        <v>2</v>
      </c>
      <c r="AD500" s="325">
        <v>8.4033613445378155</v>
      </c>
      <c r="AE500" s="324">
        <v>24</v>
      </c>
      <c r="AF500" s="325">
        <v>37.267080745341616</v>
      </c>
      <c r="BQ500"/>
      <c r="BR500"/>
      <c r="BS500"/>
      <c r="BT500"/>
      <c r="BU500"/>
      <c r="BV500"/>
      <c r="BW500"/>
    </row>
    <row r="501" spans="2:75" x14ac:dyDescent="0.2">
      <c r="B501" s="377" t="s">
        <v>96</v>
      </c>
      <c r="C501" s="324">
        <v>100</v>
      </c>
      <c r="D501" s="325">
        <v>7.3986386504883095</v>
      </c>
      <c r="E501" s="324">
        <v>4</v>
      </c>
      <c r="F501" s="325">
        <v>3.0959752321981426</v>
      </c>
      <c r="G501" s="378">
        <v>1</v>
      </c>
      <c r="H501" s="379">
        <v>0.80064051240992784</v>
      </c>
      <c r="I501" s="324">
        <v>0</v>
      </c>
      <c r="J501" s="325">
        <v>0</v>
      </c>
      <c r="K501" s="324">
        <v>0</v>
      </c>
      <c r="L501" s="325">
        <v>0</v>
      </c>
      <c r="M501" s="378">
        <v>5</v>
      </c>
      <c r="N501" s="379">
        <v>4.4843049327354256</v>
      </c>
      <c r="O501" s="324">
        <v>4</v>
      </c>
      <c r="P501" s="325">
        <v>3.499562554680665</v>
      </c>
      <c r="Q501" s="324">
        <v>5</v>
      </c>
      <c r="R501" s="325">
        <v>5.1282051282051286</v>
      </c>
      <c r="S501" s="324">
        <v>6</v>
      </c>
      <c r="T501" s="325">
        <v>7.2028811524609839</v>
      </c>
      <c r="U501" s="378">
        <v>2</v>
      </c>
      <c r="V501" s="379">
        <v>2.6143790849673203</v>
      </c>
      <c r="W501" s="378">
        <v>7</v>
      </c>
      <c r="X501" s="325">
        <v>9.8870056497175156</v>
      </c>
      <c r="Y501" s="324">
        <v>1</v>
      </c>
      <c r="Z501" s="325">
        <v>1.3869625520110958</v>
      </c>
      <c r="AA501" s="324">
        <v>5</v>
      </c>
      <c r="AB501" s="379">
        <v>8.0515297906602239</v>
      </c>
      <c r="AC501" s="378">
        <v>9</v>
      </c>
      <c r="AD501" s="325">
        <v>17.013232514177695</v>
      </c>
      <c r="AE501" s="324">
        <v>51</v>
      </c>
      <c r="AF501" s="325">
        <v>42.821158690176325</v>
      </c>
      <c r="BQ501"/>
      <c r="BR501"/>
      <c r="BS501"/>
      <c r="BT501"/>
      <c r="BU501"/>
      <c r="BV501"/>
      <c r="BW501"/>
    </row>
    <row r="502" spans="2:75" x14ac:dyDescent="0.2">
      <c r="B502" s="377" t="s">
        <v>97</v>
      </c>
      <c r="C502" s="324">
        <v>61</v>
      </c>
      <c r="D502" s="325">
        <v>5.1468106648666891</v>
      </c>
      <c r="E502" s="324">
        <v>2</v>
      </c>
      <c r="F502" s="325">
        <v>1.9607843137254901</v>
      </c>
      <c r="G502" s="378">
        <v>0</v>
      </c>
      <c r="H502" s="379">
        <v>0</v>
      </c>
      <c r="I502" s="324">
        <v>0</v>
      </c>
      <c r="J502" s="325">
        <v>0</v>
      </c>
      <c r="K502" s="324">
        <v>1</v>
      </c>
      <c r="L502" s="325">
        <v>1.021450459652707</v>
      </c>
      <c r="M502" s="378">
        <v>3</v>
      </c>
      <c r="N502" s="379">
        <v>2.8790786948176583</v>
      </c>
      <c r="O502" s="324">
        <v>0</v>
      </c>
      <c r="P502" s="325">
        <v>0</v>
      </c>
      <c r="Q502" s="324">
        <v>1</v>
      </c>
      <c r="R502" s="325">
        <v>1.0593220338983051</v>
      </c>
      <c r="S502" s="324">
        <v>0</v>
      </c>
      <c r="T502" s="325">
        <v>0</v>
      </c>
      <c r="U502" s="378">
        <v>0</v>
      </c>
      <c r="V502" s="379">
        <v>0</v>
      </c>
      <c r="W502" s="378">
        <v>1</v>
      </c>
      <c r="X502" s="325">
        <v>1.3947001394700138</v>
      </c>
      <c r="Y502" s="324">
        <v>1</v>
      </c>
      <c r="Z502" s="325">
        <v>1.524390243902439</v>
      </c>
      <c r="AA502" s="324">
        <v>0</v>
      </c>
      <c r="AB502" s="379">
        <v>0</v>
      </c>
      <c r="AC502" s="378">
        <v>6</v>
      </c>
      <c r="AD502" s="325">
        <v>13.574660633484163</v>
      </c>
      <c r="AE502" s="324">
        <v>46</v>
      </c>
      <c r="AF502" s="325">
        <v>47.668393782383419</v>
      </c>
      <c r="BQ502"/>
      <c r="BR502"/>
      <c r="BS502"/>
      <c r="BT502"/>
      <c r="BU502"/>
      <c r="BV502"/>
      <c r="BW502"/>
    </row>
    <row r="503" spans="2:75" x14ac:dyDescent="0.2">
      <c r="B503" s="377" t="s">
        <v>98</v>
      </c>
      <c r="C503" s="324">
        <v>41</v>
      </c>
      <c r="D503" s="325">
        <v>6.404248672289909</v>
      </c>
      <c r="E503" s="324">
        <v>0</v>
      </c>
      <c r="F503" s="325">
        <v>0</v>
      </c>
      <c r="G503" s="378">
        <v>0</v>
      </c>
      <c r="H503" s="379">
        <v>0</v>
      </c>
      <c r="I503" s="324">
        <v>1</v>
      </c>
      <c r="J503" s="325">
        <v>1.7361111111111109</v>
      </c>
      <c r="K503" s="324">
        <v>2</v>
      </c>
      <c r="L503" s="325">
        <v>3.7807183364839321</v>
      </c>
      <c r="M503" s="378">
        <v>5</v>
      </c>
      <c r="N503" s="379">
        <v>8.8967971530249113</v>
      </c>
      <c r="O503" s="324">
        <v>2</v>
      </c>
      <c r="P503" s="325">
        <v>3.5971223021582737</v>
      </c>
      <c r="Q503" s="324">
        <v>1</v>
      </c>
      <c r="R503" s="325">
        <v>2.197802197802198</v>
      </c>
      <c r="S503" s="324">
        <v>1</v>
      </c>
      <c r="T503" s="325">
        <v>2.5445292620865141</v>
      </c>
      <c r="U503" s="378">
        <v>0</v>
      </c>
      <c r="V503" s="379">
        <v>0</v>
      </c>
      <c r="W503" s="378">
        <v>0</v>
      </c>
      <c r="X503" s="325">
        <v>0</v>
      </c>
      <c r="Y503" s="324">
        <v>2</v>
      </c>
      <c r="Z503" s="325">
        <v>5.8479532163742682</v>
      </c>
      <c r="AA503" s="324">
        <v>2</v>
      </c>
      <c r="AB503" s="379">
        <v>6.6889632107023411</v>
      </c>
      <c r="AC503" s="378">
        <v>10</v>
      </c>
      <c r="AD503" s="325">
        <v>38.759689922480618</v>
      </c>
      <c r="AE503" s="324">
        <v>15</v>
      </c>
      <c r="AF503" s="325">
        <v>26.737967914438503</v>
      </c>
      <c r="BQ503"/>
      <c r="BR503"/>
      <c r="BS503"/>
      <c r="BT503"/>
      <c r="BU503"/>
      <c r="BV503"/>
      <c r="BW503"/>
    </row>
    <row r="504" spans="2:75" x14ac:dyDescent="0.2">
      <c r="B504" s="377" t="s">
        <v>99</v>
      </c>
      <c r="C504" s="324">
        <v>37</v>
      </c>
      <c r="D504" s="325">
        <v>6.3519313304721026</v>
      </c>
      <c r="E504" s="324">
        <v>0</v>
      </c>
      <c r="F504" s="325">
        <v>0</v>
      </c>
      <c r="G504" s="378">
        <v>0</v>
      </c>
      <c r="H504" s="379">
        <v>0</v>
      </c>
      <c r="I504" s="324">
        <v>0</v>
      </c>
      <c r="J504" s="325">
        <v>0</v>
      </c>
      <c r="K504" s="324">
        <v>0</v>
      </c>
      <c r="L504" s="325">
        <v>0</v>
      </c>
      <c r="M504" s="378">
        <v>0</v>
      </c>
      <c r="N504" s="379">
        <v>0</v>
      </c>
      <c r="O504" s="324">
        <v>0</v>
      </c>
      <c r="P504" s="325">
        <v>0</v>
      </c>
      <c r="Q504" s="324">
        <v>2</v>
      </c>
      <c r="R504" s="325">
        <v>4.6620046620046622</v>
      </c>
      <c r="S504" s="324">
        <v>1</v>
      </c>
      <c r="T504" s="325">
        <v>2.9850746268656718</v>
      </c>
      <c r="U504" s="378">
        <v>0</v>
      </c>
      <c r="V504" s="379">
        <v>0</v>
      </c>
      <c r="W504" s="378">
        <v>1</v>
      </c>
      <c r="X504" s="325">
        <v>3.0581039755351682</v>
      </c>
      <c r="Y504" s="324">
        <v>5</v>
      </c>
      <c r="Z504" s="325">
        <v>16.129032258064516</v>
      </c>
      <c r="AA504" s="324">
        <v>3</v>
      </c>
      <c r="AB504" s="379">
        <v>10.869565217391305</v>
      </c>
      <c r="AC504" s="378">
        <v>1</v>
      </c>
      <c r="AD504" s="325">
        <v>4.1152263374485596</v>
      </c>
      <c r="AE504" s="324">
        <v>24</v>
      </c>
      <c r="AF504" s="325">
        <v>44.859813084112147</v>
      </c>
      <c r="BQ504"/>
      <c r="BR504"/>
      <c r="BS504"/>
      <c r="BT504"/>
      <c r="BU504"/>
      <c r="BV504"/>
      <c r="BW504"/>
    </row>
    <row r="505" spans="2:75" x14ac:dyDescent="0.2">
      <c r="B505" s="377" t="s">
        <v>100</v>
      </c>
      <c r="C505" s="324">
        <v>46</v>
      </c>
      <c r="D505" s="325">
        <v>6.8913857677902621</v>
      </c>
      <c r="E505" s="324">
        <v>0</v>
      </c>
      <c r="F505" s="325">
        <v>0</v>
      </c>
      <c r="G505" s="378">
        <v>0</v>
      </c>
      <c r="H505" s="379">
        <v>0</v>
      </c>
      <c r="I505" s="324">
        <v>0</v>
      </c>
      <c r="J505" s="325">
        <v>0</v>
      </c>
      <c r="K505" s="324">
        <v>1</v>
      </c>
      <c r="L505" s="325">
        <v>1.7064846416382253</v>
      </c>
      <c r="M505" s="378">
        <v>1</v>
      </c>
      <c r="N505" s="379">
        <v>1.7123287671232876</v>
      </c>
      <c r="O505" s="324">
        <v>1</v>
      </c>
      <c r="P505" s="325">
        <v>1.7361111111111109</v>
      </c>
      <c r="Q505" s="324">
        <v>0</v>
      </c>
      <c r="R505" s="325">
        <v>0</v>
      </c>
      <c r="S505" s="324">
        <v>2</v>
      </c>
      <c r="T505" s="325">
        <v>4.8426150121065374</v>
      </c>
      <c r="U505" s="378">
        <v>0</v>
      </c>
      <c r="V505" s="379">
        <v>0</v>
      </c>
      <c r="W505" s="378">
        <v>2</v>
      </c>
      <c r="X505" s="325">
        <v>5.9523809523809517</v>
      </c>
      <c r="Y505" s="324">
        <v>1</v>
      </c>
      <c r="Z505" s="325">
        <v>2.9154518950437316</v>
      </c>
      <c r="AA505" s="324">
        <v>1</v>
      </c>
      <c r="AB505" s="379">
        <v>3.4246575342465753</v>
      </c>
      <c r="AC505" s="378">
        <v>1</v>
      </c>
      <c r="AD505" s="325">
        <v>3.9215686274509802</v>
      </c>
      <c r="AE505" s="324">
        <v>36</v>
      </c>
      <c r="AF505" s="325">
        <v>71.146245059288546</v>
      </c>
      <c r="AH505" s="335"/>
      <c r="AI505" s="336"/>
      <c r="AJ505" s="337"/>
      <c r="AK505" s="337"/>
      <c r="AL505" s="337"/>
      <c r="AM505" s="338"/>
      <c r="AN505" s="338"/>
      <c r="AO505" s="338"/>
      <c r="AP505" s="338"/>
      <c r="AQ505" s="338"/>
      <c r="AR505" s="338"/>
      <c r="AS505" s="338"/>
      <c r="AT505" s="338"/>
      <c r="AU505" s="338"/>
      <c r="AV505" s="338"/>
      <c r="BQ505"/>
      <c r="BR505"/>
      <c r="BS505"/>
      <c r="BT505"/>
      <c r="BU505"/>
      <c r="BV505"/>
      <c r="BW505"/>
    </row>
    <row r="506" spans="2:75" x14ac:dyDescent="0.2">
      <c r="B506" s="377" t="s">
        <v>101</v>
      </c>
      <c r="C506" s="324">
        <v>88</v>
      </c>
      <c r="D506" s="325">
        <v>5.0583433925389443</v>
      </c>
      <c r="E506" s="324">
        <v>3</v>
      </c>
      <c r="F506" s="325">
        <v>1.6703786191536749</v>
      </c>
      <c r="G506" s="378">
        <v>0</v>
      </c>
      <c r="H506" s="379">
        <v>0</v>
      </c>
      <c r="I506" s="324">
        <v>2</v>
      </c>
      <c r="J506" s="325">
        <v>1.1500862564692351</v>
      </c>
      <c r="K506" s="324">
        <v>1</v>
      </c>
      <c r="L506" s="325">
        <v>0.64516129032258063</v>
      </c>
      <c r="M506" s="378">
        <v>3</v>
      </c>
      <c r="N506" s="379">
        <v>1.9659239842726079</v>
      </c>
      <c r="O506" s="324">
        <v>4</v>
      </c>
      <c r="P506" s="325">
        <v>2.6472534745201854</v>
      </c>
      <c r="Q506" s="324">
        <v>1</v>
      </c>
      <c r="R506" s="325">
        <v>0.77821011673151752</v>
      </c>
      <c r="S506" s="324">
        <v>0</v>
      </c>
      <c r="T506" s="325">
        <v>0</v>
      </c>
      <c r="U506" s="378">
        <v>2</v>
      </c>
      <c r="V506" s="379">
        <v>2.1436227224008575</v>
      </c>
      <c r="W506" s="378">
        <v>4</v>
      </c>
      <c r="X506" s="325">
        <v>4.5506257110352673</v>
      </c>
      <c r="Y506" s="324">
        <v>6</v>
      </c>
      <c r="Z506" s="325">
        <v>7.4165636588380721</v>
      </c>
      <c r="AA506" s="324">
        <v>3</v>
      </c>
      <c r="AB506" s="379">
        <v>4.0816326530612246</v>
      </c>
      <c r="AC506" s="378">
        <v>5</v>
      </c>
      <c r="AD506" s="325">
        <v>8.2508250825082499</v>
      </c>
      <c r="AE506" s="324">
        <v>54</v>
      </c>
      <c r="AF506" s="325">
        <v>44.701986754966889</v>
      </c>
      <c r="AH506" s="909"/>
      <c r="AI506" s="909"/>
      <c r="AJ506" s="909"/>
      <c r="AK506" s="909"/>
      <c r="AL506" s="909"/>
      <c r="AM506" s="909"/>
      <c r="AN506" s="909"/>
      <c r="AO506" s="909"/>
      <c r="AP506" s="909"/>
      <c r="AQ506" s="909"/>
      <c r="AR506" s="909"/>
      <c r="AS506" s="909"/>
      <c r="AT506" s="909"/>
      <c r="AU506" s="909"/>
      <c r="AV506" s="909"/>
      <c r="BQ506"/>
      <c r="BR506"/>
      <c r="BS506"/>
      <c r="BT506"/>
      <c r="BU506"/>
      <c r="BV506"/>
      <c r="BW506"/>
    </row>
    <row r="507" spans="2:75" x14ac:dyDescent="0.2">
      <c r="B507" s="377" t="s">
        <v>359</v>
      </c>
      <c r="C507" s="324">
        <v>160</v>
      </c>
      <c r="D507" s="325">
        <v>7.4104951137047852</v>
      </c>
      <c r="E507" s="324">
        <v>3</v>
      </c>
      <c r="F507" s="325">
        <v>1.5321756894790601</v>
      </c>
      <c r="G507" s="378">
        <v>0</v>
      </c>
      <c r="H507" s="379">
        <v>0</v>
      </c>
      <c r="I507" s="324">
        <v>0</v>
      </c>
      <c r="J507" s="325">
        <v>0</v>
      </c>
      <c r="K507" s="324">
        <v>1</v>
      </c>
      <c r="L507" s="325">
        <v>0.56022408963585435</v>
      </c>
      <c r="M507" s="378">
        <v>7</v>
      </c>
      <c r="N507" s="379">
        <v>3.6919831223628692</v>
      </c>
      <c r="O507" s="324">
        <v>2</v>
      </c>
      <c r="P507" s="325">
        <v>1.0660980810234542</v>
      </c>
      <c r="Q507" s="324">
        <v>0</v>
      </c>
      <c r="R507" s="325">
        <v>0</v>
      </c>
      <c r="S507" s="324">
        <v>2</v>
      </c>
      <c r="T507" s="325">
        <v>1.5048908954100828</v>
      </c>
      <c r="U507" s="378">
        <v>2</v>
      </c>
      <c r="V507" s="379">
        <v>1.680672268907563</v>
      </c>
      <c r="W507" s="378">
        <v>4</v>
      </c>
      <c r="X507" s="325">
        <v>3.2921810699588478</v>
      </c>
      <c r="Y507" s="324">
        <v>8</v>
      </c>
      <c r="Z507" s="325">
        <v>6.9444444444444438</v>
      </c>
      <c r="AA507" s="324">
        <v>10</v>
      </c>
      <c r="AB507" s="379">
        <v>9.9206349206349209</v>
      </c>
      <c r="AC507" s="378">
        <v>13</v>
      </c>
      <c r="AD507" s="325">
        <v>14.908256880733946</v>
      </c>
      <c r="AE507" s="324">
        <v>108</v>
      </c>
      <c r="AF507" s="325">
        <v>57.446808510638299</v>
      </c>
      <c r="AH507" s="342"/>
      <c r="AI507" s="343"/>
      <c r="AJ507" s="343"/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BQ507"/>
      <c r="BR507"/>
      <c r="BS507"/>
      <c r="BT507"/>
      <c r="BU507"/>
      <c r="BV507"/>
      <c r="BW507"/>
    </row>
    <row r="508" spans="2:75" x14ac:dyDescent="0.2">
      <c r="B508" s="377" t="s">
        <v>102</v>
      </c>
      <c r="C508" s="324">
        <v>87</v>
      </c>
      <c r="D508" s="325">
        <v>6.1164229471316078</v>
      </c>
      <c r="E508" s="324">
        <v>0</v>
      </c>
      <c r="F508" s="325">
        <v>0</v>
      </c>
      <c r="G508" s="378">
        <v>0</v>
      </c>
      <c r="H508" s="379">
        <v>0</v>
      </c>
      <c r="I508" s="324">
        <v>0</v>
      </c>
      <c r="J508" s="325">
        <v>0</v>
      </c>
      <c r="K508" s="324">
        <v>1</v>
      </c>
      <c r="L508" s="325">
        <v>0.92678405931417984</v>
      </c>
      <c r="M508" s="378">
        <v>1</v>
      </c>
      <c r="N508" s="379">
        <v>0.90661831368993651</v>
      </c>
      <c r="O508" s="324">
        <v>1</v>
      </c>
      <c r="P508" s="325">
        <v>0.99700897308075764</v>
      </c>
      <c r="Q508" s="324">
        <v>0</v>
      </c>
      <c r="R508" s="325">
        <v>0</v>
      </c>
      <c r="S508" s="324">
        <v>2</v>
      </c>
      <c r="T508" s="325">
        <v>2.6954177897574128</v>
      </c>
      <c r="U508" s="378">
        <v>1</v>
      </c>
      <c r="V508" s="379">
        <v>1.1750881316098707</v>
      </c>
      <c r="W508" s="378">
        <v>0</v>
      </c>
      <c r="X508" s="325">
        <v>0</v>
      </c>
      <c r="Y508" s="324">
        <v>4</v>
      </c>
      <c r="Z508" s="325">
        <v>4.282655246252677</v>
      </c>
      <c r="AA508" s="324">
        <v>2</v>
      </c>
      <c r="AB508" s="379">
        <v>2.3148148148148149</v>
      </c>
      <c r="AC508" s="378">
        <v>3</v>
      </c>
      <c r="AD508" s="325">
        <v>3.9113428943937421</v>
      </c>
      <c r="AE508" s="324">
        <v>72</v>
      </c>
      <c r="AF508" s="325">
        <v>38.772213247172857</v>
      </c>
      <c r="AH508" s="753"/>
      <c r="AI508" s="753"/>
      <c r="AJ508" s="753"/>
      <c r="AK508" s="753"/>
      <c r="AL508" s="753"/>
      <c r="AM508" s="753"/>
      <c r="AN508" s="753"/>
      <c r="AO508" s="753"/>
      <c r="AP508" s="753"/>
      <c r="AQ508" s="753"/>
      <c r="AR508" s="753"/>
      <c r="AS508" s="753"/>
      <c r="AT508" s="753"/>
      <c r="AU508" s="753"/>
      <c r="AV508" s="753"/>
      <c r="BQ508"/>
      <c r="BR508"/>
      <c r="BS508"/>
      <c r="BT508"/>
      <c r="BU508"/>
      <c r="BV508"/>
      <c r="BW508"/>
    </row>
    <row r="509" spans="2:75" x14ac:dyDescent="0.2">
      <c r="B509" s="377" t="s">
        <v>103</v>
      </c>
      <c r="C509" s="324">
        <v>23</v>
      </c>
      <c r="D509" s="325">
        <v>2.8567879766488633</v>
      </c>
      <c r="E509" s="324">
        <v>1</v>
      </c>
      <c r="F509" s="325">
        <v>1.2269938650306749</v>
      </c>
      <c r="G509" s="378">
        <v>0</v>
      </c>
      <c r="H509" s="379">
        <v>0</v>
      </c>
      <c r="I509" s="324">
        <v>0</v>
      </c>
      <c r="J509" s="325">
        <v>0</v>
      </c>
      <c r="K509" s="324">
        <v>0</v>
      </c>
      <c r="L509" s="325">
        <v>0</v>
      </c>
      <c r="M509" s="378">
        <v>1</v>
      </c>
      <c r="N509" s="379">
        <v>1.3774104683195594</v>
      </c>
      <c r="O509" s="324">
        <v>1</v>
      </c>
      <c r="P509" s="325">
        <v>1.3315579227696406</v>
      </c>
      <c r="Q509" s="324">
        <v>1</v>
      </c>
      <c r="R509" s="325">
        <v>1.5479876160990713</v>
      </c>
      <c r="S509" s="324">
        <v>0</v>
      </c>
      <c r="T509" s="325">
        <v>0</v>
      </c>
      <c r="U509" s="378">
        <v>1</v>
      </c>
      <c r="V509" s="379">
        <v>2.3529411764705879</v>
      </c>
      <c r="W509" s="378">
        <v>0</v>
      </c>
      <c r="X509" s="325">
        <v>0</v>
      </c>
      <c r="Y509" s="324">
        <v>0</v>
      </c>
      <c r="Z509" s="325">
        <v>0</v>
      </c>
      <c r="AA509" s="324">
        <v>3</v>
      </c>
      <c r="AB509" s="379">
        <v>9.2024539877300615</v>
      </c>
      <c r="AC509" s="378">
        <v>1</v>
      </c>
      <c r="AD509" s="325">
        <v>3.6496350364963503</v>
      </c>
      <c r="AE509" s="324">
        <v>14</v>
      </c>
      <c r="AF509" s="325">
        <v>26.565464895635674</v>
      </c>
      <c r="AH509" s="346" t="s">
        <v>347</v>
      </c>
      <c r="AI509" s="336"/>
      <c r="AJ509" s="347"/>
      <c r="AK509" s="347"/>
      <c r="AL509" s="347"/>
      <c r="AM509" s="348"/>
      <c r="AN509" s="348"/>
      <c r="AO509" s="348"/>
      <c r="AP509" s="350"/>
      <c r="AQ509" s="350"/>
      <c r="AR509" s="350"/>
      <c r="AS509" s="350"/>
      <c r="AT509" s="350"/>
      <c r="AU509" s="350"/>
      <c r="AV509" s="350"/>
      <c r="BQ509"/>
      <c r="BR509"/>
      <c r="BS509"/>
      <c r="BT509"/>
      <c r="BU509"/>
      <c r="BV509"/>
      <c r="BW509"/>
    </row>
    <row r="510" spans="2:75" x14ac:dyDescent="0.2">
      <c r="B510" s="377" t="s">
        <v>104</v>
      </c>
      <c r="C510" s="324">
        <v>76</v>
      </c>
      <c r="D510" s="325">
        <v>5.1732353141379077</v>
      </c>
      <c r="E510" s="324">
        <v>1</v>
      </c>
      <c r="F510" s="325">
        <v>0.89206066012488849</v>
      </c>
      <c r="G510" s="378">
        <v>0</v>
      </c>
      <c r="H510" s="379">
        <v>0</v>
      </c>
      <c r="I510" s="324">
        <v>0</v>
      </c>
      <c r="J510" s="325">
        <v>0</v>
      </c>
      <c r="K510" s="324">
        <v>1</v>
      </c>
      <c r="L510" s="325">
        <v>0.91659028414298815</v>
      </c>
      <c r="M510" s="378">
        <v>0</v>
      </c>
      <c r="N510" s="379">
        <v>0</v>
      </c>
      <c r="O510" s="324">
        <v>0</v>
      </c>
      <c r="P510" s="325">
        <v>0</v>
      </c>
      <c r="Q510" s="324">
        <v>1</v>
      </c>
      <c r="R510" s="325">
        <v>0.94966761633428309</v>
      </c>
      <c r="S510" s="324">
        <v>3</v>
      </c>
      <c r="T510" s="325">
        <v>3.2085561497326203</v>
      </c>
      <c r="U510" s="378">
        <v>0</v>
      </c>
      <c r="V510" s="379">
        <v>0</v>
      </c>
      <c r="W510" s="378">
        <v>3</v>
      </c>
      <c r="X510" s="325">
        <v>3.3482142857142856</v>
      </c>
      <c r="Y510" s="324">
        <v>0</v>
      </c>
      <c r="Z510" s="325">
        <v>0</v>
      </c>
      <c r="AA510" s="324">
        <v>4</v>
      </c>
      <c r="AB510" s="379">
        <v>4.329004329004329</v>
      </c>
      <c r="AC510" s="378">
        <v>6</v>
      </c>
      <c r="AD510" s="325">
        <v>8.4269662921348321</v>
      </c>
      <c r="AE510" s="324">
        <v>57</v>
      </c>
      <c r="AF510" s="325">
        <v>40.084388185654014</v>
      </c>
      <c r="AH510" s="754" t="s">
        <v>348</v>
      </c>
      <c r="AI510" s="754"/>
      <c r="AJ510" s="754"/>
      <c r="AK510" s="754"/>
      <c r="AL510" s="754"/>
      <c r="AM510" s="754"/>
      <c r="AN510" s="754"/>
      <c r="AO510" s="754"/>
      <c r="BQ510"/>
      <c r="BR510"/>
      <c r="BS510"/>
      <c r="BT510"/>
      <c r="BU510"/>
      <c r="BV510"/>
      <c r="BW510"/>
    </row>
    <row r="511" spans="2:75" x14ac:dyDescent="0.2">
      <c r="B511" s="377" t="s">
        <v>105</v>
      </c>
      <c r="C511" s="324">
        <v>177</v>
      </c>
      <c r="D511" s="325">
        <v>3.8057968521544683</v>
      </c>
      <c r="E511" s="324">
        <v>7</v>
      </c>
      <c r="F511" s="325">
        <v>1.4852535539995755</v>
      </c>
      <c r="G511" s="378">
        <v>0</v>
      </c>
      <c r="H511" s="379">
        <v>0</v>
      </c>
      <c r="I511" s="324">
        <v>1</v>
      </c>
      <c r="J511" s="325">
        <v>0.22993791676247413</v>
      </c>
      <c r="K511" s="324">
        <v>4</v>
      </c>
      <c r="L511" s="325">
        <v>0.97418412079883099</v>
      </c>
      <c r="M511" s="378">
        <v>7</v>
      </c>
      <c r="N511" s="379">
        <v>1.8305439330543933</v>
      </c>
      <c r="O511" s="324">
        <v>3</v>
      </c>
      <c r="P511" s="325">
        <v>0.84222346996069619</v>
      </c>
      <c r="Q511" s="324">
        <v>1</v>
      </c>
      <c r="R511" s="325">
        <v>0.33829499323410017</v>
      </c>
      <c r="S511" s="324">
        <v>3</v>
      </c>
      <c r="T511" s="325">
        <v>1.171875</v>
      </c>
      <c r="U511" s="378">
        <v>4</v>
      </c>
      <c r="V511" s="379">
        <v>1.594896331738437</v>
      </c>
      <c r="W511" s="378">
        <v>6</v>
      </c>
      <c r="X511" s="325">
        <v>2.5434506146672322</v>
      </c>
      <c r="Y511" s="324">
        <v>8</v>
      </c>
      <c r="Z511" s="325">
        <v>3.3195020746887964</v>
      </c>
      <c r="AA511" s="324">
        <v>16</v>
      </c>
      <c r="AB511" s="379">
        <v>7.3293632615666517</v>
      </c>
      <c r="AC511" s="378">
        <v>9</v>
      </c>
      <c r="AD511" s="325">
        <v>4.947773501924134</v>
      </c>
      <c r="AE511" s="324">
        <v>108</v>
      </c>
      <c r="AF511" s="325">
        <v>23.783307641488658</v>
      </c>
      <c r="BQ511"/>
      <c r="BR511"/>
      <c r="BS511"/>
      <c r="BT511"/>
      <c r="BU511"/>
      <c r="BV511"/>
      <c r="BW511"/>
    </row>
    <row r="512" spans="2:75" x14ac:dyDescent="0.2">
      <c r="B512" s="377" t="s">
        <v>106</v>
      </c>
      <c r="C512" s="324">
        <v>31</v>
      </c>
      <c r="D512" s="325">
        <v>5.0803015404785317</v>
      </c>
      <c r="E512" s="324">
        <v>0</v>
      </c>
      <c r="F512" s="325">
        <v>0</v>
      </c>
      <c r="G512" s="378">
        <v>0</v>
      </c>
      <c r="H512" s="379">
        <v>0</v>
      </c>
      <c r="I512" s="324">
        <v>0</v>
      </c>
      <c r="J512" s="325">
        <v>0</v>
      </c>
      <c r="K512" s="324">
        <v>0</v>
      </c>
      <c r="L512" s="325">
        <v>0</v>
      </c>
      <c r="M512" s="378">
        <v>0</v>
      </c>
      <c r="N512" s="379">
        <v>0</v>
      </c>
      <c r="O512" s="324">
        <v>0</v>
      </c>
      <c r="P512" s="325">
        <v>0</v>
      </c>
      <c r="Q512" s="324">
        <v>1</v>
      </c>
      <c r="R512" s="325">
        <v>2.2471910112359552</v>
      </c>
      <c r="S512" s="324">
        <v>1</v>
      </c>
      <c r="T512" s="325">
        <v>2.688172043010753</v>
      </c>
      <c r="U512" s="378">
        <v>0</v>
      </c>
      <c r="V512" s="379">
        <v>0</v>
      </c>
      <c r="W512" s="378">
        <v>1</v>
      </c>
      <c r="X512" s="325">
        <v>3.1055900621118009</v>
      </c>
      <c r="Y512" s="324">
        <v>1</v>
      </c>
      <c r="Z512" s="325">
        <v>3.0864197530864197</v>
      </c>
      <c r="AA512" s="324">
        <v>1</v>
      </c>
      <c r="AB512" s="379">
        <v>3.8022813688212929</v>
      </c>
      <c r="AC512" s="378">
        <v>3</v>
      </c>
      <c r="AD512" s="325">
        <v>14.150943396226415</v>
      </c>
      <c r="AE512" s="324">
        <v>23</v>
      </c>
      <c r="AF512" s="325">
        <v>45.098039215686271</v>
      </c>
      <c r="BQ512"/>
      <c r="BR512"/>
      <c r="BS512"/>
      <c r="BT512"/>
      <c r="BU512"/>
      <c r="BV512"/>
      <c r="BW512"/>
    </row>
    <row r="513" spans="2:75" ht="13.5" thickBot="1" x14ac:dyDescent="0.25">
      <c r="B513" s="377" t="s">
        <v>107</v>
      </c>
      <c r="C513" s="324">
        <v>80</v>
      </c>
      <c r="D513" s="325">
        <v>6.0679611650485432</v>
      </c>
      <c r="E513" s="324">
        <v>0</v>
      </c>
      <c r="F513" s="325">
        <v>0</v>
      </c>
      <c r="G513" s="378">
        <v>0</v>
      </c>
      <c r="H513" s="379">
        <v>0</v>
      </c>
      <c r="I513" s="324">
        <v>0</v>
      </c>
      <c r="J513" s="325">
        <v>0</v>
      </c>
      <c r="K513" s="324">
        <v>4</v>
      </c>
      <c r="L513" s="325">
        <v>3.9138943248532287</v>
      </c>
      <c r="M513" s="378">
        <v>3</v>
      </c>
      <c r="N513" s="379">
        <v>2.8708133971291865</v>
      </c>
      <c r="O513" s="324">
        <v>2</v>
      </c>
      <c r="P513" s="325">
        <v>1.9436345966958211</v>
      </c>
      <c r="Q513" s="324">
        <v>2</v>
      </c>
      <c r="R513" s="325">
        <v>2.1645021645021645</v>
      </c>
      <c r="S513" s="324">
        <v>5</v>
      </c>
      <c r="T513" s="325">
        <v>6.1274509803921564</v>
      </c>
      <c r="U513" s="378">
        <v>0</v>
      </c>
      <c r="V513" s="379">
        <v>0</v>
      </c>
      <c r="W513" s="378">
        <v>2</v>
      </c>
      <c r="X513" s="325">
        <v>2.4968789013732833</v>
      </c>
      <c r="Y513" s="324">
        <v>2</v>
      </c>
      <c r="Z513" s="325">
        <v>2.2883295194508011</v>
      </c>
      <c r="AA513" s="324">
        <v>2</v>
      </c>
      <c r="AB513" s="379">
        <v>2.4600246002460024</v>
      </c>
      <c r="AC513" s="378">
        <v>14</v>
      </c>
      <c r="AD513" s="325">
        <v>20.895522388059703</v>
      </c>
      <c r="AE513" s="324">
        <v>44</v>
      </c>
      <c r="AF513" s="325">
        <v>33.92444101773323</v>
      </c>
      <c r="BQ513"/>
      <c r="BR513"/>
      <c r="BS513"/>
      <c r="BT513"/>
      <c r="BU513"/>
      <c r="BV513"/>
      <c r="BW513"/>
    </row>
    <row r="514" spans="2:75" ht="15" customHeight="1" thickBot="1" x14ac:dyDescent="0.25">
      <c r="B514" s="329" t="s">
        <v>6</v>
      </c>
      <c r="C514" s="330">
        <v>2015</v>
      </c>
      <c r="D514" s="331">
        <v>5.335472818215278</v>
      </c>
      <c r="E514" s="330">
        <v>37</v>
      </c>
      <c r="F514" s="331">
        <v>1.0585340733535502</v>
      </c>
      <c r="G514" s="332">
        <v>5</v>
      </c>
      <c r="H514" s="333">
        <v>0.14403825656094257</v>
      </c>
      <c r="I514" s="330">
        <v>9</v>
      </c>
      <c r="J514" s="331">
        <v>0.26165833236422836</v>
      </c>
      <c r="K514" s="330">
        <v>33</v>
      </c>
      <c r="L514" s="331">
        <v>1.0322499921799242</v>
      </c>
      <c r="M514" s="332">
        <v>64</v>
      </c>
      <c r="N514" s="333">
        <v>1.965360520820538</v>
      </c>
      <c r="O514" s="330">
        <v>63</v>
      </c>
      <c r="P514" s="331">
        <v>1.9345923537540304</v>
      </c>
      <c r="Q514" s="330">
        <v>50</v>
      </c>
      <c r="R514" s="331">
        <v>1.8234865061998542</v>
      </c>
      <c r="S514" s="330">
        <v>58</v>
      </c>
      <c r="T514" s="331">
        <v>2.4910879182235965</v>
      </c>
      <c r="U514" s="332">
        <v>36</v>
      </c>
      <c r="V514" s="333">
        <v>1.6730956917785937</v>
      </c>
      <c r="W514" s="332">
        <v>65</v>
      </c>
      <c r="X514" s="331">
        <v>3.162093792566647</v>
      </c>
      <c r="Y514" s="330">
        <v>74</v>
      </c>
      <c r="Z514" s="331">
        <v>3.6481956221652534</v>
      </c>
      <c r="AA514" s="330">
        <v>102</v>
      </c>
      <c r="AB514" s="333">
        <v>5.7471264367816088</v>
      </c>
      <c r="AC514" s="334">
        <v>166</v>
      </c>
      <c r="AD514" s="331">
        <v>11.423066336361135</v>
      </c>
      <c r="AE514" s="330">
        <v>1253</v>
      </c>
      <c r="AF514" s="331">
        <v>40.21181001283697</v>
      </c>
      <c r="BQ514"/>
      <c r="BR514"/>
      <c r="BS514"/>
      <c r="BT514"/>
      <c r="BU514"/>
      <c r="BV514"/>
      <c r="BW514"/>
    </row>
    <row r="515" spans="2:75" x14ac:dyDescent="0.2">
      <c r="B515" s="238" t="s">
        <v>279</v>
      </c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BQ515"/>
      <c r="BR515"/>
      <c r="BS515"/>
      <c r="BT515"/>
      <c r="BU515"/>
      <c r="BV515"/>
      <c r="BW515"/>
    </row>
    <row r="516" spans="2:75" x14ac:dyDescent="0.2">
      <c r="B516" s="339" t="s">
        <v>344</v>
      </c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BQ516"/>
      <c r="BR516"/>
      <c r="BS516"/>
      <c r="BT516"/>
      <c r="BU516"/>
      <c r="BV516"/>
      <c r="BW516"/>
    </row>
    <row r="517" spans="2:75" x14ac:dyDescent="0.2">
      <c r="B517" s="752" t="s">
        <v>345</v>
      </c>
      <c r="C517" s="752"/>
      <c r="D517" s="752"/>
      <c r="E517" s="752"/>
      <c r="F517" s="752"/>
      <c r="G517" s="752"/>
      <c r="H517" s="752"/>
      <c r="I517" s="752"/>
      <c r="J517" s="752"/>
      <c r="K517" s="752"/>
      <c r="L517" s="752"/>
      <c r="M517" s="752"/>
      <c r="N517" s="752"/>
      <c r="O517" s="752"/>
      <c r="P517" s="752"/>
      <c r="BQ517"/>
      <c r="BR517"/>
      <c r="BS517"/>
      <c r="BT517"/>
      <c r="BU517"/>
      <c r="BV517"/>
      <c r="BW517"/>
    </row>
    <row r="518" spans="2:75" x14ac:dyDescent="0.2">
      <c r="B518" s="344" t="s">
        <v>346</v>
      </c>
      <c r="C518" s="344"/>
      <c r="D518" s="344"/>
      <c r="E518" s="344"/>
      <c r="F518" s="344"/>
      <c r="G518" s="344"/>
      <c r="H518" s="344"/>
      <c r="I518" s="344"/>
      <c r="J518" s="340"/>
      <c r="K518" s="340"/>
      <c r="L518" s="340"/>
      <c r="M518" s="340"/>
      <c r="N518" s="340"/>
      <c r="O518" s="340"/>
      <c r="P518" s="340"/>
      <c r="BQ518"/>
      <c r="BR518"/>
      <c r="BS518"/>
      <c r="BT518"/>
      <c r="BU518"/>
      <c r="BV518"/>
      <c r="BW518"/>
    </row>
    <row r="519" spans="2:75" x14ac:dyDescent="0.2">
      <c r="B519" s="344"/>
      <c r="C519" s="344"/>
      <c r="D519" s="344"/>
      <c r="E519" s="344"/>
      <c r="F519" s="344"/>
      <c r="G519" s="344"/>
      <c r="H519" s="344"/>
      <c r="I519" s="344"/>
      <c r="J519" s="340"/>
      <c r="K519" s="340"/>
      <c r="L519" s="340"/>
      <c r="M519" s="340"/>
      <c r="N519" s="340"/>
      <c r="O519" s="340"/>
      <c r="P519" s="340"/>
      <c r="BQ519"/>
      <c r="BR519"/>
      <c r="BS519"/>
      <c r="BT519"/>
      <c r="BU519"/>
      <c r="BV519"/>
      <c r="BW519"/>
    </row>
    <row r="520" spans="2:75" x14ac:dyDescent="0.2">
      <c r="B520" s="344"/>
      <c r="C520" s="344"/>
      <c r="D520" s="344"/>
      <c r="E520" s="344"/>
      <c r="F520" s="344"/>
      <c r="G520" s="344"/>
      <c r="H520" s="344"/>
      <c r="I520" s="344"/>
      <c r="J520" s="340"/>
      <c r="K520" s="340"/>
      <c r="L520" s="340"/>
      <c r="M520" s="340"/>
      <c r="N520" s="340"/>
      <c r="O520" s="340"/>
      <c r="P520" s="340"/>
      <c r="BQ520"/>
      <c r="BR520"/>
      <c r="BS520"/>
      <c r="BT520"/>
      <c r="BU520"/>
      <c r="BV520"/>
      <c r="BW520"/>
    </row>
    <row r="521" spans="2:75" x14ac:dyDescent="0.2">
      <c r="B521" s="344"/>
      <c r="C521" s="344"/>
      <c r="D521" s="344"/>
      <c r="E521" s="344"/>
      <c r="F521" s="344"/>
      <c r="G521" s="344"/>
      <c r="H521" s="344"/>
      <c r="I521" s="344"/>
      <c r="J521" s="340"/>
      <c r="K521" s="340"/>
      <c r="L521" s="340"/>
      <c r="M521" s="340"/>
      <c r="N521" s="340"/>
      <c r="O521" s="340"/>
      <c r="P521" s="340"/>
      <c r="BQ521"/>
      <c r="BR521"/>
      <c r="BS521"/>
      <c r="BT521"/>
      <c r="BU521"/>
      <c r="BV521"/>
      <c r="BW521"/>
    </row>
    <row r="522" spans="2:75" x14ac:dyDescent="0.2">
      <c r="B522" s="344"/>
      <c r="C522" s="344"/>
      <c r="D522" s="344"/>
      <c r="E522" s="344"/>
      <c r="F522" s="344"/>
      <c r="G522" s="344"/>
      <c r="H522" s="344"/>
      <c r="I522" s="344"/>
      <c r="J522" s="340"/>
      <c r="K522" s="340"/>
      <c r="L522" s="340"/>
      <c r="M522" s="340"/>
      <c r="N522" s="340"/>
      <c r="O522" s="340"/>
      <c r="P522" s="340"/>
      <c r="BQ522"/>
      <c r="BR522"/>
      <c r="BS522"/>
      <c r="BT522"/>
      <c r="BU522"/>
      <c r="BV522"/>
      <c r="BW522"/>
    </row>
    <row r="523" spans="2:75" ht="18" x14ac:dyDescent="0.2">
      <c r="B523" s="729" t="s">
        <v>691</v>
      </c>
      <c r="C523" s="729"/>
      <c r="D523" s="729"/>
      <c r="E523" s="344"/>
      <c r="F523" s="344"/>
      <c r="G523" s="344"/>
      <c r="H523" s="344"/>
      <c r="I523" s="344"/>
      <c r="J523" s="340"/>
      <c r="K523" s="340"/>
      <c r="L523" s="340"/>
      <c r="M523" s="340"/>
      <c r="N523" s="340"/>
      <c r="O523" s="340"/>
      <c r="P523" s="340"/>
      <c r="BQ523"/>
      <c r="BR523"/>
      <c r="BS523"/>
      <c r="BT523"/>
      <c r="BU523"/>
      <c r="BV523"/>
      <c r="BW523"/>
    </row>
    <row r="524" spans="2:75" x14ac:dyDescent="0.2">
      <c r="B524" s="344"/>
      <c r="C524" s="344"/>
      <c r="D524" s="344"/>
      <c r="E524" s="344"/>
      <c r="F524" s="344"/>
      <c r="G524" s="344"/>
      <c r="H524" s="344"/>
      <c r="I524" s="344"/>
      <c r="J524" s="340"/>
      <c r="K524" s="340"/>
      <c r="L524" s="340"/>
      <c r="M524" s="340"/>
      <c r="N524" s="340"/>
      <c r="O524" s="340"/>
      <c r="P524" s="340"/>
      <c r="BQ524"/>
      <c r="BR524"/>
      <c r="BS524"/>
      <c r="BT524"/>
      <c r="BU524"/>
      <c r="BV524"/>
      <c r="BW524"/>
    </row>
    <row r="525" spans="2:75" x14ac:dyDescent="0.2">
      <c r="B525" s="344"/>
      <c r="C525" s="344"/>
      <c r="D525" s="344"/>
      <c r="E525" s="344"/>
      <c r="F525" s="344"/>
      <c r="G525" s="344"/>
      <c r="H525" s="344"/>
      <c r="I525" s="344"/>
      <c r="J525" s="340"/>
      <c r="K525" s="340"/>
      <c r="L525" s="340"/>
      <c r="M525" s="340"/>
      <c r="N525" s="340"/>
      <c r="O525" s="340"/>
      <c r="P525" s="340"/>
      <c r="BQ525"/>
      <c r="BR525"/>
      <c r="BS525"/>
      <c r="BT525"/>
      <c r="BU525"/>
      <c r="BV525"/>
      <c r="BW525"/>
    </row>
    <row r="526" spans="2:75" x14ac:dyDescent="0.2">
      <c r="B526" s="344"/>
      <c r="C526" s="344"/>
      <c r="D526" s="344"/>
      <c r="E526" s="344"/>
      <c r="F526" s="344"/>
      <c r="G526" s="344"/>
      <c r="H526" s="344"/>
      <c r="I526" s="344"/>
      <c r="J526" s="340"/>
      <c r="K526" s="340"/>
      <c r="L526" s="340"/>
      <c r="M526" s="340"/>
      <c r="N526" s="340"/>
      <c r="O526" s="340"/>
      <c r="P526" s="340"/>
      <c r="BQ526"/>
      <c r="BR526"/>
      <c r="BS526"/>
      <c r="BT526"/>
      <c r="BU526"/>
      <c r="BV526"/>
      <c r="BW526"/>
    </row>
    <row r="527" spans="2:75" ht="28.5" customHeight="1" x14ac:dyDescent="0.2">
      <c r="B527" s="730" t="s">
        <v>698</v>
      </c>
      <c r="C527" s="731"/>
      <c r="D527" s="731"/>
      <c r="E527" s="731"/>
      <c r="F527" s="731"/>
      <c r="G527" s="731"/>
      <c r="H527" s="344"/>
      <c r="I527" s="730" t="s">
        <v>699</v>
      </c>
      <c r="J527" s="731"/>
      <c r="K527" s="731"/>
      <c r="L527" s="731"/>
      <c r="M527" s="731"/>
      <c r="N527" s="731"/>
      <c r="O527" s="731"/>
      <c r="P527" s="340"/>
      <c r="R527" s="730" t="s">
        <v>700</v>
      </c>
      <c r="S527" s="731"/>
      <c r="T527" s="731"/>
      <c r="U527" s="731"/>
      <c r="V527" s="731"/>
      <c r="W527" s="731"/>
      <c r="X527" s="731"/>
      <c r="BQ527"/>
      <c r="BR527"/>
      <c r="BS527"/>
      <c r="BT527"/>
      <c r="BU527"/>
      <c r="BV527"/>
      <c r="BW527"/>
    </row>
    <row r="528" spans="2:75" x14ac:dyDescent="0.2">
      <c r="B528" s="344"/>
      <c r="C528" s="344"/>
      <c r="D528" s="344"/>
      <c r="E528" s="344"/>
      <c r="F528" s="344"/>
      <c r="G528" s="344"/>
      <c r="H528" s="344"/>
      <c r="I528" s="731"/>
      <c r="J528" s="731"/>
      <c r="K528" s="731"/>
      <c r="L528" s="731"/>
      <c r="M528" s="731"/>
      <c r="N528" s="731"/>
      <c r="O528" s="731"/>
      <c r="P528" s="340"/>
      <c r="BQ528"/>
      <c r="BR528"/>
      <c r="BS528"/>
      <c r="BT528"/>
      <c r="BU528"/>
      <c r="BV528"/>
      <c r="BW528"/>
    </row>
    <row r="529" spans="2:75" x14ac:dyDescent="0.2">
      <c r="B529" s="344"/>
      <c r="C529" s="344"/>
      <c r="D529" s="344"/>
      <c r="E529" s="344"/>
      <c r="F529" s="344"/>
      <c r="G529" s="344"/>
      <c r="H529" s="344"/>
      <c r="I529" s="344"/>
      <c r="J529" s="340"/>
      <c r="K529" s="340"/>
      <c r="L529" s="340"/>
      <c r="M529" s="340"/>
      <c r="N529" s="340"/>
      <c r="O529" s="340"/>
      <c r="P529" s="340"/>
      <c r="BQ529"/>
      <c r="BR529"/>
      <c r="BS529"/>
      <c r="BT529"/>
      <c r="BU529"/>
      <c r="BV529"/>
      <c r="BW529"/>
    </row>
    <row r="530" spans="2:75" x14ac:dyDescent="0.2">
      <c r="B530" s="344"/>
      <c r="C530" s="344"/>
      <c r="D530" s="344"/>
      <c r="E530" s="344"/>
      <c r="F530" s="344"/>
      <c r="G530" s="344"/>
      <c r="H530" s="344"/>
      <c r="I530" s="344"/>
      <c r="J530" s="340"/>
      <c r="K530" s="340"/>
      <c r="L530" s="340"/>
      <c r="M530" s="340"/>
      <c r="N530" s="340"/>
      <c r="O530" s="340"/>
      <c r="P530" s="340"/>
      <c r="BQ530"/>
      <c r="BR530"/>
      <c r="BS530"/>
      <c r="BT530"/>
      <c r="BU530"/>
      <c r="BV530"/>
      <c r="BW530"/>
    </row>
    <row r="531" spans="2:75" x14ac:dyDescent="0.2">
      <c r="B531" s="344"/>
      <c r="C531" s="344"/>
      <c r="D531" s="344"/>
      <c r="E531" s="344"/>
      <c r="F531" s="344"/>
      <c r="G531" s="344"/>
      <c r="H531" s="344"/>
      <c r="I531" s="344"/>
      <c r="J531" s="340"/>
      <c r="K531" s="340"/>
      <c r="L531" s="340"/>
      <c r="M531" s="340"/>
      <c r="N531" s="340"/>
      <c r="O531" s="340"/>
      <c r="P531" s="340"/>
      <c r="BQ531"/>
      <c r="BR531"/>
      <c r="BS531"/>
      <c r="BT531"/>
      <c r="BU531"/>
      <c r="BV531"/>
      <c r="BW531"/>
    </row>
    <row r="532" spans="2:75" x14ac:dyDescent="0.2">
      <c r="B532" s="344"/>
      <c r="C532" s="344"/>
      <c r="D532" s="344"/>
      <c r="E532" s="344"/>
      <c r="F532" s="344"/>
      <c r="G532" s="344"/>
      <c r="H532" s="344"/>
      <c r="I532" s="344"/>
      <c r="J532" s="340"/>
      <c r="K532" s="340"/>
      <c r="L532" s="340"/>
      <c r="M532" s="340"/>
      <c r="N532" s="340"/>
      <c r="O532" s="340"/>
      <c r="P532" s="340"/>
      <c r="BQ532"/>
      <c r="BR532"/>
      <c r="BS532"/>
      <c r="BT532"/>
      <c r="BU532"/>
      <c r="BV532"/>
      <c r="BW532"/>
    </row>
    <row r="533" spans="2:75" x14ac:dyDescent="0.2">
      <c r="B533" s="344"/>
      <c r="C533" s="344"/>
      <c r="D533" s="344"/>
      <c r="E533" s="344"/>
      <c r="F533" s="344"/>
      <c r="G533" s="344"/>
      <c r="H533" s="344"/>
      <c r="I533" s="344"/>
      <c r="J533" s="340"/>
      <c r="K533" s="340"/>
      <c r="L533" s="340"/>
      <c r="M533" s="340"/>
      <c r="N533" s="340"/>
      <c r="O533" s="340"/>
      <c r="P533" s="340"/>
      <c r="BQ533"/>
      <c r="BR533"/>
      <c r="BS533"/>
      <c r="BT533"/>
      <c r="BU533"/>
      <c r="BV533"/>
      <c r="BW533"/>
    </row>
    <row r="534" spans="2:75" x14ac:dyDescent="0.2">
      <c r="B534" s="344"/>
      <c r="C534" s="344"/>
      <c r="D534" s="344"/>
      <c r="E534" s="344"/>
      <c r="F534" s="344"/>
      <c r="G534" s="344"/>
      <c r="H534" s="344"/>
      <c r="I534" s="344"/>
      <c r="J534" s="340"/>
      <c r="K534" s="340"/>
      <c r="L534" s="340"/>
      <c r="M534" s="340"/>
      <c r="N534" s="340"/>
      <c r="O534" s="340"/>
      <c r="P534" s="340"/>
      <c r="BQ534"/>
      <c r="BR534"/>
      <c r="BS534"/>
      <c r="BT534"/>
      <c r="BU534"/>
      <c r="BV534"/>
      <c r="BW534"/>
    </row>
    <row r="535" spans="2:75" x14ac:dyDescent="0.2">
      <c r="B535" s="344"/>
      <c r="C535" s="344"/>
      <c r="D535" s="344"/>
      <c r="E535" s="344"/>
      <c r="F535" s="344"/>
      <c r="G535" s="344"/>
      <c r="H535" s="344"/>
      <c r="I535" s="344"/>
      <c r="J535" s="340"/>
      <c r="K535" s="340"/>
      <c r="L535" s="340"/>
      <c r="M535" s="340"/>
      <c r="N535" s="340"/>
      <c r="O535" s="340"/>
      <c r="P535" s="340"/>
      <c r="BQ535"/>
      <c r="BR535"/>
      <c r="BS535"/>
      <c r="BT535"/>
      <c r="BU535"/>
      <c r="BV535"/>
      <c r="BW535"/>
    </row>
    <row r="536" spans="2:75" x14ac:dyDescent="0.2">
      <c r="B536" s="344"/>
      <c r="C536" s="344"/>
      <c r="D536" s="344"/>
      <c r="E536" s="344"/>
      <c r="F536" s="344"/>
      <c r="G536" s="344"/>
      <c r="H536" s="344"/>
      <c r="I536" s="344"/>
      <c r="J536" s="340"/>
      <c r="K536" s="340"/>
      <c r="L536" s="340"/>
      <c r="M536" s="340"/>
      <c r="N536" s="340"/>
      <c r="O536" s="340"/>
      <c r="P536" s="340"/>
      <c r="BQ536"/>
      <c r="BR536"/>
      <c r="BS536"/>
      <c r="BT536"/>
      <c r="BU536"/>
      <c r="BV536"/>
      <c r="BW536"/>
    </row>
    <row r="537" spans="2:75" x14ac:dyDescent="0.2">
      <c r="B537" s="344"/>
      <c r="C537" s="344"/>
      <c r="D537" s="344"/>
      <c r="E537" s="344"/>
      <c r="F537" s="344"/>
      <c r="G537" s="344"/>
      <c r="H537" s="344"/>
      <c r="I537" s="344"/>
      <c r="J537" s="340"/>
      <c r="K537" s="340"/>
      <c r="L537" s="340"/>
      <c r="M537" s="340"/>
      <c r="N537" s="340"/>
      <c r="O537" s="340"/>
      <c r="P537" s="340"/>
      <c r="BQ537"/>
      <c r="BR537"/>
      <c r="BS537"/>
      <c r="BT537"/>
      <c r="BU537"/>
      <c r="BV537"/>
      <c r="BW537"/>
    </row>
    <row r="538" spans="2:75" x14ac:dyDescent="0.2">
      <c r="B538" s="344"/>
      <c r="C538" s="344"/>
      <c r="D538" s="344"/>
      <c r="E538" s="344"/>
      <c r="F538" s="344"/>
      <c r="G538" s="344"/>
      <c r="H538" s="344"/>
      <c r="I538" s="344"/>
      <c r="J538" s="340"/>
      <c r="K538" s="340"/>
      <c r="L538" s="340"/>
      <c r="M538" s="340"/>
      <c r="N538" s="340"/>
      <c r="O538" s="340"/>
      <c r="P538" s="340"/>
      <c r="BQ538"/>
      <c r="BR538"/>
      <c r="BS538"/>
      <c r="BT538"/>
      <c r="BU538"/>
      <c r="BV538"/>
      <c r="BW538"/>
    </row>
    <row r="539" spans="2:75" x14ac:dyDescent="0.2">
      <c r="B539" s="344"/>
      <c r="C539" s="344"/>
      <c r="D539" s="344"/>
      <c r="E539" s="344"/>
      <c r="F539" s="344"/>
      <c r="G539" s="344"/>
      <c r="H539" s="344"/>
      <c r="I539" s="344"/>
      <c r="J539" s="340"/>
      <c r="K539" s="340"/>
      <c r="L539" s="340"/>
      <c r="M539" s="340"/>
      <c r="N539" s="340"/>
      <c r="O539" s="340"/>
      <c r="P539" s="340"/>
      <c r="BQ539"/>
      <c r="BR539"/>
      <c r="BS539"/>
      <c r="BT539"/>
      <c r="BU539"/>
      <c r="BV539"/>
      <c r="BW539"/>
    </row>
    <row r="540" spans="2:75" x14ac:dyDescent="0.2">
      <c r="B540" s="344"/>
      <c r="C540" s="344"/>
      <c r="D540" s="344"/>
      <c r="E540" s="344"/>
      <c r="F540" s="344"/>
      <c r="G540" s="344"/>
      <c r="H540" s="344"/>
      <c r="I540" s="344"/>
      <c r="J540" s="340"/>
      <c r="K540" s="340"/>
      <c r="L540" s="340"/>
      <c r="M540" s="340"/>
      <c r="N540" s="340"/>
      <c r="O540" s="340"/>
      <c r="P540" s="340"/>
      <c r="BQ540"/>
      <c r="BR540"/>
      <c r="BS540"/>
      <c r="BT540"/>
      <c r="BU540"/>
      <c r="BV540"/>
      <c r="BW540"/>
    </row>
    <row r="541" spans="2:75" x14ac:dyDescent="0.2">
      <c r="B541" s="659" t="s">
        <v>695</v>
      </c>
      <c r="C541" s="344"/>
      <c r="D541" s="344"/>
      <c r="E541" s="344"/>
      <c r="F541" s="344"/>
      <c r="G541" s="344"/>
      <c r="H541" s="344"/>
      <c r="I541" s="659" t="s">
        <v>695</v>
      </c>
      <c r="J541" s="340"/>
      <c r="K541" s="340"/>
      <c r="L541" s="340"/>
      <c r="M541" s="340"/>
      <c r="N541" s="340"/>
      <c r="O541" s="340"/>
      <c r="P541" s="340"/>
      <c r="R541" s="659" t="s">
        <v>695</v>
      </c>
      <c r="BQ541"/>
      <c r="BR541"/>
      <c r="BS541"/>
      <c r="BT541"/>
      <c r="BU541"/>
      <c r="BV541"/>
      <c r="BW541"/>
    </row>
    <row r="542" spans="2:75" x14ac:dyDescent="0.2">
      <c r="B542" s="660" t="s">
        <v>696</v>
      </c>
      <c r="C542" s="344"/>
      <c r="D542" s="344"/>
      <c r="E542" s="344"/>
      <c r="F542" s="344"/>
      <c r="G542" s="344"/>
      <c r="H542" s="344"/>
      <c r="I542" s="660" t="s">
        <v>696</v>
      </c>
      <c r="J542" s="340"/>
      <c r="K542" s="340"/>
      <c r="L542" s="340"/>
      <c r="M542" s="340"/>
      <c r="N542" s="340"/>
      <c r="O542" s="340"/>
      <c r="P542" s="340"/>
      <c r="R542" s="660" t="s">
        <v>696</v>
      </c>
      <c r="BQ542"/>
      <c r="BR542"/>
      <c r="BS542"/>
      <c r="BT542"/>
      <c r="BU542"/>
      <c r="BV542"/>
      <c r="BW542"/>
    </row>
    <row r="543" spans="2:75" x14ac:dyDescent="0.2">
      <c r="B543" s="660" t="s">
        <v>697</v>
      </c>
      <c r="C543" s="344"/>
      <c r="D543" s="344"/>
      <c r="E543" s="344"/>
      <c r="F543" s="344"/>
      <c r="G543" s="344"/>
      <c r="H543" s="344"/>
      <c r="I543" s="660" t="s">
        <v>697</v>
      </c>
      <c r="J543" s="340"/>
      <c r="K543" s="340"/>
      <c r="L543" s="340"/>
      <c r="M543" s="340"/>
      <c r="N543" s="340"/>
      <c r="O543" s="340"/>
      <c r="P543" s="340"/>
      <c r="R543" s="660" t="s">
        <v>697</v>
      </c>
      <c r="BQ543"/>
      <c r="BR543"/>
      <c r="BS543"/>
      <c r="BT543"/>
      <c r="BU543"/>
      <c r="BV543"/>
      <c r="BW543"/>
    </row>
    <row r="544" spans="2:75" x14ac:dyDescent="0.2">
      <c r="B544" s="344"/>
      <c r="C544" s="344"/>
      <c r="D544" s="344"/>
      <c r="E544" s="344"/>
      <c r="F544" s="344"/>
      <c r="G544" s="344"/>
      <c r="H544" s="344"/>
      <c r="I544" s="344"/>
      <c r="J544" s="340"/>
      <c r="K544" s="340"/>
      <c r="L544" s="340"/>
      <c r="M544" s="340"/>
      <c r="N544" s="340"/>
      <c r="O544" s="340"/>
      <c r="P544" s="340"/>
      <c r="BQ544"/>
      <c r="BR544"/>
      <c r="BS544"/>
      <c r="BT544"/>
      <c r="BU544"/>
      <c r="BV544"/>
      <c r="BW544"/>
    </row>
    <row r="545" spans="1:75" x14ac:dyDescent="0.2">
      <c r="B545" s="344"/>
      <c r="C545" s="344"/>
      <c r="D545" s="344"/>
      <c r="E545" s="344"/>
      <c r="F545" s="344"/>
      <c r="G545" s="344"/>
      <c r="H545" s="344"/>
      <c r="I545" s="344"/>
      <c r="J545" s="340"/>
      <c r="K545" s="340"/>
      <c r="L545" s="340"/>
      <c r="M545" s="340"/>
      <c r="N545" s="340"/>
      <c r="O545" s="340"/>
      <c r="P545" s="340"/>
      <c r="BQ545"/>
      <c r="BR545"/>
      <c r="BS545"/>
      <c r="BT545"/>
      <c r="BU545"/>
      <c r="BV545"/>
      <c r="BW545"/>
    </row>
    <row r="546" spans="1:75" x14ac:dyDescent="0.2">
      <c r="BQ546"/>
      <c r="BR546"/>
      <c r="BS546"/>
      <c r="BT546"/>
      <c r="BU546"/>
      <c r="BV546"/>
      <c r="BW546"/>
    </row>
    <row r="547" spans="1:75" x14ac:dyDescent="0.2">
      <c r="BQ547"/>
      <c r="BR547"/>
      <c r="BS547"/>
      <c r="BT547"/>
      <c r="BU547"/>
      <c r="BV547"/>
      <c r="BW547"/>
    </row>
    <row r="548" spans="1:75" ht="18" x14ac:dyDescent="0.25">
      <c r="B548" s="532" t="s">
        <v>583</v>
      </c>
      <c r="BQ548"/>
      <c r="BR548"/>
      <c r="BS548"/>
      <c r="BT548"/>
      <c r="BU548"/>
      <c r="BV548"/>
      <c r="BW548"/>
    </row>
    <row r="549" spans="1:75" x14ac:dyDescent="0.2">
      <c r="B549" s="543"/>
      <c r="BQ549"/>
      <c r="BR549"/>
      <c r="BS549"/>
      <c r="BT549"/>
      <c r="BU549"/>
      <c r="BV549"/>
      <c r="BW549"/>
    </row>
    <row r="550" spans="1:75" x14ac:dyDescent="0.2">
      <c r="BQ550"/>
      <c r="BR550"/>
      <c r="BS550"/>
      <c r="BT550"/>
      <c r="BU550"/>
      <c r="BV550"/>
      <c r="BW550"/>
    </row>
    <row r="551" spans="1:75" ht="27" customHeight="1" thickBot="1" x14ac:dyDescent="0.25">
      <c r="B551" s="905" t="s">
        <v>598</v>
      </c>
      <c r="C551" s="906"/>
      <c r="D551" s="906"/>
      <c r="E551" s="906"/>
      <c r="F551" s="906"/>
      <c r="G551" s="906"/>
      <c r="H551" s="906"/>
      <c r="I551" s="906"/>
      <c r="J551" s="906"/>
      <c r="K551" s="906"/>
      <c r="L551" s="906"/>
      <c r="M551" s="906"/>
      <c r="N551" s="906"/>
      <c r="O551" s="906"/>
      <c r="P551" s="906"/>
      <c r="Q551" s="906"/>
      <c r="R551" s="906"/>
      <c r="S551" s="906"/>
      <c r="T551" s="906"/>
      <c r="U551" s="906"/>
      <c r="V551" s="906"/>
      <c r="BQ551"/>
      <c r="BR551"/>
      <c r="BS551"/>
      <c r="BT551"/>
      <c r="BU551"/>
      <c r="BV551"/>
      <c r="BW551"/>
    </row>
    <row r="552" spans="1:75" ht="15" customHeight="1" x14ac:dyDescent="0.2">
      <c r="B552" s="907" t="s">
        <v>560</v>
      </c>
      <c r="C552" s="891" t="s">
        <v>585</v>
      </c>
      <c r="D552" s="891"/>
      <c r="E552" s="891"/>
      <c r="F552" s="891" t="s">
        <v>586</v>
      </c>
      <c r="G552" s="891"/>
      <c r="H552" s="891"/>
      <c r="I552" s="891" t="s">
        <v>329</v>
      </c>
      <c r="J552" s="891"/>
      <c r="K552" s="891"/>
      <c r="L552" s="891"/>
      <c r="M552" s="891" t="s">
        <v>330</v>
      </c>
      <c r="N552" s="891"/>
      <c r="O552" s="891"/>
      <c r="P552" s="891"/>
      <c r="Q552" s="891"/>
      <c r="R552" s="891" t="s">
        <v>331</v>
      </c>
      <c r="S552" s="891"/>
      <c r="T552" s="891"/>
      <c r="U552" s="891"/>
      <c r="V552" s="891"/>
      <c r="W552" s="891" t="s">
        <v>332</v>
      </c>
      <c r="X552" s="891"/>
      <c r="Y552" s="891"/>
      <c r="Z552" s="891"/>
      <c r="AA552" s="891"/>
      <c r="AB552" s="891" t="s">
        <v>333</v>
      </c>
      <c r="AC552" s="891"/>
      <c r="AD552" s="891"/>
      <c r="AE552" s="891"/>
      <c r="AF552" s="891" t="s">
        <v>334</v>
      </c>
      <c r="AG552" s="891"/>
      <c r="AH552" s="891"/>
      <c r="AI552" s="891"/>
      <c r="AJ552" s="891" t="s">
        <v>335</v>
      </c>
      <c r="AK552" s="891"/>
      <c r="AL552" s="891"/>
      <c r="AM552" s="891" t="s">
        <v>336</v>
      </c>
      <c r="AN552" s="891"/>
      <c r="AO552" s="891"/>
      <c r="AP552" s="891"/>
      <c r="AQ552" s="891" t="s">
        <v>337</v>
      </c>
      <c r="AR552" s="891"/>
      <c r="AS552" s="891"/>
      <c r="AT552" s="891" t="s">
        <v>338</v>
      </c>
      <c r="AU552" s="891"/>
      <c r="AV552" s="891"/>
      <c r="AW552" s="891" t="s">
        <v>339</v>
      </c>
      <c r="AX552" s="891"/>
      <c r="AY552" s="891"/>
      <c r="AZ552" s="891" t="s">
        <v>340</v>
      </c>
      <c r="BA552" s="891"/>
      <c r="BB552" s="891"/>
      <c r="BC552" s="891" t="s">
        <v>587</v>
      </c>
      <c r="BD552" s="891"/>
      <c r="BE552" s="891"/>
      <c r="BF552" s="891" t="s">
        <v>588</v>
      </c>
      <c r="BG552" s="891"/>
      <c r="BH552" s="891"/>
      <c r="BI552" s="891" t="s">
        <v>589</v>
      </c>
      <c r="BJ552" s="891"/>
      <c r="BK552" s="891"/>
      <c r="BL552" s="891" t="s">
        <v>590</v>
      </c>
      <c r="BM552" s="891"/>
      <c r="BN552" s="891"/>
      <c r="BO552" s="891" t="s">
        <v>591</v>
      </c>
      <c r="BP552" s="891"/>
      <c r="BQ552" s="891"/>
      <c r="BR552" s="891"/>
      <c r="BS552" s="891" t="s">
        <v>592</v>
      </c>
      <c r="BT552" s="903" t="s">
        <v>593</v>
      </c>
      <c r="BU552"/>
      <c r="BV552"/>
      <c r="BW552"/>
    </row>
    <row r="553" spans="1:75" ht="24.75" thickBot="1" x14ac:dyDescent="0.25">
      <c r="B553" s="908"/>
      <c r="C553" s="611" t="s">
        <v>594</v>
      </c>
      <c r="D553" s="611" t="s">
        <v>595</v>
      </c>
      <c r="E553" s="611" t="s">
        <v>8</v>
      </c>
      <c r="F553" s="611" t="s">
        <v>594</v>
      </c>
      <c r="G553" s="611" t="s">
        <v>595</v>
      </c>
      <c r="H553" s="611" t="s">
        <v>8</v>
      </c>
      <c r="I553" s="611" t="s">
        <v>594</v>
      </c>
      <c r="J553" s="611" t="s">
        <v>595</v>
      </c>
      <c r="K553" s="611" t="s">
        <v>592</v>
      </c>
      <c r="L553" s="611" t="s">
        <v>8</v>
      </c>
      <c r="M553" s="611" t="s">
        <v>594</v>
      </c>
      <c r="N553" s="611" t="s">
        <v>595</v>
      </c>
      <c r="O553" s="611" t="s">
        <v>596</v>
      </c>
      <c r="P553" s="611" t="s">
        <v>592</v>
      </c>
      <c r="Q553" s="611" t="s">
        <v>8</v>
      </c>
      <c r="R553" s="611" t="s">
        <v>594</v>
      </c>
      <c r="S553" s="611" t="s">
        <v>595</v>
      </c>
      <c r="T553" s="611" t="s">
        <v>596</v>
      </c>
      <c r="U553" s="611" t="s">
        <v>592</v>
      </c>
      <c r="V553" s="611" t="s">
        <v>8</v>
      </c>
      <c r="W553" s="611" t="s">
        <v>594</v>
      </c>
      <c r="X553" s="611" t="s">
        <v>595</v>
      </c>
      <c r="Y553" s="611" t="s">
        <v>596</v>
      </c>
      <c r="Z553" s="611" t="s">
        <v>592</v>
      </c>
      <c r="AA553" s="611" t="s">
        <v>8</v>
      </c>
      <c r="AB553" s="611" t="s">
        <v>594</v>
      </c>
      <c r="AC553" s="611" t="s">
        <v>595</v>
      </c>
      <c r="AD553" s="611" t="s">
        <v>592</v>
      </c>
      <c r="AE553" s="611" t="s">
        <v>8</v>
      </c>
      <c r="AF553" s="611" t="s">
        <v>594</v>
      </c>
      <c r="AG553" s="611" t="s">
        <v>595</v>
      </c>
      <c r="AH553" s="611" t="s">
        <v>592</v>
      </c>
      <c r="AI553" s="611" t="s">
        <v>8</v>
      </c>
      <c r="AJ553" s="611" t="s">
        <v>594</v>
      </c>
      <c r="AK553" s="611" t="s">
        <v>595</v>
      </c>
      <c r="AL553" s="611" t="s">
        <v>8</v>
      </c>
      <c r="AM553" s="611" t="s">
        <v>594</v>
      </c>
      <c r="AN553" s="611" t="s">
        <v>595</v>
      </c>
      <c r="AO553" s="611" t="s">
        <v>592</v>
      </c>
      <c r="AP553" s="611" t="s">
        <v>8</v>
      </c>
      <c r="AQ553" s="611" t="s">
        <v>594</v>
      </c>
      <c r="AR553" s="611" t="s">
        <v>595</v>
      </c>
      <c r="AS553" s="611" t="s">
        <v>8</v>
      </c>
      <c r="AT553" s="611" t="s">
        <v>594</v>
      </c>
      <c r="AU553" s="611" t="s">
        <v>595</v>
      </c>
      <c r="AV553" s="611" t="s">
        <v>8</v>
      </c>
      <c r="AW553" s="611" t="s">
        <v>594</v>
      </c>
      <c r="AX553" s="611" t="s">
        <v>595</v>
      </c>
      <c r="AY553" s="611" t="s">
        <v>8</v>
      </c>
      <c r="AZ553" s="611" t="s">
        <v>594</v>
      </c>
      <c r="BA553" s="611" t="s">
        <v>595</v>
      </c>
      <c r="BB553" s="611" t="s">
        <v>8</v>
      </c>
      <c r="BC553" s="611" t="s">
        <v>594</v>
      </c>
      <c r="BD553" s="611" t="s">
        <v>595</v>
      </c>
      <c r="BE553" s="611" t="s">
        <v>8</v>
      </c>
      <c r="BF553" s="611" t="s">
        <v>594</v>
      </c>
      <c r="BG553" s="611" t="s">
        <v>595</v>
      </c>
      <c r="BH553" s="611" t="s">
        <v>8</v>
      </c>
      <c r="BI553" s="611" t="s">
        <v>594</v>
      </c>
      <c r="BJ553" s="611" t="s">
        <v>595</v>
      </c>
      <c r="BK553" s="611" t="s">
        <v>8</v>
      </c>
      <c r="BL553" s="611" t="s">
        <v>594</v>
      </c>
      <c r="BM553" s="611" t="s">
        <v>595</v>
      </c>
      <c r="BN553" s="611" t="s">
        <v>8</v>
      </c>
      <c r="BO553" s="611" t="s">
        <v>594</v>
      </c>
      <c r="BP553" s="611" t="s">
        <v>595</v>
      </c>
      <c r="BQ553" s="611" t="s">
        <v>596</v>
      </c>
      <c r="BR553" s="611" t="s">
        <v>8</v>
      </c>
      <c r="BS553" s="902"/>
      <c r="BT553" s="904"/>
      <c r="BU553"/>
      <c r="BV553"/>
      <c r="BW553"/>
    </row>
    <row r="554" spans="1:75" ht="13.5" thickBot="1" x14ac:dyDescent="0.25">
      <c r="B554" s="410" t="s">
        <v>7</v>
      </c>
      <c r="C554" s="413"/>
      <c r="D554" s="413"/>
      <c r="E554" s="413"/>
      <c r="F554" s="413"/>
      <c r="G554" s="413"/>
      <c r="H554" s="413"/>
      <c r="I554" s="413"/>
      <c r="J554" s="413"/>
      <c r="K554" s="413"/>
      <c r="L554" s="413"/>
      <c r="M554" s="413"/>
      <c r="N554" s="413"/>
      <c r="O554" s="413"/>
      <c r="P554" s="413"/>
      <c r="Q554" s="413"/>
      <c r="R554" s="413"/>
      <c r="S554" s="413"/>
      <c r="T554" s="413"/>
      <c r="U554" s="413"/>
      <c r="V554" s="413"/>
      <c r="W554" s="413"/>
      <c r="X554" s="413"/>
      <c r="Y554" s="413"/>
      <c r="Z554" s="413"/>
      <c r="AA554" s="413"/>
      <c r="AB554" s="413"/>
      <c r="AC554" s="413"/>
      <c r="AD554" s="413"/>
      <c r="AE554" s="413"/>
      <c r="AF554" s="413"/>
      <c r="AG554" s="413"/>
      <c r="AH554" s="413"/>
      <c r="AI554" s="413"/>
      <c r="AJ554" s="413"/>
      <c r="AK554" s="413"/>
      <c r="AL554" s="413"/>
      <c r="AM554" s="413"/>
      <c r="AN554" s="413"/>
      <c r="AO554" s="413"/>
      <c r="AP554" s="413"/>
      <c r="AQ554" s="413"/>
      <c r="AR554" s="413"/>
      <c r="AS554" s="413"/>
      <c r="AT554" s="413"/>
      <c r="AU554" s="413"/>
      <c r="AV554" s="413"/>
      <c r="AW554" s="413"/>
      <c r="AX554" s="413"/>
      <c r="AY554" s="413"/>
      <c r="AZ554" s="413"/>
      <c r="BA554" s="413"/>
      <c r="BB554" s="413"/>
      <c r="BC554" s="413"/>
      <c r="BD554" s="413"/>
      <c r="BE554" s="413"/>
      <c r="BF554" s="413"/>
      <c r="BG554" s="413"/>
      <c r="BH554" s="413"/>
      <c r="BI554" s="413"/>
      <c r="BJ554" s="413"/>
      <c r="BK554" s="413"/>
      <c r="BL554" s="413"/>
      <c r="BM554" s="413"/>
      <c r="BN554" s="413"/>
      <c r="BO554" s="413"/>
      <c r="BP554" s="413"/>
      <c r="BQ554" s="413"/>
      <c r="BR554" s="413"/>
      <c r="BS554" s="413"/>
      <c r="BT554" s="534"/>
      <c r="BU554"/>
      <c r="BV554"/>
      <c r="BW554"/>
    </row>
    <row r="555" spans="1:75" x14ac:dyDescent="0.2">
      <c r="A555" s="629"/>
      <c r="B555" s="376" t="s">
        <v>87</v>
      </c>
      <c r="C555" s="535">
        <v>0</v>
      </c>
      <c r="D555" s="535">
        <v>0</v>
      </c>
      <c r="E555" s="535">
        <v>0</v>
      </c>
      <c r="F555" s="535">
        <v>1</v>
      </c>
      <c r="G555" s="535">
        <v>1</v>
      </c>
      <c r="H555" s="535">
        <v>2</v>
      </c>
      <c r="I555" s="535">
        <v>4</v>
      </c>
      <c r="J555" s="535">
        <v>6</v>
      </c>
      <c r="K555" s="535">
        <v>0</v>
      </c>
      <c r="L555" s="535">
        <v>10</v>
      </c>
      <c r="M555" s="535">
        <v>5</v>
      </c>
      <c r="N555" s="535">
        <v>15</v>
      </c>
      <c r="O555" s="535">
        <v>0</v>
      </c>
      <c r="P555" s="535">
        <v>1</v>
      </c>
      <c r="Q555" s="535">
        <v>21</v>
      </c>
      <c r="R555" s="535">
        <v>9</v>
      </c>
      <c r="S555" s="535">
        <v>23</v>
      </c>
      <c r="T555" s="535">
        <v>0</v>
      </c>
      <c r="U555" s="535">
        <v>0</v>
      </c>
      <c r="V555" s="535">
        <v>32</v>
      </c>
      <c r="W555" s="535">
        <v>19</v>
      </c>
      <c r="X555" s="535">
        <v>46</v>
      </c>
      <c r="Y555" s="535">
        <v>0</v>
      </c>
      <c r="Z555" s="535">
        <v>0</v>
      </c>
      <c r="AA555" s="535">
        <v>65</v>
      </c>
      <c r="AB555" s="535">
        <v>24</v>
      </c>
      <c r="AC555" s="535">
        <v>33</v>
      </c>
      <c r="AD555" s="535">
        <v>0</v>
      </c>
      <c r="AE555" s="535">
        <v>57</v>
      </c>
      <c r="AF555" s="535">
        <v>24</v>
      </c>
      <c r="AG555" s="535">
        <v>36</v>
      </c>
      <c r="AH555" s="535">
        <v>0</v>
      </c>
      <c r="AI555" s="535">
        <v>60</v>
      </c>
      <c r="AJ555" s="535">
        <v>18</v>
      </c>
      <c r="AK555" s="535">
        <v>35</v>
      </c>
      <c r="AL555" s="535">
        <v>53</v>
      </c>
      <c r="AM555" s="535">
        <v>20</v>
      </c>
      <c r="AN555" s="535">
        <v>29</v>
      </c>
      <c r="AO555" s="535">
        <v>0</v>
      </c>
      <c r="AP555" s="535">
        <v>49</v>
      </c>
      <c r="AQ555" s="535">
        <v>15</v>
      </c>
      <c r="AR555" s="535">
        <v>34</v>
      </c>
      <c r="AS555" s="535">
        <v>49</v>
      </c>
      <c r="AT555" s="535">
        <v>35</v>
      </c>
      <c r="AU555" s="535">
        <v>53</v>
      </c>
      <c r="AV555" s="535">
        <v>88</v>
      </c>
      <c r="AW555" s="535">
        <v>31</v>
      </c>
      <c r="AX555" s="535">
        <v>59</v>
      </c>
      <c r="AY555" s="535">
        <v>90</v>
      </c>
      <c r="AZ555" s="535">
        <v>52</v>
      </c>
      <c r="BA555" s="535">
        <v>44</v>
      </c>
      <c r="BB555" s="535">
        <v>96</v>
      </c>
      <c r="BC555" s="535">
        <v>41</v>
      </c>
      <c r="BD555" s="535">
        <v>51</v>
      </c>
      <c r="BE555" s="535">
        <v>92</v>
      </c>
      <c r="BF555" s="535">
        <v>39</v>
      </c>
      <c r="BG555" s="535">
        <v>43</v>
      </c>
      <c r="BH555" s="535">
        <v>82</v>
      </c>
      <c r="BI555" s="535">
        <v>19</v>
      </c>
      <c r="BJ555" s="535">
        <v>32</v>
      </c>
      <c r="BK555" s="535">
        <v>51</v>
      </c>
      <c r="BL555" s="535">
        <v>102</v>
      </c>
      <c r="BM555" s="535">
        <v>102</v>
      </c>
      <c r="BN555" s="535">
        <v>204</v>
      </c>
      <c r="BO555" s="535">
        <v>0</v>
      </c>
      <c r="BP555" s="535">
        <v>0</v>
      </c>
      <c r="BQ555" s="535">
        <v>0</v>
      </c>
      <c r="BR555" s="535">
        <v>0</v>
      </c>
      <c r="BS555" s="535">
        <v>1</v>
      </c>
      <c r="BT555" s="536">
        <v>1102</v>
      </c>
      <c r="BU555"/>
      <c r="BV555"/>
      <c r="BW555"/>
    </row>
    <row r="556" spans="1:75" x14ac:dyDescent="0.2">
      <c r="A556" s="629"/>
      <c r="B556" s="377" t="s">
        <v>88</v>
      </c>
      <c r="C556" s="537">
        <v>0</v>
      </c>
      <c r="D556" s="537">
        <v>0</v>
      </c>
      <c r="E556" s="537">
        <v>0</v>
      </c>
      <c r="F556" s="537">
        <v>2</v>
      </c>
      <c r="G556" s="537">
        <v>7</v>
      </c>
      <c r="H556" s="537">
        <v>9</v>
      </c>
      <c r="I556" s="537">
        <v>7</v>
      </c>
      <c r="J556" s="537">
        <v>9</v>
      </c>
      <c r="K556" s="537">
        <v>0</v>
      </c>
      <c r="L556" s="537">
        <v>16</v>
      </c>
      <c r="M556" s="537">
        <v>19</v>
      </c>
      <c r="N556" s="537">
        <v>25</v>
      </c>
      <c r="O556" s="537">
        <v>0</v>
      </c>
      <c r="P556" s="537">
        <v>2</v>
      </c>
      <c r="Q556" s="537">
        <v>46</v>
      </c>
      <c r="R556" s="537">
        <v>26</v>
      </c>
      <c r="S556" s="537">
        <v>33</v>
      </c>
      <c r="T556" s="537">
        <v>0</v>
      </c>
      <c r="U556" s="537">
        <v>2</v>
      </c>
      <c r="V556" s="537">
        <v>61</v>
      </c>
      <c r="W556" s="537">
        <v>22</v>
      </c>
      <c r="X556" s="537">
        <v>41</v>
      </c>
      <c r="Y556" s="537">
        <v>0</v>
      </c>
      <c r="Z556" s="537">
        <v>0</v>
      </c>
      <c r="AA556" s="537">
        <v>63</v>
      </c>
      <c r="AB556" s="537">
        <v>31</v>
      </c>
      <c r="AC556" s="537">
        <v>58</v>
      </c>
      <c r="AD556" s="537">
        <v>0</v>
      </c>
      <c r="AE556" s="537">
        <v>89</v>
      </c>
      <c r="AF556" s="537">
        <v>27</v>
      </c>
      <c r="AG556" s="537">
        <v>41</v>
      </c>
      <c r="AH556" s="537">
        <v>0</v>
      </c>
      <c r="AI556" s="537">
        <v>68</v>
      </c>
      <c r="AJ556" s="537">
        <v>23</v>
      </c>
      <c r="AK556" s="537">
        <v>29</v>
      </c>
      <c r="AL556" s="537">
        <v>52</v>
      </c>
      <c r="AM556" s="537">
        <v>25</v>
      </c>
      <c r="AN556" s="537">
        <v>28</v>
      </c>
      <c r="AO556" s="537">
        <v>0</v>
      </c>
      <c r="AP556" s="537">
        <v>53</v>
      </c>
      <c r="AQ556" s="537">
        <v>24</v>
      </c>
      <c r="AR556" s="537">
        <v>37</v>
      </c>
      <c r="AS556" s="537">
        <v>61</v>
      </c>
      <c r="AT556" s="537">
        <v>23</v>
      </c>
      <c r="AU556" s="537">
        <v>27</v>
      </c>
      <c r="AV556" s="537">
        <v>50</v>
      </c>
      <c r="AW556" s="537">
        <v>32</v>
      </c>
      <c r="AX556" s="537">
        <v>40</v>
      </c>
      <c r="AY556" s="537">
        <v>72</v>
      </c>
      <c r="AZ556" s="537">
        <v>39</v>
      </c>
      <c r="BA556" s="537">
        <v>53</v>
      </c>
      <c r="BB556" s="537">
        <v>92</v>
      </c>
      <c r="BC556" s="537">
        <v>54</v>
      </c>
      <c r="BD556" s="537">
        <v>42</v>
      </c>
      <c r="BE556" s="537">
        <v>96</v>
      </c>
      <c r="BF556" s="537">
        <v>27</v>
      </c>
      <c r="BG556" s="537">
        <v>49</v>
      </c>
      <c r="BH556" s="537">
        <v>76</v>
      </c>
      <c r="BI556" s="537">
        <v>25</v>
      </c>
      <c r="BJ556" s="537">
        <v>26</v>
      </c>
      <c r="BK556" s="537">
        <v>51</v>
      </c>
      <c r="BL556" s="537">
        <v>92</v>
      </c>
      <c r="BM556" s="537">
        <v>66</v>
      </c>
      <c r="BN556" s="537">
        <v>158</v>
      </c>
      <c r="BO556" s="537">
        <v>0</v>
      </c>
      <c r="BP556" s="537">
        <v>0</v>
      </c>
      <c r="BQ556" s="537">
        <v>0</v>
      </c>
      <c r="BR556" s="537">
        <v>0</v>
      </c>
      <c r="BS556" s="537">
        <v>4</v>
      </c>
      <c r="BT556" s="538">
        <v>1117</v>
      </c>
      <c r="BU556"/>
      <c r="BV556"/>
      <c r="BW556"/>
    </row>
    <row r="557" spans="1:75" x14ac:dyDescent="0.2">
      <c r="A557" s="629"/>
      <c r="B557" s="377" t="s">
        <v>89</v>
      </c>
      <c r="C557" s="537">
        <v>0</v>
      </c>
      <c r="D557" s="537">
        <v>0</v>
      </c>
      <c r="E557" s="537">
        <v>0</v>
      </c>
      <c r="F557" s="537">
        <v>0</v>
      </c>
      <c r="G557" s="537">
        <v>0</v>
      </c>
      <c r="H557" s="537">
        <v>0</v>
      </c>
      <c r="I557" s="537">
        <v>4</v>
      </c>
      <c r="J557" s="537">
        <v>1</v>
      </c>
      <c r="K557" s="537">
        <v>0</v>
      </c>
      <c r="L557" s="537">
        <v>5</v>
      </c>
      <c r="M557" s="537">
        <v>3</v>
      </c>
      <c r="N557" s="537">
        <v>13</v>
      </c>
      <c r="O557" s="537">
        <v>0</v>
      </c>
      <c r="P557" s="537">
        <v>0</v>
      </c>
      <c r="Q557" s="537">
        <v>16</v>
      </c>
      <c r="R557" s="537">
        <v>5</v>
      </c>
      <c r="S557" s="537">
        <v>9</v>
      </c>
      <c r="T557" s="537">
        <v>0</v>
      </c>
      <c r="U557" s="537">
        <v>0</v>
      </c>
      <c r="V557" s="537">
        <v>14</v>
      </c>
      <c r="W557" s="537">
        <v>2</v>
      </c>
      <c r="X557" s="537">
        <v>6</v>
      </c>
      <c r="Y557" s="537">
        <v>0</v>
      </c>
      <c r="Z557" s="537">
        <v>0</v>
      </c>
      <c r="AA557" s="537">
        <v>8</v>
      </c>
      <c r="AB557" s="537">
        <v>8</v>
      </c>
      <c r="AC557" s="537">
        <v>15</v>
      </c>
      <c r="AD557" s="537">
        <v>0</v>
      </c>
      <c r="AE557" s="537">
        <v>23</v>
      </c>
      <c r="AF557" s="537">
        <v>2</v>
      </c>
      <c r="AG557" s="537">
        <v>8</v>
      </c>
      <c r="AH557" s="537">
        <v>0</v>
      </c>
      <c r="AI557" s="537">
        <v>10</v>
      </c>
      <c r="AJ557" s="537">
        <v>4</v>
      </c>
      <c r="AK557" s="537">
        <v>7</v>
      </c>
      <c r="AL557" s="537">
        <v>11</v>
      </c>
      <c r="AM557" s="537">
        <v>3</v>
      </c>
      <c r="AN557" s="537">
        <v>5</v>
      </c>
      <c r="AO557" s="537">
        <v>0</v>
      </c>
      <c r="AP557" s="537">
        <v>8</v>
      </c>
      <c r="AQ557" s="537">
        <v>6</v>
      </c>
      <c r="AR557" s="537">
        <v>17</v>
      </c>
      <c r="AS557" s="537">
        <v>23</v>
      </c>
      <c r="AT557" s="537">
        <v>4</v>
      </c>
      <c r="AU557" s="537">
        <v>12</v>
      </c>
      <c r="AV557" s="537">
        <v>16</v>
      </c>
      <c r="AW557" s="537">
        <v>9</v>
      </c>
      <c r="AX557" s="537">
        <v>13</v>
      </c>
      <c r="AY557" s="537">
        <v>22</v>
      </c>
      <c r="AZ557" s="537">
        <v>8</v>
      </c>
      <c r="BA557" s="537">
        <v>19</v>
      </c>
      <c r="BB557" s="537">
        <v>27</v>
      </c>
      <c r="BC557" s="537">
        <v>14</v>
      </c>
      <c r="BD557" s="537">
        <v>15</v>
      </c>
      <c r="BE557" s="537">
        <v>29</v>
      </c>
      <c r="BF557" s="537">
        <v>6</v>
      </c>
      <c r="BG557" s="537">
        <v>15</v>
      </c>
      <c r="BH557" s="537">
        <v>21</v>
      </c>
      <c r="BI557" s="537">
        <v>11</v>
      </c>
      <c r="BJ557" s="537">
        <v>15</v>
      </c>
      <c r="BK557" s="537">
        <v>26</v>
      </c>
      <c r="BL557" s="537">
        <v>19</v>
      </c>
      <c r="BM557" s="537">
        <v>16</v>
      </c>
      <c r="BN557" s="537">
        <v>35</v>
      </c>
      <c r="BO557" s="537">
        <v>0</v>
      </c>
      <c r="BP557" s="537">
        <v>0</v>
      </c>
      <c r="BQ557" s="537">
        <v>0</v>
      </c>
      <c r="BR557" s="537">
        <v>0</v>
      </c>
      <c r="BS557" s="537">
        <v>0</v>
      </c>
      <c r="BT557" s="538">
        <v>294</v>
      </c>
      <c r="BU557"/>
      <c r="BV557"/>
      <c r="BW557"/>
    </row>
    <row r="558" spans="1:75" x14ac:dyDescent="0.2">
      <c r="A558" s="629"/>
      <c r="B558" s="377" t="s">
        <v>90</v>
      </c>
      <c r="C558" s="537">
        <v>0</v>
      </c>
      <c r="D558" s="537">
        <v>0</v>
      </c>
      <c r="E558" s="537">
        <v>0</v>
      </c>
      <c r="F558" s="537">
        <v>0</v>
      </c>
      <c r="G558" s="537">
        <v>1</v>
      </c>
      <c r="H558" s="537">
        <v>1</v>
      </c>
      <c r="I558" s="537">
        <v>5</v>
      </c>
      <c r="J558" s="537">
        <v>7</v>
      </c>
      <c r="K558" s="537">
        <v>0</v>
      </c>
      <c r="L558" s="537">
        <v>12</v>
      </c>
      <c r="M558" s="537">
        <v>4</v>
      </c>
      <c r="N558" s="537">
        <v>17</v>
      </c>
      <c r="O558" s="537">
        <v>0</v>
      </c>
      <c r="P558" s="537">
        <v>1</v>
      </c>
      <c r="Q558" s="537">
        <v>22</v>
      </c>
      <c r="R558" s="537">
        <v>12</v>
      </c>
      <c r="S558" s="537">
        <v>11</v>
      </c>
      <c r="T558" s="537">
        <v>0</v>
      </c>
      <c r="U558" s="537">
        <v>1</v>
      </c>
      <c r="V558" s="537">
        <v>24</v>
      </c>
      <c r="W558" s="537">
        <v>9</v>
      </c>
      <c r="X558" s="537">
        <v>12</v>
      </c>
      <c r="Y558" s="537">
        <v>0</v>
      </c>
      <c r="Z558" s="537">
        <v>0</v>
      </c>
      <c r="AA558" s="537">
        <v>21</v>
      </c>
      <c r="AB558" s="537">
        <v>4</v>
      </c>
      <c r="AC558" s="537">
        <v>8</v>
      </c>
      <c r="AD558" s="537">
        <v>0</v>
      </c>
      <c r="AE558" s="537">
        <v>12</v>
      </c>
      <c r="AF558" s="537">
        <v>6</v>
      </c>
      <c r="AG558" s="537">
        <v>4</v>
      </c>
      <c r="AH558" s="537">
        <v>0</v>
      </c>
      <c r="AI558" s="537">
        <v>10</v>
      </c>
      <c r="AJ558" s="537">
        <v>6</v>
      </c>
      <c r="AK558" s="537">
        <v>9</v>
      </c>
      <c r="AL558" s="537">
        <v>15</v>
      </c>
      <c r="AM558" s="537">
        <v>7</v>
      </c>
      <c r="AN558" s="537">
        <v>13</v>
      </c>
      <c r="AO558" s="537">
        <v>0</v>
      </c>
      <c r="AP558" s="537">
        <v>20</v>
      </c>
      <c r="AQ558" s="537">
        <v>8</v>
      </c>
      <c r="AR558" s="537">
        <v>12</v>
      </c>
      <c r="AS558" s="537">
        <v>20</v>
      </c>
      <c r="AT558" s="537">
        <v>14</v>
      </c>
      <c r="AU558" s="537">
        <v>12</v>
      </c>
      <c r="AV558" s="537">
        <v>26</v>
      </c>
      <c r="AW558" s="537">
        <v>8</v>
      </c>
      <c r="AX558" s="537">
        <v>15</v>
      </c>
      <c r="AY558" s="537">
        <v>23</v>
      </c>
      <c r="AZ558" s="537">
        <v>12</v>
      </c>
      <c r="BA558" s="537">
        <v>23</v>
      </c>
      <c r="BB558" s="537">
        <v>35</v>
      </c>
      <c r="BC558" s="537">
        <v>18</v>
      </c>
      <c r="BD558" s="537">
        <v>26</v>
      </c>
      <c r="BE558" s="537">
        <v>44</v>
      </c>
      <c r="BF558" s="537">
        <v>7</v>
      </c>
      <c r="BG558" s="537">
        <v>19</v>
      </c>
      <c r="BH558" s="537">
        <v>26</v>
      </c>
      <c r="BI558" s="537">
        <v>16</v>
      </c>
      <c r="BJ558" s="537">
        <v>18</v>
      </c>
      <c r="BK558" s="537">
        <v>34</v>
      </c>
      <c r="BL558" s="537">
        <v>18</v>
      </c>
      <c r="BM558" s="537">
        <v>24</v>
      </c>
      <c r="BN558" s="537">
        <v>42</v>
      </c>
      <c r="BO558" s="537">
        <v>0</v>
      </c>
      <c r="BP558" s="537">
        <v>0</v>
      </c>
      <c r="BQ558" s="537">
        <v>0</v>
      </c>
      <c r="BR558" s="537">
        <v>0</v>
      </c>
      <c r="BS558" s="537">
        <v>1</v>
      </c>
      <c r="BT558" s="538">
        <v>388</v>
      </c>
      <c r="BU558"/>
      <c r="BV558"/>
      <c r="BW558"/>
    </row>
    <row r="559" spans="1:75" x14ac:dyDescent="0.2">
      <c r="A559" s="629"/>
      <c r="B559" s="377" t="s">
        <v>91</v>
      </c>
      <c r="C559" s="537">
        <v>0</v>
      </c>
      <c r="D559" s="537">
        <v>0</v>
      </c>
      <c r="E559" s="537">
        <v>0</v>
      </c>
      <c r="F559" s="537">
        <v>0</v>
      </c>
      <c r="G559" s="537">
        <v>2</v>
      </c>
      <c r="H559" s="537">
        <v>2</v>
      </c>
      <c r="I559" s="537">
        <v>5</v>
      </c>
      <c r="J559" s="537">
        <v>5</v>
      </c>
      <c r="K559" s="537">
        <v>0</v>
      </c>
      <c r="L559" s="537">
        <v>10</v>
      </c>
      <c r="M559" s="537">
        <v>12</v>
      </c>
      <c r="N559" s="537">
        <v>16</v>
      </c>
      <c r="O559" s="537">
        <v>0</v>
      </c>
      <c r="P559" s="537">
        <v>1</v>
      </c>
      <c r="Q559" s="537">
        <v>29</v>
      </c>
      <c r="R559" s="537">
        <v>14</v>
      </c>
      <c r="S559" s="537">
        <v>16</v>
      </c>
      <c r="T559" s="537">
        <v>0</v>
      </c>
      <c r="U559" s="537">
        <v>0</v>
      </c>
      <c r="V559" s="537">
        <v>30</v>
      </c>
      <c r="W559" s="537">
        <v>31</v>
      </c>
      <c r="X559" s="537">
        <v>33</v>
      </c>
      <c r="Y559" s="537">
        <v>0</v>
      </c>
      <c r="Z559" s="537">
        <v>0</v>
      </c>
      <c r="AA559" s="537">
        <v>64</v>
      </c>
      <c r="AB559" s="537">
        <v>22</v>
      </c>
      <c r="AC559" s="537">
        <v>32</v>
      </c>
      <c r="AD559" s="537">
        <v>0</v>
      </c>
      <c r="AE559" s="537">
        <v>54</v>
      </c>
      <c r="AF559" s="537">
        <v>20</v>
      </c>
      <c r="AG559" s="537">
        <v>27</v>
      </c>
      <c r="AH559" s="537">
        <v>0</v>
      </c>
      <c r="AI559" s="537">
        <v>47</v>
      </c>
      <c r="AJ559" s="537">
        <v>21</v>
      </c>
      <c r="AK559" s="537">
        <v>18</v>
      </c>
      <c r="AL559" s="537">
        <v>39</v>
      </c>
      <c r="AM559" s="537">
        <v>16</v>
      </c>
      <c r="AN559" s="537">
        <v>28</v>
      </c>
      <c r="AO559" s="537">
        <v>0</v>
      </c>
      <c r="AP559" s="537">
        <v>44</v>
      </c>
      <c r="AQ559" s="537">
        <v>14</v>
      </c>
      <c r="AR559" s="537">
        <v>22</v>
      </c>
      <c r="AS559" s="537">
        <v>36</v>
      </c>
      <c r="AT559" s="537">
        <v>22</v>
      </c>
      <c r="AU559" s="537">
        <v>24</v>
      </c>
      <c r="AV559" s="537">
        <v>46</v>
      </c>
      <c r="AW559" s="537">
        <v>32</v>
      </c>
      <c r="AX559" s="537">
        <v>30</v>
      </c>
      <c r="AY559" s="537">
        <v>62</v>
      </c>
      <c r="AZ559" s="537">
        <v>25</v>
      </c>
      <c r="BA559" s="537">
        <v>24</v>
      </c>
      <c r="BB559" s="537">
        <v>49</v>
      </c>
      <c r="BC559" s="537">
        <v>34</v>
      </c>
      <c r="BD559" s="537">
        <v>37</v>
      </c>
      <c r="BE559" s="537">
        <v>71</v>
      </c>
      <c r="BF559" s="537">
        <v>18</v>
      </c>
      <c r="BG559" s="537">
        <v>14</v>
      </c>
      <c r="BH559" s="537">
        <v>32</v>
      </c>
      <c r="BI559" s="537">
        <v>18</v>
      </c>
      <c r="BJ559" s="537">
        <v>27</v>
      </c>
      <c r="BK559" s="537">
        <v>45</v>
      </c>
      <c r="BL559" s="537">
        <v>39</v>
      </c>
      <c r="BM559" s="537">
        <v>43</v>
      </c>
      <c r="BN559" s="537">
        <v>82</v>
      </c>
      <c r="BO559" s="537">
        <v>0</v>
      </c>
      <c r="BP559" s="537">
        <v>0</v>
      </c>
      <c r="BQ559" s="537">
        <v>0</v>
      </c>
      <c r="BR559" s="537">
        <v>0</v>
      </c>
      <c r="BS559" s="537">
        <v>1</v>
      </c>
      <c r="BT559" s="538">
        <v>743</v>
      </c>
      <c r="BU559"/>
      <c r="BV559"/>
      <c r="BW559"/>
    </row>
    <row r="560" spans="1:75" x14ac:dyDescent="0.2">
      <c r="A560" s="629"/>
      <c r="B560" s="377" t="s">
        <v>358</v>
      </c>
      <c r="C560" s="537">
        <v>0</v>
      </c>
      <c r="D560" s="537">
        <v>0</v>
      </c>
      <c r="E560" s="537">
        <v>0</v>
      </c>
      <c r="F560" s="537">
        <v>2</v>
      </c>
      <c r="G560" s="537">
        <v>1</v>
      </c>
      <c r="H560" s="537">
        <v>3</v>
      </c>
      <c r="I560" s="537">
        <v>9</v>
      </c>
      <c r="J560" s="537">
        <v>13</v>
      </c>
      <c r="K560" s="537">
        <v>0</v>
      </c>
      <c r="L560" s="537">
        <v>22</v>
      </c>
      <c r="M560" s="537">
        <v>14</v>
      </c>
      <c r="N560" s="537">
        <v>24</v>
      </c>
      <c r="O560" s="537">
        <v>0</v>
      </c>
      <c r="P560" s="537">
        <v>2</v>
      </c>
      <c r="Q560" s="537">
        <v>40</v>
      </c>
      <c r="R560" s="537">
        <v>25</v>
      </c>
      <c r="S560" s="537">
        <v>32</v>
      </c>
      <c r="T560" s="537">
        <v>0</v>
      </c>
      <c r="U560" s="537">
        <v>0</v>
      </c>
      <c r="V560" s="537">
        <v>57</v>
      </c>
      <c r="W560" s="537">
        <v>12</v>
      </c>
      <c r="X560" s="537">
        <v>30</v>
      </c>
      <c r="Y560" s="537">
        <v>0</v>
      </c>
      <c r="Z560" s="537">
        <v>0</v>
      </c>
      <c r="AA560" s="537">
        <v>42</v>
      </c>
      <c r="AB560" s="537">
        <v>11</v>
      </c>
      <c r="AC560" s="537">
        <v>35</v>
      </c>
      <c r="AD560" s="537">
        <v>1</v>
      </c>
      <c r="AE560" s="537">
        <v>47</v>
      </c>
      <c r="AF560" s="537">
        <v>15</v>
      </c>
      <c r="AG560" s="537">
        <v>28</v>
      </c>
      <c r="AH560" s="537">
        <v>0</v>
      </c>
      <c r="AI560" s="537">
        <v>43</v>
      </c>
      <c r="AJ560" s="537">
        <v>21</v>
      </c>
      <c r="AK560" s="537">
        <v>21</v>
      </c>
      <c r="AL560" s="537">
        <v>42</v>
      </c>
      <c r="AM560" s="537">
        <v>28</v>
      </c>
      <c r="AN560" s="537">
        <v>23</v>
      </c>
      <c r="AO560" s="537">
        <v>0</v>
      </c>
      <c r="AP560" s="537">
        <v>51</v>
      </c>
      <c r="AQ560" s="537">
        <v>24</v>
      </c>
      <c r="AR560" s="537">
        <v>20</v>
      </c>
      <c r="AS560" s="537">
        <v>44</v>
      </c>
      <c r="AT560" s="537">
        <v>42</v>
      </c>
      <c r="AU560" s="537">
        <v>36</v>
      </c>
      <c r="AV560" s="537">
        <v>78</v>
      </c>
      <c r="AW560" s="537">
        <v>55</v>
      </c>
      <c r="AX560" s="537">
        <v>31</v>
      </c>
      <c r="AY560" s="537">
        <v>86</v>
      </c>
      <c r="AZ560" s="537">
        <v>67</v>
      </c>
      <c r="BA560" s="537">
        <v>48</v>
      </c>
      <c r="BB560" s="537">
        <v>115</v>
      </c>
      <c r="BC560" s="537">
        <v>86</v>
      </c>
      <c r="BD560" s="537">
        <v>51</v>
      </c>
      <c r="BE560" s="537">
        <v>137</v>
      </c>
      <c r="BF560" s="537">
        <v>71</v>
      </c>
      <c r="BG560" s="537">
        <v>32</v>
      </c>
      <c r="BH560" s="537">
        <v>103</v>
      </c>
      <c r="BI560" s="537">
        <v>69</v>
      </c>
      <c r="BJ560" s="537">
        <v>42</v>
      </c>
      <c r="BK560" s="537">
        <v>111</v>
      </c>
      <c r="BL560" s="537">
        <v>134</v>
      </c>
      <c r="BM560" s="537">
        <v>124</v>
      </c>
      <c r="BN560" s="537">
        <v>258</v>
      </c>
      <c r="BO560" s="537">
        <v>0</v>
      </c>
      <c r="BP560" s="537">
        <v>0</v>
      </c>
      <c r="BQ560" s="537">
        <v>0</v>
      </c>
      <c r="BR560" s="537">
        <v>0</v>
      </c>
      <c r="BS560" s="537">
        <v>1</v>
      </c>
      <c r="BT560" s="538">
        <v>1280</v>
      </c>
      <c r="BU560"/>
      <c r="BV560"/>
      <c r="BW560"/>
    </row>
    <row r="561" spans="1:75" x14ac:dyDescent="0.2">
      <c r="A561" s="629"/>
      <c r="B561" s="377" t="s">
        <v>92</v>
      </c>
      <c r="C561" s="537">
        <v>0</v>
      </c>
      <c r="D561" s="537">
        <v>0</v>
      </c>
      <c r="E561" s="537">
        <v>0</v>
      </c>
      <c r="F561" s="537">
        <v>1</v>
      </c>
      <c r="G561" s="537">
        <v>1</v>
      </c>
      <c r="H561" s="537">
        <v>2</v>
      </c>
      <c r="I561" s="537">
        <v>0</v>
      </c>
      <c r="J561" s="537">
        <v>4</v>
      </c>
      <c r="K561" s="537">
        <v>0</v>
      </c>
      <c r="L561" s="537">
        <v>4</v>
      </c>
      <c r="M561" s="537">
        <v>0</v>
      </c>
      <c r="N561" s="537">
        <v>3</v>
      </c>
      <c r="O561" s="537">
        <v>0</v>
      </c>
      <c r="P561" s="537">
        <v>0</v>
      </c>
      <c r="Q561" s="537">
        <v>3</v>
      </c>
      <c r="R561" s="537">
        <v>1</v>
      </c>
      <c r="S561" s="537">
        <v>1</v>
      </c>
      <c r="T561" s="537">
        <v>0</v>
      </c>
      <c r="U561" s="537">
        <v>0</v>
      </c>
      <c r="V561" s="537">
        <v>2</v>
      </c>
      <c r="W561" s="537">
        <v>2</v>
      </c>
      <c r="X561" s="537">
        <v>3</v>
      </c>
      <c r="Y561" s="537">
        <v>0</v>
      </c>
      <c r="Z561" s="537">
        <v>0</v>
      </c>
      <c r="AA561" s="537">
        <v>5</v>
      </c>
      <c r="AB561" s="537">
        <v>2</v>
      </c>
      <c r="AC561" s="537">
        <v>2</v>
      </c>
      <c r="AD561" s="537">
        <v>0</v>
      </c>
      <c r="AE561" s="537">
        <v>4</v>
      </c>
      <c r="AF561" s="537">
        <v>1</v>
      </c>
      <c r="AG561" s="537">
        <v>1</v>
      </c>
      <c r="AH561" s="537">
        <v>0</v>
      </c>
      <c r="AI561" s="537">
        <v>2</v>
      </c>
      <c r="AJ561" s="537">
        <v>7</v>
      </c>
      <c r="AK561" s="537">
        <v>5</v>
      </c>
      <c r="AL561" s="537">
        <v>12</v>
      </c>
      <c r="AM561" s="537">
        <v>6</v>
      </c>
      <c r="AN561" s="537">
        <v>4</v>
      </c>
      <c r="AO561" s="537">
        <v>0</v>
      </c>
      <c r="AP561" s="537">
        <v>10</v>
      </c>
      <c r="AQ561" s="537">
        <v>4</v>
      </c>
      <c r="AR561" s="537">
        <v>6</v>
      </c>
      <c r="AS561" s="537">
        <v>10</v>
      </c>
      <c r="AT561" s="537">
        <v>9</v>
      </c>
      <c r="AU561" s="537">
        <v>8</v>
      </c>
      <c r="AV561" s="537">
        <v>17</v>
      </c>
      <c r="AW561" s="537">
        <v>4</v>
      </c>
      <c r="AX561" s="537">
        <v>5</v>
      </c>
      <c r="AY561" s="537">
        <v>9</v>
      </c>
      <c r="AZ561" s="537">
        <v>8</v>
      </c>
      <c r="BA561" s="537">
        <v>8</v>
      </c>
      <c r="BB561" s="537">
        <v>16</v>
      </c>
      <c r="BC561" s="537">
        <v>3</v>
      </c>
      <c r="BD561" s="537">
        <v>7</v>
      </c>
      <c r="BE561" s="537">
        <v>10</v>
      </c>
      <c r="BF561" s="537">
        <v>6</v>
      </c>
      <c r="BG561" s="537">
        <v>5</v>
      </c>
      <c r="BH561" s="537">
        <v>11</v>
      </c>
      <c r="BI561" s="537">
        <v>5</v>
      </c>
      <c r="BJ561" s="537">
        <v>5</v>
      </c>
      <c r="BK561" s="537">
        <v>10</v>
      </c>
      <c r="BL561" s="537">
        <v>23</v>
      </c>
      <c r="BM561" s="537">
        <v>24</v>
      </c>
      <c r="BN561" s="537">
        <v>47</v>
      </c>
      <c r="BO561" s="537">
        <v>0</v>
      </c>
      <c r="BP561" s="537">
        <v>0</v>
      </c>
      <c r="BQ561" s="537">
        <v>0</v>
      </c>
      <c r="BR561" s="537">
        <v>0</v>
      </c>
      <c r="BS561" s="537">
        <v>0</v>
      </c>
      <c r="BT561" s="538">
        <v>174</v>
      </c>
      <c r="BU561"/>
      <c r="BV561"/>
      <c r="BW561"/>
    </row>
    <row r="562" spans="1:75" x14ac:dyDescent="0.2">
      <c r="A562" s="629"/>
      <c r="B562" s="377" t="s">
        <v>93</v>
      </c>
      <c r="C562" s="537">
        <v>0</v>
      </c>
      <c r="D562" s="537">
        <v>0</v>
      </c>
      <c r="E562" s="537">
        <v>0</v>
      </c>
      <c r="F562" s="537">
        <v>2</v>
      </c>
      <c r="G562" s="537">
        <v>2</v>
      </c>
      <c r="H562" s="537">
        <v>4</v>
      </c>
      <c r="I562" s="537">
        <v>2</v>
      </c>
      <c r="J562" s="537">
        <v>3</v>
      </c>
      <c r="K562" s="537">
        <v>0</v>
      </c>
      <c r="L562" s="537">
        <v>5</v>
      </c>
      <c r="M562" s="537">
        <v>7</v>
      </c>
      <c r="N562" s="537">
        <v>20</v>
      </c>
      <c r="O562" s="537">
        <v>0</v>
      </c>
      <c r="P562" s="537">
        <v>2</v>
      </c>
      <c r="Q562" s="537">
        <v>29</v>
      </c>
      <c r="R562" s="537">
        <v>12</v>
      </c>
      <c r="S562" s="537">
        <v>25</v>
      </c>
      <c r="T562" s="537">
        <v>0</v>
      </c>
      <c r="U562" s="537">
        <v>0</v>
      </c>
      <c r="V562" s="537">
        <v>37</v>
      </c>
      <c r="W562" s="537">
        <v>15</v>
      </c>
      <c r="X562" s="537">
        <v>25</v>
      </c>
      <c r="Y562" s="537">
        <v>0</v>
      </c>
      <c r="Z562" s="537">
        <v>0</v>
      </c>
      <c r="AA562" s="537">
        <v>40</v>
      </c>
      <c r="AB562" s="537">
        <v>13</v>
      </c>
      <c r="AC562" s="537">
        <v>25</v>
      </c>
      <c r="AD562" s="537">
        <v>0</v>
      </c>
      <c r="AE562" s="537">
        <v>38</v>
      </c>
      <c r="AF562" s="537">
        <v>12</v>
      </c>
      <c r="AG562" s="537">
        <v>16</v>
      </c>
      <c r="AH562" s="537">
        <v>0</v>
      </c>
      <c r="AI562" s="537">
        <v>28</v>
      </c>
      <c r="AJ562" s="537">
        <v>6</v>
      </c>
      <c r="AK562" s="537">
        <v>28</v>
      </c>
      <c r="AL562" s="537">
        <v>34</v>
      </c>
      <c r="AM562" s="537">
        <v>16</v>
      </c>
      <c r="AN562" s="537">
        <v>16</v>
      </c>
      <c r="AO562" s="537">
        <v>0</v>
      </c>
      <c r="AP562" s="537">
        <v>32</v>
      </c>
      <c r="AQ562" s="537">
        <v>12</v>
      </c>
      <c r="AR562" s="537">
        <v>22</v>
      </c>
      <c r="AS562" s="537">
        <v>34</v>
      </c>
      <c r="AT562" s="537">
        <v>18</v>
      </c>
      <c r="AU562" s="537">
        <v>29</v>
      </c>
      <c r="AV562" s="537">
        <v>47</v>
      </c>
      <c r="AW562" s="537">
        <v>13</v>
      </c>
      <c r="AX562" s="537">
        <v>32</v>
      </c>
      <c r="AY562" s="537">
        <v>45</v>
      </c>
      <c r="AZ562" s="537">
        <v>22</v>
      </c>
      <c r="BA562" s="537">
        <v>23</v>
      </c>
      <c r="BB562" s="537">
        <v>45</v>
      </c>
      <c r="BC562" s="537">
        <v>14</v>
      </c>
      <c r="BD562" s="537">
        <v>25</v>
      </c>
      <c r="BE562" s="537">
        <v>39</v>
      </c>
      <c r="BF562" s="537">
        <v>12</v>
      </c>
      <c r="BG562" s="537">
        <v>10</v>
      </c>
      <c r="BH562" s="537">
        <v>22</v>
      </c>
      <c r="BI562" s="537">
        <v>8</v>
      </c>
      <c r="BJ562" s="537">
        <v>15</v>
      </c>
      <c r="BK562" s="537">
        <v>23</v>
      </c>
      <c r="BL562" s="537">
        <v>13</v>
      </c>
      <c r="BM562" s="537">
        <v>26</v>
      </c>
      <c r="BN562" s="537">
        <v>39</v>
      </c>
      <c r="BO562" s="537">
        <v>0</v>
      </c>
      <c r="BP562" s="537">
        <v>0</v>
      </c>
      <c r="BQ562" s="537">
        <v>0</v>
      </c>
      <c r="BR562" s="537">
        <v>0</v>
      </c>
      <c r="BS562" s="537">
        <v>1</v>
      </c>
      <c r="BT562" s="538">
        <v>542</v>
      </c>
      <c r="BU562"/>
      <c r="BV562"/>
      <c r="BW562"/>
    </row>
    <row r="563" spans="1:75" x14ac:dyDescent="0.2">
      <c r="A563" s="629"/>
      <c r="B563" s="377" t="s">
        <v>94</v>
      </c>
      <c r="C563" s="537">
        <v>0</v>
      </c>
      <c r="D563" s="537">
        <v>0</v>
      </c>
      <c r="E563" s="537">
        <v>0</v>
      </c>
      <c r="F563" s="537">
        <v>0</v>
      </c>
      <c r="G563" s="537">
        <v>1</v>
      </c>
      <c r="H563" s="537">
        <v>1</v>
      </c>
      <c r="I563" s="537">
        <v>3</v>
      </c>
      <c r="J563" s="537">
        <v>6</v>
      </c>
      <c r="K563" s="537">
        <v>0</v>
      </c>
      <c r="L563" s="537">
        <v>9</v>
      </c>
      <c r="M563" s="537">
        <v>6</v>
      </c>
      <c r="N563" s="537">
        <v>11</v>
      </c>
      <c r="O563" s="537">
        <v>0</v>
      </c>
      <c r="P563" s="537">
        <v>1</v>
      </c>
      <c r="Q563" s="537">
        <v>18</v>
      </c>
      <c r="R563" s="537">
        <v>9</v>
      </c>
      <c r="S563" s="537">
        <v>13</v>
      </c>
      <c r="T563" s="537">
        <v>0</v>
      </c>
      <c r="U563" s="537">
        <v>0</v>
      </c>
      <c r="V563" s="537">
        <v>22</v>
      </c>
      <c r="W563" s="537">
        <v>11</v>
      </c>
      <c r="X563" s="537">
        <v>11</v>
      </c>
      <c r="Y563" s="537">
        <v>0</v>
      </c>
      <c r="Z563" s="537">
        <v>0</v>
      </c>
      <c r="AA563" s="537">
        <v>22</v>
      </c>
      <c r="AB563" s="537">
        <v>7</v>
      </c>
      <c r="AC563" s="537">
        <v>13</v>
      </c>
      <c r="AD563" s="537">
        <v>0</v>
      </c>
      <c r="AE563" s="537">
        <v>20</v>
      </c>
      <c r="AF563" s="537">
        <v>6</v>
      </c>
      <c r="AG563" s="537">
        <v>10</v>
      </c>
      <c r="AH563" s="537">
        <v>0</v>
      </c>
      <c r="AI563" s="537">
        <v>16</v>
      </c>
      <c r="AJ563" s="537">
        <v>12</v>
      </c>
      <c r="AK563" s="537">
        <v>11</v>
      </c>
      <c r="AL563" s="537">
        <v>23</v>
      </c>
      <c r="AM563" s="537">
        <v>12</v>
      </c>
      <c r="AN563" s="537">
        <v>12</v>
      </c>
      <c r="AO563" s="537">
        <v>0</v>
      </c>
      <c r="AP563" s="537">
        <v>24</v>
      </c>
      <c r="AQ563" s="537">
        <v>16</v>
      </c>
      <c r="AR563" s="537">
        <v>10</v>
      </c>
      <c r="AS563" s="537">
        <v>26</v>
      </c>
      <c r="AT563" s="537">
        <v>20</v>
      </c>
      <c r="AU563" s="537">
        <v>26</v>
      </c>
      <c r="AV563" s="537">
        <v>46</v>
      </c>
      <c r="AW563" s="537">
        <v>19</v>
      </c>
      <c r="AX563" s="537">
        <v>22</v>
      </c>
      <c r="AY563" s="537">
        <v>41</v>
      </c>
      <c r="AZ563" s="537">
        <v>32</v>
      </c>
      <c r="BA563" s="537">
        <v>29</v>
      </c>
      <c r="BB563" s="537">
        <v>61</v>
      </c>
      <c r="BC563" s="537">
        <v>23</v>
      </c>
      <c r="BD563" s="537">
        <v>26</v>
      </c>
      <c r="BE563" s="537">
        <v>49</v>
      </c>
      <c r="BF563" s="537">
        <v>20</v>
      </c>
      <c r="BG563" s="537">
        <v>14</v>
      </c>
      <c r="BH563" s="537">
        <v>34</v>
      </c>
      <c r="BI563" s="537">
        <v>26</v>
      </c>
      <c r="BJ563" s="537">
        <v>18</v>
      </c>
      <c r="BK563" s="537">
        <v>44</v>
      </c>
      <c r="BL563" s="537">
        <v>27</v>
      </c>
      <c r="BM563" s="537">
        <v>18</v>
      </c>
      <c r="BN563" s="537">
        <v>45</v>
      </c>
      <c r="BO563" s="537">
        <v>0</v>
      </c>
      <c r="BP563" s="537">
        <v>0</v>
      </c>
      <c r="BQ563" s="537">
        <v>0</v>
      </c>
      <c r="BR563" s="537">
        <v>0</v>
      </c>
      <c r="BS563" s="537">
        <v>1</v>
      </c>
      <c r="BT563" s="538">
        <v>502</v>
      </c>
      <c r="BU563"/>
      <c r="BV563"/>
      <c r="BW563"/>
    </row>
    <row r="564" spans="1:75" x14ac:dyDescent="0.2">
      <c r="A564" s="629"/>
      <c r="B564" s="377" t="s">
        <v>95</v>
      </c>
      <c r="C564" s="537">
        <v>0</v>
      </c>
      <c r="D564" s="537">
        <v>0</v>
      </c>
      <c r="E564" s="537">
        <v>0</v>
      </c>
      <c r="F564" s="537">
        <v>0</v>
      </c>
      <c r="G564" s="537">
        <v>0</v>
      </c>
      <c r="H564" s="537">
        <v>0</v>
      </c>
      <c r="I564" s="537">
        <v>0</v>
      </c>
      <c r="J564" s="537">
        <v>1</v>
      </c>
      <c r="K564" s="537">
        <v>0</v>
      </c>
      <c r="L564" s="537">
        <v>1</v>
      </c>
      <c r="M564" s="537">
        <v>2</v>
      </c>
      <c r="N564" s="537">
        <v>5</v>
      </c>
      <c r="O564" s="537">
        <v>0</v>
      </c>
      <c r="P564" s="537">
        <v>0</v>
      </c>
      <c r="Q564" s="537">
        <v>7</v>
      </c>
      <c r="R564" s="537">
        <v>6</v>
      </c>
      <c r="S564" s="537">
        <v>7</v>
      </c>
      <c r="T564" s="537">
        <v>0</v>
      </c>
      <c r="U564" s="537">
        <v>0</v>
      </c>
      <c r="V564" s="537">
        <v>13</v>
      </c>
      <c r="W564" s="537">
        <v>3</v>
      </c>
      <c r="X564" s="537">
        <v>8</v>
      </c>
      <c r="Y564" s="537">
        <v>0</v>
      </c>
      <c r="Z564" s="537">
        <v>0</v>
      </c>
      <c r="AA564" s="537">
        <v>11</v>
      </c>
      <c r="AB564" s="537">
        <v>5</v>
      </c>
      <c r="AC564" s="537">
        <v>6</v>
      </c>
      <c r="AD564" s="537">
        <v>0</v>
      </c>
      <c r="AE564" s="537">
        <v>11</v>
      </c>
      <c r="AF564" s="537">
        <v>3</v>
      </c>
      <c r="AG564" s="537">
        <v>8</v>
      </c>
      <c r="AH564" s="537">
        <v>0</v>
      </c>
      <c r="AI564" s="537">
        <v>11</v>
      </c>
      <c r="AJ564" s="537">
        <v>2</v>
      </c>
      <c r="AK564" s="537">
        <v>8</v>
      </c>
      <c r="AL564" s="537">
        <v>10</v>
      </c>
      <c r="AM564" s="537">
        <v>5</v>
      </c>
      <c r="AN564" s="537">
        <v>8</v>
      </c>
      <c r="AO564" s="537">
        <v>0</v>
      </c>
      <c r="AP564" s="537">
        <v>13</v>
      </c>
      <c r="AQ564" s="537">
        <v>4</v>
      </c>
      <c r="AR564" s="537">
        <v>8</v>
      </c>
      <c r="AS564" s="537">
        <v>12</v>
      </c>
      <c r="AT564" s="537">
        <v>9</v>
      </c>
      <c r="AU564" s="537">
        <v>9</v>
      </c>
      <c r="AV564" s="537">
        <v>18</v>
      </c>
      <c r="AW564" s="537">
        <v>12</v>
      </c>
      <c r="AX564" s="537">
        <v>9</v>
      </c>
      <c r="AY564" s="537">
        <v>21</v>
      </c>
      <c r="AZ564" s="537">
        <v>11</v>
      </c>
      <c r="BA564" s="537">
        <v>19</v>
      </c>
      <c r="BB564" s="537">
        <v>30</v>
      </c>
      <c r="BC564" s="537">
        <v>8</v>
      </c>
      <c r="BD564" s="537">
        <v>10</v>
      </c>
      <c r="BE564" s="537">
        <v>18</v>
      </c>
      <c r="BF564" s="537">
        <v>9</v>
      </c>
      <c r="BG564" s="537">
        <v>11</v>
      </c>
      <c r="BH564" s="537">
        <v>20</v>
      </c>
      <c r="BI564" s="537">
        <v>8</v>
      </c>
      <c r="BJ564" s="537">
        <v>13</v>
      </c>
      <c r="BK564" s="537">
        <v>21</v>
      </c>
      <c r="BL564" s="537">
        <v>17</v>
      </c>
      <c r="BM564" s="537">
        <v>11</v>
      </c>
      <c r="BN564" s="537">
        <v>28</v>
      </c>
      <c r="BO564" s="537">
        <v>0</v>
      </c>
      <c r="BP564" s="537">
        <v>0</v>
      </c>
      <c r="BQ564" s="537">
        <v>0</v>
      </c>
      <c r="BR564" s="537">
        <v>0</v>
      </c>
      <c r="BS564" s="537">
        <v>0</v>
      </c>
      <c r="BT564" s="538">
        <v>245</v>
      </c>
      <c r="BU564"/>
      <c r="BV564"/>
      <c r="BW564"/>
    </row>
    <row r="565" spans="1:75" x14ac:dyDescent="0.2">
      <c r="A565" s="629"/>
      <c r="B565" s="377" t="s">
        <v>96</v>
      </c>
      <c r="C565" s="537">
        <v>0</v>
      </c>
      <c r="D565" s="537">
        <v>0</v>
      </c>
      <c r="E565" s="537">
        <v>0</v>
      </c>
      <c r="F565" s="537">
        <v>2</v>
      </c>
      <c r="G565" s="537">
        <v>1</v>
      </c>
      <c r="H565" s="537">
        <v>3</v>
      </c>
      <c r="I565" s="537">
        <v>5</v>
      </c>
      <c r="J565" s="537">
        <v>5</v>
      </c>
      <c r="K565" s="537">
        <v>0</v>
      </c>
      <c r="L565" s="537">
        <v>10</v>
      </c>
      <c r="M565" s="537">
        <v>6</v>
      </c>
      <c r="N565" s="537">
        <v>7</v>
      </c>
      <c r="O565" s="537">
        <v>0</v>
      </c>
      <c r="P565" s="537">
        <v>0</v>
      </c>
      <c r="Q565" s="537">
        <v>13</v>
      </c>
      <c r="R565" s="537">
        <v>8</v>
      </c>
      <c r="S565" s="537">
        <v>20</v>
      </c>
      <c r="T565" s="537">
        <v>0</v>
      </c>
      <c r="U565" s="537">
        <v>0</v>
      </c>
      <c r="V565" s="537">
        <v>28</v>
      </c>
      <c r="W565" s="537">
        <v>19</v>
      </c>
      <c r="X565" s="537">
        <v>16</v>
      </c>
      <c r="Y565" s="537">
        <v>0</v>
      </c>
      <c r="Z565" s="537">
        <v>0</v>
      </c>
      <c r="AA565" s="537">
        <v>35</v>
      </c>
      <c r="AB565" s="537">
        <v>15</v>
      </c>
      <c r="AC565" s="537">
        <v>27</v>
      </c>
      <c r="AD565" s="537">
        <v>0</v>
      </c>
      <c r="AE565" s="537">
        <v>42</v>
      </c>
      <c r="AF565" s="537">
        <v>9</v>
      </c>
      <c r="AG565" s="537">
        <v>21</v>
      </c>
      <c r="AH565" s="537">
        <v>0</v>
      </c>
      <c r="AI565" s="537">
        <v>30</v>
      </c>
      <c r="AJ565" s="537">
        <v>13</v>
      </c>
      <c r="AK565" s="537">
        <v>21</v>
      </c>
      <c r="AL565" s="537">
        <v>34</v>
      </c>
      <c r="AM565" s="537">
        <v>8</v>
      </c>
      <c r="AN565" s="537">
        <v>14</v>
      </c>
      <c r="AO565" s="537">
        <v>0</v>
      </c>
      <c r="AP565" s="537">
        <v>22</v>
      </c>
      <c r="AQ565" s="537">
        <v>13</v>
      </c>
      <c r="AR565" s="537">
        <v>15</v>
      </c>
      <c r="AS565" s="537">
        <v>28</v>
      </c>
      <c r="AT565" s="537">
        <v>17</v>
      </c>
      <c r="AU565" s="537">
        <v>19</v>
      </c>
      <c r="AV565" s="537">
        <v>36</v>
      </c>
      <c r="AW565" s="537">
        <v>21</v>
      </c>
      <c r="AX565" s="537">
        <v>29</v>
      </c>
      <c r="AY565" s="537">
        <v>50</v>
      </c>
      <c r="AZ565" s="537">
        <v>25</v>
      </c>
      <c r="BA565" s="537">
        <v>27</v>
      </c>
      <c r="BB565" s="537">
        <v>52</v>
      </c>
      <c r="BC565" s="537">
        <v>18</v>
      </c>
      <c r="BD565" s="537">
        <v>27</v>
      </c>
      <c r="BE565" s="537">
        <v>45</v>
      </c>
      <c r="BF565" s="537">
        <v>19</v>
      </c>
      <c r="BG565" s="537">
        <v>23</v>
      </c>
      <c r="BH565" s="537">
        <v>42</v>
      </c>
      <c r="BI565" s="537">
        <v>18</v>
      </c>
      <c r="BJ565" s="537">
        <v>25</v>
      </c>
      <c r="BK565" s="537">
        <v>43</v>
      </c>
      <c r="BL565" s="537">
        <v>44</v>
      </c>
      <c r="BM565" s="537">
        <v>30</v>
      </c>
      <c r="BN565" s="537">
        <v>74</v>
      </c>
      <c r="BO565" s="537">
        <v>0</v>
      </c>
      <c r="BP565" s="537">
        <v>0</v>
      </c>
      <c r="BQ565" s="537">
        <v>0</v>
      </c>
      <c r="BR565" s="537">
        <v>0</v>
      </c>
      <c r="BS565" s="537">
        <v>0</v>
      </c>
      <c r="BT565" s="538">
        <v>587</v>
      </c>
      <c r="BU565"/>
      <c r="BV565"/>
      <c r="BW565"/>
    </row>
    <row r="566" spans="1:75" x14ac:dyDescent="0.2">
      <c r="A566" s="629"/>
      <c r="B566" s="377" t="s">
        <v>97</v>
      </c>
      <c r="C566" s="537">
        <v>0</v>
      </c>
      <c r="D566" s="537">
        <v>0</v>
      </c>
      <c r="E566" s="537">
        <v>0</v>
      </c>
      <c r="F566" s="537">
        <v>0</v>
      </c>
      <c r="G566" s="537">
        <v>2</v>
      </c>
      <c r="H566" s="537">
        <v>2</v>
      </c>
      <c r="I566" s="537">
        <v>2</v>
      </c>
      <c r="J566" s="537">
        <v>3</v>
      </c>
      <c r="K566" s="537">
        <v>0</v>
      </c>
      <c r="L566" s="537">
        <v>5</v>
      </c>
      <c r="M566" s="537">
        <v>6</v>
      </c>
      <c r="N566" s="537">
        <v>13</v>
      </c>
      <c r="O566" s="537">
        <v>0</v>
      </c>
      <c r="P566" s="537">
        <v>0</v>
      </c>
      <c r="Q566" s="537">
        <v>19</v>
      </c>
      <c r="R566" s="537">
        <v>10</v>
      </c>
      <c r="S566" s="537">
        <v>9</v>
      </c>
      <c r="T566" s="537">
        <v>0</v>
      </c>
      <c r="U566" s="537">
        <v>0</v>
      </c>
      <c r="V566" s="537">
        <v>19</v>
      </c>
      <c r="W566" s="537">
        <v>17</v>
      </c>
      <c r="X566" s="537">
        <v>11</v>
      </c>
      <c r="Y566" s="537">
        <v>0</v>
      </c>
      <c r="Z566" s="537">
        <v>0</v>
      </c>
      <c r="AA566" s="537">
        <v>28</v>
      </c>
      <c r="AB566" s="537">
        <v>9</v>
      </c>
      <c r="AC566" s="537">
        <v>17</v>
      </c>
      <c r="AD566" s="537">
        <v>0</v>
      </c>
      <c r="AE566" s="537">
        <v>26</v>
      </c>
      <c r="AF566" s="537">
        <v>6</v>
      </c>
      <c r="AG566" s="537">
        <v>11</v>
      </c>
      <c r="AH566" s="537">
        <v>0</v>
      </c>
      <c r="AI566" s="537">
        <v>17</v>
      </c>
      <c r="AJ566" s="537">
        <v>11</v>
      </c>
      <c r="AK566" s="537">
        <v>6</v>
      </c>
      <c r="AL566" s="537">
        <v>17</v>
      </c>
      <c r="AM566" s="537">
        <v>9</v>
      </c>
      <c r="AN566" s="537">
        <v>6</v>
      </c>
      <c r="AO566" s="537">
        <v>0</v>
      </c>
      <c r="AP566" s="537">
        <v>15</v>
      </c>
      <c r="AQ566" s="537">
        <v>15</v>
      </c>
      <c r="AR566" s="537">
        <v>6</v>
      </c>
      <c r="AS566" s="537">
        <v>21</v>
      </c>
      <c r="AT566" s="537">
        <v>14</v>
      </c>
      <c r="AU566" s="537">
        <v>10</v>
      </c>
      <c r="AV566" s="537">
        <v>24</v>
      </c>
      <c r="AW566" s="537">
        <v>14</v>
      </c>
      <c r="AX566" s="537">
        <v>18</v>
      </c>
      <c r="AY566" s="537">
        <v>32</v>
      </c>
      <c r="AZ566" s="537">
        <v>18</v>
      </c>
      <c r="BA566" s="537">
        <v>14</v>
      </c>
      <c r="BB566" s="537">
        <v>32</v>
      </c>
      <c r="BC566" s="537">
        <v>16</v>
      </c>
      <c r="BD566" s="537">
        <v>19</v>
      </c>
      <c r="BE566" s="537">
        <v>35</v>
      </c>
      <c r="BF566" s="537">
        <v>16</v>
      </c>
      <c r="BG566" s="537">
        <v>16</v>
      </c>
      <c r="BH566" s="537">
        <v>32</v>
      </c>
      <c r="BI566" s="537">
        <v>15</v>
      </c>
      <c r="BJ566" s="537">
        <v>15</v>
      </c>
      <c r="BK566" s="537">
        <v>30</v>
      </c>
      <c r="BL566" s="537">
        <v>24</v>
      </c>
      <c r="BM566" s="537">
        <v>13</v>
      </c>
      <c r="BN566" s="537">
        <v>37</v>
      </c>
      <c r="BO566" s="537">
        <v>0</v>
      </c>
      <c r="BP566" s="537">
        <v>0</v>
      </c>
      <c r="BQ566" s="537">
        <v>0</v>
      </c>
      <c r="BR566" s="537">
        <v>0</v>
      </c>
      <c r="BS566" s="537">
        <v>0</v>
      </c>
      <c r="BT566" s="538">
        <v>391</v>
      </c>
      <c r="BU566"/>
      <c r="BV566"/>
      <c r="BW566"/>
    </row>
    <row r="567" spans="1:75" x14ac:dyDescent="0.2">
      <c r="A567" s="629"/>
      <c r="B567" s="377" t="s">
        <v>98</v>
      </c>
      <c r="C567" s="537">
        <v>0</v>
      </c>
      <c r="D567" s="537">
        <v>0</v>
      </c>
      <c r="E567" s="537">
        <v>0</v>
      </c>
      <c r="F567" s="537">
        <v>0</v>
      </c>
      <c r="G567" s="537">
        <v>0</v>
      </c>
      <c r="H567" s="537">
        <v>0</v>
      </c>
      <c r="I567" s="537">
        <v>2</v>
      </c>
      <c r="J567" s="537">
        <v>3</v>
      </c>
      <c r="K567" s="537">
        <v>0</v>
      </c>
      <c r="L567" s="537">
        <v>5</v>
      </c>
      <c r="M567" s="537">
        <v>2</v>
      </c>
      <c r="N567" s="537">
        <v>7</v>
      </c>
      <c r="O567" s="537">
        <v>0</v>
      </c>
      <c r="P567" s="537">
        <v>0</v>
      </c>
      <c r="Q567" s="537">
        <v>9</v>
      </c>
      <c r="R567" s="537">
        <v>6</v>
      </c>
      <c r="S567" s="537">
        <v>4</v>
      </c>
      <c r="T567" s="537">
        <v>0</v>
      </c>
      <c r="U567" s="537">
        <v>0</v>
      </c>
      <c r="V567" s="537">
        <v>10</v>
      </c>
      <c r="W567" s="537">
        <v>7</v>
      </c>
      <c r="X567" s="537">
        <v>14</v>
      </c>
      <c r="Y567" s="537">
        <v>0</v>
      </c>
      <c r="Z567" s="537">
        <v>0</v>
      </c>
      <c r="AA567" s="537">
        <v>21</v>
      </c>
      <c r="AB567" s="537">
        <v>5</v>
      </c>
      <c r="AC567" s="537">
        <v>22</v>
      </c>
      <c r="AD567" s="537">
        <v>0</v>
      </c>
      <c r="AE567" s="537">
        <v>27</v>
      </c>
      <c r="AF567" s="537">
        <v>12</v>
      </c>
      <c r="AG567" s="537">
        <v>17</v>
      </c>
      <c r="AH567" s="537">
        <v>0</v>
      </c>
      <c r="AI567" s="537">
        <v>29</v>
      </c>
      <c r="AJ567" s="537">
        <v>3</v>
      </c>
      <c r="AK567" s="537">
        <v>6</v>
      </c>
      <c r="AL567" s="537">
        <v>9</v>
      </c>
      <c r="AM567" s="537">
        <v>6</v>
      </c>
      <c r="AN567" s="537">
        <v>10</v>
      </c>
      <c r="AO567" s="537">
        <v>0</v>
      </c>
      <c r="AP567" s="537">
        <v>16</v>
      </c>
      <c r="AQ567" s="537">
        <v>8</v>
      </c>
      <c r="AR567" s="537">
        <v>7</v>
      </c>
      <c r="AS567" s="537">
        <v>15</v>
      </c>
      <c r="AT567" s="537">
        <v>9</v>
      </c>
      <c r="AU567" s="537">
        <v>14</v>
      </c>
      <c r="AV567" s="537">
        <v>23</v>
      </c>
      <c r="AW567" s="537">
        <v>4</v>
      </c>
      <c r="AX567" s="537">
        <v>5</v>
      </c>
      <c r="AY567" s="537">
        <v>9</v>
      </c>
      <c r="AZ567" s="537">
        <v>8</v>
      </c>
      <c r="BA567" s="537">
        <v>14</v>
      </c>
      <c r="BB567" s="537">
        <v>22</v>
      </c>
      <c r="BC567" s="537">
        <v>6</v>
      </c>
      <c r="BD567" s="537">
        <v>12</v>
      </c>
      <c r="BE567" s="537">
        <v>18</v>
      </c>
      <c r="BF567" s="537">
        <v>3</v>
      </c>
      <c r="BG567" s="537">
        <v>8</v>
      </c>
      <c r="BH567" s="537">
        <v>11</v>
      </c>
      <c r="BI567" s="537">
        <v>10</v>
      </c>
      <c r="BJ567" s="537">
        <v>10</v>
      </c>
      <c r="BK567" s="537">
        <v>20</v>
      </c>
      <c r="BL567" s="537">
        <v>36</v>
      </c>
      <c r="BM567" s="537">
        <v>32</v>
      </c>
      <c r="BN567" s="537">
        <v>68</v>
      </c>
      <c r="BO567" s="537">
        <v>0</v>
      </c>
      <c r="BP567" s="537">
        <v>0</v>
      </c>
      <c r="BQ567" s="537">
        <v>0</v>
      </c>
      <c r="BR567" s="537">
        <v>0</v>
      </c>
      <c r="BS567" s="537">
        <v>0</v>
      </c>
      <c r="BT567" s="538">
        <v>312</v>
      </c>
      <c r="BU567"/>
      <c r="BV567"/>
      <c r="BW567"/>
    </row>
    <row r="568" spans="1:75" x14ac:dyDescent="0.2">
      <c r="A568" s="629"/>
      <c r="B568" s="377" t="s">
        <v>99</v>
      </c>
      <c r="C568" s="537">
        <v>0</v>
      </c>
      <c r="D568" s="537">
        <v>0</v>
      </c>
      <c r="E568" s="537">
        <v>0</v>
      </c>
      <c r="F568" s="537">
        <v>0</v>
      </c>
      <c r="G568" s="537">
        <v>2</v>
      </c>
      <c r="H568" s="537">
        <v>2</v>
      </c>
      <c r="I568" s="537">
        <v>2</v>
      </c>
      <c r="J568" s="537">
        <v>4</v>
      </c>
      <c r="K568" s="537">
        <v>0</v>
      </c>
      <c r="L568" s="537">
        <v>6</v>
      </c>
      <c r="M568" s="537">
        <v>8</v>
      </c>
      <c r="N568" s="537">
        <v>12</v>
      </c>
      <c r="O568" s="537">
        <v>0</v>
      </c>
      <c r="P568" s="537">
        <v>1</v>
      </c>
      <c r="Q568" s="537">
        <v>21</v>
      </c>
      <c r="R568" s="537">
        <v>11</v>
      </c>
      <c r="S568" s="537">
        <v>13</v>
      </c>
      <c r="T568" s="537">
        <v>1</v>
      </c>
      <c r="U568" s="537">
        <v>1</v>
      </c>
      <c r="V568" s="537">
        <v>26</v>
      </c>
      <c r="W568" s="537">
        <v>11</v>
      </c>
      <c r="X568" s="537">
        <v>11</v>
      </c>
      <c r="Y568" s="537">
        <v>0</v>
      </c>
      <c r="Z568" s="537">
        <v>0</v>
      </c>
      <c r="AA568" s="537">
        <v>22</v>
      </c>
      <c r="AB568" s="537">
        <v>13</v>
      </c>
      <c r="AC568" s="537">
        <v>12</v>
      </c>
      <c r="AD568" s="537">
        <v>0</v>
      </c>
      <c r="AE568" s="537">
        <v>25</v>
      </c>
      <c r="AF568" s="537">
        <v>6</v>
      </c>
      <c r="AG568" s="537">
        <v>6</v>
      </c>
      <c r="AH568" s="537">
        <v>0</v>
      </c>
      <c r="AI568" s="537">
        <v>12</v>
      </c>
      <c r="AJ568" s="537">
        <v>5</v>
      </c>
      <c r="AK568" s="537">
        <v>6</v>
      </c>
      <c r="AL568" s="537">
        <v>11</v>
      </c>
      <c r="AM568" s="537">
        <v>11</v>
      </c>
      <c r="AN568" s="537">
        <v>11</v>
      </c>
      <c r="AO568" s="537">
        <v>0</v>
      </c>
      <c r="AP568" s="537">
        <v>22</v>
      </c>
      <c r="AQ568" s="537">
        <v>13</v>
      </c>
      <c r="AR568" s="537">
        <v>13</v>
      </c>
      <c r="AS568" s="537">
        <v>26</v>
      </c>
      <c r="AT568" s="537">
        <v>14</v>
      </c>
      <c r="AU568" s="537">
        <v>15</v>
      </c>
      <c r="AV568" s="537">
        <v>29</v>
      </c>
      <c r="AW568" s="537">
        <v>26</v>
      </c>
      <c r="AX568" s="537">
        <v>19</v>
      </c>
      <c r="AY568" s="537">
        <v>45</v>
      </c>
      <c r="AZ568" s="537">
        <v>29</v>
      </c>
      <c r="BA568" s="537">
        <v>21</v>
      </c>
      <c r="BB568" s="537">
        <v>50</v>
      </c>
      <c r="BC568" s="537">
        <v>21</v>
      </c>
      <c r="BD568" s="537">
        <v>25</v>
      </c>
      <c r="BE568" s="537">
        <v>46</v>
      </c>
      <c r="BF568" s="537">
        <v>21</v>
      </c>
      <c r="BG568" s="537">
        <v>23</v>
      </c>
      <c r="BH568" s="537">
        <v>44</v>
      </c>
      <c r="BI568" s="537">
        <v>16</v>
      </c>
      <c r="BJ568" s="537">
        <v>22</v>
      </c>
      <c r="BK568" s="537">
        <v>38</v>
      </c>
      <c r="BL568" s="537">
        <v>72</v>
      </c>
      <c r="BM568" s="537">
        <v>59</v>
      </c>
      <c r="BN568" s="537">
        <v>131</v>
      </c>
      <c r="BO568" s="537">
        <v>0</v>
      </c>
      <c r="BP568" s="537">
        <v>0</v>
      </c>
      <c r="BQ568" s="537">
        <v>0</v>
      </c>
      <c r="BR568" s="537">
        <v>0</v>
      </c>
      <c r="BS568" s="537">
        <v>3</v>
      </c>
      <c r="BT568" s="538">
        <v>559</v>
      </c>
      <c r="BU568"/>
      <c r="BV568"/>
      <c r="BW568"/>
    </row>
    <row r="569" spans="1:75" x14ac:dyDescent="0.2">
      <c r="A569" s="629"/>
      <c r="B569" s="377" t="s">
        <v>100</v>
      </c>
      <c r="C569" s="537">
        <v>0</v>
      </c>
      <c r="D569" s="537">
        <v>0</v>
      </c>
      <c r="E569" s="537">
        <v>0</v>
      </c>
      <c r="F569" s="537">
        <v>0</v>
      </c>
      <c r="G569" s="537">
        <v>0</v>
      </c>
      <c r="H569" s="537">
        <v>0</v>
      </c>
      <c r="I569" s="537">
        <v>3</v>
      </c>
      <c r="J569" s="537">
        <v>3</v>
      </c>
      <c r="K569" s="537">
        <v>0</v>
      </c>
      <c r="L569" s="537">
        <v>6</v>
      </c>
      <c r="M569" s="537">
        <v>3</v>
      </c>
      <c r="N569" s="537">
        <v>4</v>
      </c>
      <c r="O569" s="537">
        <v>0</v>
      </c>
      <c r="P569" s="537">
        <v>0</v>
      </c>
      <c r="Q569" s="537">
        <v>7</v>
      </c>
      <c r="R569" s="537">
        <v>8</v>
      </c>
      <c r="S569" s="537">
        <v>19</v>
      </c>
      <c r="T569" s="537">
        <v>0</v>
      </c>
      <c r="U569" s="537">
        <v>0</v>
      </c>
      <c r="V569" s="537">
        <v>27</v>
      </c>
      <c r="W569" s="537">
        <v>6</v>
      </c>
      <c r="X569" s="537">
        <v>17</v>
      </c>
      <c r="Y569" s="537">
        <v>0</v>
      </c>
      <c r="Z569" s="537">
        <v>0</v>
      </c>
      <c r="AA569" s="537">
        <v>23</v>
      </c>
      <c r="AB569" s="537">
        <v>6</v>
      </c>
      <c r="AC569" s="537">
        <v>6</v>
      </c>
      <c r="AD569" s="537">
        <v>0</v>
      </c>
      <c r="AE569" s="537">
        <v>12</v>
      </c>
      <c r="AF569" s="537">
        <v>8</v>
      </c>
      <c r="AG569" s="537">
        <v>8</v>
      </c>
      <c r="AH569" s="537">
        <v>0</v>
      </c>
      <c r="AI569" s="537">
        <v>16</v>
      </c>
      <c r="AJ569" s="537">
        <v>6</v>
      </c>
      <c r="AK569" s="537">
        <v>7</v>
      </c>
      <c r="AL569" s="537">
        <v>13</v>
      </c>
      <c r="AM569" s="537">
        <v>10</v>
      </c>
      <c r="AN569" s="537">
        <v>8</v>
      </c>
      <c r="AO569" s="537">
        <v>0</v>
      </c>
      <c r="AP569" s="537">
        <v>18</v>
      </c>
      <c r="AQ569" s="537">
        <v>11</v>
      </c>
      <c r="AR569" s="537">
        <v>11</v>
      </c>
      <c r="AS569" s="537">
        <v>22</v>
      </c>
      <c r="AT569" s="537">
        <v>9</v>
      </c>
      <c r="AU569" s="537">
        <v>9</v>
      </c>
      <c r="AV569" s="537">
        <v>18</v>
      </c>
      <c r="AW569" s="537">
        <v>11</v>
      </c>
      <c r="AX569" s="537">
        <v>16</v>
      </c>
      <c r="AY569" s="537">
        <v>27</v>
      </c>
      <c r="AZ569" s="537">
        <v>12</v>
      </c>
      <c r="BA569" s="537">
        <v>9</v>
      </c>
      <c r="BB569" s="537">
        <v>21</v>
      </c>
      <c r="BC569" s="537">
        <v>4</v>
      </c>
      <c r="BD569" s="537">
        <v>15</v>
      </c>
      <c r="BE569" s="537">
        <v>19</v>
      </c>
      <c r="BF569" s="537">
        <v>8</v>
      </c>
      <c r="BG569" s="537">
        <v>10</v>
      </c>
      <c r="BH569" s="537">
        <v>18</v>
      </c>
      <c r="BI569" s="537">
        <v>1</v>
      </c>
      <c r="BJ569" s="537">
        <v>10</v>
      </c>
      <c r="BK569" s="537">
        <v>11</v>
      </c>
      <c r="BL569" s="537">
        <v>17</v>
      </c>
      <c r="BM569" s="537">
        <v>15</v>
      </c>
      <c r="BN569" s="537">
        <v>32</v>
      </c>
      <c r="BO569" s="537">
        <v>0</v>
      </c>
      <c r="BP569" s="537">
        <v>0</v>
      </c>
      <c r="BQ569" s="537">
        <v>0</v>
      </c>
      <c r="BR569" s="537">
        <v>0</v>
      </c>
      <c r="BS569" s="537">
        <v>1</v>
      </c>
      <c r="BT569" s="538">
        <v>291</v>
      </c>
      <c r="BU569"/>
      <c r="BV569"/>
      <c r="BW569"/>
    </row>
    <row r="570" spans="1:75" x14ac:dyDescent="0.2">
      <c r="A570" s="629"/>
      <c r="B570" s="377" t="s">
        <v>101</v>
      </c>
      <c r="C570" s="537">
        <v>0</v>
      </c>
      <c r="D570" s="537">
        <v>0</v>
      </c>
      <c r="E570" s="537">
        <v>0</v>
      </c>
      <c r="F570" s="537">
        <v>2</v>
      </c>
      <c r="G570" s="537">
        <v>0</v>
      </c>
      <c r="H570" s="537">
        <v>2</v>
      </c>
      <c r="I570" s="537">
        <v>6</v>
      </c>
      <c r="J570" s="537">
        <v>6</v>
      </c>
      <c r="K570" s="537">
        <v>0</v>
      </c>
      <c r="L570" s="537">
        <v>12</v>
      </c>
      <c r="M570" s="537">
        <v>8</v>
      </c>
      <c r="N570" s="537">
        <v>12</v>
      </c>
      <c r="O570" s="537">
        <v>0</v>
      </c>
      <c r="P570" s="537">
        <v>0</v>
      </c>
      <c r="Q570" s="537">
        <v>20</v>
      </c>
      <c r="R570" s="537">
        <v>7</v>
      </c>
      <c r="S570" s="537">
        <v>12</v>
      </c>
      <c r="T570" s="537">
        <v>0</v>
      </c>
      <c r="U570" s="537">
        <v>0</v>
      </c>
      <c r="V570" s="537">
        <v>19</v>
      </c>
      <c r="W570" s="537">
        <v>22</v>
      </c>
      <c r="X570" s="537">
        <v>28</v>
      </c>
      <c r="Y570" s="537">
        <v>0</v>
      </c>
      <c r="Z570" s="537">
        <v>0</v>
      </c>
      <c r="AA570" s="537">
        <v>50</v>
      </c>
      <c r="AB570" s="537">
        <v>12</v>
      </c>
      <c r="AC570" s="537">
        <v>32</v>
      </c>
      <c r="AD570" s="537">
        <v>0</v>
      </c>
      <c r="AE570" s="537">
        <v>44</v>
      </c>
      <c r="AF570" s="537">
        <v>10</v>
      </c>
      <c r="AG570" s="537">
        <v>24</v>
      </c>
      <c r="AH570" s="537">
        <v>0</v>
      </c>
      <c r="AI570" s="537">
        <v>34</v>
      </c>
      <c r="AJ570" s="537">
        <v>8</v>
      </c>
      <c r="AK570" s="537">
        <v>9</v>
      </c>
      <c r="AL570" s="537">
        <v>17</v>
      </c>
      <c r="AM570" s="537">
        <v>16</v>
      </c>
      <c r="AN570" s="537">
        <v>20</v>
      </c>
      <c r="AO570" s="537">
        <v>0</v>
      </c>
      <c r="AP570" s="537">
        <v>36</v>
      </c>
      <c r="AQ570" s="537">
        <v>11</v>
      </c>
      <c r="AR570" s="537">
        <v>18</v>
      </c>
      <c r="AS570" s="537">
        <v>29</v>
      </c>
      <c r="AT570" s="537">
        <v>20</v>
      </c>
      <c r="AU570" s="537">
        <v>21</v>
      </c>
      <c r="AV570" s="537">
        <v>41</v>
      </c>
      <c r="AW570" s="537">
        <v>20</v>
      </c>
      <c r="AX570" s="537">
        <v>22</v>
      </c>
      <c r="AY570" s="537">
        <v>42</v>
      </c>
      <c r="AZ570" s="537">
        <v>25</v>
      </c>
      <c r="BA570" s="537">
        <v>40</v>
      </c>
      <c r="BB570" s="537">
        <v>65</v>
      </c>
      <c r="BC570" s="537">
        <v>36</v>
      </c>
      <c r="BD570" s="537">
        <v>31</v>
      </c>
      <c r="BE570" s="537">
        <v>67</v>
      </c>
      <c r="BF570" s="537">
        <v>30</v>
      </c>
      <c r="BG570" s="537">
        <v>20</v>
      </c>
      <c r="BH570" s="537">
        <v>50</v>
      </c>
      <c r="BI570" s="537">
        <v>27</v>
      </c>
      <c r="BJ570" s="537">
        <v>30</v>
      </c>
      <c r="BK570" s="537">
        <v>57</v>
      </c>
      <c r="BL570" s="537">
        <v>55</v>
      </c>
      <c r="BM570" s="537">
        <v>52</v>
      </c>
      <c r="BN570" s="537">
        <v>107</v>
      </c>
      <c r="BO570" s="537">
        <v>0</v>
      </c>
      <c r="BP570" s="537">
        <v>0</v>
      </c>
      <c r="BQ570" s="537">
        <v>0</v>
      </c>
      <c r="BR570" s="537">
        <v>0</v>
      </c>
      <c r="BS570" s="537">
        <v>3</v>
      </c>
      <c r="BT570" s="538">
        <v>695</v>
      </c>
      <c r="BU570"/>
      <c r="BV570"/>
      <c r="BW570"/>
    </row>
    <row r="571" spans="1:75" x14ac:dyDescent="0.2">
      <c r="A571" s="629"/>
      <c r="B571" s="377" t="s">
        <v>359</v>
      </c>
      <c r="C571" s="537">
        <v>0</v>
      </c>
      <c r="D571" s="537">
        <v>0</v>
      </c>
      <c r="E571" s="537">
        <v>0</v>
      </c>
      <c r="F571" s="537">
        <v>0</v>
      </c>
      <c r="G571" s="537">
        <v>2</v>
      </c>
      <c r="H571" s="537">
        <v>2</v>
      </c>
      <c r="I571" s="537">
        <v>1</v>
      </c>
      <c r="J571" s="537">
        <v>4</v>
      </c>
      <c r="K571" s="537">
        <v>0</v>
      </c>
      <c r="L571" s="537">
        <v>5</v>
      </c>
      <c r="M571" s="537">
        <v>15</v>
      </c>
      <c r="N571" s="537">
        <v>18</v>
      </c>
      <c r="O571" s="537">
        <v>0</v>
      </c>
      <c r="P571" s="537">
        <v>0</v>
      </c>
      <c r="Q571" s="537">
        <v>33</v>
      </c>
      <c r="R571" s="537">
        <v>12</v>
      </c>
      <c r="S571" s="537">
        <v>17</v>
      </c>
      <c r="T571" s="537">
        <v>0</v>
      </c>
      <c r="U571" s="537">
        <v>1</v>
      </c>
      <c r="V571" s="537">
        <v>30</v>
      </c>
      <c r="W571" s="537">
        <v>35</v>
      </c>
      <c r="X571" s="537">
        <v>50</v>
      </c>
      <c r="Y571" s="537">
        <v>0</v>
      </c>
      <c r="Z571" s="537">
        <v>0</v>
      </c>
      <c r="AA571" s="537">
        <v>85</v>
      </c>
      <c r="AB571" s="537">
        <v>25</v>
      </c>
      <c r="AC571" s="537">
        <v>32</v>
      </c>
      <c r="AD571" s="537">
        <v>0</v>
      </c>
      <c r="AE571" s="537">
        <v>57</v>
      </c>
      <c r="AF571" s="537">
        <v>14</v>
      </c>
      <c r="AG571" s="537">
        <v>17</v>
      </c>
      <c r="AH571" s="537">
        <v>0</v>
      </c>
      <c r="AI571" s="537">
        <v>31</v>
      </c>
      <c r="AJ571" s="537">
        <v>15</v>
      </c>
      <c r="AK571" s="537">
        <v>26</v>
      </c>
      <c r="AL571" s="537">
        <v>41</v>
      </c>
      <c r="AM571" s="537">
        <v>7</v>
      </c>
      <c r="AN571" s="537">
        <v>15</v>
      </c>
      <c r="AO571" s="537">
        <v>0</v>
      </c>
      <c r="AP571" s="537">
        <v>22</v>
      </c>
      <c r="AQ571" s="537">
        <v>17</v>
      </c>
      <c r="AR571" s="537">
        <v>36</v>
      </c>
      <c r="AS571" s="537">
        <v>53</v>
      </c>
      <c r="AT571" s="537">
        <v>25</v>
      </c>
      <c r="AU571" s="537">
        <v>26</v>
      </c>
      <c r="AV571" s="537">
        <v>51</v>
      </c>
      <c r="AW571" s="537">
        <v>29</v>
      </c>
      <c r="AX571" s="537">
        <v>28</v>
      </c>
      <c r="AY571" s="537">
        <v>57</v>
      </c>
      <c r="AZ571" s="537">
        <v>42</v>
      </c>
      <c r="BA571" s="537">
        <v>44</v>
      </c>
      <c r="BB571" s="537">
        <v>86</v>
      </c>
      <c r="BC571" s="537">
        <v>45</v>
      </c>
      <c r="BD571" s="537">
        <v>28</v>
      </c>
      <c r="BE571" s="537">
        <v>73</v>
      </c>
      <c r="BF571" s="537">
        <v>31</v>
      </c>
      <c r="BG571" s="537">
        <v>45</v>
      </c>
      <c r="BH571" s="537">
        <v>76</v>
      </c>
      <c r="BI571" s="537">
        <v>20</v>
      </c>
      <c r="BJ571" s="537">
        <v>22</v>
      </c>
      <c r="BK571" s="537">
        <v>42</v>
      </c>
      <c r="BL571" s="537">
        <v>59</v>
      </c>
      <c r="BM571" s="537">
        <v>67</v>
      </c>
      <c r="BN571" s="537">
        <v>126</v>
      </c>
      <c r="BO571" s="537">
        <v>0</v>
      </c>
      <c r="BP571" s="537">
        <v>0</v>
      </c>
      <c r="BQ571" s="537">
        <v>0</v>
      </c>
      <c r="BR571" s="537">
        <v>0</v>
      </c>
      <c r="BS571" s="537">
        <v>2</v>
      </c>
      <c r="BT571" s="538">
        <v>872</v>
      </c>
      <c r="BU571"/>
      <c r="BV571"/>
      <c r="BW571"/>
    </row>
    <row r="572" spans="1:75" x14ac:dyDescent="0.2">
      <c r="A572" s="629"/>
      <c r="B572" s="377" t="s">
        <v>102</v>
      </c>
      <c r="C572" s="537">
        <v>0</v>
      </c>
      <c r="D572" s="537">
        <v>0</v>
      </c>
      <c r="E572" s="537">
        <v>0</v>
      </c>
      <c r="F572" s="537">
        <v>2</v>
      </c>
      <c r="G572" s="537">
        <v>2</v>
      </c>
      <c r="H572" s="537">
        <v>4</v>
      </c>
      <c r="I572" s="537">
        <v>10</v>
      </c>
      <c r="J572" s="537">
        <v>10</v>
      </c>
      <c r="K572" s="537">
        <v>0</v>
      </c>
      <c r="L572" s="537">
        <v>20</v>
      </c>
      <c r="M572" s="537">
        <v>6</v>
      </c>
      <c r="N572" s="537">
        <v>12</v>
      </c>
      <c r="O572" s="537">
        <v>0</v>
      </c>
      <c r="P572" s="537">
        <v>0</v>
      </c>
      <c r="Q572" s="537">
        <v>18</v>
      </c>
      <c r="R572" s="537">
        <v>8</v>
      </c>
      <c r="S572" s="537">
        <v>11</v>
      </c>
      <c r="T572" s="537">
        <v>0</v>
      </c>
      <c r="U572" s="537">
        <v>0</v>
      </c>
      <c r="V572" s="537">
        <v>19</v>
      </c>
      <c r="W572" s="537">
        <v>8</v>
      </c>
      <c r="X572" s="537">
        <v>21</v>
      </c>
      <c r="Y572" s="537">
        <v>0</v>
      </c>
      <c r="Z572" s="537">
        <v>0</v>
      </c>
      <c r="AA572" s="537">
        <v>29</v>
      </c>
      <c r="AB572" s="537">
        <v>12</v>
      </c>
      <c r="AC572" s="537">
        <v>22</v>
      </c>
      <c r="AD572" s="537">
        <v>0</v>
      </c>
      <c r="AE572" s="537">
        <v>34</v>
      </c>
      <c r="AF572" s="537">
        <v>16</v>
      </c>
      <c r="AG572" s="537">
        <v>21</v>
      </c>
      <c r="AH572" s="537">
        <v>0</v>
      </c>
      <c r="AI572" s="537">
        <v>37</v>
      </c>
      <c r="AJ572" s="537">
        <v>11</v>
      </c>
      <c r="AK572" s="537">
        <v>18</v>
      </c>
      <c r="AL572" s="537">
        <v>29</v>
      </c>
      <c r="AM572" s="537">
        <v>16</v>
      </c>
      <c r="AN572" s="537">
        <v>27</v>
      </c>
      <c r="AO572" s="537">
        <v>0</v>
      </c>
      <c r="AP572" s="537">
        <v>43</v>
      </c>
      <c r="AQ572" s="537">
        <v>16</v>
      </c>
      <c r="AR572" s="537">
        <v>17</v>
      </c>
      <c r="AS572" s="537">
        <v>33</v>
      </c>
      <c r="AT572" s="537">
        <v>27</v>
      </c>
      <c r="AU572" s="537">
        <v>23</v>
      </c>
      <c r="AV572" s="537">
        <v>50</v>
      </c>
      <c r="AW572" s="537">
        <v>14</v>
      </c>
      <c r="AX572" s="537">
        <v>23</v>
      </c>
      <c r="AY572" s="537">
        <v>37</v>
      </c>
      <c r="AZ572" s="537">
        <v>25</v>
      </c>
      <c r="BA572" s="537">
        <v>29</v>
      </c>
      <c r="BB572" s="537">
        <v>54</v>
      </c>
      <c r="BC572" s="537">
        <v>29</v>
      </c>
      <c r="BD572" s="537">
        <v>33</v>
      </c>
      <c r="BE572" s="537">
        <v>62</v>
      </c>
      <c r="BF572" s="537">
        <v>31</v>
      </c>
      <c r="BG572" s="537">
        <v>31</v>
      </c>
      <c r="BH572" s="537">
        <v>62</v>
      </c>
      <c r="BI572" s="537">
        <v>22</v>
      </c>
      <c r="BJ572" s="537">
        <v>26</v>
      </c>
      <c r="BK572" s="537">
        <v>48</v>
      </c>
      <c r="BL572" s="537">
        <v>69</v>
      </c>
      <c r="BM572" s="537">
        <v>40</v>
      </c>
      <c r="BN572" s="537">
        <v>109</v>
      </c>
      <c r="BO572" s="537">
        <v>0</v>
      </c>
      <c r="BP572" s="537">
        <v>0</v>
      </c>
      <c r="BQ572" s="537">
        <v>0</v>
      </c>
      <c r="BR572" s="537">
        <v>0</v>
      </c>
      <c r="BS572" s="537">
        <v>1</v>
      </c>
      <c r="BT572" s="538">
        <v>689</v>
      </c>
      <c r="BU572"/>
      <c r="BV572"/>
      <c r="BW572"/>
    </row>
    <row r="573" spans="1:75" x14ac:dyDescent="0.2">
      <c r="A573" s="629"/>
      <c r="B573" s="377" t="s">
        <v>103</v>
      </c>
      <c r="C573" s="544">
        <v>0</v>
      </c>
      <c r="D573" s="544">
        <v>0</v>
      </c>
      <c r="E573" s="544">
        <v>0</v>
      </c>
      <c r="F573" s="544">
        <v>0</v>
      </c>
      <c r="G573" s="544">
        <v>0</v>
      </c>
      <c r="H573" s="544">
        <v>0</v>
      </c>
      <c r="I573" s="544">
        <v>1</v>
      </c>
      <c r="J573" s="544">
        <v>0</v>
      </c>
      <c r="K573" s="544">
        <v>0</v>
      </c>
      <c r="L573" s="544">
        <v>1</v>
      </c>
      <c r="M573" s="544">
        <v>10</v>
      </c>
      <c r="N573" s="544">
        <v>7</v>
      </c>
      <c r="O573" s="544">
        <v>0</v>
      </c>
      <c r="P573" s="544">
        <v>0</v>
      </c>
      <c r="Q573" s="544">
        <v>17</v>
      </c>
      <c r="R573" s="544">
        <v>8</v>
      </c>
      <c r="S573" s="544">
        <v>19</v>
      </c>
      <c r="T573" s="544">
        <v>0</v>
      </c>
      <c r="U573" s="544">
        <v>0</v>
      </c>
      <c r="V573" s="544">
        <v>27</v>
      </c>
      <c r="W573" s="544">
        <v>10</v>
      </c>
      <c r="X573" s="544">
        <v>19</v>
      </c>
      <c r="Y573" s="544">
        <v>0</v>
      </c>
      <c r="Z573" s="544">
        <v>0</v>
      </c>
      <c r="AA573" s="544">
        <v>29</v>
      </c>
      <c r="AB573" s="544">
        <v>11</v>
      </c>
      <c r="AC573" s="544">
        <v>11</v>
      </c>
      <c r="AD573" s="544">
        <v>0</v>
      </c>
      <c r="AE573" s="544">
        <v>22</v>
      </c>
      <c r="AF573" s="544">
        <v>5</v>
      </c>
      <c r="AG573" s="544">
        <v>5</v>
      </c>
      <c r="AH573" s="544">
        <v>0</v>
      </c>
      <c r="AI573" s="544">
        <v>10</v>
      </c>
      <c r="AJ573" s="544">
        <v>4</v>
      </c>
      <c r="AK573" s="544">
        <v>4</v>
      </c>
      <c r="AL573" s="544">
        <v>8</v>
      </c>
      <c r="AM573" s="544">
        <v>8</v>
      </c>
      <c r="AN573" s="544">
        <v>12</v>
      </c>
      <c r="AO573" s="544">
        <v>0</v>
      </c>
      <c r="AP573" s="544">
        <v>20</v>
      </c>
      <c r="AQ573" s="544">
        <v>11</v>
      </c>
      <c r="AR573" s="544">
        <v>6</v>
      </c>
      <c r="AS573" s="544">
        <v>17</v>
      </c>
      <c r="AT573" s="544">
        <v>7</v>
      </c>
      <c r="AU573" s="544">
        <v>11</v>
      </c>
      <c r="AV573" s="544">
        <v>18</v>
      </c>
      <c r="AW573" s="544">
        <v>10</v>
      </c>
      <c r="AX573" s="544">
        <v>7</v>
      </c>
      <c r="AY573" s="544">
        <v>17</v>
      </c>
      <c r="AZ573" s="544">
        <v>8</v>
      </c>
      <c r="BA573" s="544">
        <v>4</v>
      </c>
      <c r="BB573" s="544">
        <v>12</v>
      </c>
      <c r="BC573" s="544">
        <v>6</v>
      </c>
      <c r="BD573" s="544">
        <v>7</v>
      </c>
      <c r="BE573" s="544">
        <v>13</v>
      </c>
      <c r="BF573" s="544">
        <v>5</v>
      </c>
      <c r="BG573" s="544">
        <v>15</v>
      </c>
      <c r="BH573" s="544">
        <v>20</v>
      </c>
      <c r="BI573" s="544">
        <v>9</v>
      </c>
      <c r="BJ573" s="544">
        <v>8</v>
      </c>
      <c r="BK573" s="544">
        <v>17</v>
      </c>
      <c r="BL573" s="544">
        <v>19</v>
      </c>
      <c r="BM573" s="544">
        <v>22</v>
      </c>
      <c r="BN573" s="544">
        <v>41</v>
      </c>
      <c r="BO573" s="544">
        <v>0</v>
      </c>
      <c r="BP573" s="544">
        <v>0</v>
      </c>
      <c r="BQ573" s="544">
        <v>0</v>
      </c>
      <c r="BR573" s="544">
        <v>0</v>
      </c>
      <c r="BS573" s="544">
        <v>1</v>
      </c>
      <c r="BT573" s="545">
        <v>290</v>
      </c>
      <c r="BU573"/>
      <c r="BV573"/>
      <c r="BW573"/>
    </row>
    <row r="574" spans="1:75" x14ac:dyDescent="0.2">
      <c r="A574" s="629"/>
      <c r="B574" s="377" t="s">
        <v>104</v>
      </c>
      <c r="C574" s="544">
        <v>0</v>
      </c>
      <c r="D574" s="544">
        <v>0</v>
      </c>
      <c r="E574" s="544">
        <v>0</v>
      </c>
      <c r="F574" s="544">
        <v>1</v>
      </c>
      <c r="G574" s="544">
        <v>0</v>
      </c>
      <c r="H574" s="544">
        <v>1</v>
      </c>
      <c r="I574" s="544">
        <v>1</v>
      </c>
      <c r="J574" s="544">
        <v>0</v>
      </c>
      <c r="K574" s="544">
        <v>0</v>
      </c>
      <c r="L574" s="544">
        <v>1</v>
      </c>
      <c r="M574" s="544">
        <v>1</v>
      </c>
      <c r="N574" s="544">
        <v>1</v>
      </c>
      <c r="O574" s="544">
        <v>0</v>
      </c>
      <c r="P574" s="544">
        <v>0</v>
      </c>
      <c r="Q574" s="544">
        <v>2</v>
      </c>
      <c r="R574" s="544">
        <v>3</v>
      </c>
      <c r="S574" s="544">
        <v>5</v>
      </c>
      <c r="T574" s="544">
        <v>0</v>
      </c>
      <c r="U574" s="544">
        <v>0</v>
      </c>
      <c r="V574" s="544">
        <v>8</v>
      </c>
      <c r="W574" s="544">
        <v>6</v>
      </c>
      <c r="X574" s="544">
        <v>12</v>
      </c>
      <c r="Y574" s="544">
        <v>0</v>
      </c>
      <c r="Z574" s="544">
        <v>0</v>
      </c>
      <c r="AA574" s="544">
        <v>18</v>
      </c>
      <c r="AB574" s="544">
        <v>15</v>
      </c>
      <c r="AC574" s="544">
        <v>17</v>
      </c>
      <c r="AD574" s="544">
        <v>0</v>
      </c>
      <c r="AE574" s="544">
        <v>32</v>
      </c>
      <c r="AF574" s="544">
        <v>6</v>
      </c>
      <c r="AG574" s="544">
        <v>10</v>
      </c>
      <c r="AH574" s="544">
        <v>0</v>
      </c>
      <c r="AI574" s="544">
        <v>16</v>
      </c>
      <c r="AJ574" s="544">
        <v>3</v>
      </c>
      <c r="AK574" s="544">
        <v>9</v>
      </c>
      <c r="AL574" s="544">
        <v>12</v>
      </c>
      <c r="AM574" s="544">
        <v>9</v>
      </c>
      <c r="AN574" s="544">
        <v>8</v>
      </c>
      <c r="AO574" s="544">
        <v>0</v>
      </c>
      <c r="AP574" s="544">
        <v>17</v>
      </c>
      <c r="AQ574" s="544">
        <v>10</v>
      </c>
      <c r="AR574" s="544">
        <v>21</v>
      </c>
      <c r="AS574" s="544">
        <v>31</v>
      </c>
      <c r="AT574" s="544">
        <v>14</v>
      </c>
      <c r="AU574" s="544">
        <v>20</v>
      </c>
      <c r="AV574" s="544">
        <v>34</v>
      </c>
      <c r="AW574" s="544">
        <v>10</v>
      </c>
      <c r="AX574" s="544">
        <v>19</v>
      </c>
      <c r="AY574" s="544">
        <v>29</v>
      </c>
      <c r="AZ574" s="544">
        <v>8</v>
      </c>
      <c r="BA574" s="544">
        <v>12</v>
      </c>
      <c r="BB574" s="544">
        <v>20</v>
      </c>
      <c r="BC574" s="544">
        <v>8</v>
      </c>
      <c r="BD574" s="544">
        <v>11</v>
      </c>
      <c r="BE574" s="544">
        <v>19</v>
      </c>
      <c r="BF574" s="544">
        <v>9</v>
      </c>
      <c r="BG574" s="544">
        <v>14</v>
      </c>
      <c r="BH574" s="544">
        <v>23</v>
      </c>
      <c r="BI574" s="544">
        <v>10</v>
      </c>
      <c r="BJ574" s="544">
        <v>5</v>
      </c>
      <c r="BK574" s="544">
        <v>15</v>
      </c>
      <c r="BL574" s="544">
        <v>17</v>
      </c>
      <c r="BM574" s="544">
        <v>22</v>
      </c>
      <c r="BN574" s="544">
        <v>39</v>
      </c>
      <c r="BO574" s="544">
        <v>0</v>
      </c>
      <c r="BP574" s="544">
        <v>0</v>
      </c>
      <c r="BQ574" s="544">
        <v>0</v>
      </c>
      <c r="BR574" s="544">
        <v>0</v>
      </c>
      <c r="BS574" s="544">
        <v>0</v>
      </c>
      <c r="BT574" s="545">
        <v>317</v>
      </c>
      <c r="BU574"/>
      <c r="BV574"/>
      <c r="BW574"/>
    </row>
    <row r="575" spans="1:75" x14ac:dyDescent="0.2">
      <c r="A575" s="629"/>
      <c r="B575" s="377" t="s">
        <v>105</v>
      </c>
      <c r="C575" s="544">
        <v>0</v>
      </c>
      <c r="D575" s="544">
        <v>0</v>
      </c>
      <c r="E575" s="544">
        <v>0</v>
      </c>
      <c r="F575" s="544">
        <v>2</v>
      </c>
      <c r="G575" s="544">
        <v>0</v>
      </c>
      <c r="H575" s="544">
        <v>2</v>
      </c>
      <c r="I575" s="544">
        <v>6</v>
      </c>
      <c r="J575" s="544">
        <v>8</v>
      </c>
      <c r="K575" s="544">
        <v>0</v>
      </c>
      <c r="L575" s="544">
        <v>14</v>
      </c>
      <c r="M575" s="544">
        <v>7</v>
      </c>
      <c r="N575" s="544">
        <v>17</v>
      </c>
      <c r="O575" s="544">
        <v>0</v>
      </c>
      <c r="P575" s="544">
        <v>0</v>
      </c>
      <c r="Q575" s="544">
        <v>24</v>
      </c>
      <c r="R575" s="544">
        <v>14</v>
      </c>
      <c r="S575" s="544">
        <v>31</v>
      </c>
      <c r="T575" s="544">
        <v>0</v>
      </c>
      <c r="U575" s="544">
        <v>0</v>
      </c>
      <c r="V575" s="544">
        <v>45</v>
      </c>
      <c r="W575" s="544">
        <v>20</v>
      </c>
      <c r="X575" s="544">
        <v>23</v>
      </c>
      <c r="Y575" s="544">
        <v>0</v>
      </c>
      <c r="Z575" s="544">
        <v>0</v>
      </c>
      <c r="AA575" s="544">
        <v>43</v>
      </c>
      <c r="AB575" s="544">
        <v>32</v>
      </c>
      <c r="AC575" s="544">
        <v>43</v>
      </c>
      <c r="AD575" s="544">
        <v>0</v>
      </c>
      <c r="AE575" s="544">
        <v>75</v>
      </c>
      <c r="AF575" s="544">
        <v>34</v>
      </c>
      <c r="AG575" s="544">
        <v>44</v>
      </c>
      <c r="AH575" s="544">
        <v>0</v>
      </c>
      <c r="AI575" s="544">
        <v>78</v>
      </c>
      <c r="AJ575" s="544">
        <v>35</v>
      </c>
      <c r="AK575" s="544">
        <v>28</v>
      </c>
      <c r="AL575" s="544">
        <v>63</v>
      </c>
      <c r="AM575" s="544">
        <v>23</v>
      </c>
      <c r="AN575" s="544">
        <v>28</v>
      </c>
      <c r="AO575" s="544">
        <v>0</v>
      </c>
      <c r="AP575" s="544">
        <v>51</v>
      </c>
      <c r="AQ575" s="544">
        <v>31</v>
      </c>
      <c r="AR575" s="544">
        <v>24</v>
      </c>
      <c r="AS575" s="544">
        <v>55</v>
      </c>
      <c r="AT575" s="544">
        <v>31</v>
      </c>
      <c r="AU575" s="544">
        <v>29</v>
      </c>
      <c r="AV575" s="544">
        <v>60</v>
      </c>
      <c r="AW575" s="544">
        <v>42</v>
      </c>
      <c r="AX575" s="544">
        <v>38</v>
      </c>
      <c r="AY575" s="544">
        <v>80</v>
      </c>
      <c r="AZ575" s="544">
        <v>43</v>
      </c>
      <c r="BA575" s="544">
        <v>47</v>
      </c>
      <c r="BB575" s="544">
        <v>90</v>
      </c>
      <c r="BC575" s="544">
        <v>32</v>
      </c>
      <c r="BD575" s="544">
        <v>41</v>
      </c>
      <c r="BE575" s="544">
        <v>73</v>
      </c>
      <c r="BF575" s="544">
        <v>42</v>
      </c>
      <c r="BG575" s="544">
        <v>36</v>
      </c>
      <c r="BH575" s="544">
        <v>78</v>
      </c>
      <c r="BI575" s="544">
        <v>29</v>
      </c>
      <c r="BJ575" s="544">
        <v>36</v>
      </c>
      <c r="BK575" s="544">
        <v>65</v>
      </c>
      <c r="BL575" s="544">
        <v>137</v>
      </c>
      <c r="BM575" s="544">
        <v>128</v>
      </c>
      <c r="BN575" s="544">
        <v>265</v>
      </c>
      <c r="BO575" s="544">
        <v>0</v>
      </c>
      <c r="BP575" s="544">
        <v>0</v>
      </c>
      <c r="BQ575" s="544">
        <v>0</v>
      </c>
      <c r="BR575" s="544">
        <v>0</v>
      </c>
      <c r="BS575" s="544">
        <v>1</v>
      </c>
      <c r="BT575" s="545">
        <v>1162</v>
      </c>
      <c r="BU575"/>
      <c r="BV575"/>
      <c r="BW575"/>
    </row>
    <row r="576" spans="1:75" x14ac:dyDescent="0.2">
      <c r="A576" s="629"/>
      <c r="B576" s="377" t="s">
        <v>106</v>
      </c>
      <c r="C576" s="544">
        <v>0</v>
      </c>
      <c r="D576" s="544">
        <v>0</v>
      </c>
      <c r="E576" s="544">
        <v>0</v>
      </c>
      <c r="F576" s="544">
        <v>0</v>
      </c>
      <c r="G576" s="544">
        <v>0</v>
      </c>
      <c r="H576" s="544">
        <v>0</v>
      </c>
      <c r="I576" s="544">
        <v>1</v>
      </c>
      <c r="J576" s="544">
        <v>2</v>
      </c>
      <c r="K576" s="544">
        <v>0</v>
      </c>
      <c r="L576" s="544">
        <v>3</v>
      </c>
      <c r="M576" s="544">
        <v>0</v>
      </c>
      <c r="N576" s="544">
        <v>1</v>
      </c>
      <c r="O576" s="544">
        <v>0</v>
      </c>
      <c r="P576" s="544">
        <v>0</v>
      </c>
      <c r="Q576" s="544">
        <v>1</v>
      </c>
      <c r="R576" s="544">
        <v>0</v>
      </c>
      <c r="S576" s="544">
        <v>6</v>
      </c>
      <c r="T576" s="544">
        <v>0</v>
      </c>
      <c r="U576" s="544">
        <v>0</v>
      </c>
      <c r="V576" s="544">
        <v>6</v>
      </c>
      <c r="W576" s="544">
        <v>7</v>
      </c>
      <c r="X576" s="544">
        <v>16</v>
      </c>
      <c r="Y576" s="544">
        <v>0</v>
      </c>
      <c r="Z576" s="544">
        <v>0</v>
      </c>
      <c r="AA576" s="544">
        <v>23</v>
      </c>
      <c r="AB576" s="544">
        <v>3</v>
      </c>
      <c r="AC576" s="544">
        <v>4</v>
      </c>
      <c r="AD576" s="544">
        <v>0</v>
      </c>
      <c r="AE576" s="544">
        <v>7</v>
      </c>
      <c r="AF576" s="544">
        <v>4</v>
      </c>
      <c r="AG576" s="544">
        <v>6</v>
      </c>
      <c r="AH576" s="544">
        <v>0</v>
      </c>
      <c r="AI576" s="544">
        <v>10</v>
      </c>
      <c r="AJ576" s="544">
        <v>5</v>
      </c>
      <c r="AK576" s="544">
        <v>3</v>
      </c>
      <c r="AL576" s="544">
        <v>8</v>
      </c>
      <c r="AM576" s="544">
        <v>1</v>
      </c>
      <c r="AN576" s="544">
        <v>9</v>
      </c>
      <c r="AO576" s="544">
        <v>0</v>
      </c>
      <c r="AP576" s="544">
        <v>10</v>
      </c>
      <c r="AQ576" s="544">
        <v>5</v>
      </c>
      <c r="AR576" s="544">
        <v>2</v>
      </c>
      <c r="AS576" s="544">
        <v>7</v>
      </c>
      <c r="AT576" s="544">
        <v>6</v>
      </c>
      <c r="AU576" s="544">
        <v>14</v>
      </c>
      <c r="AV576" s="544">
        <v>20</v>
      </c>
      <c r="AW576" s="544">
        <v>5</v>
      </c>
      <c r="AX576" s="544">
        <v>8</v>
      </c>
      <c r="AY576" s="544">
        <v>13</v>
      </c>
      <c r="AZ576" s="544">
        <v>10</v>
      </c>
      <c r="BA576" s="544">
        <v>9</v>
      </c>
      <c r="BB576" s="544">
        <v>19</v>
      </c>
      <c r="BC576" s="544">
        <v>5</v>
      </c>
      <c r="BD576" s="544">
        <v>6</v>
      </c>
      <c r="BE576" s="544">
        <v>11</v>
      </c>
      <c r="BF576" s="544">
        <v>4</v>
      </c>
      <c r="BG576" s="544">
        <v>14</v>
      </c>
      <c r="BH576" s="544">
        <v>18</v>
      </c>
      <c r="BI576" s="544">
        <v>7</v>
      </c>
      <c r="BJ576" s="544">
        <v>2</v>
      </c>
      <c r="BK576" s="544">
        <v>9</v>
      </c>
      <c r="BL576" s="544">
        <v>35</v>
      </c>
      <c r="BM576" s="544">
        <v>38</v>
      </c>
      <c r="BN576" s="544">
        <v>73</v>
      </c>
      <c r="BO576" s="544">
        <v>0</v>
      </c>
      <c r="BP576" s="544">
        <v>0</v>
      </c>
      <c r="BQ576" s="544">
        <v>0</v>
      </c>
      <c r="BR576" s="544">
        <v>0</v>
      </c>
      <c r="BS576" s="544">
        <v>1</v>
      </c>
      <c r="BT576" s="545">
        <v>239</v>
      </c>
      <c r="BU576"/>
      <c r="BV576"/>
      <c r="BW576"/>
    </row>
    <row r="577" spans="1:75" ht="13.5" thickBot="1" x14ac:dyDescent="0.25">
      <c r="A577" s="629"/>
      <c r="B577" s="377" t="s">
        <v>107</v>
      </c>
      <c r="C577" s="539">
        <v>0</v>
      </c>
      <c r="D577" s="539">
        <v>0</v>
      </c>
      <c r="E577" s="539">
        <v>0</v>
      </c>
      <c r="F577" s="539">
        <v>0</v>
      </c>
      <c r="G577" s="539">
        <v>0</v>
      </c>
      <c r="H577" s="539">
        <v>0</v>
      </c>
      <c r="I577" s="539">
        <v>3</v>
      </c>
      <c r="J577" s="539">
        <v>5</v>
      </c>
      <c r="K577" s="539">
        <v>0</v>
      </c>
      <c r="L577" s="539">
        <v>8</v>
      </c>
      <c r="M577" s="539">
        <v>8</v>
      </c>
      <c r="N577" s="539">
        <v>2</v>
      </c>
      <c r="O577" s="539">
        <v>0</v>
      </c>
      <c r="P577" s="539">
        <v>0</v>
      </c>
      <c r="Q577" s="539">
        <v>10</v>
      </c>
      <c r="R577" s="539">
        <v>2</v>
      </c>
      <c r="S577" s="539">
        <v>7</v>
      </c>
      <c r="T577" s="539">
        <v>0</v>
      </c>
      <c r="U577" s="539">
        <v>0</v>
      </c>
      <c r="V577" s="539">
        <v>9</v>
      </c>
      <c r="W577" s="539">
        <v>8</v>
      </c>
      <c r="X577" s="539">
        <v>10</v>
      </c>
      <c r="Y577" s="539">
        <v>0</v>
      </c>
      <c r="Z577" s="539">
        <v>0</v>
      </c>
      <c r="AA577" s="539">
        <v>18</v>
      </c>
      <c r="AB577" s="539">
        <v>4</v>
      </c>
      <c r="AC577" s="539">
        <v>13</v>
      </c>
      <c r="AD577" s="539">
        <v>0</v>
      </c>
      <c r="AE577" s="539">
        <v>17</v>
      </c>
      <c r="AF577" s="539">
        <v>9</v>
      </c>
      <c r="AG577" s="539">
        <v>19</v>
      </c>
      <c r="AH577" s="539">
        <v>0</v>
      </c>
      <c r="AI577" s="539">
        <v>28</v>
      </c>
      <c r="AJ577" s="539">
        <v>9</v>
      </c>
      <c r="AK577" s="539">
        <v>12</v>
      </c>
      <c r="AL577" s="539">
        <v>21</v>
      </c>
      <c r="AM577" s="539">
        <v>8</v>
      </c>
      <c r="AN577" s="539">
        <v>12</v>
      </c>
      <c r="AO577" s="539">
        <v>0</v>
      </c>
      <c r="AP577" s="539">
        <v>20</v>
      </c>
      <c r="AQ577" s="539">
        <v>14</v>
      </c>
      <c r="AR577" s="539">
        <v>10</v>
      </c>
      <c r="AS577" s="539">
        <v>24</v>
      </c>
      <c r="AT577" s="539">
        <v>11</v>
      </c>
      <c r="AU577" s="539">
        <v>23</v>
      </c>
      <c r="AV577" s="539">
        <v>34</v>
      </c>
      <c r="AW577" s="539">
        <v>20</v>
      </c>
      <c r="AX577" s="539">
        <v>17</v>
      </c>
      <c r="AY577" s="539">
        <v>37</v>
      </c>
      <c r="AZ577" s="539">
        <v>12</v>
      </c>
      <c r="BA577" s="539">
        <v>20</v>
      </c>
      <c r="BB577" s="539">
        <v>32</v>
      </c>
      <c r="BC577" s="539">
        <v>13</v>
      </c>
      <c r="BD577" s="539">
        <v>20</v>
      </c>
      <c r="BE577" s="539">
        <v>33</v>
      </c>
      <c r="BF577" s="539">
        <v>8</v>
      </c>
      <c r="BG577" s="539">
        <v>11</v>
      </c>
      <c r="BH577" s="539">
        <v>19</v>
      </c>
      <c r="BI577" s="539">
        <v>2</v>
      </c>
      <c r="BJ577" s="539">
        <v>10</v>
      </c>
      <c r="BK577" s="539">
        <v>12</v>
      </c>
      <c r="BL577" s="539">
        <v>14</v>
      </c>
      <c r="BM577" s="539">
        <v>19</v>
      </c>
      <c r="BN577" s="539">
        <v>33</v>
      </c>
      <c r="BO577" s="539">
        <v>0</v>
      </c>
      <c r="BP577" s="539">
        <v>0</v>
      </c>
      <c r="BQ577" s="539">
        <v>0</v>
      </c>
      <c r="BR577" s="539">
        <v>0</v>
      </c>
      <c r="BS577" s="539">
        <v>1</v>
      </c>
      <c r="BT577" s="540">
        <v>356</v>
      </c>
      <c r="BU577"/>
      <c r="BV577"/>
      <c r="BW577"/>
    </row>
    <row r="578" spans="1:75" ht="13.5" thickBot="1" x14ac:dyDescent="0.25">
      <c r="B578" s="410" t="s">
        <v>6</v>
      </c>
      <c r="C578" s="541">
        <f>SUM(C555:C577)</f>
        <v>0</v>
      </c>
      <c r="D578" s="541">
        <f t="shared" ref="D578:BN578" si="18">SUM(D555:D577)</f>
        <v>0</v>
      </c>
      <c r="E578" s="541">
        <f t="shared" si="18"/>
        <v>0</v>
      </c>
      <c r="F578" s="541">
        <f t="shared" si="18"/>
        <v>17</v>
      </c>
      <c r="G578" s="541">
        <f t="shared" si="18"/>
        <v>25</v>
      </c>
      <c r="H578" s="541">
        <f t="shared" si="18"/>
        <v>42</v>
      </c>
      <c r="I578" s="541">
        <f t="shared" si="18"/>
        <v>82</v>
      </c>
      <c r="J578" s="541">
        <f t="shared" si="18"/>
        <v>108</v>
      </c>
      <c r="K578" s="541">
        <f t="shared" si="18"/>
        <v>0</v>
      </c>
      <c r="L578" s="541">
        <f t="shared" si="18"/>
        <v>190</v>
      </c>
      <c r="M578" s="541">
        <f t="shared" si="18"/>
        <v>152</v>
      </c>
      <c r="N578" s="541">
        <f t="shared" si="18"/>
        <v>262</v>
      </c>
      <c r="O578" s="541">
        <f t="shared" si="18"/>
        <v>0</v>
      </c>
      <c r="P578" s="541">
        <f t="shared" si="18"/>
        <v>11</v>
      </c>
      <c r="Q578" s="541">
        <f t="shared" si="18"/>
        <v>425</v>
      </c>
      <c r="R578" s="541">
        <f t="shared" si="18"/>
        <v>216</v>
      </c>
      <c r="S578" s="541">
        <f t="shared" si="18"/>
        <v>343</v>
      </c>
      <c r="T578" s="541">
        <f t="shared" si="18"/>
        <v>1</v>
      </c>
      <c r="U578" s="541">
        <f t="shared" si="18"/>
        <v>5</v>
      </c>
      <c r="V578" s="541">
        <f t="shared" si="18"/>
        <v>565</v>
      </c>
      <c r="W578" s="541">
        <f t="shared" si="18"/>
        <v>302</v>
      </c>
      <c r="X578" s="541">
        <f t="shared" si="18"/>
        <v>463</v>
      </c>
      <c r="Y578" s="541">
        <f t="shared" si="18"/>
        <v>0</v>
      </c>
      <c r="Z578" s="541">
        <f t="shared" si="18"/>
        <v>0</v>
      </c>
      <c r="AA578" s="541">
        <f t="shared" si="18"/>
        <v>765</v>
      </c>
      <c r="AB578" s="541">
        <f t="shared" si="18"/>
        <v>289</v>
      </c>
      <c r="AC578" s="541">
        <f t="shared" si="18"/>
        <v>485</v>
      </c>
      <c r="AD578" s="541">
        <f t="shared" si="18"/>
        <v>1</v>
      </c>
      <c r="AE578" s="541">
        <f t="shared" si="18"/>
        <v>775</v>
      </c>
      <c r="AF578" s="541">
        <f t="shared" si="18"/>
        <v>255</v>
      </c>
      <c r="AG578" s="541">
        <f t="shared" si="18"/>
        <v>388</v>
      </c>
      <c r="AH578" s="541">
        <f t="shared" si="18"/>
        <v>0</v>
      </c>
      <c r="AI578" s="541">
        <f t="shared" si="18"/>
        <v>643</v>
      </c>
      <c r="AJ578" s="541">
        <f t="shared" si="18"/>
        <v>248</v>
      </c>
      <c r="AK578" s="541">
        <f t="shared" si="18"/>
        <v>326</v>
      </c>
      <c r="AL578" s="541">
        <f t="shared" si="18"/>
        <v>574</v>
      </c>
      <c r="AM578" s="541">
        <f t="shared" si="18"/>
        <v>270</v>
      </c>
      <c r="AN578" s="541">
        <f t="shared" si="18"/>
        <v>346</v>
      </c>
      <c r="AO578" s="541">
        <f t="shared" si="18"/>
        <v>0</v>
      </c>
      <c r="AP578" s="541">
        <f t="shared" si="18"/>
        <v>616</v>
      </c>
      <c r="AQ578" s="541">
        <f t="shared" si="18"/>
        <v>302</v>
      </c>
      <c r="AR578" s="541">
        <f t="shared" si="18"/>
        <v>374</v>
      </c>
      <c r="AS578" s="541">
        <f t="shared" si="18"/>
        <v>676</v>
      </c>
      <c r="AT578" s="541">
        <f t="shared" si="18"/>
        <v>400</v>
      </c>
      <c r="AU578" s="541">
        <f t="shared" si="18"/>
        <v>470</v>
      </c>
      <c r="AV578" s="541">
        <f t="shared" si="18"/>
        <v>870</v>
      </c>
      <c r="AW578" s="541">
        <f t="shared" si="18"/>
        <v>441</v>
      </c>
      <c r="AX578" s="541">
        <f t="shared" si="18"/>
        <v>505</v>
      </c>
      <c r="AY578" s="541">
        <f t="shared" si="18"/>
        <v>946</v>
      </c>
      <c r="AZ578" s="541">
        <f t="shared" si="18"/>
        <v>541</v>
      </c>
      <c r="BA578" s="541">
        <f t="shared" si="18"/>
        <v>580</v>
      </c>
      <c r="BB578" s="541">
        <f t="shared" si="18"/>
        <v>1121</v>
      </c>
      <c r="BC578" s="541">
        <f t="shared" si="18"/>
        <v>534</v>
      </c>
      <c r="BD578" s="541">
        <f t="shared" si="18"/>
        <v>565</v>
      </c>
      <c r="BE578" s="541">
        <f t="shared" si="18"/>
        <v>1099</v>
      </c>
      <c r="BF578" s="541">
        <f t="shared" si="18"/>
        <v>442</v>
      </c>
      <c r="BG578" s="541">
        <f t="shared" si="18"/>
        <v>478</v>
      </c>
      <c r="BH578" s="541">
        <f t="shared" si="18"/>
        <v>920</v>
      </c>
      <c r="BI578" s="541">
        <f t="shared" si="18"/>
        <v>391</v>
      </c>
      <c r="BJ578" s="541">
        <f t="shared" si="18"/>
        <v>432</v>
      </c>
      <c r="BK578" s="541">
        <f t="shared" si="18"/>
        <v>823</v>
      </c>
      <c r="BL578" s="541">
        <f t="shared" si="18"/>
        <v>1082</v>
      </c>
      <c r="BM578" s="541">
        <f t="shared" si="18"/>
        <v>991</v>
      </c>
      <c r="BN578" s="541">
        <f t="shared" si="18"/>
        <v>2073</v>
      </c>
      <c r="BO578" s="541">
        <f>SUM(BO555:BO577)</f>
        <v>0</v>
      </c>
      <c r="BP578" s="541">
        <f t="shared" ref="BP578:BS578" si="19">SUM(BP555:BP577)</f>
        <v>0</v>
      </c>
      <c r="BQ578" s="541">
        <f>SUM(BQ555:BQ577)</f>
        <v>0</v>
      </c>
      <c r="BR578" s="541">
        <f t="shared" si="19"/>
        <v>0</v>
      </c>
      <c r="BS578" s="541">
        <f t="shared" si="19"/>
        <v>24</v>
      </c>
      <c r="BT578" s="630">
        <f>SUM(BT555:BT577)</f>
        <v>13147</v>
      </c>
      <c r="BU578"/>
      <c r="BV578"/>
      <c r="BW578"/>
    </row>
    <row r="579" spans="1:75" x14ac:dyDescent="0.2">
      <c r="B579" s="542" t="s">
        <v>597</v>
      </c>
      <c r="BQ579"/>
      <c r="BR579"/>
      <c r="BS579"/>
      <c r="BT579"/>
      <c r="BU579"/>
      <c r="BV579"/>
      <c r="BW579"/>
    </row>
    <row r="580" spans="1:75" x14ac:dyDescent="0.2">
      <c r="BQ580"/>
      <c r="BR580"/>
      <c r="BS580"/>
      <c r="BT580"/>
      <c r="BU580"/>
      <c r="BV580"/>
      <c r="BW580"/>
    </row>
    <row r="581" spans="1:75" x14ac:dyDescent="0.2">
      <c r="BQ581"/>
      <c r="BR581"/>
      <c r="BS581"/>
      <c r="BT581"/>
      <c r="BU581"/>
      <c r="BV581"/>
      <c r="BW581"/>
    </row>
    <row r="582" spans="1:75" x14ac:dyDescent="0.2">
      <c r="BQ582"/>
      <c r="BR582"/>
      <c r="BS582"/>
      <c r="BT582"/>
      <c r="BU582"/>
      <c r="BV582"/>
      <c r="BW582"/>
    </row>
    <row r="583" spans="1:75" x14ac:dyDescent="0.2">
      <c r="BQ583"/>
      <c r="BR583"/>
      <c r="BS583"/>
      <c r="BT583"/>
      <c r="BU583"/>
      <c r="BV583"/>
      <c r="BW583"/>
    </row>
    <row r="584" spans="1:75" ht="26.25" customHeight="1" thickBot="1" x14ac:dyDescent="0.25">
      <c r="B584" s="905" t="s">
        <v>665</v>
      </c>
      <c r="C584" s="905"/>
      <c r="D584" s="905"/>
      <c r="E584" s="905"/>
      <c r="F584" s="905"/>
      <c r="G584" s="905"/>
      <c r="H584" s="905"/>
      <c r="I584" s="905"/>
      <c r="J584" s="905"/>
      <c r="K584" s="905"/>
      <c r="L584" s="905"/>
      <c r="M584" s="905"/>
      <c r="N584" s="905"/>
      <c r="BQ584"/>
      <c r="BR584"/>
      <c r="BS584"/>
      <c r="BT584"/>
      <c r="BU584"/>
      <c r="BV584"/>
      <c r="BW584"/>
    </row>
    <row r="585" spans="1:75" ht="26.25" customHeight="1" x14ac:dyDescent="0.2">
      <c r="B585" s="748" t="s">
        <v>560</v>
      </c>
      <c r="C585" s="899" t="s">
        <v>817</v>
      </c>
      <c r="D585" s="900"/>
      <c r="E585" s="900"/>
      <c r="F585" s="900"/>
      <c r="G585" s="900"/>
      <c r="H585" s="900"/>
      <c r="I585" s="899" t="s">
        <v>816</v>
      </c>
      <c r="J585" s="900"/>
      <c r="K585" s="900"/>
      <c r="L585" s="900"/>
      <c r="M585" s="900"/>
      <c r="N585" s="900"/>
      <c r="O585" s="899" t="s">
        <v>8</v>
      </c>
      <c r="P585" s="900"/>
      <c r="Q585" s="900"/>
      <c r="R585" s="900"/>
      <c r="S585" s="900"/>
      <c r="T585" s="901"/>
      <c r="BQ585"/>
      <c r="BR585"/>
      <c r="BS585"/>
      <c r="BT585"/>
      <c r="BU585"/>
      <c r="BV585"/>
      <c r="BW585"/>
    </row>
    <row r="586" spans="1:75" s="547" customFormat="1" ht="77.25" customHeight="1" thickBot="1" x14ac:dyDescent="0.25">
      <c r="B586" s="749"/>
      <c r="C586" s="727" t="s">
        <v>607</v>
      </c>
      <c r="D586" s="727" t="s">
        <v>608</v>
      </c>
      <c r="E586" s="727" t="s">
        <v>609</v>
      </c>
      <c r="F586" s="727" t="s">
        <v>610</v>
      </c>
      <c r="G586" s="727" t="s">
        <v>611</v>
      </c>
      <c r="H586" s="727" t="s">
        <v>612</v>
      </c>
      <c r="I586" s="727" t="s">
        <v>613</v>
      </c>
      <c r="J586" s="727" t="s">
        <v>608</v>
      </c>
      <c r="K586" s="727" t="s">
        <v>609</v>
      </c>
      <c r="L586" s="727" t="s">
        <v>610</v>
      </c>
      <c r="M586" s="727" t="s">
        <v>611</v>
      </c>
      <c r="N586" s="727" t="s">
        <v>612</v>
      </c>
      <c r="O586" s="727" t="s">
        <v>614</v>
      </c>
      <c r="P586" s="727" t="s">
        <v>608</v>
      </c>
      <c r="Q586" s="727" t="s">
        <v>609</v>
      </c>
      <c r="R586" s="727" t="s">
        <v>610</v>
      </c>
      <c r="S586" s="727" t="s">
        <v>611</v>
      </c>
      <c r="T586" s="728" t="s">
        <v>612</v>
      </c>
    </row>
    <row r="587" spans="1:75" s="547" customFormat="1" ht="15.75" thickBot="1" x14ac:dyDescent="0.25">
      <c r="B587" s="590" t="s">
        <v>6</v>
      </c>
      <c r="C587" s="563">
        <v>89.65517241379311</v>
      </c>
      <c r="D587" s="549">
        <v>96.96</v>
      </c>
      <c r="E587" s="563">
        <v>0.55690797320855134</v>
      </c>
      <c r="F587" s="563">
        <v>5.77083952656207</v>
      </c>
      <c r="G587" s="563">
        <v>10.391501972658045</v>
      </c>
      <c r="H587" s="563">
        <v>4.5500724837141027</v>
      </c>
      <c r="I587" s="563">
        <v>11.111111111111111</v>
      </c>
      <c r="J587" s="549">
        <v>14.354481233802716</v>
      </c>
      <c r="K587" s="549">
        <v>62.499347577882901</v>
      </c>
      <c r="L587" s="549">
        <v>51.412734917269248</v>
      </c>
      <c r="M587" s="549">
        <v>61.697325069319845</v>
      </c>
      <c r="N587" s="549">
        <v>60.041418293191256</v>
      </c>
      <c r="O587" s="591">
        <v>15.458015267175574</v>
      </c>
      <c r="P587" s="549">
        <v>55.400710833926006</v>
      </c>
      <c r="Q587" s="549">
        <v>23.091518346522456</v>
      </c>
      <c r="R587" s="549">
        <v>24.372303136190034</v>
      </c>
      <c r="S587" s="549">
        <v>29.044437915624677</v>
      </c>
      <c r="T587" s="550">
        <v>25.133551175186639</v>
      </c>
    </row>
    <row r="588" spans="1:75" s="555" customFormat="1" x14ac:dyDescent="0.2">
      <c r="B588" s="593" t="s">
        <v>87</v>
      </c>
      <c r="C588" s="553">
        <v>100</v>
      </c>
      <c r="D588" s="554">
        <v>99</v>
      </c>
      <c r="E588" s="553">
        <v>0</v>
      </c>
      <c r="F588" s="553">
        <v>12</v>
      </c>
      <c r="G588" s="553">
        <v>16</v>
      </c>
      <c r="H588" s="553">
        <v>7.2</v>
      </c>
      <c r="I588" s="553">
        <v>0</v>
      </c>
      <c r="J588" s="554">
        <v>0</v>
      </c>
      <c r="K588" s="553">
        <v>72.5</v>
      </c>
      <c r="L588" s="553">
        <v>44.8</v>
      </c>
      <c r="M588" s="553">
        <v>77.099999999999994</v>
      </c>
      <c r="N588" s="553">
        <v>68.34</v>
      </c>
      <c r="O588" s="553">
        <v>2.8571428571428572</v>
      </c>
      <c r="P588" s="554">
        <v>48.419260700389103</v>
      </c>
      <c r="Q588" s="553">
        <v>38.5</v>
      </c>
      <c r="R588" s="553">
        <v>29.4</v>
      </c>
      <c r="S588" s="553">
        <v>48.4</v>
      </c>
      <c r="T588" s="553">
        <v>39.65</v>
      </c>
    </row>
    <row r="589" spans="1:75" s="555" customFormat="1" x14ac:dyDescent="0.2">
      <c r="B589" s="605" t="s">
        <v>88</v>
      </c>
      <c r="C589" s="557">
        <v>100</v>
      </c>
      <c r="D589" s="558">
        <v>98.51</v>
      </c>
      <c r="E589" s="557">
        <v>0</v>
      </c>
      <c r="F589" s="606">
        <v>1</v>
      </c>
      <c r="G589" s="606">
        <v>10.5</v>
      </c>
      <c r="H589" s="557">
        <v>3.35</v>
      </c>
      <c r="I589" s="557">
        <v>0</v>
      </c>
      <c r="J589" s="558">
        <v>0</v>
      </c>
      <c r="K589" s="606">
        <v>87.1</v>
      </c>
      <c r="L589" s="606">
        <v>58.7</v>
      </c>
      <c r="M589" s="557">
        <v>58.7</v>
      </c>
      <c r="N589" s="557">
        <v>72.900000000000006</v>
      </c>
      <c r="O589" s="557">
        <v>3.8461538461538463</v>
      </c>
      <c r="P589" s="558">
        <v>49.613834761027945</v>
      </c>
      <c r="Q589" s="557">
        <v>32.700000000000003</v>
      </c>
      <c r="R589" s="557">
        <v>24.7</v>
      </c>
      <c r="S589" s="557">
        <v>28.6</v>
      </c>
      <c r="T589" s="557">
        <v>29.870000000000005</v>
      </c>
    </row>
    <row r="590" spans="1:75" s="555" customFormat="1" x14ac:dyDescent="0.2">
      <c r="B590" s="605" t="s">
        <v>89</v>
      </c>
      <c r="C590" s="557">
        <v>100</v>
      </c>
      <c r="D590" s="558">
        <v>99.15</v>
      </c>
      <c r="E590" s="557">
        <v>3.1</v>
      </c>
      <c r="F590" s="606">
        <v>4.7</v>
      </c>
      <c r="G590" s="606">
        <v>5.6</v>
      </c>
      <c r="H590" s="557">
        <v>4.17</v>
      </c>
      <c r="I590" s="557">
        <v>8.3333333333333321</v>
      </c>
      <c r="J590" s="558">
        <v>25.91928251121076</v>
      </c>
      <c r="K590" s="606">
        <v>65.099999999999994</v>
      </c>
      <c r="L590" s="606">
        <v>53.7</v>
      </c>
      <c r="M590" s="557">
        <v>58.3</v>
      </c>
      <c r="N590" s="557">
        <v>60.78</v>
      </c>
      <c r="O590" s="557">
        <v>15.384615384615385</v>
      </c>
      <c r="P590" s="558">
        <v>54.965882034632031</v>
      </c>
      <c r="Q590" s="557">
        <v>39.6</v>
      </c>
      <c r="R590" s="557">
        <v>35</v>
      </c>
      <c r="S590" s="557">
        <v>36.601960784313725</v>
      </c>
      <c r="T590" s="557">
        <v>37.780588235294118</v>
      </c>
    </row>
    <row r="591" spans="1:75" s="555" customFormat="1" x14ac:dyDescent="0.2">
      <c r="B591" s="605" t="s">
        <v>90</v>
      </c>
      <c r="C591" s="557">
        <v>100</v>
      </c>
      <c r="D591" s="558">
        <v>99.47</v>
      </c>
      <c r="E591" s="557">
        <v>0</v>
      </c>
      <c r="F591" s="606">
        <v>14.4</v>
      </c>
      <c r="G591" s="606">
        <v>38</v>
      </c>
      <c r="H591" s="557">
        <v>14.280000000000001</v>
      </c>
      <c r="I591" s="557">
        <v>41.666666666666671</v>
      </c>
      <c r="J591" s="558">
        <v>24.44</v>
      </c>
      <c r="K591" s="606">
        <v>10.3</v>
      </c>
      <c r="L591" s="606">
        <v>51.8</v>
      </c>
      <c r="M591" s="557">
        <v>50.7</v>
      </c>
      <c r="N591" s="557">
        <v>30.72</v>
      </c>
      <c r="O591" s="557">
        <v>46.153846153846153</v>
      </c>
      <c r="P591" s="558">
        <v>54.837318116975752</v>
      </c>
      <c r="Q591" s="557">
        <v>2.6853234421364984</v>
      </c>
      <c r="R591" s="557">
        <v>32.568431441167391</v>
      </c>
      <c r="S591" s="557">
        <v>41.31038575667656</v>
      </c>
      <c r="T591" s="557">
        <v>20.249463736304698</v>
      </c>
    </row>
    <row r="592" spans="1:75" s="555" customFormat="1" x14ac:dyDescent="0.2">
      <c r="B592" s="605" t="s">
        <v>91</v>
      </c>
      <c r="C592" s="557">
        <v>100</v>
      </c>
      <c r="D592" s="558">
        <v>96.18</v>
      </c>
      <c r="E592" s="557">
        <v>0</v>
      </c>
      <c r="F592" s="606">
        <v>30.7</v>
      </c>
      <c r="G592" s="606">
        <v>13</v>
      </c>
      <c r="H592" s="557">
        <v>10.040000000000001</v>
      </c>
      <c r="I592" s="557">
        <v>7.1428571428571423</v>
      </c>
      <c r="J592" s="558">
        <v>20.108859993952223</v>
      </c>
      <c r="K592" s="606">
        <v>34.1</v>
      </c>
      <c r="L592" s="606">
        <v>53.2</v>
      </c>
      <c r="M592" s="557">
        <v>71.3</v>
      </c>
      <c r="N592" s="557">
        <v>49.08</v>
      </c>
      <c r="O592" s="557">
        <v>10.344827586206897</v>
      </c>
      <c r="P592" s="558">
        <v>42.915706118992169</v>
      </c>
      <c r="Q592" s="557">
        <v>18.204440923494793</v>
      </c>
      <c r="R592" s="557">
        <v>44.332232400459318</v>
      </c>
      <c r="S592" s="557">
        <v>44.120869171570845</v>
      </c>
      <c r="T592" s="557">
        <v>31.204927693310513</v>
      </c>
    </row>
    <row r="593" spans="2:20" s="555" customFormat="1" ht="13.5" customHeight="1" x14ac:dyDescent="0.2">
      <c r="B593" s="605" t="s">
        <v>358</v>
      </c>
      <c r="C593" s="557">
        <v>66.666666666666657</v>
      </c>
      <c r="D593" s="558">
        <v>99.73</v>
      </c>
      <c r="E593" s="557">
        <v>0.9</v>
      </c>
      <c r="F593" s="606">
        <v>3</v>
      </c>
      <c r="G593" s="606">
        <v>3</v>
      </c>
      <c r="H593" s="557">
        <v>1.95</v>
      </c>
      <c r="I593" s="557">
        <v>25</v>
      </c>
      <c r="J593" s="558">
        <v>0</v>
      </c>
      <c r="K593" s="606">
        <v>50.7</v>
      </c>
      <c r="L593" s="606">
        <v>55.8</v>
      </c>
      <c r="M593" s="557">
        <v>64.3</v>
      </c>
      <c r="N593" s="557">
        <v>55.800000000000004</v>
      </c>
      <c r="O593" s="557">
        <v>31.578947368421051</v>
      </c>
      <c r="P593" s="558">
        <v>49.244544859201049</v>
      </c>
      <c r="Q593" s="557">
        <v>10.118826615129761</v>
      </c>
      <c r="R593" s="557">
        <v>13.534163898451952</v>
      </c>
      <c r="S593" s="557">
        <v>14.308807288790723</v>
      </c>
      <c r="T593" s="557">
        <v>12.058888273892489</v>
      </c>
    </row>
    <row r="594" spans="2:20" s="555" customFormat="1" x14ac:dyDescent="0.2">
      <c r="B594" s="605" t="s">
        <v>92</v>
      </c>
      <c r="C594" s="557">
        <v>100</v>
      </c>
      <c r="D594" s="558">
        <v>99.18</v>
      </c>
      <c r="E594" s="557">
        <v>0</v>
      </c>
      <c r="F594" s="606">
        <v>9.6999999999999993</v>
      </c>
      <c r="G594" s="606">
        <v>5</v>
      </c>
      <c r="H594" s="557">
        <v>3.44</v>
      </c>
      <c r="I594" s="557">
        <v>0</v>
      </c>
      <c r="J594" s="558">
        <v>14.276116896204233</v>
      </c>
      <c r="K594" s="606">
        <v>97.3</v>
      </c>
      <c r="L594" s="606">
        <v>61.6</v>
      </c>
      <c r="M594" s="557">
        <v>68.900000000000006</v>
      </c>
      <c r="N594" s="557">
        <v>81.64</v>
      </c>
      <c r="O594" s="557">
        <v>5.8823529411764701</v>
      </c>
      <c r="P594" s="558">
        <v>67.963640854637532</v>
      </c>
      <c r="Q594" s="557">
        <v>36.524986876640419</v>
      </c>
      <c r="R594" s="557">
        <v>31.301468913959052</v>
      </c>
      <c r="S594" s="557">
        <v>28.992782152230973</v>
      </c>
      <c r="T594" s="557">
        <v>33.220621866781308</v>
      </c>
    </row>
    <row r="595" spans="2:20" s="555" customFormat="1" x14ac:dyDescent="0.2">
      <c r="B595" s="605" t="s">
        <v>93</v>
      </c>
      <c r="C595" s="557">
        <v>100</v>
      </c>
      <c r="D595" s="558">
        <v>98.2</v>
      </c>
      <c r="E595" s="557">
        <v>5.4</v>
      </c>
      <c r="F595" s="606">
        <v>2.2999999999999998</v>
      </c>
      <c r="G595" s="606">
        <v>4.5999999999999996</v>
      </c>
      <c r="H595" s="557">
        <v>4.54</v>
      </c>
      <c r="I595" s="557">
        <v>19.047619047619047</v>
      </c>
      <c r="J595" s="558">
        <v>7.3529411764705888</v>
      </c>
      <c r="K595" s="606">
        <v>93.2</v>
      </c>
      <c r="L595" s="606">
        <v>82.8</v>
      </c>
      <c r="M595" s="557">
        <v>86.4</v>
      </c>
      <c r="N595" s="557">
        <v>89.08</v>
      </c>
      <c r="O595" s="557">
        <v>22.727272727272727</v>
      </c>
      <c r="P595" s="558">
        <v>45.681646941156863</v>
      </c>
      <c r="Q595" s="557">
        <v>20.706028280823617</v>
      </c>
      <c r="R595" s="557">
        <v>27.787977303905073</v>
      </c>
      <c r="S595" s="557">
        <v>24.856611262713965</v>
      </c>
      <c r="T595" s="557">
        <v>23.367592980007014</v>
      </c>
    </row>
    <row r="596" spans="2:20" s="555" customFormat="1" x14ac:dyDescent="0.2">
      <c r="B596" s="605" t="s">
        <v>94</v>
      </c>
      <c r="C596" s="557">
        <v>100</v>
      </c>
      <c r="D596" s="558">
        <v>97.48</v>
      </c>
      <c r="E596" s="557">
        <v>0</v>
      </c>
      <c r="F596" s="606">
        <v>4.8</v>
      </c>
      <c r="G596" s="606">
        <v>5</v>
      </c>
      <c r="H596" s="557">
        <v>2.46</v>
      </c>
      <c r="I596" s="557">
        <v>22.222222222222221</v>
      </c>
      <c r="J596" s="558">
        <v>13.776908023483367</v>
      </c>
      <c r="K596" s="606">
        <v>45</v>
      </c>
      <c r="L596" s="606">
        <v>43.7</v>
      </c>
      <c r="M596" s="557">
        <v>55</v>
      </c>
      <c r="N596" s="557">
        <v>47.74</v>
      </c>
      <c r="O596" s="557">
        <v>24.324324324324326</v>
      </c>
      <c r="P596" s="558">
        <v>42.73498528094202</v>
      </c>
      <c r="Q596" s="557">
        <v>21.578289368505196</v>
      </c>
      <c r="R596" s="557">
        <v>23.353976618233098</v>
      </c>
      <c r="S596" s="557">
        <v>28.934932054356516</v>
      </c>
      <c r="T596" s="557">
        <v>24.140419624206171</v>
      </c>
    </row>
    <row r="597" spans="2:20" s="555" customFormat="1" x14ac:dyDescent="0.2">
      <c r="B597" s="605" t="s">
        <v>95</v>
      </c>
      <c r="C597" s="557">
        <v>100</v>
      </c>
      <c r="D597" s="558">
        <v>99</v>
      </c>
      <c r="E597" s="557">
        <v>0</v>
      </c>
      <c r="F597" s="606">
        <v>4</v>
      </c>
      <c r="G597" s="606">
        <v>21</v>
      </c>
      <c r="H597" s="606">
        <v>7.1</v>
      </c>
      <c r="I597" s="557">
        <v>0</v>
      </c>
      <c r="J597" s="558">
        <v>0</v>
      </c>
      <c r="K597" s="606">
        <v>21.8</v>
      </c>
      <c r="L597" s="606">
        <v>42.9</v>
      </c>
      <c r="M597" s="557">
        <v>53.2</v>
      </c>
      <c r="N597" s="557">
        <v>35.44</v>
      </c>
      <c r="O597" s="557">
        <v>10</v>
      </c>
      <c r="P597" s="558">
        <v>69.111046847888957</v>
      </c>
      <c r="Q597" s="557">
        <v>4.5924478527607402</v>
      </c>
      <c r="R597" s="557">
        <v>13.712589468302664</v>
      </c>
      <c r="S597" s="557">
        <v>27.78036809815951</v>
      </c>
      <c r="T597" s="557">
        <v>13.372852249488755</v>
      </c>
    </row>
    <row r="598" spans="2:20" s="555" customFormat="1" x14ac:dyDescent="0.2">
      <c r="B598" s="605" t="s">
        <v>96</v>
      </c>
      <c r="C598" s="557">
        <v>100</v>
      </c>
      <c r="D598" s="558">
        <v>99.67</v>
      </c>
      <c r="E598" s="557">
        <v>0</v>
      </c>
      <c r="F598" s="606">
        <v>9.1</v>
      </c>
      <c r="G598" s="606">
        <v>9</v>
      </c>
      <c r="H598" s="557">
        <v>4.5199999999999996</v>
      </c>
      <c r="I598" s="557">
        <v>0</v>
      </c>
      <c r="J598" s="558">
        <v>0</v>
      </c>
      <c r="K598" s="606">
        <v>97.3</v>
      </c>
      <c r="L598" s="606">
        <v>49.8</v>
      </c>
      <c r="M598" s="557">
        <v>60.4</v>
      </c>
      <c r="N598" s="557">
        <v>76.72999999999999</v>
      </c>
      <c r="O598" s="557">
        <v>4.1666666666666661</v>
      </c>
      <c r="P598" s="558">
        <v>57.510580397470633</v>
      </c>
      <c r="Q598" s="557">
        <v>34.968037228541881</v>
      </c>
      <c r="R598" s="557">
        <v>24.781356313914745</v>
      </c>
      <c r="S598" s="557">
        <v>27.476111685625646</v>
      </c>
      <c r="T598" s="557">
        <v>30.683123382741584</v>
      </c>
    </row>
    <row r="599" spans="2:20" s="555" customFormat="1" x14ac:dyDescent="0.2">
      <c r="B599" s="605" t="s">
        <v>97</v>
      </c>
      <c r="C599" s="557">
        <v>100</v>
      </c>
      <c r="D599" s="558">
        <v>99.15</v>
      </c>
      <c r="E599" s="557">
        <v>1</v>
      </c>
      <c r="F599" s="606">
        <v>0.4</v>
      </c>
      <c r="G599" s="606">
        <v>6</v>
      </c>
      <c r="H599" s="557">
        <v>2.38</v>
      </c>
      <c r="I599" s="557">
        <v>8</v>
      </c>
      <c r="J599" s="558">
        <v>6.4005069708491762</v>
      </c>
      <c r="K599" s="606">
        <v>67.599999999999994</v>
      </c>
      <c r="L599" s="606">
        <v>47.1</v>
      </c>
      <c r="M599" s="557">
        <v>64.099999999999994</v>
      </c>
      <c r="N599" s="557">
        <v>62.449999999999996</v>
      </c>
      <c r="O599" s="557">
        <v>11.538461538461538</v>
      </c>
      <c r="P599" s="558">
        <v>63.643279961183893</v>
      </c>
      <c r="Q599" s="557">
        <v>24.707940458760369</v>
      </c>
      <c r="R599" s="557">
        <v>17.60194766287124</v>
      </c>
      <c r="S599" s="557">
        <v>26.674719375305028</v>
      </c>
      <c r="T599" s="557">
        <v>23.876775574545938</v>
      </c>
    </row>
    <row r="600" spans="2:20" s="555" customFormat="1" x14ac:dyDescent="0.2">
      <c r="B600" s="605" t="s">
        <v>98</v>
      </c>
      <c r="C600" s="557">
        <v>100</v>
      </c>
      <c r="D600" s="558">
        <v>98.34</v>
      </c>
      <c r="E600" s="557">
        <v>1.9</v>
      </c>
      <c r="F600" s="606">
        <v>15.8</v>
      </c>
      <c r="G600" s="606">
        <v>24.4</v>
      </c>
      <c r="H600" s="557">
        <v>11.43</v>
      </c>
      <c r="I600" s="557" t="s">
        <v>666</v>
      </c>
      <c r="J600" s="558">
        <v>0</v>
      </c>
      <c r="K600" s="557" t="s">
        <v>667</v>
      </c>
      <c r="L600" s="557" t="s">
        <v>657</v>
      </c>
      <c r="M600" s="557" t="s">
        <v>657</v>
      </c>
      <c r="N600" s="557" t="s">
        <v>657</v>
      </c>
      <c r="O600" s="557">
        <v>100</v>
      </c>
      <c r="P600" s="558">
        <v>87.230787589498803</v>
      </c>
      <c r="Q600" s="557">
        <v>1.8931919905771497</v>
      </c>
      <c r="R600" s="557">
        <v>19.471903275243605</v>
      </c>
      <c r="S600" s="557">
        <v>24.397722811150373</v>
      </c>
      <c r="T600" s="557">
        <v>12.160293493682406</v>
      </c>
    </row>
    <row r="601" spans="2:20" s="555" customFormat="1" x14ac:dyDescent="0.2">
      <c r="B601" s="605" t="s">
        <v>99</v>
      </c>
      <c r="C601" s="557">
        <v>0</v>
      </c>
      <c r="D601" s="558">
        <v>0</v>
      </c>
      <c r="E601" s="557">
        <v>2.9</v>
      </c>
      <c r="F601" s="606">
        <v>30</v>
      </c>
      <c r="G601" s="606">
        <v>51</v>
      </c>
      <c r="H601" s="557">
        <v>22.75</v>
      </c>
      <c r="I601" s="557">
        <v>0</v>
      </c>
      <c r="J601" s="558">
        <v>0</v>
      </c>
      <c r="K601" s="606">
        <v>88.1</v>
      </c>
      <c r="L601" s="606">
        <v>70.3</v>
      </c>
      <c r="M601" s="557">
        <v>51.7</v>
      </c>
      <c r="N601" s="557">
        <v>73.62</v>
      </c>
      <c r="O601" s="557">
        <v>0</v>
      </c>
      <c r="P601" s="558">
        <v>0</v>
      </c>
      <c r="Q601" s="557">
        <v>38.431936488169363</v>
      </c>
      <c r="R601" s="557">
        <v>53.458393968457131</v>
      </c>
      <c r="S601" s="557">
        <v>51.29514321295143</v>
      </c>
      <c r="T601" s="557">
        <v>45.296190001661536</v>
      </c>
    </row>
    <row r="602" spans="2:20" s="555" customFormat="1" x14ac:dyDescent="0.2">
      <c r="B602" s="605" t="s">
        <v>100</v>
      </c>
      <c r="C602" s="557">
        <v>100</v>
      </c>
      <c r="D602" s="558">
        <v>95.82</v>
      </c>
      <c r="E602" s="557">
        <v>0.5</v>
      </c>
      <c r="F602" s="606">
        <v>12.6</v>
      </c>
      <c r="G602" s="606">
        <v>20</v>
      </c>
      <c r="H602" s="557">
        <v>8.77</v>
      </c>
      <c r="I602" s="557">
        <v>0</v>
      </c>
      <c r="J602" s="558">
        <v>0</v>
      </c>
      <c r="K602" s="606">
        <v>97.3</v>
      </c>
      <c r="L602" s="606">
        <v>79.7</v>
      </c>
      <c r="M602" s="557">
        <v>87</v>
      </c>
      <c r="N602" s="557">
        <v>90.69</v>
      </c>
      <c r="O602" s="557">
        <v>14.285714285714285</v>
      </c>
      <c r="P602" s="558">
        <v>54.385366049879323</v>
      </c>
      <c r="Q602" s="557">
        <v>12.232399319342031</v>
      </c>
      <c r="R602" s="557">
        <v>30.531618431344661</v>
      </c>
      <c r="S602" s="557">
        <v>28.135564378899602</v>
      </c>
      <c r="T602" s="557">
        <v>20.663192659609827</v>
      </c>
    </row>
    <row r="603" spans="2:20" s="555" customFormat="1" x14ac:dyDescent="0.2">
      <c r="B603" s="605" t="s">
        <v>101</v>
      </c>
      <c r="C603" s="557">
        <v>50</v>
      </c>
      <c r="D603" s="558">
        <v>90.207898758357203</v>
      </c>
      <c r="E603" s="557">
        <v>0.5</v>
      </c>
      <c r="F603" s="606">
        <v>2.8</v>
      </c>
      <c r="G603" s="606">
        <v>3.6</v>
      </c>
      <c r="H603" s="557">
        <v>1.8900000000000001</v>
      </c>
      <c r="I603" s="557">
        <v>7.1428571428571423</v>
      </c>
      <c r="J603" s="558">
        <v>4.6803303762618533</v>
      </c>
      <c r="K603" s="606">
        <v>39.200000000000003</v>
      </c>
      <c r="L603" s="606">
        <v>62.2</v>
      </c>
      <c r="M603" s="557">
        <v>78.8</v>
      </c>
      <c r="N603" s="557">
        <v>55.680000000000007</v>
      </c>
      <c r="O603" s="557">
        <v>10</v>
      </c>
      <c r="P603" s="558">
        <v>38.0748349804214</v>
      </c>
      <c r="Q603" s="557">
        <v>15.82675667828107</v>
      </c>
      <c r="R603" s="557">
        <v>31.601311246107191</v>
      </c>
      <c r="S603" s="557">
        <v>33.405052264808361</v>
      </c>
      <c r="T603" s="557">
        <v>24.25515626780448</v>
      </c>
    </row>
    <row r="604" spans="2:20" s="555" customFormat="1" x14ac:dyDescent="0.2">
      <c r="B604" s="605" t="s">
        <v>359</v>
      </c>
      <c r="C604" s="557">
        <v>100</v>
      </c>
      <c r="D604" s="558">
        <v>99.61</v>
      </c>
      <c r="E604" s="557">
        <v>0</v>
      </c>
      <c r="F604" s="606">
        <v>0</v>
      </c>
      <c r="G604" s="606">
        <v>5</v>
      </c>
      <c r="H604" s="557">
        <v>1.5</v>
      </c>
      <c r="I604" s="557">
        <v>39.024390243902438</v>
      </c>
      <c r="J604" s="558">
        <v>36.588350465002442</v>
      </c>
      <c r="K604" s="606">
        <v>45.5</v>
      </c>
      <c r="L604" s="606">
        <v>34.5</v>
      </c>
      <c r="M604" s="557">
        <v>49.9</v>
      </c>
      <c r="N604" s="557">
        <v>44.62</v>
      </c>
      <c r="O604" s="557">
        <v>40.476190476190474</v>
      </c>
      <c r="P604" s="558">
        <v>66.258561067219262</v>
      </c>
      <c r="Q604" s="557">
        <v>20.147040407717515</v>
      </c>
      <c r="R604" s="557">
        <v>15.650976784586005</v>
      </c>
      <c r="S604" s="557">
        <v>24.875015168062127</v>
      </c>
      <c r="T604" s="557">
        <v>20.666220111194598</v>
      </c>
    </row>
    <row r="605" spans="2:20" s="555" customFormat="1" x14ac:dyDescent="0.2">
      <c r="B605" s="605" t="s">
        <v>102</v>
      </c>
      <c r="C605" s="557">
        <v>100</v>
      </c>
      <c r="D605" s="558">
        <v>97.01</v>
      </c>
      <c r="E605" s="557">
        <v>1</v>
      </c>
      <c r="F605" s="606">
        <v>15.2</v>
      </c>
      <c r="G605" s="606">
        <v>28.2</v>
      </c>
      <c r="H605" s="557">
        <v>12</v>
      </c>
      <c r="I605" s="557">
        <v>20.588235294117645</v>
      </c>
      <c r="J605" s="558">
        <v>66.498559077809787</v>
      </c>
      <c r="K605" s="606">
        <v>48.5</v>
      </c>
      <c r="L605" s="606">
        <v>43.5</v>
      </c>
      <c r="M605" s="557">
        <v>62.1</v>
      </c>
      <c r="N605" s="557">
        <v>51.58</v>
      </c>
      <c r="O605" s="557">
        <v>22.857142857142858</v>
      </c>
      <c r="P605" s="558">
        <v>80.998703213610597</v>
      </c>
      <c r="Q605" s="557">
        <v>24.620569948186535</v>
      </c>
      <c r="R605" s="557">
        <v>27.036289425348969</v>
      </c>
      <c r="S605" s="557">
        <v>45.038860103626945</v>
      </c>
      <c r="T605" s="557">
        <v>31.229200890251143</v>
      </c>
    </row>
    <row r="606" spans="2:20" s="555" customFormat="1" x14ac:dyDescent="0.2">
      <c r="B606" s="605" t="s">
        <v>103</v>
      </c>
      <c r="C606" s="557">
        <v>100</v>
      </c>
      <c r="D606" s="558">
        <v>99.13</v>
      </c>
      <c r="E606" s="557">
        <v>0</v>
      </c>
      <c r="F606" s="606">
        <v>4.8</v>
      </c>
      <c r="G606" s="606">
        <v>27</v>
      </c>
      <c r="H606" s="557">
        <v>9.0599999999999987</v>
      </c>
      <c r="I606" s="557">
        <v>20</v>
      </c>
      <c r="J606" s="558">
        <v>4.4025157232704402</v>
      </c>
      <c r="K606" s="606">
        <v>97.3</v>
      </c>
      <c r="L606" s="606">
        <v>72.7</v>
      </c>
      <c r="M606" s="557">
        <v>85.6</v>
      </c>
      <c r="N606" s="557">
        <v>88.86999999999999</v>
      </c>
      <c r="O606" s="557">
        <v>33.333333333333329</v>
      </c>
      <c r="P606" s="558">
        <v>58.067649945474365</v>
      </c>
      <c r="Q606" s="557">
        <v>19.656537753222839</v>
      </c>
      <c r="R606" s="557">
        <v>22.16262674619707</v>
      </c>
      <c r="S606" s="557">
        <v>38.836709637814607</v>
      </c>
      <c r="T606" s="557">
        <v>25.911807117195217</v>
      </c>
    </row>
    <row r="607" spans="2:20" s="555" customFormat="1" x14ac:dyDescent="0.2">
      <c r="B607" s="605" t="s">
        <v>104</v>
      </c>
      <c r="C607" s="557">
        <v>100</v>
      </c>
      <c r="D607" s="558">
        <v>99.42</v>
      </c>
      <c r="E607" s="557">
        <v>0.6</v>
      </c>
      <c r="F607" s="606">
        <v>1.9</v>
      </c>
      <c r="G607" s="606">
        <v>5.9</v>
      </c>
      <c r="H607" s="557">
        <v>2.4500000000000002</v>
      </c>
      <c r="I607" s="557">
        <v>0</v>
      </c>
      <c r="J607" s="558">
        <v>0</v>
      </c>
      <c r="K607" s="606">
        <v>88.8</v>
      </c>
      <c r="L607" s="606">
        <v>56.3</v>
      </c>
      <c r="M607" s="557">
        <v>77.2</v>
      </c>
      <c r="N607" s="557">
        <v>78.819999999999993</v>
      </c>
      <c r="O607" s="557">
        <v>8</v>
      </c>
      <c r="P607" s="558">
        <v>46.42230158730159</v>
      </c>
      <c r="Q607" s="557">
        <v>44.502933333333338</v>
      </c>
      <c r="R607" s="557">
        <v>27.964763871220274</v>
      </c>
      <c r="S607" s="557">
        <v>41.433939393939397</v>
      </c>
      <c r="T607" s="557">
        <v>40.274601259092542</v>
      </c>
    </row>
    <row r="608" spans="2:20" s="555" customFormat="1" x14ac:dyDescent="0.2">
      <c r="B608" s="605" t="s">
        <v>105</v>
      </c>
      <c r="C608" s="557">
        <v>100</v>
      </c>
      <c r="D608" s="558">
        <v>96.56</v>
      </c>
      <c r="E608" s="557">
        <v>0</v>
      </c>
      <c r="F608" s="606">
        <v>0</v>
      </c>
      <c r="G608" s="606">
        <v>2</v>
      </c>
      <c r="H608" s="557">
        <v>0.6</v>
      </c>
      <c r="I608" s="557">
        <v>0</v>
      </c>
      <c r="J608" s="558">
        <v>0</v>
      </c>
      <c r="K608" s="606">
        <v>79.900000000000006</v>
      </c>
      <c r="L608" s="606">
        <v>72.8</v>
      </c>
      <c r="M608" s="557">
        <v>80.599999999999994</v>
      </c>
      <c r="N608" s="557">
        <v>78.69</v>
      </c>
      <c r="O608" s="557">
        <v>2.9411764705882351</v>
      </c>
      <c r="P608" s="558">
        <v>55.22629844097996</v>
      </c>
      <c r="Q608" s="557">
        <v>9.3530632562413842</v>
      </c>
      <c r="R608" s="557">
        <v>22.417513461878116</v>
      </c>
      <c r="S608" s="557">
        <v>11.195129422576198</v>
      </c>
      <c r="T608" s="557">
        <v>12.518573147269175</v>
      </c>
    </row>
    <row r="609" spans="2:75" s="555" customFormat="1" x14ac:dyDescent="0.2">
      <c r="B609" s="605" t="s">
        <v>106</v>
      </c>
      <c r="C609" s="557">
        <v>100</v>
      </c>
      <c r="D609" s="558">
        <v>97.86</v>
      </c>
      <c r="E609" s="557">
        <v>0</v>
      </c>
      <c r="F609" s="606">
        <v>9</v>
      </c>
      <c r="G609" s="606">
        <v>2</v>
      </c>
      <c r="H609" s="557">
        <v>2.4</v>
      </c>
      <c r="I609" s="557">
        <v>0</v>
      </c>
      <c r="J609" s="558">
        <v>0</v>
      </c>
      <c r="K609" s="606">
        <v>76.900000000000006</v>
      </c>
      <c r="L609" s="606">
        <v>57.8</v>
      </c>
      <c r="M609" s="557">
        <v>92.2</v>
      </c>
      <c r="N609" s="557">
        <v>77.67</v>
      </c>
      <c r="O609" s="557">
        <v>7.1428571428571423</v>
      </c>
      <c r="P609" s="558">
        <v>59.83176778242678</v>
      </c>
      <c r="Q609" s="557">
        <v>26.225073825503362</v>
      </c>
      <c r="R609" s="557">
        <v>22.997566561441669</v>
      </c>
      <c r="S609" s="557">
        <v>32.750335570469801</v>
      </c>
      <c r="T609" s="557">
        <v>27.537150896180954</v>
      </c>
    </row>
    <row r="610" spans="2:75" s="555" customFormat="1" ht="13.5" thickBot="1" x14ac:dyDescent="0.25">
      <c r="B610" s="559" t="s">
        <v>107</v>
      </c>
      <c r="C610" s="560">
        <v>100</v>
      </c>
      <c r="D610" s="561">
        <v>99.53</v>
      </c>
      <c r="E610" s="560">
        <v>0</v>
      </c>
      <c r="F610" s="560">
        <v>0</v>
      </c>
      <c r="G610" s="560">
        <v>2</v>
      </c>
      <c r="H610" s="560">
        <v>0.6</v>
      </c>
      <c r="I610" s="560">
        <v>27.27272727272727</v>
      </c>
      <c r="J610" s="561">
        <v>80.010357327809416</v>
      </c>
      <c r="K610" s="560">
        <v>14.7</v>
      </c>
      <c r="L610" s="560">
        <v>35.299999999999997</v>
      </c>
      <c r="M610" s="560">
        <v>39.299999999999997</v>
      </c>
      <c r="N610" s="560">
        <v>26.2</v>
      </c>
      <c r="O610" s="560">
        <v>33.333333333333329</v>
      </c>
      <c r="P610" s="561">
        <v>89.16924409015941</v>
      </c>
      <c r="Q610" s="560">
        <v>7.7072962420693019</v>
      </c>
      <c r="R610" s="560">
        <v>18.517539322446783</v>
      </c>
      <c r="S610" s="560">
        <v>21.551488530990728</v>
      </c>
      <c r="T610" s="560">
        <v>14.022602544821225</v>
      </c>
    </row>
    <row r="611" spans="2:75" s="565" customFormat="1" ht="18.75" customHeight="1" thickBot="1" x14ac:dyDescent="0.25">
      <c r="B611" s="562" t="s">
        <v>7</v>
      </c>
      <c r="C611" s="549">
        <v>84.971098265895947</v>
      </c>
      <c r="D611" s="549">
        <v>97.24</v>
      </c>
      <c r="E611" s="549">
        <v>1.2171529775547816</v>
      </c>
      <c r="F611" s="563">
        <v>14.741768520307206</v>
      </c>
      <c r="G611" s="549">
        <v>3.8244781578109257</v>
      </c>
      <c r="H611" s="549">
        <v>4.7042736401821097</v>
      </c>
      <c r="I611" s="549">
        <v>16.488680051260147</v>
      </c>
      <c r="J611" s="549">
        <v>32.299999999999997</v>
      </c>
      <c r="K611" s="563">
        <v>39.766073928675794</v>
      </c>
      <c r="L611" s="549">
        <v>44.655736385850346</v>
      </c>
      <c r="M611" s="549">
        <v>42.02850318888084</v>
      </c>
      <c r="N611" s="549">
        <v>41.422735198172219</v>
      </c>
      <c r="O611" s="549">
        <v>21.209709510545167</v>
      </c>
      <c r="P611" s="549">
        <v>81.939677445585744</v>
      </c>
      <c r="Q611" s="549">
        <v>7.7865251379820677</v>
      </c>
      <c r="R611" s="563">
        <v>10.815000595511155</v>
      </c>
      <c r="S611" s="563">
        <v>10.091191793047788</v>
      </c>
      <c r="T611" s="564">
        <v>9.0836202260076</v>
      </c>
    </row>
    <row r="612" spans="2:75" x14ac:dyDescent="0.2">
      <c r="BQ612"/>
      <c r="BR612"/>
      <c r="BS612"/>
      <c r="BT612"/>
      <c r="BU612"/>
      <c r="BV612"/>
      <c r="BW612"/>
    </row>
    <row r="613" spans="2:75" s="570" customFormat="1" ht="15" x14ac:dyDescent="0.2">
      <c r="B613" s="575" t="s">
        <v>615</v>
      </c>
      <c r="C613" s="575" t="s">
        <v>616</v>
      </c>
      <c r="D613" s="575" t="s">
        <v>617</v>
      </c>
      <c r="E613" s="575" t="s">
        <v>616</v>
      </c>
      <c r="F613" s="575" t="s">
        <v>618</v>
      </c>
      <c r="G613" s="575" t="s">
        <v>616</v>
      </c>
      <c r="H613" s="575" t="s">
        <v>619</v>
      </c>
      <c r="I613" s="739" t="s">
        <v>620</v>
      </c>
      <c r="J613" s="740"/>
      <c r="K613" s="567"/>
      <c r="L613" s="566"/>
      <c r="M613" s="566"/>
      <c r="N613" s="568"/>
      <c r="O613" s="574"/>
      <c r="P613" s="555"/>
      <c r="Q613" s="569"/>
      <c r="R613" s="569"/>
      <c r="S613" s="569"/>
      <c r="T613" s="566"/>
    </row>
    <row r="614" spans="2:75" s="570" customFormat="1" ht="15" customHeight="1" x14ac:dyDescent="0.2">
      <c r="B614" s="576" t="s">
        <v>621</v>
      </c>
      <c r="C614" s="577" t="s">
        <v>622</v>
      </c>
      <c r="D614" s="578" t="s">
        <v>623</v>
      </c>
      <c r="E614" s="579" t="s">
        <v>622</v>
      </c>
      <c r="F614" s="578" t="s">
        <v>623</v>
      </c>
      <c r="G614" s="579" t="s">
        <v>622</v>
      </c>
      <c r="H614" s="580" t="s">
        <v>623</v>
      </c>
      <c r="I614" s="741" t="s">
        <v>624</v>
      </c>
      <c r="J614" s="742"/>
      <c r="K614" s="567"/>
      <c r="L614" s="566"/>
      <c r="M614" s="566"/>
      <c r="N614" s="568"/>
      <c r="O614" s="566"/>
      <c r="P614" s="555"/>
      <c r="Q614" s="569"/>
      <c r="R614" s="569"/>
      <c r="S614" s="569"/>
      <c r="T614" s="566"/>
    </row>
    <row r="615" spans="2:75" s="570" customFormat="1" x14ac:dyDescent="0.2">
      <c r="B615" s="580" t="s">
        <v>625</v>
      </c>
      <c r="C615" s="579" t="s">
        <v>626</v>
      </c>
      <c r="D615" s="580" t="s">
        <v>627</v>
      </c>
      <c r="E615" s="579" t="s">
        <v>626</v>
      </c>
      <c r="F615" s="580" t="s">
        <v>628</v>
      </c>
      <c r="G615" s="579" t="s">
        <v>626</v>
      </c>
      <c r="H615" s="581" t="s">
        <v>629</v>
      </c>
      <c r="I615" s="741" t="s">
        <v>630</v>
      </c>
      <c r="J615" s="742"/>
      <c r="K615" s="567"/>
      <c r="L615" s="566"/>
      <c r="M615" s="566"/>
      <c r="N615" s="566"/>
      <c r="O615" s="566"/>
      <c r="P615" s="555"/>
      <c r="Q615" s="569"/>
      <c r="R615" s="569"/>
      <c r="S615" s="569"/>
      <c r="T615" s="566"/>
    </row>
    <row r="616" spans="2:75" s="570" customFormat="1" ht="37.5" customHeight="1" x14ac:dyDescent="0.2">
      <c r="B616" s="581" t="s">
        <v>631</v>
      </c>
      <c r="C616" s="579" t="s">
        <v>632</v>
      </c>
      <c r="D616" s="581" t="s">
        <v>633</v>
      </c>
      <c r="E616" s="579" t="s">
        <v>632</v>
      </c>
      <c r="F616" s="581" t="s">
        <v>634</v>
      </c>
      <c r="G616" s="579" t="s">
        <v>632</v>
      </c>
      <c r="H616" s="582" t="s">
        <v>635</v>
      </c>
      <c r="I616" s="741" t="s">
        <v>636</v>
      </c>
      <c r="J616" s="742"/>
      <c r="K616" s="567"/>
      <c r="L616" s="566"/>
      <c r="M616" s="566"/>
      <c r="N616" s="566"/>
      <c r="O616" s="566"/>
      <c r="P616" s="555"/>
      <c r="Q616" s="569"/>
      <c r="R616" s="569"/>
      <c r="S616" s="569"/>
      <c r="T616" s="566"/>
    </row>
    <row r="617" spans="2:75" s="570" customFormat="1" ht="20.25" customHeight="1" x14ac:dyDescent="0.2">
      <c r="B617" s="583" t="s">
        <v>637</v>
      </c>
      <c r="C617" s="579" t="s">
        <v>638</v>
      </c>
      <c r="D617" s="583" t="s">
        <v>639</v>
      </c>
      <c r="E617" s="584" t="s">
        <v>640</v>
      </c>
      <c r="F617" s="583" t="s">
        <v>639</v>
      </c>
      <c r="G617" s="584" t="s">
        <v>638</v>
      </c>
      <c r="H617" s="584"/>
      <c r="I617" s="743"/>
      <c r="J617" s="744"/>
      <c r="K617" s="567"/>
      <c r="L617" s="566"/>
      <c r="M617" s="566"/>
      <c r="N617" s="566"/>
      <c r="O617" s="566"/>
      <c r="P617" s="555"/>
      <c r="Q617" s="569"/>
      <c r="R617" s="569"/>
      <c r="S617" s="569"/>
      <c r="T617" s="566"/>
    </row>
    <row r="618" spans="2:75" s="570" customFormat="1" ht="13.5" customHeight="1" x14ac:dyDescent="0.2">
      <c r="B618" s="585" t="s">
        <v>641</v>
      </c>
      <c r="C618" s="579" t="s">
        <v>642</v>
      </c>
      <c r="D618" s="585" t="s">
        <v>643</v>
      </c>
      <c r="E618" s="584" t="s">
        <v>644</v>
      </c>
      <c r="F618" s="585" t="s">
        <v>643</v>
      </c>
      <c r="G618" s="584" t="s">
        <v>645</v>
      </c>
      <c r="H618" s="584"/>
      <c r="I618" s="745"/>
      <c r="J618" s="746"/>
      <c r="K618" s="567"/>
      <c r="L618" s="566"/>
      <c r="M618" s="566"/>
      <c r="N618" s="566"/>
      <c r="O618" s="566"/>
      <c r="P618" s="555"/>
      <c r="Q618" s="586"/>
      <c r="R618" s="568"/>
      <c r="S618" s="568"/>
      <c r="T618" s="566"/>
    </row>
    <row r="619" spans="2:75" s="570" customFormat="1" x14ac:dyDescent="0.2">
      <c r="B619" s="587"/>
      <c r="C619" s="568"/>
      <c r="D619" s="568"/>
      <c r="E619" s="588"/>
      <c r="F619" s="588"/>
      <c r="G619" s="588"/>
      <c r="H619" s="588"/>
      <c r="I619" s="566"/>
      <c r="J619" s="566"/>
      <c r="K619" s="567"/>
      <c r="L619" s="566"/>
      <c r="M619" s="566"/>
      <c r="N619" s="566"/>
      <c r="O619" s="566"/>
      <c r="P619" s="555"/>
      <c r="Q619" s="586"/>
      <c r="R619" s="568"/>
      <c r="S619" s="568"/>
      <c r="T619" s="566"/>
    </row>
    <row r="620" spans="2:75" s="570" customFormat="1" ht="17.25" customHeight="1" x14ac:dyDescent="0.2">
      <c r="B620" s="747" t="s">
        <v>671</v>
      </c>
      <c r="C620" s="734"/>
      <c r="D620" s="734"/>
      <c r="E620" s="734"/>
      <c r="F620" s="734"/>
      <c r="G620" s="734"/>
      <c r="H620" s="734"/>
      <c r="I620" s="566"/>
      <c r="J620" s="566"/>
      <c r="K620" s="567"/>
      <c r="L620" s="566"/>
      <c r="M620" s="566"/>
      <c r="N620" s="566"/>
      <c r="O620" s="566"/>
      <c r="P620" s="555"/>
      <c r="Q620" s="555"/>
      <c r="R620" s="566"/>
      <c r="S620" s="566"/>
      <c r="T620" s="566"/>
    </row>
    <row r="621" spans="2:75" s="570" customFormat="1" ht="17.25" customHeight="1" x14ac:dyDescent="0.2">
      <c r="B621" s="734" t="s">
        <v>672</v>
      </c>
      <c r="C621" s="734"/>
      <c r="D621" s="734"/>
      <c r="E621" s="734"/>
      <c r="F621" s="734"/>
      <c r="G621" s="734"/>
      <c r="H621" s="734"/>
      <c r="I621" s="566"/>
      <c r="J621" s="566"/>
      <c r="K621" s="567"/>
      <c r="L621" s="566"/>
      <c r="M621" s="566"/>
      <c r="N621" s="566"/>
      <c r="O621" s="566"/>
      <c r="P621" s="555"/>
      <c r="Q621" s="555"/>
      <c r="R621" s="566"/>
      <c r="S621" s="566"/>
      <c r="T621" s="566"/>
    </row>
    <row r="622" spans="2:75" s="570" customFormat="1" ht="18" customHeight="1" x14ac:dyDescent="0.2">
      <c r="B622" s="734" t="s">
        <v>673</v>
      </c>
      <c r="C622" s="734"/>
      <c r="D622" s="734"/>
      <c r="E622" s="734"/>
      <c r="F622" s="734"/>
      <c r="G622" s="734"/>
      <c r="H622" s="734"/>
      <c r="I622" s="566"/>
      <c r="J622" s="566"/>
      <c r="K622" s="567"/>
      <c r="L622" s="566"/>
      <c r="M622" s="566"/>
      <c r="N622" s="566"/>
      <c r="O622" s="566"/>
      <c r="P622" s="555"/>
      <c r="Q622" s="555"/>
      <c r="R622" s="566"/>
      <c r="S622" s="566"/>
      <c r="T622" s="566"/>
    </row>
    <row r="623" spans="2:75" s="570" customFormat="1" ht="17.25" customHeight="1" x14ac:dyDescent="0.2">
      <c r="B623" s="734" t="s">
        <v>646</v>
      </c>
      <c r="C623" s="734"/>
      <c r="D623" s="734"/>
      <c r="E623" s="734"/>
      <c r="F623" s="734"/>
      <c r="G623" s="734"/>
      <c r="H623" s="734"/>
      <c r="I623" s="566"/>
      <c r="J623" s="566"/>
      <c r="K623" s="567"/>
      <c r="L623" s="566"/>
      <c r="M623" s="566"/>
      <c r="N623" s="566"/>
      <c r="O623" s="566"/>
      <c r="P623" s="555"/>
      <c r="Q623" s="555"/>
      <c r="R623" s="566"/>
      <c r="S623" s="566"/>
      <c r="T623" s="566"/>
    </row>
    <row r="624" spans="2:75" s="570" customFormat="1" ht="33.75" customHeight="1" x14ac:dyDescent="0.2">
      <c r="B624" s="733" t="s">
        <v>674</v>
      </c>
      <c r="C624" s="733"/>
      <c r="D624" s="733"/>
      <c r="E624" s="733"/>
      <c r="F624" s="733"/>
      <c r="G624" s="733"/>
      <c r="H624" s="733"/>
      <c r="I624" s="566"/>
      <c r="J624" s="566"/>
      <c r="K624" s="567"/>
      <c r="L624" s="566"/>
      <c r="M624" s="566"/>
      <c r="N624" s="566"/>
      <c r="O624" s="566"/>
      <c r="P624" s="555"/>
      <c r="Q624" s="555"/>
      <c r="R624" s="566"/>
      <c r="S624" s="566"/>
      <c r="T624" s="566"/>
    </row>
    <row r="625" spans="2:75" s="570" customFormat="1" ht="17.25" customHeight="1" x14ac:dyDescent="0.2">
      <c r="B625" s="734" t="s">
        <v>647</v>
      </c>
      <c r="C625" s="734"/>
      <c r="D625" s="734"/>
      <c r="E625" s="734"/>
      <c r="F625" s="734"/>
      <c r="G625" s="734"/>
      <c r="H625" s="734"/>
      <c r="I625" s="566"/>
      <c r="J625" s="566"/>
      <c r="K625" s="567"/>
      <c r="L625" s="566"/>
      <c r="M625" s="566"/>
      <c r="N625" s="566"/>
      <c r="O625" s="566"/>
      <c r="P625" s="555"/>
      <c r="Q625" s="555"/>
      <c r="R625" s="566"/>
      <c r="S625" s="566"/>
      <c r="T625" s="566"/>
    </row>
    <row r="626" spans="2:75" x14ac:dyDescent="0.2">
      <c r="B626" s="735" t="s">
        <v>675</v>
      </c>
      <c r="C626" s="733"/>
      <c r="D626" s="733"/>
      <c r="E626" s="733"/>
      <c r="F626" s="733"/>
      <c r="G626" s="733"/>
      <c r="H626" s="733"/>
      <c r="BQ626"/>
      <c r="BR626"/>
      <c r="BS626"/>
      <c r="BT626"/>
      <c r="BU626"/>
      <c r="BV626"/>
      <c r="BW626"/>
    </row>
    <row r="627" spans="2:75" x14ac:dyDescent="0.2">
      <c r="B627" s="734" t="s">
        <v>648</v>
      </c>
      <c r="C627" s="734"/>
      <c r="D627" s="734"/>
      <c r="E627" s="734"/>
      <c r="F627" s="734"/>
      <c r="G627" s="734"/>
      <c r="H627" s="734"/>
      <c r="BQ627"/>
      <c r="BR627"/>
      <c r="BS627"/>
      <c r="BT627"/>
      <c r="BU627"/>
      <c r="BV627"/>
      <c r="BW627"/>
    </row>
    <row r="628" spans="2:75" x14ac:dyDescent="0.2">
      <c r="B628" s="736"/>
      <c r="C628" s="736"/>
      <c r="D628" s="736"/>
      <c r="E628" s="736"/>
      <c r="F628" s="736"/>
      <c r="G628" s="736"/>
      <c r="H628" s="736"/>
      <c r="BQ628"/>
      <c r="BR628"/>
      <c r="BS628"/>
      <c r="BT628"/>
      <c r="BU628"/>
      <c r="BV628"/>
      <c r="BW628"/>
    </row>
    <row r="629" spans="2:75" x14ac:dyDescent="0.2">
      <c r="B629" s="631" t="s">
        <v>649</v>
      </c>
      <c r="C629" s="632"/>
      <c r="D629" s="632"/>
      <c r="E629" s="633"/>
      <c r="F629" s="633"/>
      <c r="G629" s="633"/>
      <c r="H629" s="633"/>
      <c r="BQ629"/>
      <c r="BR629"/>
      <c r="BS629"/>
      <c r="BT629"/>
      <c r="BU629"/>
      <c r="BV629"/>
      <c r="BW629"/>
    </row>
    <row r="630" spans="2:75" x14ac:dyDescent="0.2">
      <c r="B630" s="634" t="s">
        <v>650</v>
      </c>
      <c r="C630" s="632"/>
      <c r="D630" s="632"/>
      <c r="E630" s="633"/>
      <c r="F630" s="633"/>
      <c r="G630" s="633"/>
      <c r="H630" s="633"/>
      <c r="BQ630"/>
      <c r="BR630"/>
      <c r="BS630"/>
      <c r="BT630"/>
      <c r="BU630"/>
      <c r="BV630"/>
      <c r="BW630"/>
    </row>
    <row r="631" spans="2:75" x14ac:dyDescent="0.2">
      <c r="B631" s="737" t="s">
        <v>651</v>
      </c>
      <c r="C631" s="737"/>
      <c r="D631" s="737"/>
      <c r="E631" s="737"/>
      <c r="F631" s="737"/>
      <c r="G631" s="737"/>
      <c r="H631" s="737"/>
      <c r="BQ631"/>
      <c r="BR631"/>
      <c r="BS631"/>
      <c r="BT631"/>
      <c r="BU631"/>
      <c r="BV631"/>
      <c r="BW631"/>
    </row>
    <row r="632" spans="2:75" x14ac:dyDescent="0.2">
      <c r="B632" s="732" t="s">
        <v>652</v>
      </c>
      <c r="C632" s="732"/>
      <c r="D632" s="732"/>
      <c r="E632" s="732"/>
      <c r="F632" s="732"/>
      <c r="G632" s="732"/>
      <c r="H632" s="732"/>
      <c r="BQ632"/>
      <c r="BR632"/>
      <c r="BS632"/>
      <c r="BT632"/>
      <c r="BU632"/>
      <c r="BV632"/>
      <c r="BW632"/>
    </row>
    <row r="633" spans="2:75" x14ac:dyDescent="0.2">
      <c r="B633" s="732" t="s">
        <v>653</v>
      </c>
      <c r="C633" s="732"/>
      <c r="D633" s="732"/>
      <c r="E633" s="732"/>
      <c r="F633" s="732"/>
      <c r="G633" s="732"/>
      <c r="H633" s="732"/>
      <c r="BQ633"/>
      <c r="BR633"/>
      <c r="BS633"/>
      <c r="BT633"/>
      <c r="BU633"/>
      <c r="BV633"/>
      <c r="BW633"/>
    </row>
    <row r="634" spans="2:75" x14ac:dyDescent="0.2">
      <c r="B634" s="738" t="s">
        <v>654</v>
      </c>
      <c r="C634" s="738"/>
      <c r="D634" s="738"/>
      <c r="E634" s="738"/>
      <c r="F634" s="738"/>
      <c r="G634" s="738"/>
      <c r="H634" s="738"/>
      <c r="BQ634"/>
      <c r="BR634"/>
      <c r="BS634"/>
      <c r="BT634"/>
      <c r="BU634"/>
      <c r="BV634"/>
      <c r="BW634"/>
    </row>
    <row r="635" spans="2:75" x14ac:dyDescent="0.2">
      <c r="B635" s="732" t="s">
        <v>655</v>
      </c>
      <c r="C635" s="732"/>
      <c r="D635" s="732"/>
      <c r="E635" s="732"/>
      <c r="F635" s="732"/>
      <c r="G635" s="732"/>
      <c r="H635" s="732"/>
      <c r="BQ635"/>
      <c r="BR635"/>
      <c r="BS635"/>
      <c r="BT635"/>
      <c r="BU635"/>
      <c r="BV635"/>
      <c r="BW635"/>
    </row>
    <row r="636" spans="2:75" x14ac:dyDescent="0.2">
      <c r="BQ636"/>
      <c r="BR636"/>
      <c r="BS636"/>
      <c r="BT636"/>
      <c r="BU636"/>
      <c r="BV636"/>
      <c r="BW636"/>
    </row>
    <row r="637" spans="2:75" x14ac:dyDescent="0.2">
      <c r="BQ637"/>
      <c r="BR637"/>
      <c r="BS637"/>
      <c r="BT637"/>
      <c r="BU637"/>
      <c r="BV637"/>
      <c r="BW637"/>
    </row>
    <row r="638" spans="2:75" x14ac:dyDescent="0.2">
      <c r="BQ638"/>
      <c r="BR638"/>
      <c r="BS638"/>
      <c r="BT638"/>
      <c r="BU638"/>
      <c r="BV638"/>
      <c r="BW638"/>
    </row>
    <row r="639" spans="2:75" x14ac:dyDescent="0.2">
      <c r="BQ639"/>
      <c r="BR639"/>
      <c r="BS639"/>
      <c r="BT639"/>
      <c r="BU639"/>
      <c r="BV639"/>
      <c r="BW639"/>
    </row>
    <row r="640" spans="2:75" x14ac:dyDescent="0.2">
      <c r="BQ640"/>
      <c r="BR640"/>
      <c r="BS640"/>
      <c r="BT640"/>
      <c r="BU640"/>
      <c r="BV640"/>
      <c r="BW640"/>
    </row>
    <row r="641" spans="69:75" x14ac:dyDescent="0.2">
      <c r="BQ641"/>
      <c r="BR641"/>
      <c r="BS641"/>
      <c r="BT641"/>
      <c r="BU641"/>
      <c r="BV641"/>
      <c r="BW641"/>
    </row>
    <row r="642" spans="69:75" x14ac:dyDescent="0.2">
      <c r="BQ642"/>
      <c r="BR642"/>
      <c r="BS642"/>
      <c r="BT642"/>
      <c r="BU642"/>
      <c r="BV642"/>
      <c r="BW642"/>
    </row>
    <row r="643" spans="69:75" x14ac:dyDescent="0.2">
      <c r="BQ643"/>
      <c r="BR643"/>
      <c r="BS643"/>
      <c r="BT643"/>
      <c r="BU643"/>
      <c r="BV643"/>
      <c r="BW643"/>
    </row>
    <row r="644" spans="69:75" x14ac:dyDescent="0.2">
      <c r="BQ644"/>
      <c r="BR644"/>
      <c r="BS644"/>
      <c r="BT644"/>
      <c r="BU644"/>
      <c r="BV644"/>
      <c r="BW644"/>
    </row>
    <row r="645" spans="69:75" x14ac:dyDescent="0.2">
      <c r="BQ645"/>
      <c r="BR645"/>
      <c r="BS645"/>
      <c r="BT645"/>
      <c r="BU645"/>
      <c r="BV645"/>
      <c r="BW645"/>
    </row>
    <row r="646" spans="69:75" x14ac:dyDescent="0.2">
      <c r="BQ646"/>
      <c r="BR646"/>
      <c r="BS646"/>
      <c r="BT646"/>
      <c r="BU646"/>
      <c r="BV646"/>
      <c r="BW646"/>
    </row>
    <row r="647" spans="69:75" x14ac:dyDescent="0.2">
      <c r="BQ647"/>
      <c r="BR647"/>
      <c r="BS647"/>
      <c r="BT647"/>
      <c r="BU647"/>
      <c r="BV647"/>
      <c r="BW647"/>
    </row>
    <row r="648" spans="69:75" x14ac:dyDescent="0.2">
      <c r="BQ648"/>
      <c r="BR648"/>
      <c r="BS648"/>
      <c r="BT648"/>
      <c r="BU648"/>
      <c r="BV648"/>
      <c r="BW648"/>
    </row>
    <row r="649" spans="69:75" x14ac:dyDescent="0.2">
      <c r="BQ649"/>
      <c r="BR649"/>
      <c r="BS649"/>
      <c r="BT649"/>
      <c r="BU649"/>
      <c r="BV649"/>
      <c r="BW649"/>
    </row>
    <row r="650" spans="69:75" x14ac:dyDescent="0.2">
      <c r="BQ650"/>
      <c r="BR650"/>
      <c r="BS650"/>
      <c r="BT650"/>
      <c r="BU650"/>
      <c r="BV650"/>
      <c r="BW650"/>
    </row>
    <row r="651" spans="69:75" x14ac:dyDescent="0.2">
      <c r="BQ651"/>
      <c r="BR651"/>
      <c r="BS651"/>
      <c r="BT651"/>
      <c r="BU651"/>
      <c r="BV651"/>
      <c r="BW651"/>
    </row>
    <row r="652" spans="69:75" x14ac:dyDescent="0.2">
      <c r="BQ652"/>
      <c r="BR652"/>
      <c r="BS652"/>
      <c r="BT652"/>
      <c r="BU652"/>
      <c r="BV652"/>
      <c r="BW652"/>
    </row>
    <row r="653" spans="69:75" x14ac:dyDescent="0.2">
      <c r="BQ653"/>
      <c r="BR653"/>
      <c r="BS653"/>
      <c r="BT653"/>
      <c r="BU653"/>
      <c r="BV653"/>
      <c r="BW653"/>
    </row>
    <row r="654" spans="69:75" x14ac:dyDescent="0.2">
      <c r="BQ654"/>
      <c r="BR654"/>
      <c r="BS654"/>
      <c r="BT654"/>
      <c r="BU654"/>
      <c r="BV654"/>
      <c r="BW654"/>
    </row>
    <row r="655" spans="69:75" x14ac:dyDescent="0.2">
      <c r="BQ655"/>
      <c r="BR655"/>
      <c r="BS655"/>
      <c r="BT655"/>
      <c r="BU655"/>
      <c r="BV655"/>
      <c r="BW655"/>
    </row>
    <row r="656" spans="69:75" x14ac:dyDescent="0.2">
      <c r="BQ656"/>
      <c r="BR656"/>
      <c r="BS656"/>
      <c r="BT656"/>
      <c r="BU656"/>
      <c r="BV656"/>
      <c r="BW656"/>
    </row>
    <row r="657" spans="69:75" x14ac:dyDescent="0.2">
      <c r="BQ657"/>
      <c r="BR657"/>
      <c r="BS657"/>
      <c r="BT657"/>
      <c r="BU657"/>
      <c r="BV657"/>
      <c r="BW657"/>
    </row>
    <row r="658" spans="69:75" x14ac:dyDescent="0.2">
      <c r="BQ658"/>
      <c r="BR658"/>
      <c r="BS658"/>
      <c r="BT658"/>
      <c r="BU658"/>
      <c r="BV658"/>
      <c r="BW658"/>
    </row>
    <row r="659" spans="69:75" x14ac:dyDescent="0.2">
      <c r="BQ659"/>
      <c r="BR659"/>
      <c r="BS659"/>
      <c r="BT659"/>
      <c r="BU659"/>
      <c r="BV659"/>
      <c r="BW659"/>
    </row>
    <row r="660" spans="69:75" x14ac:dyDescent="0.2">
      <c r="BQ660"/>
      <c r="BR660"/>
      <c r="BS660"/>
      <c r="BT660"/>
      <c r="BU660"/>
      <c r="BV660"/>
      <c r="BW660"/>
    </row>
    <row r="661" spans="69:75" x14ac:dyDescent="0.2">
      <c r="BQ661"/>
      <c r="BR661"/>
      <c r="BS661"/>
      <c r="BT661"/>
      <c r="BU661"/>
      <c r="BV661"/>
      <c r="BW661"/>
    </row>
    <row r="662" spans="69:75" x14ac:dyDescent="0.2">
      <c r="BQ662"/>
      <c r="BR662"/>
      <c r="BS662"/>
      <c r="BT662"/>
      <c r="BU662"/>
      <c r="BV662"/>
      <c r="BW662"/>
    </row>
    <row r="663" spans="69:75" x14ac:dyDescent="0.2">
      <c r="BQ663"/>
      <c r="BR663"/>
      <c r="BS663"/>
      <c r="BT663"/>
      <c r="BU663"/>
      <c r="BV663"/>
      <c r="BW663"/>
    </row>
    <row r="664" spans="69:75" x14ac:dyDescent="0.2">
      <c r="BQ664"/>
      <c r="BR664"/>
      <c r="BS664"/>
      <c r="BT664"/>
      <c r="BU664"/>
      <c r="BV664"/>
      <c r="BW664"/>
    </row>
    <row r="665" spans="69:75" x14ac:dyDescent="0.2">
      <c r="BQ665"/>
      <c r="BR665"/>
      <c r="BS665"/>
      <c r="BT665"/>
      <c r="BU665"/>
      <c r="BV665"/>
      <c r="BW665"/>
    </row>
    <row r="666" spans="69:75" x14ac:dyDescent="0.2">
      <c r="BQ666"/>
      <c r="BR666"/>
      <c r="BS666"/>
      <c r="BT666"/>
      <c r="BU666"/>
      <c r="BV666"/>
      <c r="BW666"/>
    </row>
    <row r="667" spans="69:75" x14ac:dyDescent="0.2">
      <c r="BQ667"/>
      <c r="BR667"/>
      <c r="BS667"/>
      <c r="BT667"/>
      <c r="BU667"/>
      <c r="BV667"/>
      <c r="BW667"/>
    </row>
    <row r="668" spans="69:75" x14ac:dyDescent="0.2">
      <c r="BQ668"/>
      <c r="BR668"/>
      <c r="BS668"/>
      <c r="BT668"/>
      <c r="BU668"/>
      <c r="BV668"/>
      <c r="BW668"/>
    </row>
    <row r="669" spans="69:75" x14ac:dyDescent="0.2">
      <c r="BQ669"/>
      <c r="BR669"/>
      <c r="BS669"/>
      <c r="BT669"/>
      <c r="BU669"/>
      <c r="BV669"/>
      <c r="BW669"/>
    </row>
    <row r="670" spans="69:75" x14ac:dyDescent="0.2">
      <c r="BQ670"/>
      <c r="BR670"/>
      <c r="BS670"/>
      <c r="BT670"/>
      <c r="BU670"/>
      <c r="BV670"/>
      <c r="BW670"/>
    </row>
    <row r="671" spans="69:75" x14ac:dyDescent="0.2">
      <c r="BQ671"/>
      <c r="BR671"/>
      <c r="BS671"/>
      <c r="BT671"/>
      <c r="BU671"/>
      <c r="BV671"/>
      <c r="BW671"/>
    </row>
    <row r="672" spans="69:75" x14ac:dyDescent="0.2">
      <c r="BQ672"/>
      <c r="BR672"/>
      <c r="BS672"/>
      <c r="BT672"/>
      <c r="BU672"/>
      <c r="BV672"/>
      <c r="BW672"/>
    </row>
    <row r="673" spans="69:75" x14ac:dyDescent="0.2">
      <c r="BQ673"/>
      <c r="BR673"/>
      <c r="BS673"/>
      <c r="BT673"/>
      <c r="BU673"/>
      <c r="BV673"/>
      <c r="BW673"/>
    </row>
    <row r="674" spans="69:75" x14ac:dyDescent="0.2">
      <c r="BQ674"/>
      <c r="BR674"/>
      <c r="BS674"/>
      <c r="BT674"/>
      <c r="BU674"/>
      <c r="BV674"/>
      <c r="BW674"/>
    </row>
    <row r="675" spans="69:75" x14ac:dyDescent="0.2">
      <c r="BQ675"/>
      <c r="BR675"/>
      <c r="BS675"/>
      <c r="BT675"/>
      <c r="BU675"/>
      <c r="BV675"/>
      <c r="BW675"/>
    </row>
    <row r="676" spans="69:75" x14ac:dyDescent="0.2">
      <c r="BQ676"/>
      <c r="BR676"/>
      <c r="BS676"/>
      <c r="BT676"/>
      <c r="BU676"/>
      <c r="BV676"/>
      <c r="BW676"/>
    </row>
    <row r="677" spans="69:75" x14ac:dyDescent="0.2">
      <c r="BQ677"/>
      <c r="BR677"/>
      <c r="BS677"/>
      <c r="BT677"/>
      <c r="BU677"/>
      <c r="BV677"/>
      <c r="BW677"/>
    </row>
    <row r="678" spans="69:75" x14ac:dyDescent="0.2">
      <c r="BQ678"/>
      <c r="BR678"/>
      <c r="BS678"/>
      <c r="BT678"/>
      <c r="BU678"/>
      <c r="BV678"/>
      <c r="BW678"/>
    </row>
    <row r="679" spans="69:75" x14ac:dyDescent="0.2">
      <c r="BQ679"/>
      <c r="BR679"/>
      <c r="BS679"/>
      <c r="BT679"/>
      <c r="BU679"/>
      <c r="BV679"/>
      <c r="BW679"/>
    </row>
    <row r="680" spans="69:75" x14ac:dyDescent="0.2">
      <c r="BQ680"/>
      <c r="BR680"/>
      <c r="BS680"/>
      <c r="BT680"/>
      <c r="BU680"/>
      <c r="BV680"/>
      <c r="BW680"/>
    </row>
    <row r="681" spans="69:75" x14ac:dyDescent="0.2">
      <c r="BQ681"/>
      <c r="BR681"/>
      <c r="BS681"/>
      <c r="BT681"/>
      <c r="BU681"/>
      <c r="BV681"/>
      <c r="BW681"/>
    </row>
    <row r="682" spans="69:75" x14ac:dyDescent="0.2">
      <c r="BQ682"/>
      <c r="BR682"/>
      <c r="BS682"/>
      <c r="BT682"/>
      <c r="BU682"/>
      <c r="BV682"/>
      <c r="BW682"/>
    </row>
    <row r="683" spans="69:75" x14ac:dyDescent="0.2">
      <c r="BQ683"/>
      <c r="BR683"/>
      <c r="BS683"/>
      <c r="BT683"/>
      <c r="BU683"/>
      <c r="BV683"/>
      <c r="BW683"/>
    </row>
    <row r="684" spans="69:75" x14ac:dyDescent="0.2">
      <c r="BQ684"/>
      <c r="BR684"/>
      <c r="BS684"/>
      <c r="BT684"/>
      <c r="BU684"/>
      <c r="BV684"/>
      <c r="BW684"/>
    </row>
    <row r="685" spans="69:75" x14ac:dyDescent="0.2">
      <c r="BQ685"/>
      <c r="BR685"/>
      <c r="BS685"/>
      <c r="BT685"/>
      <c r="BU685"/>
      <c r="BV685"/>
      <c r="BW685"/>
    </row>
    <row r="686" spans="69:75" x14ac:dyDescent="0.2">
      <c r="BQ686"/>
      <c r="BR686"/>
      <c r="BS686"/>
      <c r="BT686"/>
      <c r="BU686"/>
      <c r="BV686"/>
      <c r="BW686"/>
    </row>
    <row r="687" spans="69:75" x14ac:dyDescent="0.2">
      <c r="BQ687"/>
      <c r="BR687"/>
      <c r="BS687"/>
      <c r="BT687"/>
      <c r="BU687"/>
      <c r="BV687"/>
      <c r="BW687"/>
    </row>
    <row r="688" spans="69:75" x14ac:dyDescent="0.2">
      <c r="BQ688"/>
      <c r="BR688"/>
      <c r="BS688"/>
      <c r="BT688"/>
      <c r="BU688"/>
      <c r="BV688"/>
      <c r="BW688"/>
    </row>
    <row r="689" spans="69:75" x14ac:dyDescent="0.2">
      <c r="BQ689"/>
      <c r="BR689"/>
      <c r="BS689"/>
      <c r="BT689"/>
      <c r="BU689"/>
      <c r="BV689"/>
      <c r="BW689"/>
    </row>
    <row r="690" spans="69:75" x14ac:dyDescent="0.2">
      <c r="BQ690"/>
      <c r="BR690"/>
      <c r="BS690"/>
      <c r="BT690"/>
      <c r="BU690"/>
      <c r="BV690"/>
      <c r="BW690"/>
    </row>
    <row r="691" spans="69:75" x14ac:dyDescent="0.2">
      <c r="BQ691"/>
      <c r="BR691"/>
      <c r="BS691"/>
      <c r="BT691"/>
      <c r="BU691"/>
      <c r="BV691"/>
      <c r="BW691"/>
    </row>
    <row r="692" spans="69:75" x14ac:dyDescent="0.2">
      <c r="BQ692"/>
      <c r="BR692"/>
      <c r="BS692"/>
      <c r="BT692"/>
      <c r="BU692"/>
      <c r="BV692"/>
      <c r="BW692"/>
    </row>
    <row r="693" spans="69:75" x14ac:dyDescent="0.2">
      <c r="BQ693"/>
      <c r="BR693"/>
      <c r="BS693"/>
      <c r="BT693"/>
      <c r="BU693"/>
      <c r="BV693"/>
      <c r="BW693"/>
    </row>
    <row r="694" spans="69:75" x14ac:dyDescent="0.2">
      <c r="BQ694"/>
      <c r="BR694"/>
      <c r="BS694"/>
      <c r="BT694"/>
      <c r="BU694"/>
      <c r="BV694"/>
      <c r="BW694"/>
    </row>
    <row r="695" spans="69:75" x14ac:dyDescent="0.2">
      <c r="BQ695"/>
      <c r="BR695"/>
      <c r="BS695"/>
      <c r="BT695"/>
      <c r="BU695"/>
      <c r="BV695"/>
      <c r="BW695"/>
    </row>
    <row r="696" spans="69:75" x14ac:dyDescent="0.2">
      <c r="BQ696"/>
      <c r="BR696"/>
      <c r="BS696"/>
      <c r="BT696"/>
      <c r="BU696"/>
      <c r="BV696"/>
      <c r="BW696"/>
    </row>
    <row r="697" spans="69:75" x14ac:dyDescent="0.2">
      <c r="BQ697"/>
      <c r="BR697"/>
      <c r="BS697"/>
      <c r="BT697"/>
      <c r="BU697"/>
      <c r="BV697"/>
      <c r="BW697"/>
    </row>
    <row r="698" spans="69:75" x14ac:dyDescent="0.2">
      <c r="BQ698"/>
      <c r="BR698"/>
      <c r="BS698"/>
      <c r="BT698"/>
      <c r="BU698"/>
      <c r="BV698"/>
      <c r="BW698"/>
    </row>
    <row r="699" spans="69:75" x14ac:dyDescent="0.2">
      <c r="BQ699"/>
      <c r="BR699"/>
      <c r="BS699"/>
      <c r="BT699"/>
      <c r="BU699"/>
      <c r="BV699"/>
      <c r="BW699"/>
    </row>
    <row r="700" spans="69:75" x14ac:dyDescent="0.2">
      <c r="BQ700"/>
      <c r="BR700"/>
      <c r="BS700"/>
      <c r="BT700"/>
      <c r="BU700"/>
      <c r="BV700"/>
      <c r="BW700"/>
    </row>
    <row r="701" spans="69:75" x14ac:dyDescent="0.2">
      <c r="BQ701"/>
      <c r="BR701"/>
      <c r="BS701"/>
      <c r="BT701"/>
      <c r="BU701"/>
      <c r="BV701"/>
      <c r="BW701"/>
    </row>
    <row r="702" spans="69:75" x14ac:dyDescent="0.2">
      <c r="BQ702"/>
      <c r="BR702"/>
      <c r="BS702"/>
      <c r="BT702"/>
      <c r="BU702"/>
      <c r="BV702"/>
      <c r="BW702"/>
    </row>
    <row r="703" spans="69:75" x14ac:dyDescent="0.2">
      <c r="BQ703"/>
      <c r="BR703"/>
      <c r="BS703"/>
      <c r="BT703"/>
      <c r="BU703"/>
      <c r="BV703"/>
      <c r="BW703"/>
    </row>
    <row r="704" spans="69:75" x14ac:dyDescent="0.2">
      <c r="BQ704"/>
      <c r="BR704"/>
      <c r="BS704"/>
      <c r="BT704"/>
      <c r="BU704"/>
      <c r="BV704"/>
      <c r="BW704"/>
    </row>
    <row r="705" spans="69:75" x14ac:dyDescent="0.2">
      <c r="BQ705"/>
      <c r="BR705"/>
      <c r="BS705"/>
      <c r="BT705"/>
      <c r="BU705"/>
      <c r="BV705"/>
      <c r="BW705"/>
    </row>
    <row r="706" spans="69:75" x14ac:dyDescent="0.2">
      <c r="BQ706"/>
      <c r="BR706"/>
      <c r="BS706"/>
      <c r="BT706"/>
      <c r="BU706"/>
      <c r="BV706"/>
      <c r="BW706"/>
    </row>
    <row r="707" spans="69:75" x14ac:dyDescent="0.2">
      <c r="BQ707"/>
      <c r="BR707"/>
      <c r="BS707"/>
      <c r="BT707"/>
      <c r="BU707"/>
      <c r="BV707"/>
      <c r="BW707"/>
    </row>
    <row r="708" spans="69:75" x14ac:dyDescent="0.2">
      <c r="BQ708"/>
      <c r="BR708"/>
      <c r="BS708"/>
      <c r="BT708"/>
      <c r="BU708"/>
      <c r="BV708"/>
      <c r="BW708"/>
    </row>
    <row r="709" spans="69:75" x14ac:dyDescent="0.2">
      <c r="BQ709"/>
      <c r="BR709"/>
      <c r="BS709"/>
      <c r="BT709"/>
      <c r="BU709"/>
      <c r="BV709"/>
      <c r="BW709"/>
    </row>
    <row r="710" spans="69:75" x14ac:dyDescent="0.2">
      <c r="BQ710"/>
      <c r="BR710"/>
      <c r="BS710"/>
      <c r="BT710"/>
      <c r="BU710"/>
      <c r="BV710"/>
      <c r="BW710"/>
    </row>
    <row r="711" spans="69:75" x14ac:dyDescent="0.2">
      <c r="BQ711"/>
      <c r="BR711"/>
      <c r="BS711"/>
      <c r="BT711"/>
      <c r="BU711"/>
      <c r="BV711"/>
      <c r="BW711"/>
    </row>
    <row r="712" spans="69:75" x14ac:dyDescent="0.2">
      <c r="BQ712"/>
      <c r="BR712"/>
      <c r="BS712"/>
      <c r="BT712"/>
      <c r="BU712"/>
      <c r="BV712"/>
      <c r="BW712"/>
    </row>
    <row r="713" spans="69:75" x14ac:dyDescent="0.2">
      <c r="BQ713"/>
      <c r="BR713"/>
      <c r="BS713"/>
      <c r="BT713"/>
      <c r="BU713"/>
      <c r="BV713"/>
      <c r="BW713"/>
    </row>
    <row r="714" spans="69:75" x14ac:dyDescent="0.2">
      <c r="BQ714"/>
      <c r="BR714"/>
      <c r="BS714"/>
      <c r="BT714"/>
      <c r="BU714"/>
      <c r="BV714"/>
      <c r="BW714"/>
    </row>
    <row r="715" spans="69:75" x14ac:dyDescent="0.2">
      <c r="BQ715"/>
      <c r="BR715"/>
      <c r="BS715"/>
      <c r="BT715"/>
      <c r="BU715"/>
      <c r="BV715"/>
      <c r="BW715"/>
    </row>
    <row r="716" spans="69:75" x14ac:dyDescent="0.2">
      <c r="BQ716"/>
      <c r="BR716"/>
      <c r="BS716"/>
      <c r="BT716"/>
      <c r="BU716"/>
      <c r="BV716"/>
      <c r="BW716"/>
    </row>
    <row r="717" spans="69:75" x14ac:dyDescent="0.2">
      <c r="BQ717"/>
      <c r="BR717"/>
      <c r="BS717"/>
      <c r="BT717"/>
      <c r="BU717"/>
      <c r="BV717"/>
      <c r="BW717"/>
    </row>
    <row r="718" spans="69:75" x14ac:dyDescent="0.2">
      <c r="BQ718"/>
      <c r="BR718"/>
      <c r="BS718"/>
      <c r="BT718"/>
      <c r="BU718"/>
      <c r="BV718"/>
      <c r="BW718"/>
    </row>
    <row r="719" spans="69:75" x14ac:dyDescent="0.2">
      <c r="BQ719"/>
      <c r="BR719"/>
      <c r="BS719"/>
      <c r="BT719"/>
      <c r="BU719"/>
      <c r="BV719"/>
      <c r="BW719"/>
    </row>
    <row r="720" spans="69:75" x14ac:dyDescent="0.2">
      <c r="BQ720"/>
      <c r="BR720"/>
      <c r="BS720"/>
      <c r="BT720"/>
      <c r="BU720"/>
      <c r="BV720"/>
      <c r="BW720"/>
    </row>
    <row r="721" spans="69:75" x14ac:dyDescent="0.2">
      <c r="BQ721"/>
      <c r="BR721"/>
      <c r="BS721"/>
      <c r="BT721"/>
      <c r="BU721"/>
      <c r="BV721"/>
      <c r="BW721"/>
    </row>
    <row r="722" spans="69:75" x14ac:dyDescent="0.2">
      <c r="BQ722"/>
      <c r="BR722"/>
      <c r="BS722"/>
      <c r="BT722"/>
      <c r="BU722"/>
      <c r="BV722"/>
      <c r="BW722"/>
    </row>
    <row r="723" spans="69:75" x14ac:dyDescent="0.2">
      <c r="BQ723"/>
      <c r="BR723"/>
      <c r="BS723"/>
      <c r="BT723"/>
      <c r="BU723"/>
      <c r="BV723"/>
      <c r="BW723"/>
    </row>
    <row r="724" spans="69:75" x14ac:dyDescent="0.2">
      <c r="BQ724"/>
      <c r="BR724"/>
      <c r="BS724"/>
      <c r="BT724"/>
      <c r="BU724"/>
      <c r="BV724"/>
      <c r="BW724"/>
    </row>
    <row r="725" spans="69:75" x14ac:dyDescent="0.2">
      <c r="BQ725"/>
      <c r="BR725"/>
      <c r="BS725"/>
      <c r="BT725"/>
      <c r="BU725"/>
      <c r="BV725"/>
      <c r="BW725"/>
    </row>
    <row r="726" spans="69:75" x14ac:dyDescent="0.2">
      <c r="BQ726"/>
      <c r="BR726"/>
      <c r="BS726"/>
      <c r="BT726"/>
      <c r="BU726"/>
      <c r="BV726"/>
      <c r="BW726"/>
    </row>
    <row r="727" spans="69:75" x14ac:dyDescent="0.2">
      <c r="BQ727"/>
      <c r="BR727"/>
      <c r="BS727"/>
      <c r="BT727"/>
      <c r="BU727"/>
      <c r="BV727"/>
      <c r="BW727"/>
    </row>
    <row r="728" spans="69:75" x14ac:dyDescent="0.2">
      <c r="BQ728"/>
      <c r="BR728"/>
      <c r="BS728"/>
      <c r="BT728"/>
      <c r="BU728"/>
      <c r="BV728"/>
      <c r="BW728"/>
    </row>
    <row r="729" spans="69:75" x14ac:dyDescent="0.2">
      <c r="BQ729"/>
      <c r="BR729"/>
      <c r="BS729"/>
      <c r="BT729"/>
      <c r="BU729"/>
      <c r="BV729"/>
      <c r="BW729"/>
    </row>
    <row r="730" spans="69:75" x14ac:dyDescent="0.2">
      <c r="BQ730"/>
      <c r="BR730"/>
      <c r="BS730"/>
      <c r="BT730"/>
      <c r="BU730"/>
      <c r="BV730"/>
      <c r="BW730"/>
    </row>
    <row r="731" spans="69:75" x14ac:dyDescent="0.2">
      <c r="BQ731"/>
      <c r="BR731"/>
      <c r="BS731"/>
      <c r="BT731"/>
      <c r="BU731"/>
      <c r="BV731"/>
      <c r="BW731"/>
    </row>
    <row r="732" spans="69:75" x14ac:dyDescent="0.2">
      <c r="BQ732"/>
      <c r="BR732"/>
      <c r="BS732"/>
      <c r="BT732"/>
      <c r="BU732"/>
      <c r="BV732"/>
      <c r="BW732"/>
    </row>
    <row r="733" spans="69:75" x14ac:dyDescent="0.2">
      <c r="BQ733"/>
      <c r="BR733"/>
      <c r="BS733"/>
      <c r="BT733"/>
      <c r="BU733"/>
      <c r="BV733"/>
      <c r="BW733"/>
    </row>
    <row r="734" spans="69:75" x14ac:dyDescent="0.2">
      <c r="BQ734"/>
      <c r="BR734"/>
      <c r="BS734"/>
      <c r="BT734"/>
      <c r="BU734"/>
      <c r="BV734"/>
      <c r="BW734"/>
    </row>
    <row r="735" spans="69:75" x14ac:dyDescent="0.2">
      <c r="BQ735"/>
      <c r="BR735"/>
      <c r="BS735"/>
      <c r="BT735"/>
      <c r="BU735"/>
      <c r="BV735"/>
      <c r="BW735"/>
    </row>
    <row r="736" spans="69:75" x14ac:dyDescent="0.2">
      <c r="BQ736"/>
      <c r="BR736"/>
      <c r="BS736"/>
      <c r="BT736"/>
      <c r="BU736"/>
      <c r="BV736"/>
      <c r="BW736"/>
    </row>
    <row r="737" spans="69:75" x14ac:dyDescent="0.2">
      <c r="BQ737"/>
      <c r="BR737"/>
      <c r="BS737"/>
      <c r="BT737"/>
      <c r="BU737"/>
      <c r="BV737"/>
      <c r="BW737"/>
    </row>
    <row r="738" spans="69:75" x14ac:dyDescent="0.2">
      <c r="BQ738"/>
      <c r="BR738"/>
      <c r="BS738"/>
      <c r="BT738"/>
      <c r="BU738"/>
      <c r="BV738"/>
      <c r="BW738"/>
    </row>
    <row r="739" spans="69:75" x14ac:dyDescent="0.2">
      <c r="BQ739"/>
      <c r="BR739"/>
      <c r="BS739"/>
      <c r="BT739"/>
      <c r="BU739"/>
      <c r="BV739"/>
      <c r="BW739"/>
    </row>
    <row r="740" spans="69:75" x14ac:dyDescent="0.2">
      <c r="BQ740"/>
      <c r="BR740"/>
      <c r="BS740"/>
      <c r="BT740"/>
      <c r="BU740"/>
      <c r="BV740"/>
      <c r="BW740"/>
    </row>
    <row r="741" spans="69:75" x14ac:dyDescent="0.2">
      <c r="BQ741"/>
      <c r="BR741"/>
      <c r="BS741"/>
      <c r="BT741"/>
      <c r="BU741"/>
      <c r="BV741"/>
      <c r="BW741"/>
    </row>
    <row r="742" spans="69:75" x14ac:dyDescent="0.2">
      <c r="BQ742"/>
      <c r="BR742"/>
      <c r="BS742"/>
      <c r="BT742"/>
      <c r="BU742"/>
      <c r="BV742"/>
      <c r="BW742"/>
    </row>
    <row r="743" spans="69:75" x14ac:dyDescent="0.2">
      <c r="BQ743"/>
      <c r="BR743"/>
      <c r="BS743"/>
      <c r="BT743"/>
      <c r="BU743"/>
      <c r="BV743"/>
      <c r="BW743"/>
    </row>
    <row r="744" spans="69:75" x14ac:dyDescent="0.2">
      <c r="BQ744"/>
      <c r="BR744"/>
      <c r="BS744"/>
      <c r="BT744"/>
      <c r="BU744"/>
      <c r="BV744"/>
      <c r="BW744"/>
    </row>
    <row r="745" spans="69:75" x14ac:dyDescent="0.2">
      <c r="BQ745"/>
      <c r="BR745"/>
      <c r="BS745"/>
      <c r="BT745"/>
      <c r="BU745"/>
      <c r="BV745"/>
      <c r="BW745"/>
    </row>
    <row r="746" spans="69:75" x14ac:dyDescent="0.2">
      <c r="BQ746"/>
      <c r="BR746"/>
      <c r="BS746"/>
      <c r="BT746"/>
      <c r="BU746"/>
      <c r="BV746"/>
      <c r="BW746"/>
    </row>
    <row r="747" spans="69:75" x14ac:dyDescent="0.2">
      <c r="BQ747"/>
      <c r="BR747"/>
      <c r="BS747"/>
      <c r="BT747"/>
      <c r="BU747"/>
      <c r="BV747"/>
      <c r="BW747"/>
    </row>
    <row r="748" spans="69:75" x14ac:dyDescent="0.2">
      <c r="BQ748"/>
      <c r="BR748"/>
      <c r="BS748"/>
      <c r="BT748"/>
      <c r="BU748"/>
      <c r="BV748"/>
      <c r="BW748"/>
    </row>
    <row r="749" spans="69:75" x14ac:dyDescent="0.2">
      <c r="BQ749"/>
      <c r="BR749"/>
      <c r="BS749"/>
      <c r="BT749"/>
      <c r="BU749"/>
      <c r="BV749"/>
      <c r="BW749"/>
    </row>
    <row r="750" spans="69:75" x14ac:dyDescent="0.2">
      <c r="BQ750"/>
      <c r="BR750"/>
      <c r="BS750"/>
      <c r="BT750"/>
      <c r="BU750"/>
      <c r="BV750"/>
      <c r="BW750"/>
    </row>
    <row r="751" spans="69:75" x14ac:dyDescent="0.2">
      <c r="BQ751"/>
      <c r="BR751"/>
      <c r="BS751"/>
      <c r="BT751"/>
      <c r="BU751"/>
      <c r="BV751"/>
      <c r="BW751"/>
    </row>
    <row r="752" spans="69:75" x14ac:dyDescent="0.2">
      <c r="BQ752"/>
      <c r="BR752"/>
      <c r="BS752"/>
      <c r="BT752"/>
      <c r="BU752"/>
      <c r="BV752"/>
      <c r="BW752"/>
    </row>
    <row r="753" spans="69:75" x14ac:dyDescent="0.2">
      <c r="BQ753"/>
      <c r="BR753"/>
      <c r="BS753"/>
      <c r="BT753"/>
      <c r="BU753"/>
      <c r="BV753"/>
      <c r="BW753"/>
    </row>
    <row r="754" spans="69:75" x14ac:dyDescent="0.2">
      <c r="BQ754"/>
      <c r="BR754"/>
      <c r="BS754"/>
      <c r="BT754"/>
      <c r="BU754"/>
      <c r="BV754"/>
      <c r="BW754"/>
    </row>
    <row r="755" spans="69:75" x14ac:dyDescent="0.2">
      <c r="BQ755"/>
      <c r="BR755"/>
      <c r="BS755"/>
      <c r="BT755"/>
      <c r="BU755"/>
      <c r="BV755"/>
      <c r="BW755"/>
    </row>
    <row r="756" spans="69:75" x14ac:dyDescent="0.2">
      <c r="BQ756"/>
      <c r="BR756"/>
      <c r="BS756"/>
      <c r="BT756"/>
      <c r="BU756"/>
      <c r="BV756"/>
      <c r="BW756"/>
    </row>
    <row r="757" spans="69:75" x14ac:dyDescent="0.2">
      <c r="BQ757"/>
      <c r="BR757"/>
      <c r="BS757"/>
      <c r="BT757"/>
      <c r="BU757"/>
      <c r="BV757"/>
      <c r="BW757"/>
    </row>
    <row r="758" spans="69:75" x14ac:dyDescent="0.2">
      <c r="BQ758"/>
      <c r="BR758"/>
      <c r="BS758"/>
      <c r="BT758"/>
      <c r="BU758"/>
      <c r="BV758"/>
      <c r="BW758"/>
    </row>
    <row r="759" spans="69:75" x14ac:dyDescent="0.2">
      <c r="BQ759"/>
      <c r="BR759"/>
      <c r="BS759"/>
      <c r="BT759"/>
      <c r="BU759"/>
      <c r="BV759"/>
      <c r="BW759"/>
    </row>
    <row r="760" spans="69:75" x14ac:dyDescent="0.2">
      <c r="BQ760"/>
      <c r="BR760"/>
      <c r="BS760"/>
      <c r="BT760"/>
      <c r="BU760"/>
      <c r="BV760"/>
      <c r="BW760"/>
    </row>
    <row r="761" spans="69:75" x14ac:dyDescent="0.2">
      <c r="BQ761"/>
      <c r="BR761"/>
      <c r="BS761"/>
      <c r="BT761"/>
      <c r="BU761"/>
      <c r="BV761"/>
      <c r="BW761"/>
    </row>
    <row r="762" spans="69:75" x14ac:dyDescent="0.2">
      <c r="BQ762"/>
      <c r="BR762"/>
      <c r="BS762"/>
      <c r="BT762"/>
      <c r="BU762"/>
      <c r="BV762"/>
      <c r="BW762"/>
    </row>
    <row r="763" spans="69:75" x14ac:dyDescent="0.2">
      <c r="BQ763"/>
      <c r="BR763"/>
      <c r="BS763"/>
      <c r="BT763"/>
      <c r="BU763"/>
      <c r="BV763"/>
      <c r="BW763"/>
    </row>
    <row r="764" spans="69:75" x14ac:dyDescent="0.2">
      <c r="BQ764"/>
      <c r="BR764"/>
      <c r="BS764"/>
      <c r="BT764"/>
      <c r="BU764"/>
      <c r="BV764"/>
      <c r="BW764"/>
    </row>
    <row r="765" spans="69:75" x14ac:dyDescent="0.2">
      <c r="BQ765"/>
      <c r="BR765"/>
      <c r="BS765"/>
      <c r="BT765"/>
      <c r="BU765"/>
      <c r="BV765"/>
      <c r="BW765"/>
    </row>
    <row r="766" spans="69:75" x14ac:dyDescent="0.2">
      <c r="BQ766"/>
      <c r="BR766"/>
      <c r="BS766"/>
      <c r="BT766"/>
      <c r="BU766"/>
      <c r="BV766"/>
      <c r="BW766"/>
    </row>
    <row r="767" spans="69:75" x14ac:dyDescent="0.2">
      <c r="BQ767"/>
      <c r="BR767"/>
      <c r="BS767"/>
      <c r="BT767"/>
      <c r="BU767"/>
      <c r="BV767"/>
      <c r="BW767"/>
    </row>
  </sheetData>
  <mergeCells count="292">
    <mergeCell ref="B627:H627"/>
    <mergeCell ref="B628:H628"/>
    <mergeCell ref="B631:H631"/>
    <mergeCell ref="B632:H632"/>
    <mergeCell ref="B633:H633"/>
    <mergeCell ref="B634:H634"/>
    <mergeCell ref="B635:H635"/>
    <mergeCell ref="I616:J616"/>
    <mergeCell ref="I617:J618"/>
    <mergeCell ref="B620:H620"/>
    <mergeCell ref="B621:H621"/>
    <mergeCell ref="B622:H622"/>
    <mergeCell ref="B623:H623"/>
    <mergeCell ref="B624:H624"/>
    <mergeCell ref="B625:H625"/>
    <mergeCell ref="B626:H626"/>
    <mergeCell ref="BI552:BK552"/>
    <mergeCell ref="BL552:BN552"/>
    <mergeCell ref="BO552:BR552"/>
    <mergeCell ref="BS552:BS553"/>
    <mergeCell ref="BT552:BT553"/>
    <mergeCell ref="B584:N584"/>
    <mergeCell ref="I613:J613"/>
    <mergeCell ref="I614:J614"/>
    <mergeCell ref="I615:J615"/>
    <mergeCell ref="AF552:AI552"/>
    <mergeCell ref="AJ552:AL552"/>
    <mergeCell ref="AM552:AP552"/>
    <mergeCell ref="AQ552:AS552"/>
    <mergeCell ref="AT552:AV552"/>
    <mergeCell ref="AW552:AY552"/>
    <mergeCell ref="AZ552:BB552"/>
    <mergeCell ref="BC552:BE552"/>
    <mergeCell ref="BF552:BH552"/>
    <mergeCell ref="B585:B586"/>
    <mergeCell ref="C585:H585"/>
    <mergeCell ref="I585:N585"/>
    <mergeCell ref="O585:T585"/>
    <mergeCell ref="B551:V551"/>
    <mergeCell ref="B552:B553"/>
    <mergeCell ref="C552:E552"/>
    <mergeCell ref="F552:H552"/>
    <mergeCell ref="I552:L552"/>
    <mergeCell ref="M552:Q552"/>
    <mergeCell ref="R552:V552"/>
    <mergeCell ref="W552:AA552"/>
    <mergeCell ref="AB552:AE552"/>
    <mergeCell ref="B411:N411"/>
    <mergeCell ref="DY413:DZ415"/>
    <mergeCell ref="EA413:EB415"/>
    <mergeCell ref="EC413:ED415"/>
    <mergeCell ref="EE413:EF415"/>
    <mergeCell ref="EG413:EH415"/>
    <mergeCell ref="EI413:EJ415"/>
    <mergeCell ref="EK413:EL415"/>
    <mergeCell ref="AE415:AF415"/>
    <mergeCell ref="AG415:AH415"/>
    <mergeCell ref="AI415:AJ415"/>
    <mergeCell ref="BO415:BP415"/>
    <mergeCell ref="BQ415:BR415"/>
    <mergeCell ref="BS415:BT415"/>
    <mergeCell ref="BU415:BV415"/>
    <mergeCell ref="BW415:BX415"/>
    <mergeCell ref="BY415:BZ415"/>
    <mergeCell ref="CA415:CB415"/>
    <mergeCell ref="CC415:CD415"/>
    <mergeCell ref="CE415:CF415"/>
    <mergeCell ref="CG415:CH415"/>
    <mergeCell ref="DG413:DH415"/>
    <mergeCell ref="DI413:DJ415"/>
    <mergeCell ref="DK413:DL415"/>
    <mergeCell ref="DM413:DN415"/>
    <mergeCell ref="DO413:DP415"/>
    <mergeCell ref="DQ413:DR415"/>
    <mergeCell ref="DS413:DT415"/>
    <mergeCell ref="DU413:DV415"/>
    <mergeCell ref="DW413:DX415"/>
    <mergeCell ref="CO413:CP415"/>
    <mergeCell ref="CQ413:CR415"/>
    <mergeCell ref="CS413:CT415"/>
    <mergeCell ref="CU413:CV415"/>
    <mergeCell ref="CW413:CX415"/>
    <mergeCell ref="CY413:CZ415"/>
    <mergeCell ref="DA413:DB415"/>
    <mergeCell ref="DC413:DD415"/>
    <mergeCell ref="DE413:DF415"/>
    <mergeCell ref="DO412:DP412"/>
    <mergeCell ref="DQ412:DZ412"/>
    <mergeCell ref="EA412:EJ412"/>
    <mergeCell ref="C413:D415"/>
    <mergeCell ref="E413:F415"/>
    <mergeCell ref="G413:H415"/>
    <mergeCell ref="I413:J415"/>
    <mergeCell ref="K413:L415"/>
    <mergeCell ref="M413:N415"/>
    <mergeCell ref="O413:P415"/>
    <mergeCell ref="Q413:R415"/>
    <mergeCell ref="S413:T415"/>
    <mergeCell ref="U413:V415"/>
    <mergeCell ref="W413:X415"/>
    <mergeCell ref="Y413:Z415"/>
    <mergeCell ref="AA413:AB415"/>
    <mergeCell ref="AC413:AD415"/>
    <mergeCell ref="AE413:AJ414"/>
    <mergeCell ref="AK413:AL415"/>
    <mergeCell ref="AM413:AN415"/>
    <mergeCell ref="AO413:AP415"/>
    <mergeCell ref="AQ413:AR415"/>
    <mergeCell ref="AS413:AT415"/>
    <mergeCell ref="AU413:AV415"/>
    <mergeCell ref="B412:B416"/>
    <mergeCell ref="C412:AL412"/>
    <mergeCell ref="AM412:AR412"/>
    <mergeCell ref="AS412:AT412"/>
    <mergeCell ref="AU412:BN412"/>
    <mergeCell ref="BO412:CN412"/>
    <mergeCell ref="CO412:CT412"/>
    <mergeCell ref="CU412:CZ412"/>
    <mergeCell ref="DA412:DN412"/>
    <mergeCell ref="AW413:AX415"/>
    <mergeCell ref="AY413:AZ415"/>
    <mergeCell ref="BA413:BB415"/>
    <mergeCell ref="BC413:BD415"/>
    <mergeCell ref="BE413:BF415"/>
    <mergeCell ref="BG413:BH415"/>
    <mergeCell ref="BI413:BJ415"/>
    <mergeCell ref="BK413:BL415"/>
    <mergeCell ref="BM413:BN415"/>
    <mergeCell ref="BO413:BT414"/>
    <mergeCell ref="BU413:CB414"/>
    <mergeCell ref="CC413:CH414"/>
    <mergeCell ref="CI413:CJ415"/>
    <mergeCell ref="CK413:CL415"/>
    <mergeCell ref="CM413:CN415"/>
    <mergeCell ref="R362:S362"/>
    <mergeCell ref="T362:T363"/>
    <mergeCell ref="U362:V362"/>
    <mergeCell ref="W362:X362"/>
    <mergeCell ref="Y362:Z362"/>
    <mergeCell ref="AA362:AB362"/>
    <mergeCell ref="AC362:AD362"/>
    <mergeCell ref="AE362:AF362"/>
    <mergeCell ref="B361:Q361"/>
    <mergeCell ref="B362:B363"/>
    <mergeCell ref="C362:C363"/>
    <mergeCell ref="D362:E362"/>
    <mergeCell ref="F362:G362"/>
    <mergeCell ref="H362:I362"/>
    <mergeCell ref="J362:K362"/>
    <mergeCell ref="L362:M362"/>
    <mergeCell ref="N362:O362"/>
    <mergeCell ref="P362:Q362"/>
    <mergeCell ref="B119:I119"/>
    <mergeCell ref="B120:B121"/>
    <mergeCell ref="C120:C121"/>
    <mergeCell ref="D120:E120"/>
    <mergeCell ref="F120:G120"/>
    <mergeCell ref="H120:H121"/>
    <mergeCell ref="I120:I121"/>
    <mergeCell ref="B48:K48"/>
    <mergeCell ref="B49:B50"/>
    <mergeCell ref="C49:F49"/>
    <mergeCell ref="G49:H49"/>
    <mergeCell ref="I49:J49"/>
    <mergeCell ref="K49:K50"/>
    <mergeCell ref="B83:J83"/>
    <mergeCell ref="B84:B86"/>
    <mergeCell ref="C84:C86"/>
    <mergeCell ref="D84:I85"/>
    <mergeCell ref="J84:J86"/>
    <mergeCell ref="B157:X157"/>
    <mergeCell ref="B158:B160"/>
    <mergeCell ref="C158:C160"/>
    <mergeCell ref="D158:D160"/>
    <mergeCell ref="E158:X158"/>
    <mergeCell ref="E159:F159"/>
    <mergeCell ref="G159:H159"/>
    <mergeCell ref="I159:J159"/>
    <mergeCell ref="K159:L159"/>
    <mergeCell ref="M159:N159"/>
    <mergeCell ref="O159:P159"/>
    <mergeCell ref="Q159:R159"/>
    <mergeCell ref="S159:T159"/>
    <mergeCell ref="U159:V159"/>
    <mergeCell ref="W159:X159"/>
    <mergeCell ref="B190:X190"/>
    <mergeCell ref="B191:B193"/>
    <mergeCell ref="C191:C193"/>
    <mergeCell ref="D191:D193"/>
    <mergeCell ref="E191:E193"/>
    <mergeCell ref="F191:X191"/>
    <mergeCell ref="F192:G192"/>
    <mergeCell ref="H192:I192"/>
    <mergeCell ref="J192:K192"/>
    <mergeCell ref="L192:M192"/>
    <mergeCell ref="N192:O192"/>
    <mergeCell ref="P192:Q192"/>
    <mergeCell ref="R192:S192"/>
    <mergeCell ref="T192:U192"/>
    <mergeCell ref="V192:W192"/>
    <mergeCell ref="B223:AA223"/>
    <mergeCell ref="B224:B227"/>
    <mergeCell ref="C224:C227"/>
    <mergeCell ref="D224:AA224"/>
    <mergeCell ref="D225:E226"/>
    <mergeCell ref="F225:I225"/>
    <mergeCell ref="J225:M225"/>
    <mergeCell ref="N225:O226"/>
    <mergeCell ref="P225:Q226"/>
    <mergeCell ref="R225:S226"/>
    <mergeCell ref="T225:U226"/>
    <mergeCell ref="V225:W226"/>
    <mergeCell ref="X225:Y226"/>
    <mergeCell ref="Z225:AA226"/>
    <mergeCell ref="F226:G226"/>
    <mergeCell ref="H226:I226"/>
    <mergeCell ref="J226:K226"/>
    <mergeCell ref="L226:M226"/>
    <mergeCell ref="B259:M259"/>
    <mergeCell ref="B260:B261"/>
    <mergeCell ref="C260:C261"/>
    <mergeCell ref="D260:E260"/>
    <mergeCell ref="F260:G260"/>
    <mergeCell ref="H260:I260"/>
    <mergeCell ref="J260:K260"/>
    <mergeCell ref="L260:M260"/>
    <mergeCell ref="B323:G323"/>
    <mergeCell ref="B324:B325"/>
    <mergeCell ref="C324:C325"/>
    <mergeCell ref="D324:E324"/>
    <mergeCell ref="F324:G324"/>
    <mergeCell ref="B291:I291"/>
    <mergeCell ref="B292:B293"/>
    <mergeCell ref="C292:C293"/>
    <mergeCell ref="D292:E292"/>
    <mergeCell ref="F292:G292"/>
    <mergeCell ref="H292:I292"/>
    <mergeCell ref="AQ455:AR455"/>
    <mergeCell ref="AS455:AT455"/>
    <mergeCell ref="AA455:AB455"/>
    <mergeCell ref="AC455:AD455"/>
    <mergeCell ref="AE455:AF455"/>
    <mergeCell ref="AG455:AH455"/>
    <mergeCell ref="AI455:AJ455"/>
    <mergeCell ref="B452:D452"/>
    <mergeCell ref="B454:Y454"/>
    <mergeCell ref="B455:B456"/>
    <mergeCell ref="C455:D455"/>
    <mergeCell ref="E455:F455"/>
    <mergeCell ref="G455:H455"/>
    <mergeCell ref="I455:J455"/>
    <mergeCell ref="K455:L455"/>
    <mergeCell ref="M455:N455"/>
    <mergeCell ref="O455:P455"/>
    <mergeCell ref="Q455:R455"/>
    <mergeCell ref="S455:T455"/>
    <mergeCell ref="U455:V455"/>
    <mergeCell ref="W455:X455"/>
    <mergeCell ref="Y455:Z455"/>
    <mergeCell ref="W488:X488"/>
    <mergeCell ref="Y488:Z488"/>
    <mergeCell ref="AA488:AB488"/>
    <mergeCell ref="AC488:AD488"/>
    <mergeCell ref="AE488:AF488"/>
    <mergeCell ref="AU455:AV455"/>
    <mergeCell ref="AW455:AX455"/>
    <mergeCell ref="AY455:AZ455"/>
    <mergeCell ref="B486:L486"/>
    <mergeCell ref="B487:B489"/>
    <mergeCell ref="C487:D488"/>
    <mergeCell ref="E487:AF487"/>
    <mergeCell ref="E488:F488"/>
    <mergeCell ref="G488:H488"/>
    <mergeCell ref="I488:J488"/>
    <mergeCell ref="K488:L488"/>
    <mergeCell ref="M488:N488"/>
    <mergeCell ref="O488:P488"/>
    <mergeCell ref="Q488:R488"/>
    <mergeCell ref="S488:T488"/>
    <mergeCell ref="U488:V488"/>
    <mergeCell ref="AK455:AL455"/>
    <mergeCell ref="AM455:AN455"/>
    <mergeCell ref="AO455:AP455"/>
    <mergeCell ref="B523:D523"/>
    <mergeCell ref="B527:G527"/>
    <mergeCell ref="I527:O528"/>
    <mergeCell ref="R527:X527"/>
    <mergeCell ref="AH489:AN489"/>
    <mergeCell ref="AH506:AV506"/>
    <mergeCell ref="AH508:AV508"/>
    <mergeCell ref="AH510:AO510"/>
    <mergeCell ref="B517:P517"/>
  </mergeCells>
  <conditionalFormatting sqref="B295:B318 B327:G350 B491:B514 B185:X185">
    <cfRule type="cellIs" dxfId="78" priority="9" stopIfTrue="1" operator="equal">
      <formula>0</formula>
    </cfRule>
  </conditionalFormatting>
  <conditionalFormatting sqref="B229:U252 B162:X184">
    <cfRule type="cellIs" dxfId="77" priority="10" stopIfTrue="1" operator="equal">
      <formula>0</formula>
    </cfRule>
  </conditionalFormatting>
  <conditionalFormatting sqref="B218:X218">
    <cfRule type="cellIs" dxfId="76" priority="7" stopIfTrue="1" operator="equal">
      <formula>0</formula>
    </cfRule>
  </conditionalFormatting>
  <conditionalFormatting sqref="B195:X217">
    <cfRule type="cellIs" dxfId="75" priority="8" stopIfTrue="1" operator="equal">
      <formula>0</formula>
    </cfRule>
  </conditionalFormatting>
  <conditionalFormatting sqref="V229:AA251 V252">
    <cfRule type="cellIs" dxfId="74" priority="6" stopIfTrue="1" operator="equal">
      <formula>0</formula>
    </cfRule>
  </conditionalFormatting>
  <conditionalFormatting sqref="A555:A577">
    <cfRule type="cellIs" dxfId="73" priority="5" stopIfTrue="1" operator="equal">
      <formula>0</formula>
    </cfRule>
  </conditionalFormatting>
  <conditionalFormatting sqref="B555:B559">
    <cfRule type="cellIs" dxfId="72" priority="4" stopIfTrue="1" operator="equal">
      <formula>0</formula>
    </cfRule>
  </conditionalFormatting>
  <conditionalFormatting sqref="B560">
    <cfRule type="cellIs" dxfId="71" priority="3" stopIfTrue="1" operator="equal">
      <formula>0</formula>
    </cfRule>
  </conditionalFormatting>
  <conditionalFormatting sqref="B561">
    <cfRule type="cellIs" dxfId="70" priority="2" stopIfTrue="1" operator="equal">
      <formula>0</formula>
    </cfRule>
  </conditionalFormatting>
  <conditionalFormatting sqref="B562:B577">
    <cfRule type="cellIs" dxfId="69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52:K74 J88:J11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36:IM637"/>
  <sheetViews>
    <sheetView showGridLines="0" topLeftCell="A370" workbookViewId="0">
      <selection activeCell="F387" sqref="F387"/>
    </sheetView>
  </sheetViews>
  <sheetFormatPr baseColWidth="10" defaultRowHeight="12.75" x14ac:dyDescent="0.2"/>
  <cols>
    <col min="1" max="1" width="8.140625" customWidth="1"/>
    <col min="2" max="2" width="23.5703125" customWidth="1"/>
    <col min="3" max="3" width="12.5703125" customWidth="1"/>
    <col min="4" max="4" width="12.5703125" style="169" customWidth="1"/>
    <col min="5" max="5" width="11.140625" style="169" customWidth="1"/>
    <col min="6" max="7" width="12.5703125" style="169" customWidth="1"/>
    <col min="8" max="8" width="13.7109375" style="169" customWidth="1"/>
    <col min="9" max="10" width="12.5703125" style="169" customWidth="1"/>
    <col min="11" max="52" width="12.5703125" customWidth="1"/>
  </cols>
  <sheetData>
    <row r="36" spans="2:11" x14ac:dyDescent="0.2">
      <c r="B36" s="38" t="s">
        <v>178</v>
      </c>
      <c r="C36" s="1"/>
    </row>
    <row r="37" spans="2:11" x14ac:dyDescent="0.2">
      <c r="B37" s="38" t="s">
        <v>153</v>
      </c>
      <c r="C37" s="1"/>
    </row>
    <row r="43" spans="2:11" ht="18" x14ac:dyDescent="0.25">
      <c r="B43" s="2" t="s">
        <v>120</v>
      </c>
    </row>
    <row r="46" spans="2:11" ht="38.25" customHeight="1" thickBot="1" x14ac:dyDescent="0.25">
      <c r="B46" s="843" t="s">
        <v>197</v>
      </c>
      <c r="C46" s="731"/>
      <c r="D46" s="731"/>
      <c r="E46" s="731"/>
      <c r="F46" s="731"/>
      <c r="G46" s="731"/>
      <c r="H46" s="731"/>
      <c r="I46" s="731"/>
      <c r="J46" s="731"/>
      <c r="K46" s="731"/>
    </row>
    <row r="47" spans="2:11" x14ac:dyDescent="0.2">
      <c r="B47" s="845" t="s">
        <v>144</v>
      </c>
      <c r="C47" s="941" t="s">
        <v>122</v>
      </c>
      <c r="D47" s="941"/>
      <c r="E47" s="941"/>
      <c r="F47" s="941"/>
      <c r="G47" s="941" t="s">
        <v>123</v>
      </c>
      <c r="H47" s="941"/>
      <c r="I47" s="941" t="s">
        <v>124</v>
      </c>
      <c r="J47" s="941"/>
      <c r="K47" s="942" t="s">
        <v>125</v>
      </c>
    </row>
    <row r="48" spans="2:11" ht="24.75" customHeight="1" thickBot="1" x14ac:dyDescent="0.25">
      <c r="B48" s="940"/>
      <c r="C48" s="126">
        <v>0</v>
      </c>
      <c r="D48" s="170">
        <v>1</v>
      </c>
      <c r="E48" s="170">
        <v>2</v>
      </c>
      <c r="F48" s="170">
        <v>3</v>
      </c>
      <c r="G48" s="170" t="s">
        <v>126</v>
      </c>
      <c r="H48" s="170" t="s">
        <v>127</v>
      </c>
      <c r="I48" s="170" t="s">
        <v>128</v>
      </c>
      <c r="J48" s="170" t="s">
        <v>129</v>
      </c>
      <c r="K48" s="943"/>
    </row>
    <row r="49" spans="2:11" ht="13.5" thickBot="1" x14ac:dyDescent="0.25">
      <c r="B49" s="6" t="s">
        <v>130</v>
      </c>
      <c r="C49" s="127">
        <f>+'[11]10. GENERO-ZONA'!$C$8</f>
        <v>551735</v>
      </c>
      <c r="D49" s="146">
        <f>+'[11]10. GENERO-ZONA'!$E$8</f>
        <v>1394570</v>
      </c>
      <c r="E49" s="146">
        <f>+'[11]10. GENERO-ZONA'!$G$8</f>
        <v>369356</v>
      </c>
      <c r="F49" s="146">
        <f>+'[11]10. GENERO-ZONA'!$I$8</f>
        <v>21686</v>
      </c>
      <c r="G49" s="146">
        <f>+'[11]10. GENERO-ZONA'!$M$8</f>
        <v>1121935</v>
      </c>
      <c r="H49" s="146">
        <f>+'[11]10. GENERO-ZONA'!$O$8</f>
        <v>1216410</v>
      </c>
      <c r="I49" s="146">
        <f>+'[11]10. GENERO-ZONA'!$U$8</f>
        <v>1593528</v>
      </c>
      <c r="J49" s="146">
        <f>+'[11]10. GENERO-ZONA'!$W$8</f>
        <v>744817</v>
      </c>
      <c r="K49" s="147">
        <f>+J49+I49</f>
        <v>2338345</v>
      </c>
    </row>
    <row r="50" spans="2:11" x14ac:dyDescent="0.2">
      <c r="B50" s="123" t="s">
        <v>72</v>
      </c>
      <c r="C50" s="95">
        <v>2797</v>
      </c>
      <c r="D50" s="131">
        <v>6891</v>
      </c>
      <c r="E50" s="131">
        <v>2920</v>
      </c>
      <c r="F50" s="131">
        <v>7</v>
      </c>
      <c r="G50" s="131">
        <v>6438</v>
      </c>
      <c r="H50" s="131">
        <v>6177</v>
      </c>
      <c r="I50" s="131">
        <v>3907</v>
      </c>
      <c r="J50" s="131">
        <v>8708</v>
      </c>
      <c r="K50" s="96">
        <f>+I50+J50</f>
        <v>12615</v>
      </c>
    </row>
    <row r="51" spans="2:11" x14ac:dyDescent="0.2">
      <c r="B51" s="124" t="s">
        <v>73</v>
      </c>
      <c r="C51" s="95">
        <v>1980</v>
      </c>
      <c r="D51" s="171">
        <v>749</v>
      </c>
      <c r="E51" s="171">
        <v>213</v>
      </c>
      <c r="F51" s="171">
        <v>4</v>
      </c>
      <c r="G51" s="171">
        <v>1459</v>
      </c>
      <c r="H51" s="171">
        <v>1493</v>
      </c>
      <c r="I51" s="171">
        <v>1255</v>
      </c>
      <c r="J51" s="171">
        <v>1697</v>
      </c>
      <c r="K51" s="96">
        <f t="shared" ref="K51:K72" si="0">+I51+J51</f>
        <v>2952</v>
      </c>
    </row>
    <row r="52" spans="2:11" x14ac:dyDescent="0.2">
      <c r="B52" s="124" t="s">
        <v>160</v>
      </c>
      <c r="C52" s="95">
        <v>4376</v>
      </c>
      <c r="D52" s="171">
        <v>1890</v>
      </c>
      <c r="E52" s="171">
        <v>192</v>
      </c>
      <c r="F52" s="171">
        <v>4</v>
      </c>
      <c r="G52" s="171">
        <v>3375</v>
      </c>
      <c r="H52" s="171">
        <v>3087</v>
      </c>
      <c r="I52" s="171">
        <v>2202</v>
      </c>
      <c r="J52" s="171">
        <v>4260</v>
      </c>
      <c r="K52" s="96">
        <f t="shared" si="0"/>
        <v>6462</v>
      </c>
    </row>
    <row r="53" spans="2:11" x14ac:dyDescent="0.2">
      <c r="B53" s="124" t="s">
        <v>76</v>
      </c>
      <c r="C53" s="95">
        <v>1924</v>
      </c>
      <c r="D53" s="171">
        <v>6807</v>
      </c>
      <c r="E53" s="171">
        <v>4713</v>
      </c>
      <c r="F53" s="171">
        <v>397</v>
      </c>
      <c r="G53" s="171">
        <v>7144</v>
      </c>
      <c r="H53" s="171">
        <v>7355</v>
      </c>
      <c r="I53" s="171">
        <v>7331</v>
      </c>
      <c r="J53" s="171">
        <v>7168</v>
      </c>
      <c r="K53" s="96">
        <f t="shared" si="0"/>
        <v>14499</v>
      </c>
    </row>
    <row r="54" spans="2:11" x14ac:dyDescent="0.2">
      <c r="B54" s="124" t="s">
        <v>74</v>
      </c>
      <c r="C54" s="95">
        <v>5012</v>
      </c>
      <c r="D54" s="171">
        <v>5397</v>
      </c>
      <c r="E54" s="171">
        <v>609</v>
      </c>
      <c r="F54" s="171">
        <v>19</v>
      </c>
      <c r="G54" s="171">
        <v>5567</v>
      </c>
      <c r="H54" s="171">
        <v>5470</v>
      </c>
      <c r="I54" s="171">
        <v>3663</v>
      </c>
      <c r="J54" s="171">
        <v>7374</v>
      </c>
      <c r="K54" s="96">
        <f t="shared" si="0"/>
        <v>11037</v>
      </c>
    </row>
    <row r="55" spans="2:11" x14ac:dyDescent="0.2">
      <c r="B55" s="124" t="s">
        <v>75</v>
      </c>
      <c r="C55" s="95">
        <v>632</v>
      </c>
      <c r="D55" s="171">
        <v>1538</v>
      </c>
      <c r="E55" s="171">
        <v>678</v>
      </c>
      <c r="F55" s="171">
        <v>29</v>
      </c>
      <c r="G55" s="171">
        <v>1461</v>
      </c>
      <c r="H55" s="171">
        <v>1416</v>
      </c>
      <c r="I55" s="171">
        <v>763</v>
      </c>
      <c r="J55" s="171">
        <v>2114</v>
      </c>
      <c r="K55" s="96">
        <f t="shared" si="0"/>
        <v>2877</v>
      </c>
    </row>
    <row r="56" spans="2:11" x14ac:dyDescent="0.2">
      <c r="B56" s="124" t="s">
        <v>161</v>
      </c>
      <c r="C56" s="95">
        <v>5345</v>
      </c>
      <c r="D56" s="171">
        <v>1099</v>
      </c>
      <c r="E56" s="171">
        <v>258</v>
      </c>
      <c r="F56" s="171">
        <v>18</v>
      </c>
      <c r="G56" s="171">
        <v>3387</v>
      </c>
      <c r="H56" s="171">
        <v>3333</v>
      </c>
      <c r="I56" s="171">
        <v>2927</v>
      </c>
      <c r="J56" s="171">
        <v>3793</v>
      </c>
      <c r="K56" s="96">
        <f t="shared" si="0"/>
        <v>6720</v>
      </c>
    </row>
    <row r="57" spans="2:11" x14ac:dyDescent="0.2">
      <c r="B57" s="124" t="s">
        <v>80</v>
      </c>
      <c r="C57" s="95">
        <v>1106</v>
      </c>
      <c r="D57" s="171">
        <v>5487</v>
      </c>
      <c r="E57" s="171">
        <v>3772</v>
      </c>
      <c r="F57" s="171">
        <v>733</v>
      </c>
      <c r="G57" s="171">
        <v>5297</v>
      </c>
      <c r="H57" s="171">
        <v>5810</v>
      </c>
      <c r="I57" s="171">
        <v>3957</v>
      </c>
      <c r="J57" s="171">
        <v>7150</v>
      </c>
      <c r="K57" s="96">
        <f t="shared" si="0"/>
        <v>11107</v>
      </c>
    </row>
    <row r="58" spans="2:11" x14ac:dyDescent="0.2">
      <c r="B58" s="124" t="s">
        <v>81</v>
      </c>
      <c r="C58" s="95">
        <v>1004</v>
      </c>
      <c r="D58" s="171">
        <v>640</v>
      </c>
      <c r="E58" s="171">
        <v>1110</v>
      </c>
      <c r="F58" s="171">
        <v>4</v>
      </c>
      <c r="G58" s="171">
        <v>1309</v>
      </c>
      <c r="H58" s="171">
        <v>1449</v>
      </c>
      <c r="I58" s="171">
        <v>2058</v>
      </c>
      <c r="J58" s="171">
        <v>700</v>
      </c>
      <c r="K58" s="96">
        <f t="shared" si="0"/>
        <v>2758</v>
      </c>
    </row>
    <row r="59" spans="2:11" x14ac:dyDescent="0.2">
      <c r="B59" s="124" t="s">
        <v>162</v>
      </c>
      <c r="C59" s="95">
        <v>1745</v>
      </c>
      <c r="D59" s="171">
        <v>5449</v>
      </c>
      <c r="E59" s="171">
        <v>3379</v>
      </c>
      <c r="F59" s="171">
        <v>334</v>
      </c>
      <c r="G59" s="171">
        <v>5192</v>
      </c>
      <c r="H59" s="171">
        <v>5716</v>
      </c>
      <c r="I59" s="171">
        <v>8387</v>
      </c>
      <c r="J59" s="171">
        <v>2521</v>
      </c>
      <c r="K59" s="96">
        <f t="shared" si="0"/>
        <v>10908</v>
      </c>
    </row>
    <row r="60" spans="2:11" x14ac:dyDescent="0.2">
      <c r="B60" s="124" t="s">
        <v>163</v>
      </c>
      <c r="C60" s="95">
        <v>3155</v>
      </c>
      <c r="D60" s="171">
        <v>3359</v>
      </c>
      <c r="E60" s="171">
        <v>2519</v>
      </c>
      <c r="F60" s="171">
        <v>54</v>
      </c>
      <c r="G60" s="171">
        <v>4485</v>
      </c>
      <c r="H60" s="171">
        <v>4602</v>
      </c>
      <c r="I60" s="171">
        <v>4710</v>
      </c>
      <c r="J60" s="171">
        <v>4377</v>
      </c>
      <c r="K60" s="96">
        <f t="shared" si="0"/>
        <v>9087</v>
      </c>
    </row>
    <row r="61" spans="2:11" x14ac:dyDescent="0.2">
      <c r="B61" s="124" t="s">
        <v>82</v>
      </c>
      <c r="C61" s="95">
        <v>3328</v>
      </c>
      <c r="D61" s="171">
        <v>7326</v>
      </c>
      <c r="E61" s="171">
        <v>5546</v>
      </c>
      <c r="F61" s="171">
        <v>75</v>
      </c>
      <c r="G61" s="171">
        <v>7948</v>
      </c>
      <c r="H61" s="171">
        <v>8328</v>
      </c>
      <c r="I61" s="171">
        <v>8790</v>
      </c>
      <c r="J61" s="171">
        <v>7486</v>
      </c>
      <c r="K61" s="96">
        <f t="shared" si="0"/>
        <v>16276</v>
      </c>
    </row>
    <row r="62" spans="2:11" x14ac:dyDescent="0.2">
      <c r="B62" s="124" t="s">
        <v>83</v>
      </c>
      <c r="C62" s="95">
        <v>4505</v>
      </c>
      <c r="D62" s="171">
        <v>3582</v>
      </c>
      <c r="E62" s="171">
        <v>560</v>
      </c>
      <c r="F62" s="171">
        <v>0</v>
      </c>
      <c r="G62" s="171">
        <v>4528</v>
      </c>
      <c r="H62" s="171">
        <v>4119</v>
      </c>
      <c r="I62" s="171">
        <v>2341</v>
      </c>
      <c r="J62" s="171">
        <v>6306</v>
      </c>
      <c r="K62" s="96">
        <f t="shared" si="0"/>
        <v>8647</v>
      </c>
    </row>
    <row r="63" spans="2:11" x14ac:dyDescent="0.2">
      <c r="B63" s="124" t="s">
        <v>77</v>
      </c>
      <c r="C63" s="95">
        <v>2060</v>
      </c>
      <c r="D63" s="171">
        <v>5490</v>
      </c>
      <c r="E63" s="171">
        <v>3624</v>
      </c>
      <c r="F63" s="171">
        <v>44</v>
      </c>
      <c r="G63" s="171">
        <v>5327</v>
      </c>
      <c r="H63" s="171">
        <v>5891</v>
      </c>
      <c r="I63" s="171">
        <v>5254</v>
      </c>
      <c r="J63" s="171">
        <v>5964</v>
      </c>
      <c r="K63" s="96">
        <f t="shared" si="0"/>
        <v>11218</v>
      </c>
    </row>
    <row r="64" spans="2:11" x14ac:dyDescent="0.2">
      <c r="B64" s="124" t="s">
        <v>78</v>
      </c>
      <c r="C64" s="95">
        <v>518</v>
      </c>
      <c r="D64" s="171">
        <v>1682</v>
      </c>
      <c r="E64" s="171">
        <v>1327</v>
      </c>
      <c r="F64" s="171">
        <v>145</v>
      </c>
      <c r="G64" s="171">
        <v>1844</v>
      </c>
      <c r="H64" s="171">
        <v>1919</v>
      </c>
      <c r="I64" s="171">
        <v>1967</v>
      </c>
      <c r="J64" s="171">
        <v>1796</v>
      </c>
      <c r="K64" s="96">
        <f t="shared" si="0"/>
        <v>3763</v>
      </c>
    </row>
    <row r="65" spans="2:11" x14ac:dyDescent="0.2">
      <c r="B65" s="124" t="s">
        <v>164</v>
      </c>
      <c r="C65" s="95">
        <v>3487</v>
      </c>
      <c r="D65" s="171">
        <v>14611</v>
      </c>
      <c r="E65" s="171">
        <v>3929</v>
      </c>
      <c r="F65" s="171">
        <v>798</v>
      </c>
      <c r="G65" s="171">
        <v>10660</v>
      </c>
      <c r="H65" s="171">
        <v>12166</v>
      </c>
      <c r="I65" s="171">
        <v>16690</v>
      </c>
      <c r="J65" s="171">
        <v>6136</v>
      </c>
      <c r="K65" s="96">
        <f t="shared" si="0"/>
        <v>22826</v>
      </c>
    </row>
    <row r="66" spans="2:11" x14ac:dyDescent="0.2">
      <c r="B66" s="124" t="s">
        <v>165</v>
      </c>
      <c r="C66" s="95">
        <v>6974</v>
      </c>
      <c r="D66" s="171">
        <v>2631</v>
      </c>
      <c r="E66" s="171">
        <v>571</v>
      </c>
      <c r="F66" s="171">
        <v>25</v>
      </c>
      <c r="G66" s="171">
        <v>5172</v>
      </c>
      <c r="H66" s="171">
        <v>5029</v>
      </c>
      <c r="I66" s="171">
        <v>5838</v>
      </c>
      <c r="J66" s="171">
        <v>4363</v>
      </c>
      <c r="K66" s="96">
        <f t="shared" si="0"/>
        <v>10201</v>
      </c>
    </row>
    <row r="67" spans="2:11" x14ac:dyDescent="0.2">
      <c r="B67" s="124" t="s">
        <v>84</v>
      </c>
      <c r="C67" s="95">
        <v>3365</v>
      </c>
      <c r="D67" s="171">
        <v>1464</v>
      </c>
      <c r="E67" s="171">
        <v>185</v>
      </c>
      <c r="F67" s="171">
        <v>4</v>
      </c>
      <c r="G67" s="171">
        <v>2582</v>
      </c>
      <c r="H67" s="171">
        <v>2436</v>
      </c>
      <c r="I67" s="171">
        <v>2495</v>
      </c>
      <c r="J67" s="171">
        <v>2523</v>
      </c>
      <c r="K67" s="96">
        <f t="shared" si="0"/>
        <v>5018</v>
      </c>
    </row>
    <row r="68" spans="2:11" x14ac:dyDescent="0.2">
      <c r="B68" s="124" t="s">
        <v>166</v>
      </c>
      <c r="C68" s="95">
        <v>4557</v>
      </c>
      <c r="D68" s="171">
        <v>5093</v>
      </c>
      <c r="E68" s="171">
        <v>565</v>
      </c>
      <c r="F68" s="171">
        <v>12</v>
      </c>
      <c r="G68" s="171">
        <v>5061</v>
      </c>
      <c r="H68" s="171">
        <v>5166</v>
      </c>
      <c r="I68" s="171">
        <v>4993</v>
      </c>
      <c r="J68" s="171">
        <v>5234</v>
      </c>
      <c r="K68" s="96">
        <f t="shared" si="0"/>
        <v>10227</v>
      </c>
    </row>
    <row r="69" spans="2:11" x14ac:dyDescent="0.2">
      <c r="B69" s="124" t="s">
        <v>85</v>
      </c>
      <c r="C69" s="95">
        <v>6455</v>
      </c>
      <c r="D69" s="171">
        <v>1803</v>
      </c>
      <c r="E69" s="171">
        <v>856</v>
      </c>
      <c r="F69" s="171">
        <v>3</v>
      </c>
      <c r="G69" s="171">
        <v>4456</v>
      </c>
      <c r="H69" s="171">
        <v>4661</v>
      </c>
      <c r="I69" s="171">
        <v>4087</v>
      </c>
      <c r="J69" s="171">
        <v>5030</v>
      </c>
      <c r="K69" s="96">
        <f t="shared" si="0"/>
        <v>9117</v>
      </c>
    </row>
    <row r="70" spans="2:11" x14ac:dyDescent="0.2">
      <c r="B70" s="124" t="s">
        <v>119</v>
      </c>
      <c r="C70" s="95">
        <v>3079</v>
      </c>
      <c r="D70" s="171">
        <v>5447</v>
      </c>
      <c r="E70" s="171">
        <v>3586</v>
      </c>
      <c r="F70" s="171">
        <v>16</v>
      </c>
      <c r="G70" s="171">
        <v>6291</v>
      </c>
      <c r="H70" s="171">
        <v>5837</v>
      </c>
      <c r="I70" s="171">
        <v>2455</v>
      </c>
      <c r="J70" s="171">
        <v>9673</v>
      </c>
      <c r="K70" s="96">
        <f t="shared" si="0"/>
        <v>12128</v>
      </c>
    </row>
    <row r="71" spans="2:11" x14ac:dyDescent="0.2">
      <c r="B71" s="124" t="s">
        <v>79</v>
      </c>
      <c r="C71" s="95">
        <v>2939</v>
      </c>
      <c r="D71" s="171">
        <v>6552</v>
      </c>
      <c r="E71" s="171">
        <v>5233</v>
      </c>
      <c r="F71" s="171">
        <v>35</v>
      </c>
      <c r="G71" s="171">
        <v>7231</v>
      </c>
      <c r="H71" s="171">
        <v>7530</v>
      </c>
      <c r="I71" s="171">
        <v>8907</v>
      </c>
      <c r="J71" s="171">
        <v>5854</v>
      </c>
      <c r="K71" s="96">
        <f t="shared" si="0"/>
        <v>14761</v>
      </c>
    </row>
    <row r="72" spans="2:11" ht="13.5" thickBot="1" x14ac:dyDescent="0.25">
      <c r="B72" s="125" t="s">
        <v>86</v>
      </c>
      <c r="C72" s="95">
        <v>6842</v>
      </c>
      <c r="D72" s="172">
        <v>12998</v>
      </c>
      <c r="E72" s="172">
        <v>3487</v>
      </c>
      <c r="F72" s="172">
        <v>19</v>
      </c>
      <c r="G72" s="172">
        <v>11377</v>
      </c>
      <c r="H72" s="172">
        <v>11969</v>
      </c>
      <c r="I72" s="172">
        <v>9935</v>
      </c>
      <c r="J72" s="172">
        <v>13411</v>
      </c>
      <c r="K72" s="96">
        <f t="shared" si="0"/>
        <v>23346</v>
      </c>
    </row>
    <row r="73" spans="2:11" ht="13.5" thickBot="1" x14ac:dyDescent="0.25">
      <c r="B73" s="6" t="s">
        <v>5</v>
      </c>
      <c r="C73" s="127">
        <f>SUM(C50:C72)</f>
        <v>77185</v>
      </c>
      <c r="D73" s="146">
        <f t="shared" ref="D73:K73" si="1">SUM(D50:D72)</f>
        <v>107985</v>
      </c>
      <c r="E73" s="146">
        <f t="shared" si="1"/>
        <v>49832</v>
      </c>
      <c r="F73" s="146">
        <f t="shared" si="1"/>
        <v>2779</v>
      </c>
      <c r="G73" s="146">
        <f t="shared" si="1"/>
        <v>117591</v>
      </c>
      <c r="H73" s="146">
        <f t="shared" si="1"/>
        <v>120959</v>
      </c>
      <c r="I73" s="146">
        <f t="shared" si="1"/>
        <v>114912</v>
      </c>
      <c r="J73" s="146">
        <f t="shared" si="1"/>
        <v>123638</v>
      </c>
      <c r="K73" s="146">
        <f t="shared" si="1"/>
        <v>238550</v>
      </c>
    </row>
    <row r="74" spans="2:11" x14ac:dyDescent="0.2">
      <c r="B74" s="101" t="s">
        <v>179</v>
      </c>
      <c r="C74" s="1"/>
      <c r="D74" s="173"/>
      <c r="E74" s="173"/>
    </row>
    <row r="75" spans="2:11" x14ac:dyDescent="0.2">
      <c r="B75" s="101" t="s">
        <v>181</v>
      </c>
      <c r="C75" s="1"/>
      <c r="D75" s="173"/>
      <c r="E75" s="173"/>
    </row>
    <row r="76" spans="2:11" x14ac:dyDescent="0.2">
      <c r="B76" s="101" t="s">
        <v>189</v>
      </c>
      <c r="C76" s="1"/>
      <c r="D76" s="173"/>
      <c r="E76" s="173"/>
    </row>
    <row r="81" spans="2:11" ht="42.75" customHeight="1" thickBot="1" x14ac:dyDescent="0.25">
      <c r="B81" s="944" t="s">
        <v>198</v>
      </c>
      <c r="C81" s="945"/>
      <c r="D81" s="945"/>
      <c r="E81" s="945"/>
      <c r="F81" s="945"/>
      <c r="G81" s="945"/>
      <c r="H81" s="945"/>
      <c r="I81" s="945"/>
      <c r="J81" s="945"/>
    </row>
    <row r="82" spans="2:11" x14ac:dyDescent="0.2">
      <c r="B82" s="845" t="s">
        <v>154</v>
      </c>
      <c r="C82" s="946" t="s">
        <v>8</v>
      </c>
      <c r="D82" s="949" t="s">
        <v>135</v>
      </c>
      <c r="E82" s="949"/>
      <c r="F82" s="949"/>
      <c r="G82" s="949"/>
      <c r="H82" s="949"/>
      <c r="I82" s="949"/>
      <c r="J82" s="942" t="s">
        <v>125</v>
      </c>
    </row>
    <row r="83" spans="2:11" x14ac:dyDescent="0.2">
      <c r="B83" s="854"/>
      <c r="C83" s="947"/>
      <c r="D83" s="950"/>
      <c r="E83" s="950"/>
      <c r="F83" s="950"/>
      <c r="G83" s="950"/>
      <c r="H83" s="950"/>
      <c r="I83" s="950"/>
      <c r="J83" s="951"/>
    </row>
    <row r="84" spans="2:11" ht="13.5" thickBot="1" x14ac:dyDescent="0.25">
      <c r="B84" s="846"/>
      <c r="C84" s="948"/>
      <c r="D84" s="5" t="s">
        <v>136</v>
      </c>
      <c r="E84" s="5" t="s">
        <v>137</v>
      </c>
      <c r="F84" s="5" t="s">
        <v>138</v>
      </c>
      <c r="G84" s="5" t="s">
        <v>139</v>
      </c>
      <c r="H84" s="5" t="s">
        <v>140</v>
      </c>
      <c r="I84" s="5" t="s">
        <v>141</v>
      </c>
      <c r="J84" s="952"/>
    </row>
    <row r="85" spans="2:11" ht="13.5" thickBot="1" x14ac:dyDescent="0.25">
      <c r="B85" s="6" t="s">
        <v>130</v>
      </c>
      <c r="C85" s="86">
        <v>2338345</v>
      </c>
      <c r="D85" s="86">
        <v>26827</v>
      </c>
      <c r="E85" s="86">
        <v>129997</v>
      </c>
      <c r="F85" s="86">
        <v>406656</v>
      </c>
      <c r="G85" s="86">
        <v>1021248</v>
      </c>
      <c r="H85" s="86">
        <v>398462</v>
      </c>
      <c r="I85" s="86">
        <v>355155</v>
      </c>
      <c r="J85" s="111">
        <f>+I85+H85+G85+F85+E85+D85</f>
        <v>2338345</v>
      </c>
    </row>
    <row r="86" spans="2:11" ht="15" x14ac:dyDescent="0.25">
      <c r="B86" s="91" t="s">
        <v>72</v>
      </c>
      <c r="C86" s="105">
        <f>VLOOKUP(B86,'[11]11. RS_GRUPOS_EDAD'!$B$7:$P$139,2,0)</f>
        <v>12615</v>
      </c>
      <c r="D86" s="105">
        <v>98</v>
      </c>
      <c r="E86" s="105">
        <v>573</v>
      </c>
      <c r="F86" s="105">
        <v>1900</v>
      </c>
      <c r="G86" s="105">
        <v>5183</v>
      </c>
      <c r="H86" s="105">
        <v>2379</v>
      </c>
      <c r="I86" s="105">
        <v>2482</v>
      </c>
      <c r="J86" s="96">
        <f>SUM(D86:I86)</f>
        <v>12615</v>
      </c>
      <c r="K86" s="49"/>
    </row>
    <row r="87" spans="2:11" ht="15" x14ac:dyDescent="0.25">
      <c r="B87" s="92" t="s">
        <v>73</v>
      </c>
      <c r="C87" s="105">
        <f>VLOOKUP(B87,'[11]11. RS_GRUPOS_EDAD'!$B$7:$P$139,2,0)</f>
        <v>2952</v>
      </c>
      <c r="D87" s="157">
        <v>34</v>
      </c>
      <c r="E87" s="157">
        <v>165</v>
      </c>
      <c r="F87" s="157">
        <v>478</v>
      </c>
      <c r="G87" s="157">
        <v>1219</v>
      </c>
      <c r="H87" s="157">
        <v>531</v>
      </c>
      <c r="I87" s="157">
        <v>525</v>
      </c>
      <c r="J87" s="96">
        <f t="shared" ref="J87:J108" si="2">SUM(D87:I87)</f>
        <v>2952</v>
      </c>
      <c r="K87" s="49"/>
    </row>
    <row r="88" spans="2:11" ht="15" x14ac:dyDescent="0.25">
      <c r="B88" s="92" t="s">
        <v>160</v>
      </c>
      <c r="C88" s="105">
        <f>VLOOKUP(B88,'[11]11. RS_GRUPOS_EDAD'!$B$7:$P$139,2,0)</f>
        <v>6462</v>
      </c>
      <c r="D88" s="157">
        <v>78</v>
      </c>
      <c r="E88" s="157">
        <v>374</v>
      </c>
      <c r="F88" s="157">
        <v>1190</v>
      </c>
      <c r="G88" s="157">
        <v>2859</v>
      </c>
      <c r="H88" s="157">
        <v>975</v>
      </c>
      <c r="I88" s="157">
        <v>986</v>
      </c>
      <c r="J88" s="96">
        <f t="shared" si="2"/>
        <v>6462</v>
      </c>
      <c r="K88" s="49"/>
    </row>
    <row r="89" spans="2:11" ht="15" x14ac:dyDescent="0.25">
      <c r="B89" s="92" t="s">
        <v>76</v>
      </c>
      <c r="C89" s="105">
        <f>VLOOKUP(B89,'[11]11. RS_GRUPOS_EDAD'!$B$7:$P$139,2,0)</f>
        <v>14499</v>
      </c>
      <c r="D89" s="157">
        <v>209</v>
      </c>
      <c r="E89" s="157">
        <v>842</v>
      </c>
      <c r="F89" s="157">
        <v>2274</v>
      </c>
      <c r="G89" s="157">
        <v>6301</v>
      </c>
      <c r="H89" s="157">
        <v>2505</v>
      </c>
      <c r="I89" s="157">
        <v>2368</v>
      </c>
      <c r="J89" s="96">
        <f t="shared" si="2"/>
        <v>14499</v>
      </c>
      <c r="K89" s="49"/>
    </row>
    <row r="90" spans="2:11" ht="15" x14ac:dyDescent="0.25">
      <c r="B90" s="92" t="s">
        <v>74</v>
      </c>
      <c r="C90" s="105">
        <f>VLOOKUP(B90,'[11]11. RS_GRUPOS_EDAD'!$B$7:$P$139,2,0)</f>
        <v>11037</v>
      </c>
      <c r="D90" s="157">
        <v>114</v>
      </c>
      <c r="E90" s="157">
        <v>567</v>
      </c>
      <c r="F90" s="157">
        <v>1735</v>
      </c>
      <c r="G90" s="157">
        <v>4541</v>
      </c>
      <c r="H90" s="157">
        <v>2026</v>
      </c>
      <c r="I90" s="157">
        <v>2054</v>
      </c>
      <c r="J90" s="96">
        <f t="shared" si="2"/>
        <v>11037</v>
      </c>
      <c r="K90" s="49"/>
    </row>
    <row r="91" spans="2:11" ht="15" x14ac:dyDescent="0.25">
      <c r="B91" s="92" t="s">
        <v>75</v>
      </c>
      <c r="C91" s="105">
        <f>VLOOKUP(B91,'[11]11. RS_GRUPOS_EDAD'!$B$7:$P$139,2,0)</f>
        <v>2877</v>
      </c>
      <c r="D91" s="157">
        <v>35</v>
      </c>
      <c r="E91" s="157">
        <v>128</v>
      </c>
      <c r="F91" s="157">
        <v>410</v>
      </c>
      <c r="G91" s="157">
        <v>1142</v>
      </c>
      <c r="H91" s="157">
        <v>608</v>
      </c>
      <c r="I91" s="157">
        <v>554</v>
      </c>
      <c r="J91" s="96">
        <f t="shared" si="2"/>
        <v>2877</v>
      </c>
      <c r="K91" s="49"/>
    </row>
    <row r="92" spans="2:11" ht="15" x14ac:dyDescent="0.25">
      <c r="B92" s="92" t="s">
        <v>161</v>
      </c>
      <c r="C92" s="105">
        <f>VLOOKUP(B92,'[11]11. RS_GRUPOS_EDAD'!$B$7:$P$139,2,0)</f>
        <v>6720</v>
      </c>
      <c r="D92" s="157">
        <v>71</v>
      </c>
      <c r="E92" s="157">
        <v>384</v>
      </c>
      <c r="F92" s="157">
        <v>1123</v>
      </c>
      <c r="G92" s="157">
        <v>2736</v>
      </c>
      <c r="H92" s="157">
        <v>1195</v>
      </c>
      <c r="I92" s="157">
        <v>1211</v>
      </c>
      <c r="J92" s="96">
        <f t="shared" si="2"/>
        <v>6720</v>
      </c>
      <c r="K92" s="49"/>
    </row>
    <row r="93" spans="2:11" ht="15" x14ac:dyDescent="0.25">
      <c r="B93" s="92" t="s">
        <v>80</v>
      </c>
      <c r="C93" s="105">
        <f>VLOOKUP(B93,'[11]11. RS_GRUPOS_EDAD'!$B$7:$P$139,2,0)</f>
        <v>11107</v>
      </c>
      <c r="D93" s="157">
        <v>111</v>
      </c>
      <c r="E93" s="157">
        <v>464</v>
      </c>
      <c r="F93" s="157">
        <v>1447</v>
      </c>
      <c r="G93" s="157">
        <v>4507</v>
      </c>
      <c r="H93" s="157">
        <v>2275</v>
      </c>
      <c r="I93" s="157">
        <v>2303</v>
      </c>
      <c r="J93" s="96">
        <f t="shared" si="2"/>
        <v>11107</v>
      </c>
      <c r="K93" s="49"/>
    </row>
    <row r="94" spans="2:11" ht="15" x14ac:dyDescent="0.25">
      <c r="B94" s="92" t="s">
        <v>81</v>
      </c>
      <c r="C94" s="105">
        <f>VLOOKUP(B94,'[11]11. RS_GRUPOS_EDAD'!$B$7:$P$139,2,0)</f>
        <v>2758</v>
      </c>
      <c r="D94" s="157">
        <v>34</v>
      </c>
      <c r="E94" s="157">
        <v>146</v>
      </c>
      <c r="F94" s="157">
        <v>379</v>
      </c>
      <c r="G94" s="157">
        <v>1136</v>
      </c>
      <c r="H94" s="157">
        <v>546</v>
      </c>
      <c r="I94" s="157">
        <v>517</v>
      </c>
      <c r="J94" s="96">
        <f t="shared" si="2"/>
        <v>2758</v>
      </c>
      <c r="K94" s="49"/>
    </row>
    <row r="95" spans="2:11" ht="15" x14ac:dyDescent="0.25">
      <c r="B95" s="92" t="s">
        <v>162</v>
      </c>
      <c r="C95" s="105">
        <f>VLOOKUP(B95,'[11]11. RS_GRUPOS_EDAD'!$B$7:$P$139,2,0)</f>
        <v>10908</v>
      </c>
      <c r="D95" s="157">
        <v>103</v>
      </c>
      <c r="E95" s="157">
        <v>527</v>
      </c>
      <c r="F95" s="157">
        <v>1486</v>
      </c>
      <c r="G95" s="157">
        <v>4631</v>
      </c>
      <c r="H95" s="157">
        <v>1992</v>
      </c>
      <c r="I95" s="157">
        <v>2169</v>
      </c>
      <c r="J95" s="96">
        <f t="shared" si="2"/>
        <v>10908</v>
      </c>
      <c r="K95" s="49"/>
    </row>
    <row r="96" spans="2:11" ht="15" x14ac:dyDescent="0.25">
      <c r="B96" s="92" t="s">
        <v>163</v>
      </c>
      <c r="C96" s="105">
        <f>VLOOKUP(B96,'[11]11. RS_GRUPOS_EDAD'!$B$7:$P$139,2,0)</f>
        <v>9087</v>
      </c>
      <c r="D96" s="157">
        <v>102</v>
      </c>
      <c r="E96" s="157">
        <v>410</v>
      </c>
      <c r="F96" s="157">
        <v>1453</v>
      </c>
      <c r="G96" s="157">
        <v>3919</v>
      </c>
      <c r="H96" s="157">
        <v>1687</v>
      </c>
      <c r="I96" s="157">
        <v>1516</v>
      </c>
      <c r="J96" s="96">
        <f t="shared" si="2"/>
        <v>9087</v>
      </c>
      <c r="K96" s="49"/>
    </row>
    <row r="97" spans="2:11" ht="15" x14ac:dyDescent="0.25">
      <c r="B97" s="92" t="s">
        <v>82</v>
      </c>
      <c r="C97" s="105">
        <f>VLOOKUP(B97,'[11]11. RS_GRUPOS_EDAD'!$B$7:$P$139,2,0)</f>
        <v>16276</v>
      </c>
      <c r="D97" s="157">
        <v>169</v>
      </c>
      <c r="E97" s="157">
        <v>889</v>
      </c>
      <c r="F97" s="157">
        <v>2592</v>
      </c>
      <c r="G97" s="157">
        <v>6998</v>
      </c>
      <c r="H97" s="157">
        <v>2969</v>
      </c>
      <c r="I97" s="157">
        <v>2659</v>
      </c>
      <c r="J97" s="96">
        <f t="shared" si="2"/>
        <v>16276</v>
      </c>
      <c r="K97" s="49"/>
    </row>
    <row r="98" spans="2:11" ht="15" x14ac:dyDescent="0.25">
      <c r="B98" s="92" t="s">
        <v>83</v>
      </c>
      <c r="C98" s="105">
        <f>VLOOKUP(B98,'[11]11. RS_GRUPOS_EDAD'!$B$7:$P$139,2,0)</f>
        <v>8647</v>
      </c>
      <c r="D98" s="157">
        <v>81</v>
      </c>
      <c r="E98" s="157">
        <v>466</v>
      </c>
      <c r="F98" s="157">
        <v>1501</v>
      </c>
      <c r="G98" s="157">
        <v>3597</v>
      </c>
      <c r="H98" s="157">
        <v>1456</v>
      </c>
      <c r="I98" s="157">
        <v>1546</v>
      </c>
      <c r="J98" s="96">
        <f t="shared" si="2"/>
        <v>8647</v>
      </c>
      <c r="K98" s="49"/>
    </row>
    <row r="99" spans="2:11" ht="15" x14ac:dyDescent="0.25">
      <c r="B99" s="92" t="s">
        <v>77</v>
      </c>
      <c r="C99" s="105">
        <f>VLOOKUP(B99,'[11]11. RS_GRUPOS_EDAD'!$B$7:$P$139,2,0)</f>
        <v>11218</v>
      </c>
      <c r="D99" s="157">
        <v>150</v>
      </c>
      <c r="E99" s="157">
        <v>597</v>
      </c>
      <c r="F99" s="157">
        <v>1635</v>
      </c>
      <c r="G99" s="157">
        <v>4765</v>
      </c>
      <c r="H99" s="157">
        <v>2109</v>
      </c>
      <c r="I99" s="157">
        <v>1962</v>
      </c>
      <c r="J99" s="96">
        <f t="shared" si="2"/>
        <v>11218</v>
      </c>
      <c r="K99" s="49"/>
    </row>
    <row r="100" spans="2:11" ht="15" x14ac:dyDescent="0.25">
      <c r="B100" s="92" t="s">
        <v>78</v>
      </c>
      <c r="C100" s="105">
        <f>VLOOKUP(B100,'[11]11. RS_GRUPOS_EDAD'!$B$7:$P$139,2,0)</f>
        <v>3763</v>
      </c>
      <c r="D100" s="157">
        <v>29</v>
      </c>
      <c r="E100" s="157">
        <v>156</v>
      </c>
      <c r="F100" s="157">
        <v>496</v>
      </c>
      <c r="G100" s="157">
        <v>1595</v>
      </c>
      <c r="H100" s="157">
        <v>765</v>
      </c>
      <c r="I100" s="157">
        <v>722</v>
      </c>
      <c r="J100" s="96">
        <f t="shared" si="2"/>
        <v>3763</v>
      </c>
      <c r="K100" s="49"/>
    </row>
    <row r="101" spans="2:11" ht="15" x14ac:dyDescent="0.25">
      <c r="B101" s="92" t="s">
        <v>164</v>
      </c>
      <c r="C101" s="105">
        <f>VLOOKUP(B101,'[11]11. RS_GRUPOS_EDAD'!$B$7:$P$139,2,0)</f>
        <v>22826</v>
      </c>
      <c r="D101" s="157">
        <v>263</v>
      </c>
      <c r="E101" s="157">
        <v>1054</v>
      </c>
      <c r="F101" s="157">
        <v>2887</v>
      </c>
      <c r="G101" s="157">
        <v>9596</v>
      </c>
      <c r="H101" s="157">
        <v>4604</v>
      </c>
      <c r="I101" s="157">
        <v>4422</v>
      </c>
      <c r="J101" s="96">
        <f t="shared" si="2"/>
        <v>22826</v>
      </c>
      <c r="K101" s="49"/>
    </row>
    <row r="102" spans="2:11" ht="15" x14ac:dyDescent="0.25">
      <c r="B102" s="92" t="s">
        <v>165</v>
      </c>
      <c r="C102" s="105">
        <f>VLOOKUP(B102,'[11]11. RS_GRUPOS_EDAD'!$B$7:$P$139,2,0)</f>
        <v>10201</v>
      </c>
      <c r="D102" s="157">
        <v>86</v>
      </c>
      <c r="E102" s="157">
        <v>510</v>
      </c>
      <c r="F102" s="157">
        <v>1628</v>
      </c>
      <c r="G102" s="157">
        <v>4308</v>
      </c>
      <c r="H102" s="157">
        <v>1828</v>
      </c>
      <c r="I102" s="157">
        <v>1841</v>
      </c>
      <c r="J102" s="96">
        <f t="shared" si="2"/>
        <v>10201</v>
      </c>
      <c r="K102" s="49"/>
    </row>
    <row r="103" spans="2:11" ht="15" x14ac:dyDescent="0.25">
      <c r="B103" s="92" t="s">
        <v>84</v>
      </c>
      <c r="C103" s="105">
        <f>VLOOKUP(B103,'[11]11. RS_GRUPOS_EDAD'!$B$7:$P$139,2,0)</f>
        <v>5018</v>
      </c>
      <c r="D103" s="157">
        <v>36</v>
      </c>
      <c r="E103" s="157">
        <v>348</v>
      </c>
      <c r="F103" s="157">
        <v>906</v>
      </c>
      <c r="G103" s="157">
        <v>2066</v>
      </c>
      <c r="H103" s="157">
        <v>772</v>
      </c>
      <c r="I103" s="157">
        <v>890</v>
      </c>
      <c r="J103" s="96">
        <f t="shared" si="2"/>
        <v>5018</v>
      </c>
      <c r="K103" s="49"/>
    </row>
    <row r="104" spans="2:11" ht="15" x14ac:dyDescent="0.25">
      <c r="B104" s="92" t="s">
        <v>166</v>
      </c>
      <c r="C104" s="105">
        <f>VLOOKUP(B104,'[11]11. RS_GRUPOS_EDAD'!$B$7:$P$139,2,0)</f>
        <v>10227</v>
      </c>
      <c r="D104" s="157">
        <v>145</v>
      </c>
      <c r="E104" s="157">
        <v>648</v>
      </c>
      <c r="F104" s="157">
        <v>1895</v>
      </c>
      <c r="G104" s="157">
        <v>4452</v>
      </c>
      <c r="H104" s="157">
        <v>1645</v>
      </c>
      <c r="I104" s="157">
        <v>1442</v>
      </c>
      <c r="J104" s="96">
        <f t="shared" si="2"/>
        <v>10227</v>
      </c>
      <c r="K104" s="49"/>
    </row>
    <row r="105" spans="2:11" ht="15" x14ac:dyDescent="0.25">
      <c r="B105" s="92" t="s">
        <v>85</v>
      </c>
      <c r="C105" s="105">
        <f>VLOOKUP(B105,'[11]11. RS_GRUPOS_EDAD'!$B$7:$P$139,2,0)</f>
        <v>9117</v>
      </c>
      <c r="D105" s="157">
        <v>101</v>
      </c>
      <c r="E105" s="157">
        <v>474</v>
      </c>
      <c r="F105" s="157">
        <v>1344</v>
      </c>
      <c r="G105" s="157">
        <v>3873</v>
      </c>
      <c r="H105" s="157">
        <v>1609</v>
      </c>
      <c r="I105" s="157">
        <v>1716</v>
      </c>
      <c r="J105" s="96">
        <f t="shared" si="2"/>
        <v>9117</v>
      </c>
      <c r="K105" s="49"/>
    </row>
    <row r="106" spans="2:11" ht="15" x14ac:dyDescent="0.25">
      <c r="B106" s="92" t="s">
        <v>119</v>
      </c>
      <c r="C106" s="105">
        <f>VLOOKUP(B106,'[11]11. RS_GRUPOS_EDAD'!$B$7:$P$139,2,0)</f>
        <v>12128</v>
      </c>
      <c r="D106" s="157">
        <v>101</v>
      </c>
      <c r="E106" s="157">
        <v>566</v>
      </c>
      <c r="F106" s="157">
        <v>1763</v>
      </c>
      <c r="G106" s="157">
        <v>5342</v>
      </c>
      <c r="H106" s="157">
        <v>2272</v>
      </c>
      <c r="I106" s="157">
        <v>2084</v>
      </c>
      <c r="J106" s="96">
        <f t="shared" si="2"/>
        <v>12128</v>
      </c>
      <c r="K106" s="49"/>
    </row>
    <row r="107" spans="2:11" ht="15" x14ac:dyDescent="0.25">
      <c r="B107" s="92" t="s">
        <v>79</v>
      </c>
      <c r="C107" s="105">
        <f>VLOOKUP(B107,'[11]11. RS_GRUPOS_EDAD'!$B$7:$P$139,2,0)</f>
        <v>14761</v>
      </c>
      <c r="D107" s="157">
        <v>194</v>
      </c>
      <c r="E107" s="157">
        <v>949</v>
      </c>
      <c r="F107" s="157">
        <v>2698</v>
      </c>
      <c r="G107" s="157">
        <v>6263</v>
      </c>
      <c r="H107" s="157">
        <v>2528</v>
      </c>
      <c r="I107" s="157">
        <v>2129</v>
      </c>
      <c r="J107" s="96">
        <f t="shared" si="2"/>
        <v>14761</v>
      </c>
      <c r="K107" s="49"/>
    </row>
    <row r="108" spans="2:11" ht="15.75" thickBot="1" x14ac:dyDescent="0.3">
      <c r="B108" s="132" t="s">
        <v>86</v>
      </c>
      <c r="C108" s="105">
        <f>VLOOKUP(B108,'[11]11. RS_GRUPOS_EDAD'!$B$7:$P$139,2,0)</f>
        <v>23346</v>
      </c>
      <c r="D108" s="174">
        <v>284</v>
      </c>
      <c r="E108" s="174">
        <v>1154</v>
      </c>
      <c r="F108" s="174">
        <v>3911</v>
      </c>
      <c r="G108" s="174">
        <v>10022</v>
      </c>
      <c r="H108" s="174">
        <v>4040</v>
      </c>
      <c r="I108" s="174">
        <v>3935</v>
      </c>
      <c r="J108" s="96">
        <f t="shared" si="2"/>
        <v>23346</v>
      </c>
      <c r="K108" s="49"/>
    </row>
    <row r="109" spans="2:11" ht="13.5" thickBot="1" x14ac:dyDescent="0.25">
      <c r="B109" s="106" t="s">
        <v>5</v>
      </c>
      <c r="C109" s="10">
        <f>SUM(C86:C108)</f>
        <v>238550</v>
      </c>
      <c r="D109" s="10">
        <f t="shared" ref="D109:J109" si="3">SUM(D86:D108)</f>
        <v>2628</v>
      </c>
      <c r="E109" s="10">
        <f t="shared" si="3"/>
        <v>12391</v>
      </c>
      <c r="F109" s="10">
        <f t="shared" si="3"/>
        <v>37131</v>
      </c>
      <c r="G109" s="10">
        <f t="shared" si="3"/>
        <v>101051</v>
      </c>
      <c r="H109" s="10">
        <f t="shared" si="3"/>
        <v>43316</v>
      </c>
      <c r="I109" s="10">
        <f t="shared" si="3"/>
        <v>42033</v>
      </c>
      <c r="J109" s="10">
        <f t="shared" si="3"/>
        <v>238550</v>
      </c>
      <c r="K109" s="50"/>
    </row>
    <row r="110" spans="2:11" x14ac:dyDescent="0.2">
      <c r="B110" s="102" t="s">
        <v>180</v>
      </c>
      <c r="C110" s="1"/>
      <c r="D110" s="173"/>
    </row>
    <row r="111" spans="2:11" x14ac:dyDescent="0.2">
      <c r="B111" s="101" t="s">
        <v>143</v>
      </c>
      <c r="C111" s="1"/>
      <c r="D111" s="173"/>
    </row>
    <row r="112" spans="2:11" x14ac:dyDescent="0.2">
      <c r="B112" s="102" t="s">
        <v>182</v>
      </c>
      <c r="C112" s="1"/>
      <c r="D112" s="173"/>
    </row>
    <row r="117" spans="1:9" ht="53.25" customHeight="1" thickBot="1" x14ac:dyDescent="0.25">
      <c r="B117" s="834" t="s">
        <v>676</v>
      </c>
      <c r="C117" s="834"/>
      <c r="D117" s="834"/>
      <c r="E117" s="834"/>
      <c r="F117" s="834"/>
      <c r="G117" s="834"/>
      <c r="H117" s="834"/>
      <c r="I117" s="834"/>
    </row>
    <row r="118" spans="1:9" x14ac:dyDescent="0.2">
      <c r="B118" s="953" t="s">
        <v>144</v>
      </c>
      <c r="C118" s="837" t="s">
        <v>195</v>
      </c>
      <c r="D118" s="837"/>
      <c r="E118" s="837"/>
      <c r="F118" s="839" t="s">
        <v>145</v>
      </c>
      <c r="G118" s="840"/>
      <c r="H118" s="837" t="s">
        <v>146</v>
      </c>
      <c r="I118" s="841" t="s">
        <v>167</v>
      </c>
    </row>
    <row r="119" spans="1:9" ht="60.75" thickBot="1" x14ac:dyDescent="0.25">
      <c r="B119" s="954"/>
      <c r="C119" s="838"/>
      <c r="D119" s="152" t="s">
        <v>186</v>
      </c>
      <c r="E119" s="152" t="s">
        <v>149</v>
      </c>
      <c r="F119" s="152" t="s">
        <v>150</v>
      </c>
      <c r="G119" s="152" t="s">
        <v>151</v>
      </c>
      <c r="H119" s="838"/>
      <c r="I119" s="842"/>
    </row>
    <row r="120" spans="1:9" ht="13.5" thickBot="1" x14ac:dyDescent="0.25">
      <c r="B120" s="955"/>
      <c r="C120" s="14">
        <f>+'[11]1.COBERTURA  DANE'!$C$5</f>
        <v>6691030</v>
      </c>
      <c r="D120" s="14">
        <f>+'[11]1.COBERTURA  DANE'!$D$5</f>
        <v>2338345</v>
      </c>
      <c r="E120" s="52">
        <f>+'[11]1.COBERTURA  DANE'!$E$5</f>
        <v>0.34947459509223544</v>
      </c>
      <c r="F120" s="175">
        <f>+'[11]1.COBERTURA  DANE'!$F$5</f>
        <v>3978503</v>
      </c>
      <c r="G120" s="52">
        <f>+'[11]1.COBERTURA  DANE'!$G$5</f>
        <v>0.59460247525418353</v>
      </c>
      <c r="H120" s="176">
        <f>+'[11]1.COBERTURA  DANE'!$O$5</f>
        <v>0.94407707034641897</v>
      </c>
      <c r="I120" s="177">
        <f>+'[11]1.COBERTURA  DANE'!$P$5</f>
        <v>374182</v>
      </c>
    </row>
    <row r="121" spans="1:9" x14ac:dyDescent="0.2">
      <c r="A121" s="199"/>
      <c r="B121" s="91" t="s">
        <v>72</v>
      </c>
      <c r="C121" s="178">
        <v>18991</v>
      </c>
      <c r="D121" s="178">
        <v>12615</v>
      </c>
      <c r="E121" s="69">
        <v>66.426201885103481</v>
      </c>
      <c r="F121" s="180">
        <v>3005</v>
      </c>
      <c r="G121" s="179">
        <v>13.003054078247592</v>
      </c>
      <c r="H121" s="181">
        <v>82.249486598915269</v>
      </c>
      <c r="I121" s="182">
        <v>3371</v>
      </c>
    </row>
    <row r="122" spans="1:9" x14ac:dyDescent="0.2">
      <c r="A122" s="196"/>
      <c r="B122" s="92" t="s">
        <v>73</v>
      </c>
      <c r="C122" s="178">
        <v>3361</v>
      </c>
      <c r="D122" s="183">
        <v>2952</v>
      </c>
      <c r="E122" s="74">
        <v>87.831002677774478</v>
      </c>
      <c r="F122" s="185">
        <v>604</v>
      </c>
      <c r="G122" s="184">
        <v>15.408211841713776</v>
      </c>
      <c r="H122" s="186">
        <v>100</v>
      </c>
      <c r="I122" s="187">
        <v>-195</v>
      </c>
    </row>
    <row r="123" spans="1:9" x14ac:dyDescent="0.2">
      <c r="A123" s="196"/>
      <c r="B123" s="92" t="s">
        <v>160</v>
      </c>
      <c r="C123" s="178">
        <v>8306</v>
      </c>
      <c r="D123" s="183">
        <v>6462</v>
      </c>
      <c r="E123" s="74">
        <v>77.799181314712257</v>
      </c>
      <c r="F123" s="185">
        <v>777</v>
      </c>
      <c r="G123" s="184">
        <v>6.8755116783048393</v>
      </c>
      <c r="H123" s="186">
        <v>87.153864676137729</v>
      </c>
      <c r="I123" s="187">
        <v>1067</v>
      </c>
    </row>
    <row r="124" spans="1:9" x14ac:dyDescent="0.2">
      <c r="A124" s="198"/>
      <c r="B124" s="92" t="s">
        <v>76</v>
      </c>
      <c r="C124" s="178">
        <v>48498</v>
      </c>
      <c r="D124" s="183">
        <v>14499</v>
      </c>
      <c r="E124" s="74">
        <v>29.896078188791293</v>
      </c>
      <c r="F124" s="185">
        <v>26958</v>
      </c>
      <c r="G124" s="184">
        <v>53.815971792651233</v>
      </c>
      <c r="H124" s="186">
        <v>85.481875541259427</v>
      </c>
      <c r="I124" s="187">
        <v>7041</v>
      </c>
    </row>
    <row r="125" spans="1:9" x14ac:dyDescent="0.2">
      <c r="A125" s="196"/>
      <c r="B125" s="92" t="s">
        <v>74</v>
      </c>
      <c r="C125" s="178">
        <v>14924</v>
      </c>
      <c r="D125" s="183">
        <v>11037</v>
      </c>
      <c r="E125" s="74">
        <v>73.954703832752614</v>
      </c>
      <c r="F125" s="185">
        <v>2780</v>
      </c>
      <c r="G125" s="184">
        <v>16.232980434199948</v>
      </c>
      <c r="H125" s="186">
        <v>92.582417582417577</v>
      </c>
      <c r="I125" s="187">
        <v>1107</v>
      </c>
    </row>
    <row r="126" spans="1:9" x14ac:dyDescent="0.2">
      <c r="A126" s="196"/>
      <c r="B126" s="92" t="s">
        <v>75</v>
      </c>
      <c r="C126" s="178">
        <v>3194</v>
      </c>
      <c r="D126" s="183">
        <v>2877</v>
      </c>
      <c r="E126" s="74">
        <v>90.075140889167187</v>
      </c>
      <c r="F126" s="185">
        <v>725</v>
      </c>
      <c r="G126" s="184">
        <v>19.940200375704446</v>
      </c>
      <c r="H126" s="186">
        <v>100</v>
      </c>
      <c r="I126" s="187">
        <v>-408</v>
      </c>
    </row>
    <row r="127" spans="1:9" x14ac:dyDescent="0.2">
      <c r="A127" s="196"/>
      <c r="B127" s="92" t="s">
        <v>161</v>
      </c>
      <c r="C127" s="178">
        <v>9881</v>
      </c>
      <c r="D127" s="183">
        <v>6720</v>
      </c>
      <c r="E127" s="74">
        <v>68.00931079850217</v>
      </c>
      <c r="F127" s="185">
        <v>1847</v>
      </c>
      <c r="G127" s="184">
        <v>16.548325068312927</v>
      </c>
      <c r="H127" s="186">
        <v>86.701750834935737</v>
      </c>
      <c r="I127" s="187">
        <v>1314</v>
      </c>
    </row>
    <row r="128" spans="1:9" x14ac:dyDescent="0.2">
      <c r="A128" s="196"/>
      <c r="B128" s="92" t="s">
        <v>80</v>
      </c>
      <c r="C128" s="178">
        <v>50401</v>
      </c>
      <c r="D128" s="183">
        <v>11107</v>
      </c>
      <c r="E128" s="74">
        <v>22.037261165453067</v>
      </c>
      <c r="F128" s="185">
        <v>26881</v>
      </c>
      <c r="G128" s="184">
        <v>52.01035693736236</v>
      </c>
      <c r="H128" s="186">
        <v>75.371520406341148</v>
      </c>
      <c r="I128" s="187">
        <v>12413</v>
      </c>
    </row>
    <row r="129" spans="1:9" x14ac:dyDescent="0.2">
      <c r="A129" s="196"/>
      <c r="B129" s="92" t="s">
        <v>81</v>
      </c>
      <c r="C129" s="178">
        <v>5097</v>
      </c>
      <c r="D129" s="183">
        <v>2758</v>
      </c>
      <c r="E129" s="74">
        <v>54.110260937806551</v>
      </c>
      <c r="F129" s="185">
        <v>2766</v>
      </c>
      <c r="G129" s="184">
        <v>50.965273690406121</v>
      </c>
      <c r="H129" s="186">
        <v>100</v>
      </c>
      <c r="I129" s="187">
        <v>-427</v>
      </c>
    </row>
    <row r="130" spans="1:9" x14ac:dyDescent="0.2">
      <c r="A130" s="198"/>
      <c r="B130" s="92" t="s">
        <v>162</v>
      </c>
      <c r="C130" s="178">
        <v>54615</v>
      </c>
      <c r="D130" s="183">
        <v>10908</v>
      </c>
      <c r="E130" s="74">
        <v>19.972535017852238</v>
      </c>
      <c r="F130" s="185">
        <v>55267</v>
      </c>
      <c r="G130" s="184">
        <v>99.526137508010621</v>
      </c>
      <c r="H130" s="186">
        <v>100</v>
      </c>
      <c r="I130" s="187">
        <v>-11560</v>
      </c>
    </row>
    <row r="131" spans="1:9" x14ac:dyDescent="0.2">
      <c r="A131" s="196"/>
      <c r="B131" s="92" t="s">
        <v>163</v>
      </c>
      <c r="C131" s="178">
        <v>19413</v>
      </c>
      <c r="D131" s="183">
        <v>9087</v>
      </c>
      <c r="E131" s="74">
        <v>46.808839437490342</v>
      </c>
      <c r="F131" s="185">
        <v>10213</v>
      </c>
      <c r="G131" s="184">
        <v>51.32905784783393</v>
      </c>
      <c r="H131" s="186">
        <v>99.417915829598726</v>
      </c>
      <c r="I131" s="187">
        <v>113</v>
      </c>
    </row>
    <row r="132" spans="1:9" x14ac:dyDescent="0.2">
      <c r="A132" s="196"/>
      <c r="B132" s="92" t="s">
        <v>82</v>
      </c>
      <c r="C132" s="178">
        <v>55798</v>
      </c>
      <c r="D132" s="183">
        <v>16276</v>
      </c>
      <c r="E132" s="74">
        <v>29.169504283307646</v>
      </c>
      <c r="F132" s="185">
        <v>38326</v>
      </c>
      <c r="G132" s="184">
        <v>65.810978888132183</v>
      </c>
      <c r="H132" s="186">
        <v>97.856553998351188</v>
      </c>
      <c r="I132" s="187">
        <v>1196</v>
      </c>
    </row>
    <row r="133" spans="1:9" x14ac:dyDescent="0.2">
      <c r="A133" s="196"/>
      <c r="B133" s="92" t="s">
        <v>83</v>
      </c>
      <c r="C133" s="178">
        <v>17891</v>
      </c>
      <c r="D133" s="183">
        <v>8647</v>
      </c>
      <c r="E133" s="74">
        <v>48.331563355877257</v>
      </c>
      <c r="F133" s="185">
        <v>950</v>
      </c>
      <c r="G133" s="184">
        <v>4.0648929629422614</v>
      </c>
      <c r="H133" s="186">
        <v>53.641495724107095</v>
      </c>
      <c r="I133" s="187">
        <v>8294</v>
      </c>
    </row>
    <row r="134" spans="1:9" x14ac:dyDescent="0.2">
      <c r="A134" s="196"/>
      <c r="B134" s="92" t="s">
        <v>77</v>
      </c>
      <c r="C134" s="178">
        <v>15746</v>
      </c>
      <c r="D134" s="183">
        <v>11218</v>
      </c>
      <c r="E134" s="74">
        <v>71.243490410262922</v>
      </c>
      <c r="F134" s="185">
        <v>5225</v>
      </c>
      <c r="G134" s="184">
        <v>31.152229137558745</v>
      </c>
      <c r="H134" s="186">
        <v>100</v>
      </c>
      <c r="I134" s="187">
        <v>-697</v>
      </c>
    </row>
    <row r="135" spans="1:9" x14ac:dyDescent="0.2">
      <c r="A135" s="196"/>
      <c r="B135" s="92" t="s">
        <v>78</v>
      </c>
      <c r="C135" s="178">
        <v>19702</v>
      </c>
      <c r="D135" s="183">
        <v>3763</v>
      </c>
      <c r="E135" s="74">
        <v>19.099583798599127</v>
      </c>
      <c r="F135" s="185">
        <v>8681</v>
      </c>
      <c r="G135" s="184">
        <v>43.081666835854229</v>
      </c>
      <c r="H135" s="186">
        <v>63.161100395898892</v>
      </c>
      <c r="I135" s="187">
        <v>7258</v>
      </c>
    </row>
    <row r="136" spans="1:9" x14ac:dyDescent="0.2">
      <c r="A136" s="196"/>
      <c r="B136" s="92" t="s">
        <v>164</v>
      </c>
      <c r="C136" s="178">
        <v>126193</v>
      </c>
      <c r="D136" s="183">
        <v>22826</v>
      </c>
      <c r="E136" s="74">
        <v>18.08816653855602</v>
      </c>
      <c r="F136" s="185">
        <v>138339</v>
      </c>
      <c r="G136" s="184">
        <v>106.38882505368761</v>
      </c>
      <c r="H136" s="186">
        <v>100</v>
      </c>
      <c r="I136" s="187">
        <v>-34972</v>
      </c>
    </row>
    <row r="137" spans="1:9" x14ac:dyDescent="0.2">
      <c r="A137" s="196"/>
      <c r="B137" s="92" t="s">
        <v>165</v>
      </c>
      <c r="C137" s="178">
        <v>16132</v>
      </c>
      <c r="D137" s="183">
        <v>10201</v>
      </c>
      <c r="E137" s="74">
        <v>63.234564840069432</v>
      </c>
      <c r="F137" s="185">
        <v>2639</v>
      </c>
      <c r="G137" s="184">
        <v>14.143379618150263</v>
      </c>
      <c r="H137" s="186">
        <v>79.593354822712627</v>
      </c>
      <c r="I137" s="187">
        <v>3292</v>
      </c>
    </row>
    <row r="138" spans="1:9" x14ac:dyDescent="0.2">
      <c r="A138" s="196"/>
      <c r="B138" s="92" t="s">
        <v>84</v>
      </c>
      <c r="C138" s="178">
        <v>5021</v>
      </c>
      <c r="D138" s="183">
        <v>5018</v>
      </c>
      <c r="E138" s="74">
        <v>99.940250946026694</v>
      </c>
      <c r="F138" s="185">
        <v>562</v>
      </c>
      <c r="G138" s="184">
        <v>9.0438159729137624</v>
      </c>
      <c r="H138" s="186">
        <v>100</v>
      </c>
      <c r="I138" s="187">
        <v>-559</v>
      </c>
    </row>
    <row r="139" spans="1:9" x14ac:dyDescent="0.2">
      <c r="A139" s="196"/>
      <c r="B139" s="92" t="s">
        <v>166</v>
      </c>
      <c r="C139" s="178">
        <v>10926</v>
      </c>
      <c r="D139" s="183">
        <v>10227</v>
      </c>
      <c r="E139" s="74">
        <v>93.60241625480505</v>
      </c>
      <c r="F139" s="185">
        <v>3949</v>
      </c>
      <c r="G139" s="184">
        <v>33.751052535237044</v>
      </c>
      <c r="H139" s="186">
        <v>100</v>
      </c>
      <c r="I139" s="187">
        <v>-3250</v>
      </c>
    </row>
    <row r="140" spans="1:9" x14ac:dyDescent="0.2">
      <c r="A140" s="196"/>
      <c r="B140" s="92" t="s">
        <v>85</v>
      </c>
      <c r="C140" s="178">
        <v>12819</v>
      </c>
      <c r="D140" s="183">
        <v>9117</v>
      </c>
      <c r="E140" s="74">
        <v>71.120992277088703</v>
      </c>
      <c r="F140" s="185">
        <v>3435</v>
      </c>
      <c r="G140" s="184">
        <v>24.649192604727357</v>
      </c>
      <c r="H140" s="186">
        <v>97.917154224198455</v>
      </c>
      <c r="I140" s="187">
        <v>267</v>
      </c>
    </row>
    <row r="141" spans="1:9" x14ac:dyDescent="0.2">
      <c r="A141" s="196"/>
      <c r="B141" s="92" t="s">
        <v>119</v>
      </c>
      <c r="C141" s="178">
        <v>16509</v>
      </c>
      <c r="D141" s="183">
        <v>12128</v>
      </c>
      <c r="E141" s="74">
        <v>73.462959597795134</v>
      </c>
      <c r="F141" s="185">
        <v>2536</v>
      </c>
      <c r="G141" s="184">
        <v>13.448361499787993</v>
      </c>
      <c r="H141" s="186">
        <v>88.824277666727241</v>
      </c>
      <c r="I141" s="187">
        <v>1845</v>
      </c>
    </row>
    <row r="142" spans="1:9" x14ac:dyDescent="0.2">
      <c r="A142" s="196"/>
      <c r="B142" s="92" t="s">
        <v>79</v>
      </c>
      <c r="C142" s="178">
        <v>27273</v>
      </c>
      <c r="D142" s="183">
        <v>14761</v>
      </c>
      <c r="E142" s="74">
        <v>54.123125435412312</v>
      </c>
      <c r="F142" s="185">
        <v>12871</v>
      </c>
      <c r="G142" s="184">
        <v>44.971656950097163</v>
      </c>
      <c r="H142" s="186">
        <v>100</v>
      </c>
      <c r="I142" s="187">
        <v>-359</v>
      </c>
    </row>
    <row r="143" spans="1:9" ht="13.5" thickBot="1" x14ac:dyDescent="0.25">
      <c r="A143" s="196"/>
      <c r="B143" s="132" t="s">
        <v>86</v>
      </c>
      <c r="C143" s="188">
        <v>34339</v>
      </c>
      <c r="D143" s="189">
        <v>23346</v>
      </c>
      <c r="E143" s="190">
        <v>67.986837123969835</v>
      </c>
      <c r="F143" s="191">
        <v>6992</v>
      </c>
      <c r="G143" s="190">
        <v>17.501732723725212</v>
      </c>
      <c r="H143" s="192">
        <v>88.348525000728031</v>
      </c>
      <c r="I143" s="193">
        <v>4001</v>
      </c>
    </row>
    <row r="144" spans="1:9" ht="13.5" thickBot="1" x14ac:dyDescent="0.25">
      <c r="B144" s="120" t="s">
        <v>5</v>
      </c>
      <c r="C144" s="194">
        <v>595030</v>
      </c>
      <c r="D144" s="194">
        <v>238550</v>
      </c>
      <c r="E144" s="725">
        <v>40.090415609297011</v>
      </c>
      <c r="F144" s="194">
        <v>356328</v>
      </c>
      <c r="G144" s="194">
        <v>59.884039460195282</v>
      </c>
      <c r="H144" s="194">
        <v>99.974455069492294</v>
      </c>
      <c r="I144" s="195">
        <v>152</v>
      </c>
    </row>
    <row r="145" spans="2:24" x14ac:dyDescent="0.2">
      <c r="B145" s="44" t="s">
        <v>233</v>
      </c>
    </row>
    <row r="146" spans="2:24" x14ac:dyDescent="0.2">
      <c r="B146" s="44"/>
    </row>
    <row r="147" spans="2:24" x14ac:dyDescent="0.2">
      <c r="B147" s="44"/>
    </row>
    <row r="148" spans="2:24" x14ac:dyDescent="0.2">
      <c r="B148" s="44"/>
    </row>
    <row r="149" spans="2:24" x14ac:dyDescent="0.2">
      <c r="D149"/>
      <c r="E149"/>
      <c r="F149"/>
      <c r="G149"/>
      <c r="H149"/>
      <c r="I149"/>
      <c r="J149"/>
    </row>
    <row r="150" spans="2:24" x14ac:dyDescent="0.2">
      <c r="D150"/>
      <c r="E150"/>
      <c r="F150"/>
      <c r="G150"/>
      <c r="H150"/>
      <c r="I150"/>
      <c r="J150"/>
    </row>
    <row r="151" spans="2:24" ht="18" x14ac:dyDescent="0.25">
      <c r="B151" s="2" t="s">
        <v>236</v>
      </c>
      <c r="D151"/>
      <c r="E151"/>
      <c r="F151"/>
      <c r="G151"/>
      <c r="H151"/>
      <c r="I151"/>
      <c r="J151"/>
    </row>
    <row r="152" spans="2:24" x14ac:dyDescent="0.2">
      <c r="D152"/>
      <c r="E152"/>
      <c r="F152"/>
      <c r="G152"/>
      <c r="H152"/>
      <c r="I152"/>
      <c r="J152"/>
    </row>
    <row r="153" spans="2:24" x14ac:dyDescent="0.2">
      <c r="D153"/>
      <c r="E153"/>
      <c r="F153"/>
      <c r="G153"/>
      <c r="H153"/>
      <c r="I153"/>
      <c r="J153"/>
    </row>
    <row r="154" spans="2:24" ht="28.5" customHeight="1" x14ac:dyDescent="0.2">
      <c r="B154" s="924" t="s">
        <v>379</v>
      </c>
      <c r="C154" s="924"/>
      <c r="D154" s="924"/>
      <c r="E154" s="924"/>
      <c r="F154" s="924"/>
      <c r="G154" s="924"/>
      <c r="H154" s="924"/>
      <c r="I154" s="924"/>
      <c r="J154" s="924"/>
      <c r="K154" s="924"/>
      <c r="L154" s="924"/>
      <c r="M154" s="924"/>
      <c r="N154" s="924"/>
      <c r="O154" s="924"/>
      <c r="P154" s="924"/>
      <c r="Q154" s="924"/>
      <c r="R154" s="924"/>
      <c r="S154" s="924"/>
      <c r="T154" s="924"/>
      <c r="U154" s="924"/>
      <c r="V154" s="924"/>
      <c r="W154" s="924"/>
      <c r="X154" s="924"/>
    </row>
    <row r="155" spans="2:24" x14ac:dyDescent="0.2">
      <c r="B155" s="777" t="s">
        <v>237</v>
      </c>
      <c r="C155" s="777" t="s">
        <v>238</v>
      </c>
      <c r="D155" s="925" t="s">
        <v>239</v>
      </c>
      <c r="E155" s="777" t="s">
        <v>240</v>
      </c>
      <c r="F155" s="777"/>
      <c r="G155" s="777"/>
      <c r="H155" s="777"/>
      <c r="I155" s="777"/>
      <c r="J155" s="777"/>
      <c r="K155" s="777"/>
      <c r="L155" s="777"/>
      <c r="M155" s="777"/>
      <c r="N155" s="777"/>
      <c r="O155" s="777"/>
      <c r="P155" s="777"/>
      <c r="Q155" s="777"/>
      <c r="R155" s="777"/>
      <c r="S155" s="777"/>
      <c r="T155" s="777"/>
      <c r="U155" s="777"/>
      <c r="V155" s="777"/>
      <c r="W155" s="777"/>
      <c r="X155" s="777"/>
    </row>
    <row r="156" spans="2:24" x14ac:dyDescent="0.2">
      <c r="B156" s="777"/>
      <c r="C156" s="777"/>
      <c r="D156" s="925"/>
      <c r="E156" s="777" t="s">
        <v>241</v>
      </c>
      <c r="F156" s="777"/>
      <c r="G156" s="777" t="s">
        <v>242</v>
      </c>
      <c r="H156" s="777"/>
      <c r="I156" s="777" t="s">
        <v>243</v>
      </c>
      <c r="J156" s="777"/>
      <c r="K156" s="777" t="s">
        <v>244</v>
      </c>
      <c r="L156" s="777"/>
      <c r="M156" s="777" t="s">
        <v>245</v>
      </c>
      <c r="N156" s="777"/>
      <c r="O156" s="777" t="s">
        <v>246</v>
      </c>
      <c r="P156" s="777"/>
      <c r="Q156" s="777" t="s">
        <v>247</v>
      </c>
      <c r="R156" s="777"/>
      <c r="S156" s="777" t="s">
        <v>248</v>
      </c>
      <c r="T156" s="777"/>
      <c r="U156" s="777" t="s">
        <v>249</v>
      </c>
      <c r="V156" s="777"/>
      <c r="W156" s="777" t="s">
        <v>250</v>
      </c>
      <c r="X156" s="777"/>
    </row>
    <row r="157" spans="2:24" x14ac:dyDescent="0.2">
      <c r="B157" s="777"/>
      <c r="C157" s="777"/>
      <c r="D157" s="925"/>
      <c r="E157" s="694" t="s">
        <v>251</v>
      </c>
      <c r="F157" s="213" t="s">
        <v>252</v>
      </c>
      <c r="G157" s="694" t="s">
        <v>251</v>
      </c>
      <c r="H157" s="213" t="s">
        <v>252</v>
      </c>
      <c r="I157" s="694" t="s">
        <v>251</v>
      </c>
      <c r="J157" s="213" t="s">
        <v>252</v>
      </c>
      <c r="K157" s="694" t="s">
        <v>251</v>
      </c>
      <c r="L157" s="213" t="s">
        <v>252</v>
      </c>
      <c r="M157" s="694" t="s">
        <v>251</v>
      </c>
      <c r="N157" s="213" t="s">
        <v>252</v>
      </c>
      <c r="O157" s="694" t="s">
        <v>251</v>
      </c>
      <c r="P157" s="213" t="s">
        <v>252</v>
      </c>
      <c r="Q157" s="694" t="s">
        <v>251</v>
      </c>
      <c r="R157" s="213" t="s">
        <v>252</v>
      </c>
      <c r="S157" s="694" t="s">
        <v>251</v>
      </c>
      <c r="T157" s="213" t="s">
        <v>252</v>
      </c>
      <c r="U157" s="694" t="s">
        <v>251</v>
      </c>
      <c r="V157" s="213" t="s">
        <v>252</v>
      </c>
      <c r="W157" s="694" t="s">
        <v>251</v>
      </c>
      <c r="X157" s="213" t="s">
        <v>252</v>
      </c>
    </row>
    <row r="158" spans="2:24" x14ac:dyDescent="0.2">
      <c r="B158" s="628" t="s">
        <v>7</v>
      </c>
      <c r="C158" s="217">
        <v>74522</v>
      </c>
      <c r="D158" s="218">
        <v>11.137597649390303</v>
      </c>
      <c r="E158" s="219">
        <v>756</v>
      </c>
      <c r="F158" s="218">
        <v>1.0144655269584821</v>
      </c>
      <c r="G158" s="219">
        <v>14287</v>
      </c>
      <c r="H158" s="218">
        <v>19.171519819650573</v>
      </c>
      <c r="I158" s="219">
        <v>21575</v>
      </c>
      <c r="J158" s="218">
        <v>28.95118220122917</v>
      </c>
      <c r="K158" s="219">
        <v>17741</v>
      </c>
      <c r="L158" s="218">
        <v>23.806392743082579</v>
      </c>
      <c r="M158" s="219">
        <v>12269</v>
      </c>
      <c r="N158" s="218">
        <v>16.463594643192614</v>
      </c>
      <c r="O158" s="219">
        <v>6338</v>
      </c>
      <c r="P158" s="218">
        <v>8.504871044792143</v>
      </c>
      <c r="Q158" s="219">
        <v>1452</v>
      </c>
      <c r="R158" s="218">
        <v>1.948417916856767</v>
      </c>
      <c r="S158" s="219">
        <v>92</v>
      </c>
      <c r="T158" s="218">
        <v>0.12345347682563537</v>
      </c>
      <c r="U158" s="219">
        <v>12</v>
      </c>
      <c r="V158" s="218">
        <v>1.6102627412039397E-2</v>
      </c>
      <c r="W158" s="219">
        <v>0</v>
      </c>
      <c r="X158" s="218">
        <v>0</v>
      </c>
    </row>
    <row r="159" spans="2:24" x14ac:dyDescent="0.2">
      <c r="B159" s="380" t="s">
        <v>72</v>
      </c>
      <c r="C159" s="356">
        <v>157</v>
      </c>
      <c r="D159" s="357">
        <v>8.2670738770996799</v>
      </c>
      <c r="E159" s="356">
        <v>2</v>
      </c>
      <c r="F159" s="357">
        <v>1.2738853503184715</v>
      </c>
      <c r="G159" s="356">
        <v>47</v>
      </c>
      <c r="H159" s="357">
        <v>29.936305732484076</v>
      </c>
      <c r="I159" s="356">
        <v>49</v>
      </c>
      <c r="J159" s="357">
        <v>31.210191082802545</v>
      </c>
      <c r="K159" s="356">
        <v>30</v>
      </c>
      <c r="L159" s="357">
        <v>19.108280254777071</v>
      </c>
      <c r="M159" s="356">
        <v>19</v>
      </c>
      <c r="N159" s="357">
        <v>12.101910828025478</v>
      </c>
      <c r="O159" s="381">
        <v>9</v>
      </c>
      <c r="P159" s="357">
        <v>5.7324840764331215</v>
      </c>
      <c r="Q159" s="356">
        <v>1</v>
      </c>
      <c r="R159" s="357">
        <v>0.63694267515923575</v>
      </c>
      <c r="S159" s="356">
        <v>0</v>
      </c>
      <c r="T159" s="357">
        <v>0</v>
      </c>
      <c r="U159" s="356">
        <v>0</v>
      </c>
      <c r="V159" s="357">
        <v>0</v>
      </c>
      <c r="W159" s="356">
        <v>0</v>
      </c>
      <c r="X159" s="357">
        <v>0</v>
      </c>
    </row>
    <row r="160" spans="2:24" x14ac:dyDescent="0.2">
      <c r="B160" s="380" t="s">
        <v>73</v>
      </c>
      <c r="C160" s="356">
        <v>37</v>
      </c>
      <c r="D160" s="357">
        <v>11.008628384409402</v>
      </c>
      <c r="E160" s="356">
        <v>0</v>
      </c>
      <c r="F160" s="357">
        <v>0</v>
      </c>
      <c r="G160" s="356">
        <v>11</v>
      </c>
      <c r="H160" s="357">
        <v>29.72972972972973</v>
      </c>
      <c r="I160" s="356">
        <v>5</v>
      </c>
      <c r="J160" s="357">
        <v>13.513513513513514</v>
      </c>
      <c r="K160" s="356">
        <v>12</v>
      </c>
      <c r="L160" s="357">
        <v>32.432432432432435</v>
      </c>
      <c r="M160" s="356">
        <v>4</v>
      </c>
      <c r="N160" s="357">
        <v>10.810810810810811</v>
      </c>
      <c r="O160" s="381">
        <v>3</v>
      </c>
      <c r="P160" s="357">
        <v>8.1081081081081088</v>
      </c>
      <c r="Q160" s="356">
        <v>2</v>
      </c>
      <c r="R160" s="357">
        <v>5.4054054054054053</v>
      </c>
      <c r="S160" s="356">
        <v>0</v>
      </c>
      <c r="T160" s="357">
        <v>0</v>
      </c>
      <c r="U160" s="356">
        <v>0</v>
      </c>
      <c r="V160" s="357">
        <v>0</v>
      </c>
      <c r="W160" s="356">
        <v>0</v>
      </c>
      <c r="X160" s="357">
        <v>0</v>
      </c>
    </row>
    <row r="161" spans="2:24" x14ac:dyDescent="0.2">
      <c r="B161" s="380" t="s">
        <v>371</v>
      </c>
      <c r="C161" s="356">
        <v>77</v>
      </c>
      <c r="D161" s="357">
        <v>9.2704069347459672</v>
      </c>
      <c r="E161" s="356">
        <v>3</v>
      </c>
      <c r="F161" s="357">
        <v>3.8961038961038961</v>
      </c>
      <c r="G161" s="356">
        <v>22</v>
      </c>
      <c r="H161" s="357">
        <v>28.571428571428569</v>
      </c>
      <c r="I161" s="356">
        <v>18</v>
      </c>
      <c r="J161" s="357">
        <v>23.376623376623375</v>
      </c>
      <c r="K161" s="356">
        <v>18</v>
      </c>
      <c r="L161" s="357">
        <v>23.376623376623375</v>
      </c>
      <c r="M161" s="356">
        <v>9</v>
      </c>
      <c r="N161" s="357">
        <v>11.688311688311687</v>
      </c>
      <c r="O161" s="381">
        <v>7</v>
      </c>
      <c r="P161" s="357">
        <v>9.0909090909090917</v>
      </c>
      <c r="Q161" s="356">
        <v>0</v>
      </c>
      <c r="R161" s="357">
        <v>0</v>
      </c>
      <c r="S161" s="356">
        <v>0</v>
      </c>
      <c r="T161" s="357">
        <v>0</v>
      </c>
      <c r="U161" s="356">
        <v>0</v>
      </c>
      <c r="V161" s="357">
        <v>0</v>
      </c>
      <c r="W161" s="356">
        <v>0</v>
      </c>
      <c r="X161" s="357">
        <v>0</v>
      </c>
    </row>
    <row r="162" spans="2:24" x14ac:dyDescent="0.2">
      <c r="B162" s="380" t="s">
        <v>74</v>
      </c>
      <c r="C162" s="356">
        <v>189</v>
      </c>
      <c r="D162" s="357">
        <v>12.664165103189493</v>
      </c>
      <c r="E162" s="356">
        <v>1</v>
      </c>
      <c r="F162" s="357">
        <v>0.52910052910052907</v>
      </c>
      <c r="G162" s="356">
        <v>33</v>
      </c>
      <c r="H162" s="357">
        <v>17.460317460317459</v>
      </c>
      <c r="I162" s="356">
        <v>59</v>
      </c>
      <c r="J162" s="357">
        <v>31.216931216931215</v>
      </c>
      <c r="K162" s="356">
        <v>45</v>
      </c>
      <c r="L162" s="357">
        <v>23.809523809523807</v>
      </c>
      <c r="M162" s="356">
        <v>32</v>
      </c>
      <c r="N162" s="357">
        <v>16.93121693121693</v>
      </c>
      <c r="O162" s="381">
        <v>14</v>
      </c>
      <c r="P162" s="357">
        <v>7.4074074074074066</v>
      </c>
      <c r="Q162" s="356">
        <v>4</v>
      </c>
      <c r="R162" s="357">
        <v>2.1164021164021163</v>
      </c>
      <c r="S162" s="356">
        <v>1</v>
      </c>
      <c r="T162" s="357">
        <v>0.52910052910052907</v>
      </c>
      <c r="U162" s="356">
        <v>0</v>
      </c>
      <c r="V162" s="357">
        <v>0</v>
      </c>
      <c r="W162" s="356">
        <v>0</v>
      </c>
      <c r="X162" s="357">
        <v>0</v>
      </c>
    </row>
    <row r="163" spans="2:24" x14ac:dyDescent="0.2">
      <c r="B163" s="380" t="s">
        <v>75</v>
      </c>
      <c r="C163" s="356">
        <v>44</v>
      </c>
      <c r="D163" s="357">
        <v>13.775829680651221</v>
      </c>
      <c r="E163" s="356">
        <v>0</v>
      </c>
      <c r="F163" s="357">
        <v>0</v>
      </c>
      <c r="G163" s="356">
        <v>12</v>
      </c>
      <c r="H163" s="357">
        <v>27.27272727272727</v>
      </c>
      <c r="I163" s="356">
        <v>12</v>
      </c>
      <c r="J163" s="357">
        <v>27.27272727272727</v>
      </c>
      <c r="K163" s="356">
        <v>8</v>
      </c>
      <c r="L163" s="357">
        <v>18.181818181818183</v>
      </c>
      <c r="M163" s="356">
        <v>9</v>
      </c>
      <c r="N163" s="357">
        <v>20.454545454545457</v>
      </c>
      <c r="O163" s="381">
        <v>3</v>
      </c>
      <c r="P163" s="357">
        <v>6.8181818181818175</v>
      </c>
      <c r="Q163" s="356">
        <v>0</v>
      </c>
      <c r="R163" s="357">
        <v>0</v>
      </c>
      <c r="S163" s="356">
        <v>0</v>
      </c>
      <c r="T163" s="357">
        <v>0</v>
      </c>
      <c r="U163" s="356">
        <v>0</v>
      </c>
      <c r="V163" s="357">
        <v>0</v>
      </c>
      <c r="W163" s="356">
        <v>0</v>
      </c>
      <c r="X163" s="357">
        <v>0</v>
      </c>
    </row>
    <row r="164" spans="2:24" x14ac:dyDescent="0.2">
      <c r="B164" s="380" t="s">
        <v>76</v>
      </c>
      <c r="C164" s="356">
        <v>702</v>
      </c>
      <c r="D164" s="357">
        <v>14.474823704070271</v>
      </c>
      <c r="E164" s="356">
        <v>5</v>
      </c>
      <c r="F164" s="357">
        <v>0.71225071225071224</v>
      </c>
      <c r="G164" s="356">
        <v>137</v>
      </c>
      <c r="H164" s="357">
        <v>19.515669515669515</v>
      </c>
      <c r="I164" s="356">
        <v>217</v>
      </c>
      <c r="J164" s="357">
        <v>30.911680911680911</v>
      </c>
      <c r="K164" s="356">
        <v>165</v>
      </c>
      <c r="L164" s="357">
        <v>23.504273504273502</v>
      </c>
      <c r="M164" s="356">
        <v>99</v>
      </c>
      <c r="N164" s="357">
        <v>14.102564102564102</v>
      </c>
      <c r="O164" s="381">
        <v>65</v>
      </c>
      <c r="P164" s="357">
        <v>9.2592592592592595</v>
      </c>
      <c r="Q164" s="356">
        <v>11</v>
      </c>
      <c r="R164" s="357">
        <v>1.566951566951567</v>
      </c>
      <c r="S164" s="356">
        <v>3</v>
      </c>
      <c r="T164" s="357">
        <v>0.42735042735042739</v>
      </c>
      <c r="U164" s="356">
        <v>0</v>
      </c>
      <c r="V164" s="357">
        <v>0</v>
      </c>
      <c r="W164" s="356">
        <v>0</v>
      </c>
      <c r="X164" s="357">
        <v>0</v>
      </c>
    </row>
    <row r="165" spans="2:24" x14ac:dyDescent="0.2">
      <c r="B165" s="380" t="s">
        <v>77</v>
      </c>
      <c r="C165" s="356">
        <v>253</v>
      </c>
      <c r="D165" s="357">
        <v>16.067572716880477</v>
      </c>
      <c r="E165" s="356">
        <v>1</v>
      </c>
      <c r="F165" s="357">
        <v>0.39525691699604742</v>
      </c>
      <c r="G165" s="356">
        <v>39</v>
      </c>
      <c r="H165" s="357">
        <v>15.41501976284585</v>
      </c>
      <c r="I165" s="356">
        <v>90</v>
      </c>
      <c r="J165" s="357">
        <v>35.573122529644266</v>
      </c>
      <c r="K165" s="356">
        <v>67</v>
      </c>
      <c r="L165" s="357">
        <v>26.48221343873518</v>
      </c>
      <c r="M165" s="356">
        <v>33</v>
      </c>
      <c r="N165" s="357">
        <v>13.043478260869565</v>
      </c>
      <c r="O165" s="381">
        <v>19</v>
      </c>
      <c r="P165" s="357">
        <v>7.5098814229249005</v>
      </c>
      <c r="Q165" s="356">
        <v>4</v>
      </c>
      <c r="R165" s="357">
        <v>1.5810276679841897</v>
      </c>
      <c r="S165" s="356">
        <v>0</v>
      </c>
      <c r="T165" s="357">
        <v>0</v>
      </c>
      <c r="U165" s="356">
        <v>0</v>
      </c>
      <c r="V165" s="357">
        <v>0</v>
      </c>
      <c r="W165" s="356">
        <v>0</v>
      </c>
      <c r="X165" s="357">
        <v>0</v>
      </c>
    </row>
    <row r="166" spans="2:24" x14ac:dyDescent="0.2">
      <c r="B166" s="380" t="s">
        <v>78</v>
      </c>
      <c r="C166" s="356">
        <v>171</v>
      </c>
      <c r="D166" s="357">
        <v>8.6793218962541872</v>
      </c>
      <c r="E166" s="356">
        <v>1</v>
      </c>
      <c r="F166" s="357">
        <v>0.58479532163742687</v>
      </c>
      <c r="G166" s="356">
        <v>16</v>
      </c>
      <c r="H166" s="357">
        <v>9.3567251461988299</v>
      </c>
      <c r="I166" s="356">
        <v>49</v>
      </c>
      <c r="J166" s="357">
        <v>28.654970760233915</v>
      </c>
      <c r="K166" s="356">
        <v>42</v>
      </c>
      <c r="L166" s="357">
        <v>24.561403508771928</v>
      </c>
      <c r="M166" s="356">
        <v>36</v>
      </c>
      <c r="N166" s="357">
        <v>21.052631578947366</v>
      </c>
      <c r="O166" s="381">
        <v>19</v>
      </c>
      <c r="P166" s="357">
        <v>11.111111111111111</v>
      </c>
      <c r="Q166" s="356">
        <v>8</v>
      </c>
      <c r="R166" s="357">
        <v>4.6783625730994149</v>
      </c>
      <c r="S166" s="356">
        <v>0</v>
      </c>
      <c r="T166" s="357">
        <v>0</v>
      </c>
      <c r="U166" s="356">
        <v>0</v>
      </c>
      <c r="V166" s="357">
        <v>0</v>
      </c>
      <c r="W166" s="356">
        <v>0</v>
      </c>
      <c r="X166" s="357">
        <v>0</v>
      </c>
    </row>
    <row r="167" spans="2:24" x14ac:dyDescent="0.2">
      <c r="B167" s="380" t="s">
        <v>79</v>
      </c>
      <c r="C167" s="356">
        <v>500</v>
      </c>
      <c r="D167" s="357">
        <v>18.333150001833314</v>
      </c>
      <c r="E167" s="356">
        <v>4</v>
      </c>
      <c r="F167" s="357">
        <v>0.8</v>
      </c>
      <c r="G167" s="356">
        <v>57</v>
      </c>
      <c r="H167" s="357">
        <v>11.4</v>
      </c>
      <c r="I167" s="356">
        <v>157</v>
      </c>
      <c r="J167" s="357">
        <v>31.4</v>
      </c>
      <c r="K167" s="356">
        <v>125</v>
      </c>
      <c r="L167" s="357">
        <v>25</v>
      </c>
      <c r="M167" s="356">
        <v>98</v>
      </c>
      <c r="N167" s="357">
        <v>19.600000000000001</v>
      </c>
      <c r="O167" s="381">
        <v>50</v>
      </c>
      <c r="P167" s="357">
        <v>10</v>
      </c>
      <c r="Q167" s="356">
        <v>9</v>
      </c>
      <c r="R167" s="357">
        <v>1.7999999999999998</v>
      </c>
      <c r="S167" s="356">
        <v>0</v>
      </c>
      <c r="T167" s="357">
        <v>0</v>
      </c>
      <c r="U167" s="356">
        <v>0</v>
      </c>
      <c r="V167" s="357">
        <v>0</v>
      </c>
      <c r="W167" s="356">
        <v>0</v>
      </c>
      <c r="X167" s="357">
        <v>0</v>
      </c>
    </row>
    <row r="168" spans="2:24" x14ac:dyDescent="0.2">
      <c r="B168" s="380" t="s">
        <v>372</v>
      </c>
      <c r="C168" s="356">
        <v>124</v>
      </c>
      <c r="D168" s="357">
        <v>12.549337111628377</v>
      </c>
      <c r="E168" s="356">
        <v>0</v>
      </c>
      <c r="F168" s="357">
        <v>0</v>
      </c>
      <c r="G168" s="356">
        <v>28</v>
      </c>
      <c r="H168" s="357">
        <v>22.58064516129032</v>
      </c>
      <c r="I168" s="356">
        <v>33</v>
      </c>
      <c r="J168" s="357">
        <v>26.612903225806448</v>
      </c>
      <c r="K168" s="356">
        <v>33</v>
      </c>
      <c r="L168" s="357">
        <v>26.612903225806448</v>
      </c>
      <c r="M168" s="356">
        <v>18</v>
      </c>
      <c r="N168" s="357">
        <v>14.516129032258066</v>
      </c>
      <c r="O168" s="381">
        <v>12</v>
      </c>
      <c r="P168" s="357">
        <v>9.67741935483871</v>
      </c>
      <c r="Q168" s="356">
        <v>0</v>
      </c>
      <c r="R168" s="357">
        <v>0</v>
      </c>
      <c r="S168" s="356">
        <v>0</v>
      </c>
      <c r="T168" s="357">
        <v>0</v>
      </c>
      <c r="U168" s="356">
        <v>0</v>
      </c>
      <c r="V168" s="357">
        <v>0</v>
      </c>
      <c r="W168" s="356">
        <v>0</v>
      </c>
      <c r="X168" s="357">
        <v>0</v>
      </c>
    </row>
    <row r="169" spans="2:24" x14ac:dyDescent="0.2">
      <c r="B169" s="380" t="s">
        <v>80</v>
      </c>
      <c r="C169" s="356">
        <v>514</v>
      </c>
      <c r="D169" s="357">
        <v>10.198210352969188</v>
      </c>
      <c r="E169" s="356">
        <v>2</v>
      </c>
      <c r="F169" s="357">
        <v>0.38910505836575876</v>
      </c>
      <c r="G169" s="356">
        <v>71</v>
      </c>
      <c r="H169" s="357">
        <v>13.813229571984436</v>
      </c>
      <c r="I169" s="356">
        <v>161</v>
      </c>
      <c r="J169" s="357">
        <v>31.322957198443579</v>
      </c>
      <c r="K169" s="356">
        <v>128</v>
      </c>
      <c r="L169" s="357">
        <v>24.902723735408561</v>
      </c>
      <c r="M169" s="356">
        <v>91</v>
      </c>
      <c r="N169" s="357">
        <v>17.704280155642024</v>
      </c>
      <c r="O169" s="381">
        <v>51</v>
      </c>
      <c r="P169" s="357">
        <v>9.9221789883268485</v>
      </c>
      <c r="Q169" s="356">
        <v>9</v>
      </c>
      <c r="R169" s="357">
        <v>1.7509727626459144</v>
      </c>
      <c r="S169" s="356">
        <v>0</v>
      </c>
      <c r="T169" s="357">
        <v>0</v>
      </c>
      <c r="U169" s="356">
        <v>1</v>
      </c>
      <c r="V169" s="357">
        <v>0.19455252918287938</v>
      </c>
      <c r="W169" s="356">
        <v>0</v>
      </c>
      <c r="X169" s="357">
        <v>0</v>
      </c>
    </row>
    <row r="170" spans="2:24" x14ac:dyDescent="0.2">
      <c r="B170" s="380" t="s">
        <v>81</v>
      </c>
      <c r="C170" s="356">
        <v>75</v>
      </c>
      <c r="D170" s="357">
        <v>14.714537963507945</v>
      </c>
      <c r="E170" s="356">
        <v>0</v>
      </c>
      <c r="F170" s="357">
        <v>0</v>
      </c>
      <c r="G170" s="356">
        <v>7</v>
      </c>
      <c r="H170" s="357">
        <v>9.3333333333333339</v>
      </c>
      <c r="I170" s="356">
        <v>21</v>
      </c>
      <c r="J170" s="357">
        <v>28.000000000000004</v>
      </c>
      <c r="K170" s="356">
        <v>24</v>
      </c>
      <c r="L170" s="357">
        <v>32</v>
      </c>
      <c r="M170" s="356">
        <v>15</v>
      </c>
      <c r="N170" s="357">
        <v>20</v>
      </c>
      <c r="O170" s="381">
        <v>7</v>
      </c>
      <c r="P170" s="357">
        <v>9.3333333333333339</v>
      </c>
      <c r="Q170" s="356">
        <v>1</v>
      </c>
      <c r="R170" s="357">
        <v>1.3333333333333335</v>
      </c>
      <c r="S170" s="356">
        <v>0</v>
      </c>
      <c r="T170" s="357">
        <v>0</v>
      </c>
      <c r="U170" s="356">
        <v>0</v>
      </c>
      <c r="V170" s="357">
        <v>0</v>
      </c>
      <c r="W170" s="356">
        <v>0</v>
      </c>
      <c r="X170" s="357">
        <v>0</v>
      </c>
    </row>
    <row r="171" spans="2:24" x14ac:dyDescent="0.2">
      <c r="B171" s="380" t="s">
        <v>373</v>
      </c>
      <c r="C171" s="356">
        <v>681</v>
      </c>
      <c r="D171" s="357">
        <v>12.469101895083769</v>
      </c>
      <c r="E171" s="356">
        <v>3</v>
      </c>
      <c r="F171" s="357">
        <v>0.44052863436123352</v>
      </c>
      <c r="G171" s="356">
        <v>97</v>
      </c>
      <c r="H171" s="357">
        <v>14.243759177679882</v>
      </c>
      <c r="I171" s="356">
        <v>195</v>
      </c>
      <c r="J171" s="357">
        <v>28.634361233480178</v>
      </c>
      <c r="K171" s="356">
        <v>166</v>
      </c>
      <c r="L171" s="357">
        <v>24.375917767988252</v>
      </c>
      <c r="M171" s="356">
        <v>134</v>
      </c>
      <c r="N171" s="357">
        <v>19.676945668135097</v>
      </c>
      <c r="O171" s="381">
        <v>70</v>
      </c>
      <c r="P171" s="357">
        <v>10.279001468428781</v>
      </c>
      <c r="Q171" s="356">
        <v>13</v>
      </c>
      <c r="R171" s="357">
        <v>1.908957415565345</v>
      </c>
      <c r="S171" s="356">
        <v>2</v>
      </c>
      <c r="T171" s="357">
        <v>0.29368575624082233</v>
      </c>
      <c r="U171" s="356">
        <v>1</v>
      </c>
      <c r="V171" s="357">
        <v>0.14684287812041116</v>
      </c>
      <c r="W171" s="356">
        <v>0</v>
      </c>
      <c r="X171" s="357">
        <v>0</v>
      </c>
    </row>
    <row r="172" spans="2:24" x14ac:dyDescent="0.2">
      <c r="B172" s="380" t="s">
        <v>374</v>
      </c>
      <c r="C172" s="356">
        <v>290</v>
      </c>
      <c r="D172" s="357">
        <v>14.938443311183228</v>
      </c>
      <c r="E172" s="356">
        <v>1</v>
      </c>
      <c r="F172" s="357">
        <v>0.34482758620689657</v>
      </c>
      <c r="G172" s="356">
        <v>57</v>
      </c>
      <c r="H172" s="357">
        <v>19.655172413793103</v>
      </c>
      <c r="I172" s="356">
        <v>95</v>
      </c>
      <c r="J172" s="357">
        <v>32.758620689655174</v>
      </c>
      <c r="K172" s="356">
        <v>65</v>
      </c>
      <c r="L172" s="357">
        <v>22.413793103448278</v>
      </c>
      <c r="M172" s="356">
        <v>42</v>
      </c>
      <c r="N172" s="357">
        <v>14.482758620689657</v>
      </c>
      <c r="O172" s="381">
        <v>26</v>
      </c>
      <c r="P172" s="357">
        <v>8.9655172413793096</v>
      </c>
      <c r="Q172" s="356">
        <v>4</v>
      </c>
      <c r="R172" s="357">
        <v>1.3793103448275863</v>
      </c>
      <c r="S172" s="356">
        <v>0</v>
      </c>
      <c r="T172" s="357">
        <v>0</v>
      </c>
      <c r="U172" s="356">
        <v>0</v>
      </c>
      <c r="V172" s="357">
        <v>0</v>
      </c>
      <c r="W172" s="356">
        <v>0</v>
      </c>
      <c r="X172" s="357">
        <v>0</v>
      </c>
    </row>
    <row r="173" spans="2:24" x14ac:dyDescent="0.2">
      <c r="B173" s="380" t="s">
        <v>82</v>
      </c>
      <c r="C173" s="356">
        <v>778</v>
      </c>
      <c r="D173" s="357">
        <v>13.943152084304097</v>
      </c>
      <c r="E173" s="356">
        <v>3</v>
      </c>
      <c r="F173" s="357">
        <v>0.38560411311053983</v>
      </c>
      <c r="G173" s="356">
        <v>109</v>
      </c>
      <c r="H173" s="357">
        <v>14.010282776349614</v>
      </c>
      <c r="I173" s="356">
        <v>250</v>
      </c>
      <c r="J173" s="357">
        <v>32.133676092544988</v>
      </c>
      <c r="K173" s="356">
        <v>209</v>
      </c>
      <c r="L173" s="357">
        <v>26.863753213367609</v>
      </c>
      <c r="M173" s="356">
        <v>124</v>
      </c>
      <c r="N173" s="357">
        <v>15.938303341902312</v>
      </c>
      <c r="O173" s="381">
        <v>74</v>
      </c>
      <c r="P173" s="357">
        <v>9.5115681233933156</v>
      </c>
      <c r="Q173" s="356">
        <v>9</v>
      </c>
      <c r="R173" s="357">
        <v>1.1568123393316194</v>
      </c>
      <c r="S173" s="356">
        <v>0</v>
      </c>
      <c r="T173" s="357">
        <v>0</v>
      </c>
      <c r="U173" s="356">
        <v>0</v>
      </c>
      <c r="V173" s="357">
        <v>0</v>
      </c>
      <c r="W173" s="356">
        <v>0</v>
      </c>
      <c r="X173" s="357">
        <v>0</v>
      </c>
    </row>
    <row r="174" spans="2:24" x14ac:dyDescent="0.2">
      <c r="B174" s="380" t="s">
        <v>83</v>
      </c>
      <c r="C174" s="356">
        <v>92</v>
      </c>
      <c r="D174" s="357">
        <v>5.1422502934436309</v>
      </c>
      <c r="E174" s="356">
        <v>1</v>
      </c>
      <c r="F174" s="357">
        <v>1.0869565217391304</v>
      </c>
      <c r="G174" s="356">
        <v>27</v>
      </c>
      <c r="H174" s="357">
        <v>29.347826086956523</v>
      </c>
      <c r="I174" s="356">
        <v>29</v>
      </c>
      <c r="J174" s="357">
        <v>31.521739130434785</v>
      </c>
      <c r="K174" s="356">
        <v>15</v>
      </c>
      <c r="L174" s="357">
        <v>16.304347826086957</v>
      </c>
      <c r="M174" s="356">
        <v>11</v>
      </c>
      <c r="N174" s="357">
        <v>11.956521739130435</v>
      </c>
      <c r="O174" s="381">
        <v>4</v>
      </c>
      <c r="P174" s="357">
        <v>4.3478260869565215</v>
      </c>
      <c r="Q174" s="356">
        <v>5</v>
      </c>
      <c r="R174" s="357">
        <v>5.4347826086956523</v>
      </c>
      <c r="S174" s="356">
        <v>0</v>
      </c>
      <c r="T174" s="357">
        <v>0</v>
      </c>
      <c r="U174" s="356">
        <v>0</v>
      </c>
      <c r="V174" s="357">
        <v>0</v>
      </c>
      <c r="W174" s="356">
        <v>0</v>
      </c>
      <c r="X174" s="357">
        <v>0</v>
      </c>
    </row>
    <row r="175" spans="2:24" x14ac:dyDescent="0.2">
      <c r="B175" s="380" t="s">
        <v>375</v>
      </c>
      <c r="C175" s="356">
        <v>1471</v>
      </c>
      <c r="D175" s="357">
        <v>11.656747997115529</v>
      </c>
      <c r="E175" s="356">
        <v>6</v>
      </c>
      <c r="F175" s="357">
        <v>0.40788579197824609</v>
      </c>
      <c r="G175" s="356">
        <v>189</v>
      </c>
      <c r="H175" s="357">
        <v>12.848402447314752</v>
      </c>
      <c r="I175" s="356">
        <v>423</v>
      </c>
      <c r="J175" s="357">
        <v>28.755948334466346</v>
      </c>
      <c r="K175" s="356">
        <v>387</v>
      </c>
      <c r="L175" s="357">
        <v>26.308633582596876</v>
      </c>
      <c r="M175" s="356">
        <v>278</v>
      </c>
      <c r="N175" s="357">
        <v>18.898708361658738</v>
      </c>
      <c r="O175" s="381">
        <v>161</v>
      </c>
      <c r="P175" s="357">
        <v>10.944935418082936</v>
      </c>
      <c r="Q175" s="356">
        <v>26</v>
      </c>
      <c r="R175" s="357">
        <v>1.7675050985723997</v>
      </c>
      <c r="S175" s="356">
        <v>1</v>
      </c>
      <c r="T175" s="357">
        <v>6.7980965329707682E-2</v>
      </c>
      <c r="U175" s="356">
        <v>0</v>
      </c>
      <c r="V175" s="357">
        <v>0</v>
      </c>
      <c r="W175" s="356">
        <v>0</v>
      </c>
      <c r="X175" s="357">
        <v>0</v>
      </c>
    </row>
    <row r="176" spans="2:24" x14ac:dyDescent="0.2">
      <c r="B176" s="380" t="s">
        <v>376</v>
      </c>
      <c r="C176" s="356">
        <v>132</v>
      </c>
      <c r="D176" s="357">
        <v>8.1824944210265311</v>
      </c>
      <c r="E176" s="356">
        <v>2</v>
      </c>
      <c r="F176" s="357">
        <v>1.5151515151515151</v>
      </c>
      <c r="G176" s="356">
        <v>20</v>
      </c>
      <c r="H176" s="357">
        <v>15.151515151515152</v>
      </c>
      <c r="I176" s="356">
        <v>41</v>
      </c>
      <c r="J176" s="357">
        <v>31.060606060606062</v>
      </c>
      <c r="K176" s="356">
        <v>26</v>
      </c>
      <c r="L176" s="357">
        <v>19.696969696969695</v>
      </c>
      <c r="M176" s="356">
        <v>24</v>
      </c>
      <c r="N176" s="357">
        <v>18.181818181818183</v>
      </c>
      <c r="O176" s="381">
        <v>15</v>
      </c>
      <c r="P176" s="357">
        <v>11.363636363636363</v>
      </c>
      <c r="Q176" s="356">
        <v>3</v>
      </c>
      <c r="R176" s="357">
        <v>2.2727272727272729</v>
      </c>
      <c r="S176" s="356">
        <v>1</v>
      </c>
      <c r="T176" s="357">
        <v>0.75757575757575757</v>
      </c>
      <c r="U176" s="356">
        <v>0</v>
      </c>
      <c r="V176" s="357">
        <v>0</v>
      </c>
      <c r="W176" s="356">
        <v>0</v>
      </c>
      <c r="X176" s="357">
        <v>0</v>
      </c>
    </row>
    <row r="177" spans="2:24" x14ac:dyDescent="0.2">
      <c r="B177" s="380" t="s">
        <v>84</v>
      </c>
      <c r="C177" s="356">
        <v>54</v>
      </c>
      <c r="D177" s="357">
        <v>10.754829715196175</v>
      </c>
      <c r="E177" s="356">
        <v>1</v>
      </c>
      <c r="F177" s="357">
        <v>1.8518518518518516</v>
      </c>
      <c r="G177" s="356">
        <v>11</v>
      </c>
      <c r="H177" s="357">
        <v>20.37037037037037</v>
      </c>
      <c r="I177" s="356">
        <v>16</v>
      </c>
      <c r="J177" s="357">
        <v>29.629629629629626</v>
      </c>
      <c r="K177" s="356">
        <v>15</v>
      </c>
      <c r="L177" s="357">
        <v>27.777777777777779</v>
      </c>
      <c r="M177" s="356">
        <v>10</v>
      </c>
      <c r="N177" s="357">
        <v>18.518518518518519</v>
      </c>
      <c r="O177" s="381">
        <v>0</v>
      </c>
      <c r="P177" s="357">
        <v>0</v>
      </c>
      <c r="Q177" s="356">
        <v>1</v>
      </c>
      <c r="R177" s="357">
        <v>1.8518518518518516</v>
      </c>
      <c r="S177" s="356">
        <v>0</v>
      </c>
      <c r="T177" s="357">
        <v>0</v>
      </c>
      <c r="U177" s="356">
        <v>0</v>
      </c>
      <c r="V177" s="357">
        <v>0</v>
      </c>
      <c r="W177" s="356">
        <v>0</v>
      </c>
      <c r="X177" s="357">
        <v>0</v>
      </c>
    </row>
    <row r="178" spans="2:24" x14ac:dyDescent="0.2">
      <c r="B178" s="380" t="s">
        <v>377</v>
      </c>
      <c r="C178" s="356">
        <v>200</v>
      </c>
      <c r="D178" s="357">
        <v>18.304960644334617</v>
      </c>
      <c r="E178" s="356">
        <v>4</v>
      </c>
      <c r="F178" s="357">
        <v>2</v>
      </c>
      <c r="G178" s="356">
        <v>43</v>
      </c>
      <c r="H178" s="357">
        <v>21.5</v>
      </c>
      <c r="I178" s="356">
        <v>49</v>
      </c>
      <c r="J178" s="357">
        <v>24.5</v>
      </c>
      <c r="K178" s="356">
        <v>53</v>
      </c>
      <c r="L178" s="357">
        <v>26.5</v>
      </c>
      <c r="M178" s="356">
        <v>35</v>
      </c>
      <c r="N178" s="357">
        <v>17.5</v>
      </c>
      <c r="O178" s="381">
        <v>11</v>
      </c>
      <c r="P178" s="357">
        <v>5.5</v>
      </c>
      <c r="Q178" s="356">
        <v>5</v>
      </c>
      <c r="R178" s="357">
        <v>2.5</v>
      </c>
      <c r="S178" s="356">
        <v>0</v>
      </c>
      <c r="T178" s="357">
        <v>0</v>
      </c>
      <c r="U178" s="356">
        <v>0</v>
      </c>
      <c r="V178" s="357">
        <v>0</v>
      </c>
      <c r="W178" s="356">
        <v>0</v>
      </c>
      <c r="X178" s="357">
        <v>0</v>
      </c>
    </row>
    <row r="179" spans="2:24" x14ac:dyDescent="0.2">
      <c r="B179" s="380" t="s">
        <v>85</v>
      </c>
      <c r="C179" s="356">
        <v>154</v>
      </c>
      <c r="D179" s="357">
        <v>12.013417583274826</v>
      </c>
      <c r="E179" s="356">
        <v>1</v>
      </c>
      <c r="F179" s="357">
        <v>0.64935064935064934</v>
      </c>
      <c r="G179" s="356">
        <v>23</v>
      </c>
      <c r="H179" s="357">
        <v>14.935064935064934</v>
      </c>
      <c r="I179" s="356">
        <v>47</v>
      </c>
      <c r="J179" s="357">
        <v>30.519480519480517</v>
      </c>
      <c r="K179" s="356">
        <v>31</v>
      </c>
      <c r="L179" s="357">
        <v>20.129870129870131</v>
      </c>
      <c r="M179" s="356">
        <v>36</v>
      </c>
      <c r="N179" s="357">
        <v>23.376623376623375</v>
      </c>
      <c r="O179" s="381">
        <v>11</v>
      </c>
      <c r="P179" s="357">
        <v>7.1428571428571423</v>
      </c>
      <c r="Q179" s="356">
        <v>5</v>
      </c>
      <c r="R179" s="357">
        <v>3.2467532467532463</v>
      </c>
      <c r="S179" s="356">
        <v>0</v>
      </c>
      <c r="T179" s="357">
        <v>0</v>
      </c>
      <c r="U179" s="356">
        <v>0</v>
      </c>
      <c r="V179" s="357">
        <v>0</v>
      </c>
      <c r="W179" s="356">
        <v>0</v>
      </c>
      <c r="X179" s="357">
        <v>0</v>
      </c>
    </row>
    <row r="180" spans="2:24" x14ac:dyDescent="0.2">
      <c r="B180" s="380" t="s">
        <v>119</v>
      </c>
      <c r="C180" s="356">
        <v>175</v>
      </c>
      <c r="D180" s="357">
        <v>10.600278635895572</v>
      </c>
      <c r="E180" s="356">
        <v>0</v>
      </c>
      <c r="F180" s="357">
        <v>0</v>
      </c>
      <c r="G180" s="356">
        <v>27</v>
      </c>
      <c r="H180" s="357">
        <v>15.428571428571427</v>
      </c>
      <c r="I180" s="356">
        <v>54</v>
      </c>
      <c r="J180" s="357">
        <v>30.857142857142854</v>
      </c>
      <c r="K180" s="356">
        <v>46</v>
      </c>
      <c r="L180" s="357">
        <v>26.285714285714285</v>
      </c>
      <c r="M180" s="356">
        <v>23</v>
      </c>
      <c r="N180" s="357">
        <v>13.142857142857142</v>
      </c>
      <c r="O180" s="381">
        <v>21</v>
      </c>
      <c r="P180" s="357">
        <v>12</v>
      </c>
      <c r="Q180" s="356">
        <v>3</v>
      </c>
      <c r="R180" s="357">
        <v>1.7142857142857144</v>
      </c>
      <c r="S180" s="356">
        <v>1</v>
      </c>
      <c r="T180" s="357">
        <v>0.5714285714285714</v>
      </c>
      <c r="U180" s="356">
        <v>0</v>
      </c>
      <c r="V180" s="357">
        <v>0</v>
      </c>
      <c r="W180" s="356">
        <v>0</v>
      </c>
      <c r="X180" s="357">
        <v>0</v>
      </c>
    </row>
    <row r="181" spans="2:24" x14ac:dyDescent="0.2">
      <c r="B181" s="380" t="s">
        <v>86</v>
      </c>
      <c r="C181" s="356">
        <v>419</v>
      </c>
      <c r="D181" s="357">
        <v>12.201869594338799</v>
      </c>
      <c r="E181" s="356">
        <v>4</v>
      </c>
      <c r="F181" s="357">
        <v>0.95465393794749409</v>
      </c>
      <c r="G181" s="356">
        <v>115</v>
      </c>
      <c r="H181" s="357">
        <v>27.44630071599045</v>
      </c>
      <c r="I181" s="356">
        <v>118</v>
      </c>
      <c r="J181" s="357">
        <v>28.162291169451077</v>
      </c>
      <c r="K181" s="356">
        <v>80</v>
      </c>
      <c r="L181" s="357">
        <v>19.093078758949879</v>
      </c>
      <c r="M181" s="356">
        <v>57</v>
      </c>
      <c r="N181" s="357">
        <v>13.60381861575179</v>
      </c>
      <c r="O181" s="381">
        <v>39</v>
      </c>
      <c r="P181" s="357">
        <v>9.3078758949880669</v>
      </c>
      <c r="Q181" s="356">
        <v>5</v>
      </c>
      <c r="R181" s="357">
        <v>1.1933174224343674</v>
      </c>
      <c r="S181" s="356">
        <v>1</v>
      </c>
      <c r="T181" s="357">
        <v>0.23866348448687352</v>
      </c>
      <c r="U181" s="356">
        <v>0</v>
      </c>
      <c r="V181" s="357">
        <v>0</v>
      </c>
      <c r="W181" s="356">
        <v>0</v>
      </c>
      <c r="X181" s="357">
        <v>0</v>
      </c>
    </row>
    <row r="182" spans="2:24" x14ac:dyDescent="0.2">
      <c r="B182" s="647" t="s">
        <v>5</v>
      </c>
      <c r="C182" s="219">
        <v>7289</v>
      </c>
      <c r="D182" s="218">
        <v>12.249802530964825</v>
      </c>
      <c r="E182" s="217">
        <v>45</v>
      </c>
      <c r="F182" s="359">
        <v>0.61736863767320616</v>
      </c>
      <c r="G182" s="217">
        <v>1198</v>
      </c>
      <c r="H182" s="359">
        <v>16.43572506516669</v>
      </c>
      <c r="I182" s="360">
        <v>2188</v>
      </c>
      <c r="J182" s="218">
        <v>30.017835093977226</v>
      </c>
      <c r="K182" s="217">
        <v>1790</v>
      </c>
      <c r="L182" s="359">
        <v>24.557552476334202</v>
      </c>
      <c r="M182" s="217">
        <v>1237</v>
      </c>
      <c r="N182" s="359">
        <v>16.970777884483468</v>
      </c>
      <c r="O182" s="360">
        <v>691</v>
      </c>
      <c r="P182" s="218">
        <v>9.4800384140485665</v>
      </c>
      <c r="Q182" s="217">
        <v>128</v>
      </c>
      <c r="R182" s="359">
        <v>1.7560707916037865</v>
      </c>
      <c r="S182" s="217">
        <v>10</v>
      </c>
      <c r="T182" s="359">
        <v>0.13719303059404583</v>
      </c>
      <c r="U182" s="360">
        <v>2</v>
      </c>
      <c r="V182" s="218">
        <v>2.7438606118809165E-2</v>
      </c>
      <c r="W182" s="217">
        <v>0</v>
      </c>
      <c r="X182" s="359">
        <v>0</v>
      </c>
    </row>
    <row r="183" spans="2:24" x14ac:dyDescent="0.2">
      <c r="B183" s="238" t="s">
        <v>255</v>
      </c>
      <c r="D183"/>
      <c r="E183"/>
      <c r="F183"/>
      <c r="G183"/>
      <c r="H183"/>
      <c r="I183"/>
      <c r="J183"/>
    </row>
    <row r="184" spans="2:24" x14ac:dyDescent="0.2">
      <c r="D184"/>
      <c r="E184"/>
      <c r="F184"/>
      <c r="G184"/>
      <c r="H184"/>
      <c r="I184"/>
      <c r="J184"/>
    </row>
    <row r="185" spans="2:24" x14ac:dyDescent="0.2">
      <c r="D185"/>
      <c r="E185"/>
      <c r="F185"/>
      <c r="G185"/>
      <c r="H185"/>
      <c r="I185"/>
      <c r="J185"/>
    </row>
    <row r="186" spans="2:24" x14ac:dyDescent="0.2">
      <c r="D186"/>
      <c r="E186"/>
      <c r="F186"/>
      <c r="G186"/>
      <c r="H186"/>
      <c r="I186"/>
      <c r="J186"/>
    </row>
    <row r="187" spans="2:24" ht="24" customHeight="1" thickBot="1" x14ac:dyDescent="0.25">
      <c r="B187" s="917" t="s">
        <v>380</v>
      </c>
      <c r="C187" s="917"/>
      <c r="D187" s="917"/>
      <c r="E187" s="917"/>
      <c r="F187" s="917"/>
      <c r="G187" s="917"/>
      <c r="H187" s="917"/>
      <c r="I187" s="917"/>
      <c r="J187" s="917"/>
      <c r="K187" s="917"/>
      <c r="L187" s="917"/>
      <c r="M187" s="917"/>
      <c r="N187" s="917"/>
      <c r="O187" s="917"/>
      <c r="P187" s="917"/>
      <c r="Q187" s="917"/>
      <c r="R187" s="917"/>
      <c r="S187" s="917"/>
      <c r="T187" s="917"/>
      <c r="U187" s="917"/>
      <c r="V187" s="917"/>
      <c r="W187" s="917"/>
      <c r="X187" s="917"/>
    </row>
    <row r="188" spans="2:24" x14ac:dyDescent="0.2">
      <c r="B188" s="918" t="s">
        <v>256</v>
      </c>
      <c r="C188" s="920" t="s">
        <v>257</v>
      </c>
      <c r="D188" s="920" t="s">
        <v>258</v>
      </c>
      <c r="E188" s="776" t="s">
        <v>238</v>
      </c>
      <c r="F188" s="816" t="s">
        <v>240</v>
      </c>
      <c r="G188" s="817"/>
      <c r="H188" s="817"/>
      <c r="I188" s="817"/>
      <c r="J188" s="817"/>
      <c r="K188" s="817"/>
      <c r="L188" s="817"/>
      <c r="M188" s="817"/>
      <c r="N188" s="817"/>
      <c r="O188" s="817"/>
      <c r="P188" s="817"/>
      <c r="Q188" s="817"/>
      <c r="R188" s="817"/>
      <c r="S188" s="817"/>
      <c r="T188" s="817"/>
      <c r="U188" s="817"/>
      <c r="V188" s="817"/>
      <c r="W188" s="817"/>
      <c r="X188" s="818"/>
    </row>
    <row r="189" spans="2:24" x14ac:dyDescent="0.2">
      <c r="B189" s="919"/>
      <c r="C189" s="921"/>
      <c r="D189" s="921"/>
      <c r="E189" s="777"/>
      <c r="F189" s="777" t="s">
        <v>241</v>
      </c>
      <c r="G189" s="777"/>
      <c r="H189" s="777" t="s">
        <v>242</v>
      </c>
      <c r="I189" s="777"/>
      <c r="J189" s="777" t="s">
        <v>243</v>
      </c>
      <c r="K189" s="777"/>
      <c r="L189" s="777" t="s">
        <v>244</v>
      </c>
      <c r="M189" s="777"/>
      <c r="N189" s="777" t="s">
        <v>245</v>
      </c>
      <c r="O189" s="777"/>
      <c r="P189" s="777" t="s">
        <v>246</v>
      </c>
      <c r="Q189" s="777"/>
      <c r="R189" s="777" t="s">
        <v>247</v>
      </c>
      <c r="S189" s="777"/>
      <c r="T189" s="777" t="s">
        <v>248</v>
      </c>
      <c r="U189" s="777"/>
      <c r="V189" s="777" t="s">
        <v>249</v>
      </c>
      <c r="W189" s="777"/>
      <c r="X189" s="239" t="s">
        <v>250</v>
      </c>
    </row>
    <row r="190" spans="2:24" ht="23.25" thickBot="1" x14ac:dyDescent="0.25">
      <c r="B190" s="919"/>
      <c r="C190" s="922"/>
      <c r="D190" s="922"/>
      <c r="E190" s="923"/>
      <c r="F190" s="240" t="s">
        <v>251</v>
      </c>
      <c r="G190" s="241" t="s">
        <v>259</v>
      </c>
      <c r="H190" s="240" t="s">
        <v>251</v>
      </c>
      <c r="I190" s="241" t="s">
        <v>259</v>
      </c>
      <c r="J190" s="240" t="s">
        <v>251</v>
      </c>
      <c r="K190" s="241" t="s">
        <v>259</v>
      </c>
      <c r="L190" s="240" t="s">
        <v>251</v>
      </c>
      <c r="M190" s="241" t="s">
        <v>259</v>
      </c>
      <c r="N190" s="240" t="s">
        <v>251</v>
      </c>
      <c r="O190" s="241" t="s">
        <v>259</v>
      </c>
      <c r="P190" s="240" t="s">
        <v>251</v>
      </c>
      <c r="Q190" s="241" t="s">
        <v>259</v>
      </c>
      <c r="R190" s="240" t="s">
        <v>251</v>
      </c>
      <c r="S190" s="241" t="s">
        <v>259</v>
      </c>
      <c r="T190" s="240" t="s">
        <v>251</v>
      </c>
      <c r="U190" s="241" t="s">
        <v>259</v>
      </c>
      <c r="V190" s="240" t="s">
        <v>251</v>
      </c>
      <c r="W190" s="241" t="s">
        <v>259</v>
      </c>
      <c r="X190" s="242" t="s">
        <v>251</v>
      </c>
    </row>
    <row r="191" spans="2:24" x14ac:dyDescent="0.2">
      <c r="B191" s="243" t="s">
        <v>7</v>
      </c>
      <c r="C191" s="244">
        <v>1.4718366654111887</v>
      </c>
      <c r="D191" s="244">
        <v>45.156824172820187</v>
      </c>
      <c r="E191" s="245">
        <v>79126</v>
      </c>
      <c r="F191" s="245">
        <v>803</v>
      </c>
      <c r="G191" s="244">
        <v>3.1039814456899886</v>
      </c>
      <c r="H191" s="245">
        <v>14919</v>
      </c>
      <c r="I191" s="244">
        <v>56.467088305760257</v>
      </c>
      <c r="J191" s="246">
        <v>22774</v>
      </c>
      <c r="K191" s="244">
        <v>81.860204309037186</v>
      </c>
      <c r="L191" s="245">
        <v>18804</v>
      </c>
      <c r="M191" s="244">
        <v>66.440299483077226</v>
      </c>
      <c r="N191" s="245">
        <v>13069</v>
      </c>
      <c r="O191" s="244">
        <v>49.213169201571027</v>
      </c>
      <c r="P191" s="246">
        <v>6927</v>
      </c>
      <c r="Q191" s="244">
        <v>28.810041715709314</v>
      </c>
      <c r="R191" s="245">
        <v>1683</v>
      </c>
      <c r="S191" s="244">
        <v>7.8180162770820179</v>
      </c>
      <c r="T191" s="245">
        <v>123</v>
      </c>
      <c r="U191" s="244">
        <v>0.59840328489347927</v>
      </c>
      <c r="V191" s="246">
        <v>12</v>
      </c>
      <c r="W191" s="244">
        <v>5.6129059417286818E-2</v>
      </c>
      <c r="X191" s="245">
        <v>12</v>
      </c>
    </row>
    <row r="192" spans="2:24" x14ac:dyDescent="0.2">
      <c r="B192" s="382" t="s">
        <v>72</v>
      </c>
      <c r="C192" s="224">
        <v>1.5309135563929666</v>
      </c>
      <c r="D192" s="224">
        <v>38.976566236250598</v>
      </c>
      <c r="E192" s="223">
        <v>163</v>
      </c>
      <c r="F192" s="223">
        <v>2</v>
      </c>
      <c r="G192" s="224">
        <v>2.7434842249657061</v>
      </c>
      <c r="H192" s="223">
        <v>49</v>
      </c>
      <c r="I192" s="224">
        <v>69.306930693069319</v>
      </c>
      <c r="J192" s="223">
        <v>49</v>
      </c>
      <c r="K192" s="224">
        <v>69.800569800569804</v>
      </c>
      <c r="L192" s="223">
        <v>31</v>
      </c>
      <c r="M192" s="224">
        <v>44.60431654676259</v>
      </c>
      <c r="N192" s="223">
        <v>20</v>
      </c>
      <c r="O192" s="224">
        <v>34.129692832764505</v>
      </c>
      <c r="P192" s="223">
        <v>11</v>
      </c>
      <c r="Q192" s="224">
        <v>23.01255230125523</v>
      </c>
      <c r="R192" s="223">
        <v>1</v>
      </c>
      <c r="S192" s="224">
        <v>1.9157088122605364</v>
      </c>
      <c r="T192" s="223">
        <v>0</v>
      </c>
      <c r="U192" s="224">
        <v>0</v>
      </c>
      <c r="V192" s="223">
        <v>0</v>
      </c>
      <c r="W192" s="224">
        <v>0</v>
      </c>
      <c r="X192" s="361">
        <v>0</v>
      </c>
    </row>
    <row r="193" spans="2:24" x14ac:dyDescent="0.2">
      <c r="B193" s="226" t="s">
        <v>73</v>
      </c>
      <c r="C193" s="228">
        <v>1.6655437156895849</v>
      </c>
      <c r="D193" s="228">
        <v>44.548651817116067</v>
      </c>
      <c r="E193" s="227">
        <v>38</v>
      </c>
      <c r="F193" s="227">
        <v>0</v>
      </c>
      <c r="G193" s="228">
        <v>0</v>
      </c>
      <c r="H193" s="227">
        <v>12</v>
      </c>
      <c r="I193" s="228">
        <v>96.774193548387089</v>
      </c>
      <c r="J193" s="227">
        <v>5</v>
      </c>
      <c r="K193" s="228">
        <v>36.231884057971016</v>
      </c>
      <c r="L193" s="227">
        <v>12</v>
      </c>
      <c r="M193" s="228">
        <v>88.888888888888886</v>
      </c>
      <c r="N193" s="227">
        <v>4</v>
      </c>
      <c r="O193" s="228">
        <v>32.520325203252035</v>
      </c>
      <c r="P193" s="227">
        <v>3</v>
      </c>
      <c r="Q193" s="228">
        <v>25.862068965517242</v>
      </c>
      <c r="R193" s="227">
        <v>2</v>
      </c>
      <c r="S193" s="228">
        <v>18.348623853211009</v>
      </c>
      <c r="T193" s="227">
        <v>0</v>
      </c>
      <c r="U193" s="228">
        <v>0</v>
      </c>
      <c r="V193" s="227">
        <v>0</v>
      </c>
      <c r="W193" s="228">
        <v>0</v>
      </c>
      <c r="X193" s="364">
        <v>0</v>
      </c>
    </row>
    <row r="194" spans="2:24" x14ac:dyDescent="0.2">
      <c r="B194" s="226" t="s">
        <v>371</v>
      </c>
      <c r="C194" s="228">
        <v>1.5414838639089674</v>
      </c>
      <c r="D194" s="228">
        <v>46.70793472144063</v>
      </c>
      <c r="E194" s="227">
        <v>83</v>
      </c>
      <c r="F194" s="227">
        <v>3</v>
      </c>
      <c r="G194" s="228">
        <v>7.9575596816976129</v>
      </c>
      <c r="H194" s="227">
        <v>24</v>
      </c>
      <c r="I194" s="228">
        <v>70.381231671554261</v>
      </c>
      <c r="J194" s="227">
        <v>18</v>
      </c>
      <c r="K194" s="228">
        <v>60.200668896321069</v>
      </c>
      <c r="L194" s="227">
        <v>18</v>
      </c>
      <c r="M194" s="228">
        <v>66.420664206642073</v>
      </c>
      <c r="N194" s="227">
        <v>10</v>
      </c>
      <c r="O194" s="228">
        <v>40.983606557377044</v>
      </c>
      <c r="P194" s="227">
        <v>9</v>
      </c>
      <c r="Q194" s="228">
        <v>39.823008849557525</v>
      </c>
      <c r="R194" s="227">
        <v>1</v>
      </c>
      <c r="S194" s="228">
        <v>4.8309178743961354</v>
      </c>
      <c r="T194" s="227">
        <v>0</v>
      </c>
      <c r="U194" s="228">
        <v>0</v>
      </c>
      <c r="V194" s="227">
        <v>0</v>
      </c>
      <c r="W194" s="228">
        <v>0</v>
      </c>
      <c r="X194" s="364">
        <v>0</v>
      </c>
    </row>
    <row r="195" spans="2:24" x14ac:dyDescent="0.2">
      <c r="B195" s="226" t="s">
        <v>74</v>
      </c>
      <c r="C195" s="228">
        <v>10.828694073121259</v>
      </c>
      <c r="D195" s="228">
        <v>280.52325581395348</v>
      </c>
      <c r="E195" s="227">
        <v>193</v>
      </c>
      <c r="F195" s="227">
        <v>1</v>
      </c>
      <c r="G195" s="228">
        <v>1.7636684303350969</v>
      </c>
      <c r="H195" s="227">
        <v>33</v>
      </c>
      <c r="I195" s="228">
        <v>61.682242990654203</v>
      </c>
      <c r="J195" s="227">
        <v>62</v>
      </c>
      <c r="K195" s="228">
        <v>113.55311355311355</v>
      </c>
      <c r="L195" s="227">
        <v>46</v>
      </c>
      <c r="M195" s="228">
        <v>88.291746641074852</v>
      </c>
      <c r="N195" s="227">
        <v>32</v>
      </c>
      <c r="O195" s="228">
        <v>79.207920792079207</v>
      </c>
      <c r="P195" s="227">
        <v>14</v>
      </c>
      <c r="Q195" s="228">
        <v>39.106145251396647</v>
      </c>
      <c r="R195" s="227">
        <v>4</v>
      </c>
      <c r="S195" s="228">
        <v>10.204081632653061</v>
      </c>
      <c r="T195" s="227">
        <v>1</v>
      </c>
      <c r="U195" s="228">
        <v>2.5706940874035986</v>
      </c>
      <c r="V195" s="227">
        <v>0</v>
      </c>
      <c r="W195" s="228">
        <v>0</v>
      </c>
      <c r="X195" s="364">
        <v>0</v>
      </c>
    </row>
    <row r="196" spans="2:24" x14ac:dyDescent="0.2">
      <c r="B196" s="226" t="s">
        <v>75</v>
      </c>
      <c r="C196" s="228">
        <v>0.19925954814932065</v>
      </c>
      <c r="D196" s="228">
        <v>3.5942492012779552</v>
      </c>
      <c r="E196" s="227">
        <v>45</v>
      </c>
      <c r="F196" s="227">
        <v>0</v>
      </c>
      <c r="G196" s="228">
        <v>0</v>
      </c>
      <c r="H196" s="227">
        <v>12</v>
      </c>
      <c r="I196" s="228">
        <v>120</v>
      </c>
      <c r="J196" s="227">
        <v>12</v>
      </c>
      <c r="K196" s="228">
        <v>111.1111111111111</v>
      </c>
      <c r="L196" s="227">
        <v>8</v>
      </c>
      <c r="M196" s="228">
        <v>76.190476190476204</v>
      </c>
      <c r="N196" s="227">
        <v>10</v>
      </c>
      <c r="O196" s="228">
        <v>106.38297872340425</v>
      </c>
      <c r="P196" s="227">
        <v>3</v>
      </c>
      <c r="Q196" s="228">
        <v>32.258064516129032</v>
      </c>
      <c r="R196" s="227">
        <v>0</v>
      </c>
      <c r="S196" s="228">
        <v>0</v>
      </c>
      <c r="T196" s="227">
        <v>0</v>
      </c>
      <c r="U196" s="228">
        <v>0</v>
      </c>
      <c r="V196" s="227">
        <v>0</v>
      </c>
      <c r="W196" s="228">
        <v>0</v>
      </c>
      <c r="X196" s="364">
        <v>0</v>
      </c>
    </row>
    <row r="197" spans="2:24" x14ac:dyDescent="0.2">
      <c r="B197" s="226" t="s">
        <v>76</v>
      </c>
      <c r="C197" s="228">
        <v>6.6971254247452778</v>
      </c>
      <c r="D197" s="228">
        <v>235.6120826709062</v>
      </c>
      <c r="E197" s="227">
        <v>741</v>
      </c>
      <c r="F197" s="227">
        <v>5</v>
      </c>
      <c r="G197" s="228">
        <v>2.2026431718061676</v>
      </c>
      <c r="H197" s="227">
        <v>144</v>
      </c>
      <c r="I197" s="228">
        <v>68.020784128483697</v>
      </c>
      <c r="J197" s="227">
        <v>226</v>
      </c>
      <c r="K197" s="228">
        <v>101.71017101710171</v>
      </c>
      <c r="L197" s="227">
        <v>176</v>
      </c>
      <c r="M197" s="228">
        <v>78.641644325290443</v>
      </c>
      <c r="N197" s="227">
        <v>104</v>
      </c>
      <c r="O197" s="228">
        <v>56.768558951965069</v>
      </c>
      <c r="P197" s="227">
        <v>71</v>
      </c>
      <c r="Q197" s="228">
        <v>46.741277156023699</v>
      </c>
      <c r="R197" s="227">
        <v>12</v>
      </c>
      <c r="S197" s="228">
        <v>8.7336244541484707</v>
      </c>
      <c r="T197" s="227">
        <v>3</v>
      </c>
      <c r="U197" s="228">
        <v>2.4630541871921183</v>
      </c>
      <c r="V197" s="227">
        <v>0</v>
      </c>
      <c r="W197" s="228">
        <v>0</v>
      </c>
      <c r="X197" s="364">
        <v>0</v>
      </c>
    </row>
    <row r="198" spans="2:24" x14ac:dyDescent="0.2">
      <c r="B198" s="226" t="s">
        <v>77</v>
      </c>
      <c r="C198" s="228">
        <v>2.0721365714873388</v>
      </c>
      <c r="D198" s="228">
        <v>67.55066299724794</v>
      </c>
      <c r="E198" s="227">
        <v>270</v>
      </c>
      <c r="F198" s="227">
        <v>1</v>
      </c>
      <c r="G198" s="228">
        <v>1.4749262536873156</v>
      </c>
      <c r="H198" s="227">
        <v>41</v>
      </c>
      <c r="I198" s="228">
        <v>58.823529411764703</v>
      </c>
      <c r="J198" s="227">
        <v>97</v>
      </c>
      <c r="K198" s="228">
        <v>135.09749303621169</v>
      </c>
      <c r="L198" s="227">
        <v>70</v>
      </c>
      <c r="M198" s="228">
        <v>105.42168674698796</v>
      </c>
      <c r="N198" s="227">
        <v>36</v>
      </c>
      <c r="O198" s="228">
        <v>65.934065934065941</v>
      </c>
      <c r="P198" s="227">
        <v>20</v>
      </c>
      <c r="Q198" s="228">
        <v>40.816326530612244</v>
      </c>
      <c r="R198" s="227">
        <v>5</v>
      </c>
      <c r="S198" s="228">
        <v>10.940919037199125</v>
      </c>
      <c r="T198" s="227">
        <v>0</v>
      </c>
      <c r="U198" s="228">
        <v>0</v>
      </c>
      <c r="V198" s="227">
        <v>0</v>
      </c>
      <c r="W198" s="228">
        <v>0</v>
      </c>
      <c r="X198" s="364">
        <v>0</v>
      </c>
    </row>
    <row r="199" spans="2:24" x14ac:dyDescent="0.2">
      <c r="B199" s="226" t="s">
        <v>78</v>
      </c>
      <c r="C199" s="228">
        <v>1.4483283286355242</v>
      </c>
      <c r="D199" s="228">
        <v>36.814570819608598</v>
      </c>
      <c r="E199" s="227">
        <v>190</v>
      </c>
      <c r="F199" s="227">
        <v>1</v>
      </c>
      <c r="G199" s="228">
        <v>1.2062726176115801</v>
      </c>
      <c r="H199" s="227">
        <v>18</v>
      </c>
      <c r="I199" s="228">
        <v>22.556390977443609</v>
      </c>
      <c r="J199" s="227">
        <v>53</v>
      </c>
      <c r="K199" s="228">
        <v>63.778580024067388</v>
      </c>
      <c r="L199" s="227">
        <v>47</v>
      </c>
      <c r="M199" s="228">
        <v>54.714784633294528</v>
      </c>
      <c r="N199" s="227">
        <v>39</v>
      </c>
      <c r="O199" s="228">
        <v>50</v>
      </c>
      <c r="P199" s="227">
        <v>22</v>
      </c>
      <c r="Q199" s="228">
        <v>30.898876404494381</v>
      </c>
      <c r="R199" s="227">
        <v>10</v>
      </c>
      <c r="S199" s="228">
        <v>15.948963317384369</v>
      </c>
      <c r="T199" s="227">
        <v>0</v>
      </c>
      <c r="U199" s="228">
        <v>0</v>
      </c>
      <c r="V199" s="227">
        <v>0</v>
      </c>
      <c r="W199" s="228">
        <v>0</v>
      </c>
      <c r="X199" s="364">
        <v>0</v>
      </c>
    </row>
    <row r="200" spans="2:24" x14ac:dyDescent="0.2">
      <c r="B200" s="226" t="s">
        <v>79</v>
      </c>
      <c r="C200" s="228">
        <v>2.2420676943064164</v>
      </c>
      <c r="D200" s="228">
        <v>77.290490664350841</v>
      </c>
      <c r="E200" s="227">
        <v>534</v>
      </c>
      <c r="F200" s="227">
        <v>5</v>
      </c>
      <c r="G200" s="228">
        <v>4.7619047619047628</v>
      </c>
      <c r="H200" s="227">
        <v>61</v>
      </c>
      <c r="I200" s="228">
        <v>57.27699530516432</v>
      </c>
      <c r="J200" s="227">
        <v>167</v>
      </c>
      <c r="K200" s="228">
        <v>148.576512455516</v>
      </c>
      <c r="L200" s="227">
        <v>133</v>
      </c>
      <c r="M200" s="228">
        <v>118.85612153708669</v>
      </c>
      <c r="N200" s="227">
        <v>98</v>
      </c>
      <c r="O200" s="228">
        <v>94.049904030710181</v>
      </c>
      <c r="P200" s="227">
        <v>55</v>
      </c>
      <c r="Q200" s="228">
        <v>58.016877637130804</v>
      </c>
      <c r="R200" s="227">
        <v>13</v>
      </c>
      <c r="S200" s="228">
        <v>16.069221260815823</v>
      </c>
      <c r="T200" s="227">
        <v>2</v>
      </c>
      <c r="U200" s="228">
        <v>2.4937655860349128</v>
      </c>
      <c r="V200" s="227">
        <v>0</v>
      </c>
      <c r="W200" s="228">
        <v>0</v>
      </c>
      <c r="X200" s="364">
        <v>0</v>
      </c>
    </row>
    <row r="201" spans="2:24" x14ac:dyDescent="0.2">
      <c r="B201" s="226" t="s">
        <v>372</v>
      </c>
      <c r="C201" s="228">
        <v>2.5456312656287161</v>
      </c>
      <c r="D201" s="228">
        <v>56.523586910327246</v>
      </c>
      <c r="E201" s="227">
        <v>133</v>
      </c>
      <c r="F201" s="227">
        <v>0</v>
      </c>
      <c r="G201" s="228">
        <v>0</v>
      </c>
      <c r="H201" s="227">
        <v>30</v>
      </c>
      <c r="I201" s="228">
        <v>73.529411764705884</v>
      </c>
      <c r="J201" s="227">
        <v>35</v>
      </c>
      <c r="K201" s="228">
        <v>84.337349397590359</v>
      </c>
      <c r="L201" s="227">
        <v>34</v>
      </c>
      <c r="M201" s="228">
        <v>84.577114427860707</v>
      </c>
      <c r="N201" s="227">
        <v>19</v>
      </c>
      <c r="O201" s="228">
        <v>55.393586005830905</v>
      </c>
      <c r="P201" s="227">
        <v>14</v>
      </c>
      <c r="Q201" s="228">
        <v>50.909090909090914</v>
      </c>
      <c r="R201" s="227">
        <v>0</v>
      </c>
      <c r="S201" s="228">
        <v>0</v>
      </c>
      <c r="T201" s="227">
        <v>1</v>
      </c>
      <c r="U201" s="228">
        <v>4.0160642570281118</v>
      </c>
      <c r="V201" s="227">
        <v>0</v>
      </c>
      <c r="W201" s="228">
        <v>0</v>
      </c>
      <c r="X201" s="364">
        <v>0</v>
      </c>
    </row>
    <row r="202" spans="2:24" x14ac:dyDescent="0.2">
      <c r="B202" s="226" t="s">
        <v>80</v>
      </c>
      <c r="C202" s="228">
        <v>2.0340549697102568</v>
      </c>
      <c r="D202" s="228">
        <v>41.109274011724033</v>
      </c>
      <c r="E202" s="227">
        <v>547</v>
      </c>
      <c r="F202" s="227">
        <v>2</v>
      </c>
      <c r="G202" s="228">
        <v>0.88456435205661221</v>
      </c>
      <c r="H202" s="227">
        <v>74</v>
      </c>
      <c r="I202" s="228">
        <v>35.508637236084454</v>
      </c>
      <c r="J202" s="227">
        <v>172</v>
      </c>
      <c r="K202" s="228">
        <v>78.359908883826876</v>
      </c>
      <c r="L202" s="227">
        <v>136</v>
      </c>
      <c r="M202" s="228">
        <v>61.622111463525151</v>
      </c>
      <c r="N202" s="227">
        <v>97</v>
      </c>
      <c r="O202" s="228">
        <v>51.133368476541911</v>
      </c>
      <c r="P202" s="227">
        <v>54</v>
      </c>
      <c r="Q202" s="228">
        <v>30.269058295964125</v>
      </c>
      <c r="R202" s="227">
        <v>11</v>
      </c>
      <c r="S202" s="228">
        <v>6.602641056422569</v>
      </c>
      <c r="T202" s="227">
        <v>0</v>
      </c>
      <c r="U202" s="228">
        <v>0</v>
      </c>
      <c r="V202" s="227">
        <v>1</v>
      </c>
      <c r="W202" s="228">
        <v>0.77101002313030065</v>
      </c>
      <c r="X202" s="364">
        <v>0</v>
      </c>
    </row>
    <row r="203" spans="2:24" x14ac:dyDescent="0.2">
      <c r="B203" s="226" t="s">
        <v>81</v>
      </c>
      <c r="C203" s="228">
        <v>3.2954612337519436</v>
      </c>
      <c r="D203" s="228">
        <v>63.231850117096016</v>
      </c>
      <c r="E203" s="227">
        <v>81</v>
      </c>
      <c r="F203" s="227">
        <v>0</v>
      </c>
      <c r="G203" s="228">
        <v>0</v>
      </c>
      <c r="H203" s="227">
        <v>7</v>
      </c>
      <c r="I203" s="228">
        <v>34.82587064676617</v>
      </c>
      <c r="J203" s="227">
        <v>23</v>
      </c>
      <c r="K203" s="228">
        <v>112.19512195121952</v>
      </c>
      <c r="L203" s="227">
        <v>26</v>
      </c>
      <c r="M203" s="228">
        <v>128.71287128712871</v>
      </c>
      <c r="N203" s="227">
        <v>16</v>
      </c>
      <c r="O203" s="228">
        <v>83.769633507853413</v>
      </c>
      <c r="P203" s="227">
        <v>7</v>
      </c>
      <c r="Q203" s="228">
        <v>39.325842696629209</v>
      </c>
      <c r="R203" s="227">
        <v>2</v>
      </c>
      <c r="S203" s="228">
        <v>13.071895424836601</v>
      </c>
      <c r="T203" s="227">
        <v>0</v>
      </c>
      <c r="U203" s="228">
        <v>0</v>
      </c>
      <c r="V203" s="227">
        <v>0</v>
      </c>
      <c r="W203" s="228">
        <v>0</v>
      </c>
      <c r="X203" s="364">
        <v>0</v>
      </c>
    </row>
    <row r="204" spans="2:24" x14ac:dyDescent="0.2">
      <c r="B204" s="226" t="s">
        <v>373</v>
      </c>
      <c r="C204" s="228">
        <v>2.0550024079189555</v>
      </c>
      <c r="D204" s="228">
        <v>47.51009421265141</v>
      </c>
      <c r="E204" s="227">
        <v>706</v>
      </c>
      <c r="F204" s="227">
        <v>3</v>
      </c>
      <c r="G204" s="228">
        <v>1.3071895424836601</v>
      </c>
      <c r="H204" s="227">
        <v>100</v>
      </c>
      <c r="I204" s="228">
        <v>42.42681374628765</v>
      </c>
      <c r="J204" s="227">
        <v>203</v>
      </c>
      <c r="K204" s="228">
        <v>79.701609736945429</v>
      </c>
      <c r="L204" s="227">
        <v>171</v>
      </c>
      <c r="M204" s="228">
        <v>67.911040508339951</v>
      </c>
      <c r="N204" s="227">
        <v>139</v>
      </c>
      <c r="O204" s="228">
        <v>63.878676470588232</v>
      </c>
      <c r="P204" s="227">
        <v>71</v>
      </c>
      <c r="Q204" s="228">
        <v>36.806635562467598</v>
      </c>
      <c r="R204" s="227">
        <v>16</v>
      </c>
      <c r="S204" s="228">
        <v>9.1064314171883893</v>
      </c>
      <c r="T204" s="227">
        <v>2</v>
      </c>
      <c r="U204" s="228">
        <v>1.2690355329949237</v>
      </c>
      <c r="V204" s="227">
        <v>1</v>
      </c>
      <c r="W204" s="228">
        <v>0.69589422407794022</v>
      </c>
      <c r="X204" s="364">
        <v>0</v>
      </c>
    </row>
    <row r="205" spans="2:24" x14ac:dyDescent="0.2">
      <c r="B205" s="226" t="s">
        <v>374</v>
      </c>
      <c r="C205" s="228">
        <v>1.8171080055940372</v>
      </c>
      <c r="D205" s="228">
        <v>59.328805433479829</v>
      </c>
      <c r="E205" s="227">
        <v>297</v>
      </c>
      <c r="F205" s="227">
        <v>1</v>
      </c>
      <c r="G205" s="228">
        <v>1.1454753722794961</v>
      </c>
      <c r="H205" s="227">
        <v>57</v>
      </c>
      <c r="I205" s="228">
        <v>68.100358422939067</v>
      </c>
      <c r="J205" s="227">
        <v>97</v>
      </c>
      <c r="K205" s="228">
        <v>115.33888228299644</v>
      </c>
      <c r="L205" s="227">
        <v>67</v>
      </c>
      <c r="M205" s="228">
        <v>79.478054567022539</v>
      </c>
      <c r="N205" s="227">
        <v>42</v>
      </c>
      <c r="O205" s="228">
        <v>56.910569105691053</v>
      </c>
      <c r="P205" s="227">
        <v>26</v>
      </c>
      <c r="Q205" s="228">
        <v>39.573820395738203</v>
      </c>
      <c r="R205" s="227">
        <v>7</v>
      </c>
      <c r="S205" s="228">
        <v>12.006861063464836</v>
      </c>
      <c r="T205" s="227">
        <v>0</v>
      </c>
      <c r="U205" s="228">
        <v>0</v>
      </c>
      <c r="V205" s="227">
        <v>0</v>
      </c>
      <c r="W205" s="228">
        <v>0</v>
      </c>
      <c r="X205" s="364">
        <v>0</v>
      </c>
    </row>
    <row r="206" spans="2:24" x14ac:dyDescent="0.2">
      <c r="B206" s="226" t="s">
        <v>82</v>
      </c>
      <c r="C206" s="228">
        <v>1.6144655974357798</v>
      </c>
      <c r="D206" s="228">
        <v>58.54751733314658</v>
      </c>
      <c r="E206" s="227">
        <v>836</v>
      </c>
      <c r="F206" s="227">
        <v>3</v>
      </c>
      <c r="G206" s="228">
        <v>1.1082379017362394</v>
      </c>
      <c r="H206" s="227">
        <v>117</v>
      </c>
      <c r="I206" s="228">
        <v>48.75</v>
      </c>
      <c r="J206" s="227">
        <v>261</v>
      </c>
      <c r="K206" s="228">
        <v>101.55642023346303</v>
      </c>
      <c r="L206" s="227">
        <v>224</v>
      </c>
      <c r="M206" s="228">
        <v>88.1542699724518</v>
      </c>
      <c r="N206" s="227">
        <v>132</v>
      </c>
      <c r="O206" s="228">
        <v>64.992614475627761</v>
      </c>
      <c r="P206" s="227">
        <v>86</v>
      </c>
      <c r="Q206" s="228">
        <v>48.098434004474271</v>
      </c>
      <c r="R206" s="227">
        <v>13</v>
      </c>
      <c r="S206" s="228">
        <v>8.2644628099173563</v>
      </c>
      <c r="T206" s="227">
        <v>0</v>
      </c>
      <c r="U206" s="228">
        <v>0</v>
      </c>
      <c r="V206" s="227">
        <v>0</v>
      </c>
      <c r="W206" s="228">
        <v>0</v>
      </c>
      <c r="X206" s="364">
        <v>0</v>
      </c>
    </row>
    <row r="207" spans="2:24" x14ac:dyDescent="0.2">
      <c r="B207" s="226" t="s">
        <v>83</v>
      </c>
      <c r="C207" s="228">
        <v>2.0237130887491479</v>
      </c>
      <c r="D207" s="228">
        <v>23.411371237458191</v>
      </c>
      <c r="E207" s="227">
        <v>98</v>
      </c>
      <c r="F207" s="227">
        <v>1</v>
      </c>
      <c r="G207" s="228">
        <v>1.2836970474967906</v>
      </c>
      <c r="H207" s="227">
        <v>29</v>
      </c>
      <c r="I207" s="228">
        <v>36.662452591656134</v>
      </c>
      <c r="J207" s="227">
        <v>30</v>
      </c>
      <c r="K207" s="228">
        <v>40.983606557377044</v>
      </c>
      <c r="L207" s="227">
        <v>15</v>
      </c>
      <c r="M207" s="228">
        <v>21.428571428571427</v>
      </c>
      <c r="N207" s="227">
        <v>13</v>
      </c>
      <c r="O207" s="228">
        <v>21.001615508885301</v>
      </c>
      <c r="P207" s="227">
        <v>5</v>
      </c>
      <c r="Q207" s="228">
        <v>10.482180293501049</v>
      </c>
      <c r="R207" s="227">
        <v>5</v>
      </c>
      <c r="S207" s="228">
        <v>10.845986984815617</v>
      </c>
      <c r="T207" s="227">
        <v>0</v>
      </c>
      <c r="U207" s="228">
        <v>0</v>
      </c>
      <c r="V207" s="227">
        <v>0</v>
      </c>
      <c r="W207" s="228">
        <v>0</v>
      </c>
      <c r="X207" s="364">
        <v>0</v>
      </c>
    </row>
    <row r="208" spans="2:24" x14ac:dyDescent="0.2">
      <c r="B208" s="226" t="s">
        <v>375</v>
      </c>
      <c r="C208" s="228">
        <v>1.383590712507071</v>
      </c>
      <c r="D208" s="228">
        <v>47.225806451612904</v>
      </c>
      <c r="E208" s="227">
        <v>1647</v>
      </c>
      <c r="F208" s="227">
        <v>9</v>
      </c>
      <c r="G208" s="228">
        <v>1.7277788443079285</v>
      </c>
      <c r="H208" s="227">
        <v>210</v>
      </c>
      <c r="I208" s="228">
        <v>40.911747516072474</v>
      </c>
      <c r="J208" s="227">
        <v>457</v>
      </c>
      <c r="K208" s="228">
        <v>84.488814938066184</v>
      </c>
      <c r="L208" s="227">
        <v>433</v>
      </c>
      <c r="M208" s="228">
        <v>78.314342557424496</v>
      </c>
      <c r="N208" s="227">
        <v>308</v>
      </c>
      <c r="O208" s="228">
        <v>59.678356907576052</v>
      </c>
      <c r="P208" s="227">
        <v>191</v>
      </c>
      <c r="Q208" s="228">
        <v>38.422852544759607</v>
      </c>
      <c r="R208" s="227">
        <v>36</v>
      </c>
      <c r="S208" s="228">
        <v>7.8448463717585533</v>
      </c>
      <c r="T208" s="227">
        <v>3</v>
      </c>
      <c r="U208" s="228">
        <v>0.73475385745775157</v>
      </c>
      <c r="V208" s="227">
        <v>0</v>
      </c>
      <c r="W208" s="228">
        <v>0</v>
      </c>
      <c r="X208" s="364">
        <v>0</v>
      </c>
    </row>
    <row r="209" spans="2:27" x14ac:dyDescent="0.2">
      <c r="B209" s="226" t="s">
        <v>376</v>
      </c>
      <c r="C209" s="228">
        <v>1.2205636621772149</v>
      </c>
      <c r="D209" s="228">
        <v>41.542139868499703</v>
      </c>
      <c r="E209" s="227">
        <v>139</v>
      </c>
      <c r="F209" s="227">
        <v>2</v>
      </c>
      <c r="G209" s="228">
        <v>2.9368575624082229</v>
      </c>
      <c r="H209" s="227">
        <v>21</v>
      </c>
      <c r="I209" s="228">
        <v>37.433155080213901</v>
      </c>
      <c r="J209" s="227">
        <v>44</v>
      </c>
      <c r="K209" s="228">
        <v>79.136690647482013</v>
      </c>
      <c r="L209" s="227">
        <v>26</v>
      </c>
      <c r="M209" s="228">
        <v>48.059149722735675</v>
      </c>
      <c r="N209" s="227">
        <v>24</v>
      </c>
      <c r="O209" s="228">
        <v>52.631578947368418</v>
      </c>
      <c r="P209" s="227">
        <v>18</v>
      </c>
      <c r="Q209" s="228">
        <v>41.379310344827587</v>
      </c>
      <c r="R209" s="227">
        <v>3</v>
      </c>
      <c r="S209" s="228">
        <v>7.6530612244897958</v>
      </c>
      <c r="T209" s="227">
        <v>1</v>
      </c>
      <c r="U209" s="228">
        <v>2.4691358024691357</v>
      </c>
      <c r="V209" s="227">
        <v>0</v>
      </c>
      <c r="W209" s="228">
        <v>0</v>
      </c>
      <c r="X209" s="364">
        <v>0</v>
      </c>
    </row>
    <row r="210" spans="2:27" x14ac:dyDescent="0.2">
      <c r="B210" s="226" t="s">
        <v>84</v>
      </c>
      <c r="C210" s="228">
        <v>2.0528546871259832</v>
      </c>
      <c r="D210" s="228">
        <v>49.41599281221923</v>
      </c>
      <c r="E210" s="227">
        <v>55</v>
      </c>
      <c r="F210" s="227">
        <v>1</v>
      </c>
      <c r="G210" s="228">
        <v>4.9261083743842367</v>
      </c>
      <c r="H210" s="227">
        <v>11</v>
      </c>
      <c r="I210" s="228">
        <v>61.797752808988761</v>
      </c>
      <c r="J210" s="227">
        <v>16</v>
      </c>
      <c r="K210" s="228">
        <v>81.632653061224488</v>
      </c>
      <c r="L210" s="227">
        <v>16</v>
      </c>
      <c r="M210" s="228">
        <v>80.402010050251263</v>
      </c>
      <c r="N210" s="227">
        <v>10</v>
      </c>
      <c r="O210" s="228">
        <v>62.111801242236027</v>
      </c>
      <c r="P210" s="227">
        <v>0</v>
      </c>
      <c r="Q210" s="228">
        <v>0</v>
      </c>
      <c r="R210" s="227">
        <v>1</v>
      </c>
      <c r="S210" s="228">
        <v>7.8125</v>
      </c>
      <c r="T210" s="227">
        <v>0</v>
      </c>
      <c r="U210" s="228">
        <v>0</v>
      </c>
      <c r="V210" s="227">
        <v>0</v>
      </c>
      <c r="W210" s="228">
        <v>0</v>
      </c>
      <c r="X210" s="364">
        <v>0</v>
      </c>
    </row>
    <row r="211" spans="2:27" x14ac:dyDescent="0.2">
      <c r="B211" s="226" t="s">
        <v>377</v>
      </c>
      <c r="C211" s="228">
        <v>2.884549820347234</v>
      </c>
      <c r="D211" s="228">
        <v>86.594504579517078</v>
      </c>
      <c r="E211" s="227">
        <v>208</v>
      </c>
      <c r="F211" s="227">
        <v>4</v>
      </c>
      <c r="G211" s="228">
        <v>8.7527352297592991</v>
      </c>
      <c r="H211" s="227">
        <v>43</v>
      </c>
      <c r="I211" s="228">
        <v>107.23192019950125</v>
      </c>
      <c r="J211" s="227">
        <v>51</v>
      </c>
      <c r="K211" s="228">
        <v>129.1139240506329</v>
      </c>
      <c r="L211" s="227">
        <v>55</v>
      </c>
      <c r="M211" s="228">
        <v>141.38817480719794</v>
      </c>
      <c r="N211" s="227">
        <v>37</v>
      </c>
      <c r="O211" s="228">
        <v>111.1111111111111</v>
      </c>
      <c r="P211" s="227">
        <v>13</v>
      </c>
      <c r="Q211" s="228">
        <v>40.498442367601243</v>
      </c>
      <c r="R211" s="227">
        <v>5</v>
      </c>
      <c r="S211" s="228">
        <v>17.006802721088437</v>
      </c>
      <c r="T211" s="227">
        <v>0</v>
      </c>
      <c r="U211" s="228">
        <v>0</v>
      </c>
      <c r="V211" s="227">
        <v>0</v>
      </c>
      <c r="W211" s="228">
        <v>0</v>
      </c>
      <c r="X211" s="364">
        <v>0</v>
      </c>
    </row>
    <row r="212" spans="2:27" x14ac:dyDescent="0.2">
      <c r="B212" s="226" t="s">
        <v>85</v>
      </c>
      <c r="C212" s="228">
        <v>1.9435082318784067</v>
      </c>
      <c r="D212" s="228">
        <v>55.144586415601879</v>
      </c>
      <c r="E212" s="227">
        <v>164</v>
      </c>
      <c r="F212" s="227">
        <v>1</v>
      </c>
      <c r="G212" s="228">
        <v>2.3696682464454977</v>
      </c>
      <c r="H212" s="227">
        <v>23</v>
      </c>
      <c r="I212" s="228">
        <v>47.916666666666671</v>
      </c>
      <c r="J212" s="227">
        <v>50</v>
      </c>
      <c r="K212" s="228">
        <v>98.039215686274503</v>
      </c>
      <c r="L212" s="227">
        <v>34</v>
      </c>
      <c r="M212" s="228">
        <v>69.958847736625515</v>
      </c>
      <c r="N212" s="227">
        <v>38</v>
      </c>
      <c r="O212" s="228">
        <v>85.393258426966298</v>
      </c>
      <c r="P212" s="227">
        <v>11</v>
      </c>
      <c r="Q212" s="228">
        <v>29.411764705882351</v>
      </c>
      <c r="R212" s="227">
        <v>5</v>
      </c>
      <c r="S212" s="228">
        <v>15.105740181268883</v>
      </c>
      <c r="T212" s="227">
        <v>2</v>
      </c>
      <c r="U212" s="228">
        <v>5.7471264367816088</v>
      </c>
      <c r="V212" s="227">
        <v>0</v>
      </c>
      <c r="W212" s="228">
        <v>0</v>
      </c>
      <c r="X212" s="364">
        <v>0</v>
      </c>
    </row>
    <row r="213" spans="2:27" x14ac:dyDescent="0.2">
      <c r="B213" s="226" t="s">
        <v>119</v>
      </c>
      <c r="C213" s="228">
        <v>1.6886218659838943</v>
      </c>
      <c r="D213" s="228">
        <v>45.825335892514396</v>
      </c>
      <c r="E213" s="227">
        <v>191</v>
      </c>
      <c r="F213" s="227">
        <v>0</v>
      </c>
      <c r="G213" s="228">
        <v>0</v>
      </c>
      <c r="H213" s="227">
        <v>30</v>
      </c>
      <c r="I213" s="228">
        <v>46.224961479198768</v>
      </c>
      <c r="J213" s="227">
        <v>56</v>
      </c>
      <c r="K213" s="228">
        <v>81.871345029239762</v>
      </c>
      <c r="L213" s="227">
        <v>51</v>
      </c>
      <c r="M213" s="228">
        <v>74.889867841409696</v>
      </c>
      <c r="N213" s="227">
        <v>24</v>
      </c>
      <c r="O213" s="228">
        <v>39.933444259567388</v>
      </c>
      <c r="P213" s="227">
        <v>26</v>
      </c>
      <c r="Q213" s="228">
        <v>47.10144927536232</v>
      </c>
      <c r="R213" s="227">
        <v>3</v>
      </c>
      <c r="S213" s="228">
        <v>5.7692307692307692</v>
      </c>
      <c r="T213" s="227">
        <v>1</v>
      </c>
      <c r="U213" s="228">
        <v>2.0790020790020791</v>
      </c>
      <c r="V213" s="227">
        <v>0</v>
      </c>
      <c r="W213" s="228">
        <v>0</v>
      </c>
      <c r="X213" s="364">
        <v>0</v>
      </c>
    </row>
    <row r="214" spans="2:27" ht="13.5" thickBot="1" x14ac:dyDescent="0.25">
      <c r="B214" s="383" t="s">
        <v>86</v>
      </c>
      <c r="C214" s="250">
        <v>1.5252477182001973</v>
      </c>
      <c r="D214" s="250">
        <v>49.395275234542787</v>
      </c>
      <c r="E214" s="229">
        <v>437</v>
      </c>
      <c r="F214" s="229">
        <v>4</v>
      </c>
      <c r="G214" s="250">
        <v>2.58732212160414</v>
      </c>
      <c r="H214" s="229">
        <v>117</v>
      </c>
      <c r="I214" s="250">
        <v>82.568807339449549</v>
      </c>
      <c r="J214" s="229">
        <v>125</v>
      </c>
      <c r="K214" s="250">
        <v>80.33419023136247</v>
      </c>
      <c r="L214" s="229">
        <v>83</v>
      </c>
      <c r="M214" s="250">
        <v>52.037617554858933</v>
      </c>
      <c r="N214" s="229">
        <v>59</v>
      </c>
      <c r="O214" s="250">
        <v>46.057767369242782</v>
      </c>
      <c r="P214" s="229">
        <v>43</v>
      </c>
      <c r="Q214" s="250">
        <v>41.148325358851679</v>
      </c>
      <c r="R214" s="229">
        <v>5</v>
      </c>
      <c r="S214" s="250">
        <v>5.0100200400801604</v>
      </c>
      <c r="T214" s="229">
        <v>1</v>
      </c>
      <c r="U214" s="250">
        <v>1.0471204188481678</v>
      </c>
      <c r="V214" s="229">
        <v>0</v>
      </c>
      <c r="W214" s="250">
        <v>0</v>
      </c>
      <c r="X214" s="368">
        <v>0</v>
      </c>
    </row>
    <row r="215" spans="2:27" ht="13.5" thickBot="1" x14ac:dyDescent="0.25">
      <c r="B215" s="232" t="s">
        <v>5</v>
      </c>
      <c r="C215" s="253">
        <v>1.7434337862996536</v>
      </c>
      <c r="D215" s="253">
        <v>51.212654702157288</v>
      </c>
      <c r="E215" s="252">
        <v>7796</v>
      </c>
      <c r="F215" s="269">
        <v>49</v>
      </c>
      <c r="G215" s="253">
        <v>1.9293617356380675</v>
      </c>
      <c r="H215" s="269">
        <v>1263</v>
      </c>
      <c r="I215" s="253">
        <v>51.802633197982033</v>
      </c>
      <c r="J215" s="270">
        <v>2309</v>
      </c>
      <c r="K215" s="251">
        <v>90.552570689046618</v>
      </c>
      <c r="L215" s="269">
        <v>1912</v>
      </c>
      <c r="M215" s="253">
        <v>75.157232704402517</v>
      </c>
      <c r="N215" s="269">
        <v>1311</v>
      </c>
      <c r="O215" s="253">
        <v>59.36424560767977</v>
      </c>
      <c r="P215" s="270">
        <v>773</v>
      </c>
      <c r="Q215" s="251">
        <v>38.904826614323824</v>
      </c>
      <c r="R215" s="269">
        <v>160</v>
      </c>
      <c r="S215" s="253">
        <v>8.7460369520061221</v>
      </c>
      <c r="T215" s="269">
        <v>17</v>
      </c>
      <c r="U215" s="253">
        <v>1.0203469179521039</v>
      </c>
      <c r="V215" s="270">
        <v>2</v>
      </c>
      <c r="W215" s="251">
        <v>0.12366289494837075</v>
      </c>
      <c r="X215" s="369">
        <v>0</v>
      </c>
    </row>
    <row r="216" spans="2:27" x14ac:dyDescent="0.2">
      <c r="B216" s="238" t="s">
        <v>260</v>
      </c>
      <c r="D216"/>
      <c r="E216"/>
      <c r="F216"/>
      <c r="G216"/>
      <c r="H216"/>
      <c r="I216"/>
      <c r="J216"/>
    </row>
    <row r="217" spans="2:27" x14ac:dyDescent="0.2">
      <c r="B217" s="257" t="s">
        <v>261</v>
      </c>
      <c r="D217"/>
      <c r="E217"/>
      <c r="F217"/>
      <c r="G217"/>
      <c r="H217"/>
      <c r="I217"/>
      <c r="J217"/>
    </row>
    <row r="218" spans="2:27" x14ac:dyDescent="0.2">
      <c r="B218" s="257"/>
      <c r="D218"/>
      <c r="E218"/>
      <c r="F218"/>
      <c r="G218"/>
      <c r="H218"/>
      <c r="I218"/>
      <c r="J218"/>
    </row>
    <row r="219" spans="2:27" x14ac:dyDescent="0.2">
      <c r="B219" s="257"/>
      <c r="D219"/>
      <c r="E219"/>
      <c r="F219"/>
      <c r="G219"/>
      <c r="H219"/>
      <c r="I219"/>
      <c r="J219"/>
    </row>
    <row r="220" spans="2:27" x14ac:dyDescent="0.2">
      <c r="B220" s="257"/>
      <c r="D220"/>
      <c r="E220"/>
      <c r="F220"/>
      <c r="G220"/>
      <c r="H220"/>
      <c r="I220"/>
      <c r="J220"/>
    </row>
    <row r="221" spans="2:27" ht="25.5" customHeight="1" thickBot="1" x14ac:dyDescent="0.25">
      <c r="B221" s="914" t="s">
        <v>381</v>
      </c>
      <c r="C221" s="914"/>
      <c r="D221" s="914"/>
      <c r="E221" s="914"/>
      <c r="F221" s="914"/>
      <c r="G221" s="914"/>
      <c r="H221" s="914"/>
      <c r="I221" s="914"/>
      <c r="J221" s="914"/>
      <c r="K221" s="914"/>
      <c r="L221" s="914"/>
      <c r="M221" s="914"/>
      <c r="N221" s="914"/>
      <c r="O221" s="914"/>
      <c r="P221" s="914"/>
      <c r="Q221" s="914"/>
      <c r="R221" s="914"/>
      <c r="S221" s="914"/>
      <c r="T221" s="914"/>
      <c r="U221" s="914"/>
      <c r="V221" s="914"/>
      <c r="W221" s="914"/>
      <c r="X221" s="914"/>
      <c r="Y221" s="914"/>
      <c r="Z221" s="914"/>
      <c r="AA221" s="914"/>
    </row>
    <row r="222" spans="2:27" x14ac:dyDescent="0.2">
      <c r="B222" s="786" t="s">
        <v>262</v>
      </c>
      <c r="C222" s="789" t="s">
        <v>8</v>
      </c>
      <c r="D222" s="792" t="s">
        <v>263</v>
      </c>
      <c r="E222" s="793"/>
      <c r="F222" s="793"/>
      <c r="G222" s="793"/>
      <c r="H222" s="793"/>
      <c r="I222" s="793"/>
      <c r="J222" s="793"/>
      <c r="K222" s="793"/>
      <c r="L222" s="793"/>
      <c r="M222" s="793"/>
      <c r="N222" s="793"/>
      <c r="O222" s="793"/>
      <c r="P222" s="793"/>
      <c r="Q222" s="793"/>
      <c r="R222" s="793"/>
      <c r="S222" s="793"/>
      <c r="T222" s="793"/>
      <c r="U222" s="793"/>
      <c r="V222" s="793"/>
      <c r="W222" s="793"/>
      <c r="X222" s="793"/>
      <c r="Y222" s="793"/>
      <c r="Z222" s="793"/>
      <c r="AA222" s="794"/>
    </row>
    <row r="223" spans="2:27" x14ac:dyDescent="0.2">
      <c r="B223" s="787"/>
      <c r="C223" s="790"/>
      <c r="D223" s="795" t="s">
        <v>264</v>
      </c>
      <c r="E223" s="796"/>
      <c r="F223" s="799" t="s">
        <v>265</v>
      </c>
      <c r="G223" s="800"/>
      <c r="H223" s="800"/>
      <c r="I223" s="801"/>
      <c r="J223" s="799" t="s">
        <v>266</v>
      </c>
      <c r="K223" s="800"/>
      <c r="L223" s="800"/>
      <c r="M223" s="801"/>
      <c r="N223" s="795" t="s">
        <v>267</v>
      </c>
      <c r="O223" s="796"/>
      <c r="P223" s="795" t="s">
        <v>268</v>
      </c>
      <c r="Q223" s="796"/>
      <c r="R223" s="795" t="s">
        <v>269</v>
      </c>
      <c r="S223" s="796"/>
      <c r="T223" s="795" t="s">
        <v>270</v>
      </c>
      <c r="U223" s="796"/>
      <c r="V223" s="795" t="s">
        <v>271</v>
      </c>
      <c r="W223" s="796"/>
      <c r="X223" s="795" t="s">
        <v>272</v>
      </c>
      <c r="Y223" s="796"/>
      <c r="Z223" s="795" t="s">
        <v>273</v>
      </c>
      <c r="AA223" s="802"/>
    </row>
    <row r="224" spans="2:27" x14ac:dyDescent="0.2">
      <c r="B224" s="787"/>
      <c r="C224" s="790"/>
      <c r="D224" s="797"/>
      <c r="E224" s="798"/>
      <c r="F224" s="804" t="s">
        <v>274</v>
      </c>
      <c r="G224" s="805"/>
      <c r="H224" s="804" t="s">
        <v>275</v>
      </c>
      <c r="I224" s="805"/>
      <c r="J224" s="804" t="s">
        <v>276</v>
      </c>
      <c r="K224" s="805"/>
      <c r="L224" s="804" t="s">
        <v>277</v>
      </c>
      <c r="M224" s="805"/>
      <c r="N224" s="797"/>
      <c r="O224" s="798"/>
      <c r="P224" s="797"/>
      <c r="Q224" s="798"/>
      <c r="R224" s="797"/>
      <c r="S224" s="798"/>
      <c r="T224" s="797"/>
      <c r="U224" s="798"/>
      <c r="V224" s="797"/>
      <c r="W224" s="798"/>
      <c r="X224" s="797"/>
      <c r="Y224" s="798"/>
      <c r="Z224" s="797"/>
      <c r="AA224" s="803"/>
    </row>
    <row r="225" spans="2:27" ht="13.5" thickBot="1" x14ac:dyDescent="0.25">
      <c r="B225" s="788"/>
      <c r="C225" s="791"/>
      <c r="D225" s="258" t="s">
        <v>278</v>
      </c>
      <c r="E225" s="259" t="s">
        <v>252</v>
      </c>
      <c r="F225" s="260" t="s">
        <v>278</v>
      </c>
      <c r="G225" s="259" t="s">
        <v>252</v>
      </c>
      <c r="H225" s="260" t="s">
        <v>278</v>
      </c>
      <c r="I225" s="259" t="s">
        <v>252</v>
      </c>
      <c r="J225" s="260" t="s">
        <v>278</v>
      </c>
      <c r="K225" s="259" t="s">
        <v>252</v>
      </c>
      <c r="L225" s="260" t="s">
        <v>278</v>
      </c>
      <c r="M225" s="259" t="s">
        <v>252</v>
      </c>
      <c r="N225" s="260" t="s">
        <v>278</v>
      </c>
      <c r="O225" s="259" t="s">
        <v>252</v>
      </c>
      <c r="P225" s="260" t="s">
        <v>278</v>
      </c>
      <c r="Q225" s="259" t="s">
        <v>252</v>
      </c>
      <c r="R225" s="260" t="s">
        <v>278</v>
      </c>
      <c r="S225" s="259" t="s">
        <v>252</v>
      </c>
      <c r="T225" s="260" t="s">
        <v>278</v>
      </c>
      <c r="U225" s="259" t="s">
        <v>252</v>
      </c>
      <c r="V225" s="261" t="s">
        <v>278</v>
      </c>
      <c r="W225" s="259" t="s">
        <v>252</v>
      </c>
      <c r="X225" s="260" t="s">
        <v>278</v>
      </c>
      <c r="Y225" s="259" t="s">
        <v>252</v>
      </c>
      <c r="Z225" s="260" t="s">
        <v>278</v>
      </c>
      <c r="AA225" s="262" t="s">
        <v>252</v>
      </c>
    </row>
    <row r="226" spans="2:27" ht="13.5" thickBot="1" x14ac:dyDescent="0.25">
      <c r="B226" s="263" t="s">
        <v>7</v>
      </c>
      <c r="C226" s="252">
        <v>74522</v>
      </c>
      <c r="D226" s="252">
        <v>204</v>
      </c>
      <c r="E226" s="251">
        <v>0.27374466600466973</v>
      </c>
      <c r="F226" s="252">
        <v>8493</v>
      </c>
      <c r="G226" s="251">
        <v>11.396634550870884</v>
      </c>
      <c r="H226" s="264">
        <v>16655</v>
      </c>
      <c r="I226" s="251">
        <v>22.349104962293016</v>
      </c>
      <c r="J226" s="252">
        <v>25926</v>
      </c>
      <c r="K226" s="251">
        <v>34.789726523711117</v>
      </c>
      <c r="L226" s="252">
        <v>1785</v>
      </c>
      <c r="M226" s="251">
        <v>2.3952658275408605</v>
      </c>
      <c r="N226" s="264">
        <v>51</v>
      </c>
      <c r="O226" s="251">
        <v>6.8436166501167434E-2</v>
      </c>
      <c r="P226" s="252">
        <v>7107</v>
      </c>
      <c r="Q226" s="251">
        <v>9.5367810847803334</v>
      </c>
      <c r="R226" s="252">
        <v>2998</v>
      </c>
      <c r="S226" s="251">
        <v>4.0229730817745093</v>
      </c>
      <c r="T226" s="252">
        <v>7998</v>
      </c>
      <c r="U226" s="251">
        <v>10.732401170124259</v>
      </c>
      <c r="V226" s="264">
        <v>791</v>
      </c>
      <c r="W226" s="252">
        <v>1.0614315235769303</v>
      </c>
      <c r="X226" s="252">
        <v>546</v>
      </c>
      <c r="Y226" s="251">
        <v>0.73266954724779265</v>
      </c>
      <c r="Z226" s="252">
        <v>1968</v>
      </c>
      <c r="AA226" s="265">
        <v>2.6408308955744615</v>
      </c>
    </row>
    <row r="227" spans="2:27" x14ac:dyDescent="0.2">
      <c r="B227" s="384" t="s">
        <v>72</v>
      </c>
      <c r="C227" s="223">
        <v>157</v>
      </c>
      <c r="D227" s="223">
        <v>0</v>
      </c>
      <c r="E227" s="224">
        <v>0</v>
      </c>
      <c r="F227" s="223">
        <v>38</v>
      </c>
      <c r="G227" s="224">
        <v>24.203821656050955</v>
      </c>
      <c r="H227" s="223">
        <v>50</v>
      </c>
      <c r="I227" s="224">
        <v>31.847133757961782</v>
      </c>
      <c r="J227" s="223">
        <v>42</v>
      </c>
      <c r="K227" s="224">
        <v>26.751592356687897</v>
      </c>
      <c r="L227" s="223">
        <v>0</v>
      </c>
      <c r="M227" s="224">
        <v>0</v>
      </c>
      <c r="N227" s="223">
        <v>0</v>
      </c>
      <c r="O227" s="224">
        <v>0</v>
      </c>
      <c r="P227" s="223">
        <v>3</v>
      </c>
      <c r="Q227" s="224">
        <v>1.910828025477707</v>
      </c>
      <c r="R227" s="223">
        <v>0</v>
      </c>
      <c r="S227" s="224">
        <v>0</v>
      </c>
      <c r="T227" s="223">
        <v>4</v>
      </c>
      <c r="U227" s="224">
        <v>2.547770700636943</v>
      </c>
      <c r="V227" s="223">
        <v>2</v>
      </c>
      <c r="W227" s="224">
        <v>1.2738853503184715</v>
      </c>
      <c r="X227" s="223">
        <v>8</v>
      </c>
      <c r="Y227" s="224">
        <v>5.095541401273886</v>
      </c>
      <c r="Z227" s="223">
        <v>10</v>
      </c>
      <c r="AA227" s="225">
        <v>6.369426751592357</v>
      </c>
    </row>
    <row r="228" spans="2:27" x14ac:dyDescent="0.2">
      <c r="B228" s="267" t="s">
        <v>73</v>
      </c>
      <c r="C228" s="227">
        <v>37</v>
      </c>
      <c r="D228" s="223">
        <v>0</v>
      </c>
      <c r="E228" s="228">
        <v>0</v>
      </c>
      <c r="F228" s="227">
        <v>8</v>
      </c>
      <c r="G228" s="228">
        <v>21.621621621621621</v>
      </c>
      <c r="H228" s="227">
        <v>9</v>
      </c>
      <c r="I228" s="228">
        <v>24.324324324324326</v>
      </c>
      <c r="J228" s="227">
        <v>12</v>
      </c>
      <c r="K228" s="228">
        <v>32.432432432432435</v>
      </c>
      <c r="L228" s="223">
        <v>1</v>
      </c>
      <c r="M228" s="228">
        <v>2.7027027027027026</v>
      </c>
      <c r="N228" s="223">
        <v>0</v>
      </c>
      <c r="O228" s="228">
        <v>0</v>
      </c>
      <c r="P228" s="223">
        <v>0</v>
      </c>
      <c r="Q228" s="228">
        <v>0</v>
      </c>
      <c r="R228" s="227">
        <v>5</v>
      </c>
      <c r="S228" s="228">
        <v>13.513513513513514</v>
      </c>
      <c r="T228" s="227">
        <v>2</v>
      </c>
      <c r="U228" s="228">
        <v>5.4054054054054053</v>
      </c>
      <c r="V228" s="227">
        <v>0</v>
      </c>
      <c r="W228" s="228">
        <v>0</v>
      </c>
      <c r="X228" s="223">
        <v>0</v>
      </c>
      <c r="Y228" s="228">
        <v>0</v>
      </c>
      <c r="Z228" s="223">
        <v>0</v>
      </c>
      <c r="AA228" s="230">
        <v>0</v>
      </c>
    </row>
    <row r="229" spans="2:27" x14ac:dyDescent="0.2">
      <c r="B229" s="267" t="s">
        <v>371</v>
      </c>
      <c r="C229" s="227">
        <v>77</v>
      </c>
      <c r="D229" s="227">
        <v>2</v>
      </c>
      <c r="E229" s="228">
        <v>2.5974025974025974</v>
      </c>
      <c r="F229" s="227">
        <v>17</v>
      </c>
      <c r="G229" s="228">
        <v>22.077922077922079</v>
      </c>
      <c r="H229" s="227">
        <v>30</v>
      </c>
      <c r="I229" s="228">
        <v>38.961038961038966</v>
      </c>
      <c r="J229" s="227">
        <v>20</v>
      </c>
      <c r="K229" s="228">
        <v>25.97402597402597</v>
      </c>
      <c r="L229" s="223">
        <v>1</v>
      </c>
      <c r="M229" s="228">
        <v>1.2987012987012987</v>
      </c>
      <c r="N229" s="223">
        <v>0</v>
      </c>
      <c r="O229" s="228">
        <v>0</v>
      </c>
      <c r="P229" s="227">
        <v>4</v>
      </c>
      <c r="Q229" s="228">
        <v>5.1948051948051948</v>
      </c>
      <c r="R229" s="227">
        <v>1</v>
      </c>
      <c r="S229" s="228">
        <v>1.2987012987012987</v>
      </c>
      <c r="T229" s="227">
        <v>1</v>
      </c>
      <c r="U229" s="228">
        <v>1.2987012987012987</v>
      </c>
      <c r="V229" s="227">
        <v>0</v>
      </c>
      <c r="W229" s="228">
        <v>0</v>
      </c>
      <c r="X229" s="223">
        <v>1</v>
      </c>
      <c r="Y229" s="228">
        <v>1.2987012987012987</v>
      </c>
      <c r="Z229" s="223">
        <v>0</v>
      </c>
      <c r="AA229" s="230">
        <v>0</v>
      </c>
    </row>
    <row r="230" spans="2:27" x14ac:dyDescent="0.2">
      <c r="B230" s="267" t="s">
        <v>74</v>
      </c>
      <c r="C230" s="227">
        <v>189</v>
      </c>
      <c r="D230" s="227">
        <v>0</v>
      </c>
      <c r="E230" s="228">
        <v>0</v>
      </c>
      <c r="F230" s="227">
        <v>50</v>
      </c>
      <c r="G230" s="228">
        <v>26.455026455026452</v>
      </c>
      <c r="H230" s="227">
        <v>42</v>
      </c>
      <c r="I230" s="228">
        <v>22.222222222222221</v>
      </c>
      <c r="J230" s="227">
        <v>64</v>
      </c>
      <c r="K230" s="228">
        <v>33.862433862433861</v>
      </c>
      <c r="L230" s="227">
        <v>4</v>
      </c>
      <c r="M230" s="228">
        <v>2.1164021164021163</v>
      </c>
      <c r="N230" s="227">
        <v>0</v>
      </c>
      <c r="O230" s="228">
        <v>0</v>
      </c>
      <c r="P230" s="227">
        <v>15</v>
      </c>
      <c r="Q230" s="228">
        <v>7.9365079365079358</v>
      </c>
      <c r="R230" s="227">
        <v>5</v>
      </c>
      <c r="S230" s="228">
        <v>2.6455026455026456</v>
      </c>
      <c r="T230" s="227">
        <v>5</v>
      </c>
      <c r="U230" s="228">
        <v>2.6455026455026456</v>
      </c>
      <c r="V230" s="227">
        <v>0</v>
      </c>
      <c r="W230" s="228">
        <v>0</v>
      </c>
      <c r="X230" s="223">
        <v>0</v>
      </c>
      <c r="Y230" s="228">
        <v>0</v>
      </c>
      <c r="Z230" s="223">
        <v>4</v>
      </c>
      <c r="AA230" s="230">
        <v>2.1164021164021163</v>
      </c>
    </row>
    <row r="231" spans="2:27" x14ac:dyDescent="0.2">
      <c r="B231" s="267" t="s">
        <v>75</v>
      </c>
      <c r="C231" s="227">
        <v>44</v>
      </c>
      <c r="D231" s="223">
        <v>0</v>
      </c>
      <c r="E231" s="228">
        <v>0</v>
      </c>
      <c r="F231" s="227">
        <v>12</v>
      </c>
      <c r="G231" s="228">
        <v>27.27272727272727</v>
      </c>
      <c r="H231" s="227">
        <v>11</v>
      </c>
      <c r="I231" s="228">
        <v>25</v>
      </c>
      <c r="J231" s="227">
        <v>12</v>
      </c>
      <c r="K231" s="228">
        <v>27.27272727272727</v>
      </c>
      <c r="L231" s="227">
        <v>1</v>
      </c>
      <c r="M231" s="228">
        <v>2.2727272727272729</v>
      </c>
      <c r="N231" s="223">
        <v>0</v>
      </c>
      <c r="O231" s="228">
        <v>0</v>
      </c>
      <c r="P231" s="227">
        <v>2</v>
      </c>
      <c r="Q231" s="228">
        <v>4.5454545454545459</v>
      </c>
      <c r="R231" s="223">
        <v>3</v>
      </c>
      <c r="S231" s="228">
        <v>6.8181818181818175</v>
      </c>
      <c r="T231" s="227">
        <v>1</v>
      </c>
      <c r="U231" s="228">
        <v>2.2727272727272729</v>
      </c>
      <c r="V231" s="227">
        <v>0</v>
      </c>
      <c r="W231" s="228">
        <v>0</v>
      </c>
      <c r="X231" s="223">
        <v>0</v>
      </c>
      <c r="Y231" s="228">
        <v>0</v>
      </c>
      <c r="Z231" s="223">
        <v>2</v>
      </c>
      <c r="AA231" s="230">
        <v>4.5454545454545459</v>
      </c>
    </row>
    <row r="232" spans="2:27" x14ac:dyDescent="0.2">
      <c r="B232" s="267" t="s">
        <v>76</v>
      </c>
      <c r="C232" s="227">
        <v>702</v>
      </c>
      <c r="D232" s="223">
        <v>4</v>
      </c>
      <c r="E232" s="228">
        <v>0.56980056980056981</v>
      </c>
      <c r="F232" s="227">
        <v>77</v>
      </c>
      <c r="G232" s="228">
        <v>10.968660968660968</v>
      </c>
      <c r="H232" s="227">
        <v>154</v>
      </c>
      <c r="I232" s="228">
        <v>21.937321937321936</v>
      </c>
      <c r="J232" s="227">
        <v>301</v>
      </c>
      <c r="K232" s="228">
        <v>42.877492877492877</v>
      </c>
      <c r="L232" s="223">
        <v>6</v>
      </c>
      <c r="M232" s="228">
        <v>0.85470085470085477</v>
      </c>
      <c r="N232" s="223">
        <v>0</v>
      </c>
      <c r="O232" s="228">
        <v>0</v>
      </c>
      <c r="P232" s="223">
        <v>55</v>
      </c>
      <c r="Q232" s="228">
        <v>7.8347578347578342</v>
      </c>
      <c r="R232" s="223">
        <v>26</v>
      </c>
      <c r="S232" s="228">
        <v>3.7037037037037033</v>
      </c>
      <c r="T232" s="227">
        <v>54</v>
      </c>
      <c r="U232" s="228">
        <v>7.6923076923076925</v>
      </c>
      <c r="V232" s="227">
        <v>2</v>
      </c>
      <c r="W232" s="228">
        <v>0.28490028490028491</v>
      </c>
      <c r="X232" s="223">
        <v>1</v>
      </c>
      <c r="Y232" s="228">
        <v>0.14245014245014245</v>
      </c>
      <c r="Z232" s="223">
        <v>22</v>
      </c>
      <c r="AA232" s="230">
        <v>3.133903133903134</v>
      </c>
    </row>
    <row r="233" spans="2:27" x14ac:dyDescent="0.2">
      <c r="B233" s="267" t="s">
        <v>77</v>
      </c>
      <c r="C233" s="227">
        <v>253</v>
      </c>
      <c r="D233" s="223">
        <v>0</v>
      </c>
      <c r="E233" s="228">
        <v>0</v>
      </c>
      <c r="F233" s="227">
        <v>39</v>
      </c>
      <c r="G233" s="228">
        <v>15.41501976284585</v>
      </c>
      <c r="H233" s="227">
        <v>52</v>
      </c>
      <c r="I233" s="228">
        <v>20.553359683794469</v>
      </c>
      <c r="J233" s="227">
        <v>108</v>
      </c>
      <c r="K233" s="228">
        <v>42.687747035573118</v>
      </c>
      <c r="L233" s="223">
        <v>4</v>
      </c>
      <c r="M233" s="228">
        <v>1.5810276679841897</v>
      </c>
      <c r="N233" s="223">
        <v>0</v>
      </c>
      <c r="O233" s="228">
        <v>0</v>
      </c>
      <c r="P233" s="223">
        <v>17</v>
      </c>
      <c r="Q233" s="228">
        <v>6.7193675889328066</v>
      </c>
      <c r="R233" s="223">
        <v>14</v>
      </c>
      <c r="S233" s="228">
        <v>5.5335968379446641</v>
      </c>
      <c r="T233" s="229">
        <v>8</v>
      </c>
      <c r="U233" s="228">
        <v>3.1620553359683794</v>
      </c>
      <c r="V233" s="227">
        <v>0</v>
      </c>
      <c r="W233" s="250">
        <v>0</v>
      </c>
      <c r="X233" s="223">
        <v>2</v>
      </c>
      <c r="Y233" s="228">
        <v>0.79051383399209485</v>
      </c>
      <c r="Z233" s="223">
        <v>9</v>
      </c>
      <c r="AA233" s="230">
        <v>3.5573122529644272</v>
      </c>
    </row>
    <row r="234" spans="2:27" x14ac:dyDescent="0.2">
      <c r="B234" s="267" t="s">
        <v>78</v>
      </c>
      <c r="C234" s="227">
        <v>171</v>
      </c>
      <c r="D234" s="223">
        <v>1</v>
      </c>
      <c r="E234" s="228">
        <v>0.58479532163742687</v>
      </c>
      <c r="F234" s="227">
        <v>13</v>
      </c>
      <c r="G234" s="228">
        <v>7.6023391812865491</v>
      </c>
      <c r="H234" s="227">
        <v>31</v>
      </c>
      <c r="I234" s="228">
        <v>18.128654970760234</v>
      </c>
      <c r="J234" s="227">
        <v>56</v>
      </c>
      <c r="K234" s="228">
        <v>32.748538011695906</v>
      </c>
      <c r="L234" s="227">
        <v>5</v>
      </c>
      <c r="M234" s="228">
        <v>2.9239766081871341</v>
      </c>
      <c r="N234" s="223">
        <v>0</v>
      </c>
      <c r="O234" s="228">
        <v>0</v>
      </c>
      <c r="P234" s="227">
        <v>17</v>
      </c>
      <c r="Q234" s="228">
        <v>9.9415204678362574</v>
      </c>
      <c r="R234" s="227">
        <v>4</v>
      </c>
      <c r="S234" s="228">
        <v>2.3391812865497075</v>
      </c>
      <c r="T234" s="227">
        <v>34</v>
      </c>
      <c r="U234" s="228">
        <v>19.883040935672515</v>
      </c>
      <c r="V234" s="227">
        <v>6</v>
      </c>
      <c r="W234" s="228">
        <v>3.5087719298245612</v>
      </c>
      <c r="X234" s="223">
        <v>0</v>
      </c>
      <c r="Y234" s="228">
        <v>0</v>
      </c>
      <c r="Z234" s="223">
        <v>4</v>
      </c>
      <c r="AA234" s="230">
        <v>2.3391812865497075</v>
      </c>
    </row>
    <row r="235" spans="2:27" x14ac:dyDescent="0.2">
      <c r="B235" s="267" t="s">
        <v>79</v>
      </c>
      <c r="C235" s="227">
        <v>500</v>
      </c>
      <c r="D235" s="223">
        <v>1</v>
      </c>
      <c r="E235" s="228">
        <v>0.2</v>
      </c>
      <c r="F235" s="227">
        <v>69</v>
      </c>
      <c r="G235" s="228">
        <v>13.8</v>
      </c>
      <c r="H235" s="227">
        <v>116</v>
      </c>
      <c r="I235" s="228">
        <v>23.200000000000003</v>
      </c>
      <c r="J235" s="227">
        <v>227</v>
      </c>
      <c r="K235" s="228">
        <v>45.4</v>
      </c>
      <c r="L235" s="223">
        <v>9</v>
      </c>
      <c r="M235" s="228">
        <v>1.7999999999999998</v>
      </c>
      <c r="N235" s="223">
        <v>1</v>
      </c>
      <c r="O235" s="228">
        <v>0.2</v>
      </c>
      <c r="P235" s="227">
        <v>25</v>
      </c>
      <c r="Q235" s="228">
        <v>5</v>
      </c>
      <c r="R235" s="227">
        <v>13</v>
      </c>
      <c r="S235" s="228">
        <v>2.6</v>
      </c>
      <c r="T235" s="227">
        <v>28</v>
      </c>
      <c r="U235" s="228">
        <v>5.6000000000000005</v>
      </c>
      <c r="V235" s="227">
        <v>3</v>
      </c>
      <c r="W235" s="228">
        <v>0.6</v>
      </c>
      <c r="X235" s="223">
        <v>0</v>
      </c>
      <c r="Y235" s="228">
        <v>0</v>
      </c>
      <c r="Z235" s="223">
        <v>8</v>
      </c>
      <c r="AA235" s="230">
        <v>1.6</v>
      </c>
    </row>
    <row r="236" spans="2:27" x14ac:dyDescent="0.2">
      <c r="B236" s="267" t="s">
        <v>372</v>
      </c>
      <c r="C236" s="227">
        <v>124</v>
      </c>
      <c r="D236" s="227">
        <v>0</v>
      </c>
      <c r="E236" s="228">
        <v>0</v>
      </c>
      <c r="F236" s="227">
        <v>36</v>
      </c>
      <c r="G236" s="228">
        <v>29.032258064516132</v>
      </c>
      <c r="H236" s="227">
        <v>25</v>
      </c>
      <c r="I236" s="228">
        <v>20.161290322580644</v>
      </c>
      <c r="J236" s="227">
        <v>45</v>
      </c>
      <c r="K236" s="228">
        <v>36.29032258064516</v>
      </c>
      <c r="L236" s="227">
        <v>4</v>
      </c>
      <c r="M236" s="228">
        <v>3.225806451612903</v>
      </c>
      <c r="N236" s="223">
        <v>0</v>
      </c>
      <c r="O236" s="228">
        <v>0</v>
      </c>
      <c r="P236" s="227">
        <v>5</v>
      </c>
      <c r="Q236" s="228">
        <v>4.032258064516129</v>
      </c>
      <c r="R236" s="227">
        <v>4</v>
      </c>
      <c r="S236" s="228">
        <v>3.225806451612903</v>
      </c>
      <c r="T236" s="227">
        <v>2</v>
      </c>
      <c r="U236" s="228">
        <v>1.6129032258064515</v>
      </c>
      <c r="V236" s="227">
        <v>0</v>
      </c>
      <c r="W236" s="228">
        <v>0</v>
      </c>
      <c r="X236" s="227">
        <v>1</v>
      </c>
      <c r="Y236" s="228">
        <v>0.80645161290322576</v>
      </c>
      <c r="Z236" s="223">
        <v>2</v>
      </c>
      <c r="AA236" s="230">
        <v>1.6129032258064515</v>
      </c>
    </row>
    <row r="237" spans="2:27" x14ac:dyDescent="0.2">
      <c r="B237" s="267" t="s">
        <v>80</v>
      </c>
      <c r="C237" s="227">
        <v>514</v>
      </c>
      <c r="D237" s="223">
        <v>0</v>
      </c>
      <c r="E237" s="228">
        <v>0</v>
      </c>
      <c r="F237" s="227">
        <v>31</v>
      </c>
      <c r="G237" s="228">
        <v>6.0311284046692606</v>
      </c>
      <c r="H237" s="227">
        <v>113</v>
      </c>
      <c r="I237" s="228">
        <v>21.98443579766537</v>
      </c>
      <c r="J237" s="227">
        <v>210</v>
      </c>
      <c r="K237" s="228">
        <v>40.856031128404666</v>
      </c>
      <c r="L237" s="227">
        <v>19</v>
      </c>
      <c r="M237" s="228">
        <v>3.6964980544747084</v>
      </c>
      <c r="N237" s="223">
        <v>0</v>
      </c>
      <c r="O237" s="228">
        <v>0</v>
      </c>
      <c r="P237" s="227">
        <v>46</v>
      </c>
      <c r="Q237" s="228">
        <v>8.9494163424124515</v>
      </c>
      <c r="R237" s="227">
        <v>31</v>
      </c>
      <c r="S237" s="228">
        <v>6.0311284046692606</v>
      </c>
      <c r="T237" s="227">
        <v>51</v>
      </c>
      <c r="U237" s="228">
        <v>9.9221789883268485</v>
      </c>
      <c r="V237" s="227">
        <v>3</v>
      </c>
      <c r="W237" s="228">
        <v>0.58365758754863817</v>
      </c>
      <c r="X237" s="223">
        <v>3</v>
      </c>
      <c r="Y237" s="228">
        <v>0.58365758754863817</v>
      </c>
      <c r="Z237" s="223">
        <v>7</v>
      </c>
      <c r="AA237" s="230">
        <v>1.3618677042801557</v>
      </c>
    </row>
    <row r="238" spans="2:27" x14ac:dyDescent="0.2">
      <c r="B238" s="267" t="s">
        <v>81</v>
      </c>
      <c r="C238" s="227">
        <v>75</v>
      </c>
      <c r="D238" s="223">
        <v>0</v>
      </c>
      <c r="E238" s="228">
        <v>0</v>
      </c>
      <c r="F238" s="227">
        <v>1</v>
      </c>
      <c r="G238" s="228">
        <v>1.3333333333333335</v>
      </c>
      <c r="H238" s="227">
        <v>23</v>
      </c>
      <c r="I238" s="228">
        <v>30.666666666666664</v>
      </c>
      <c r="J238" s="227">
        <v>28</v>
      </c>
      <c r="K238" s="228">
        <v>37.333333333333336</v>
      </c>
      <c r="L238" s="227">
        <v>2</v>
      </c>
      <c r="M238" s="228">
        <v>2.666666666666667</v>
      </c>
      <c r="N238" s="227">
        <v>1</v>
      </c>
      <c r="O238" s="228">
        <v>1.3333333333333335</v>
      </c>
      <c r="P238" s="227">
        <v>8</v>
      </c>
      <c r="Q238" s="228">
        <v>10.666666666666668</v>
      </c>
      <c r="R238" s="227">
        <v>1</v>
      </c>
      <c r="S238" s="228">
        <v>1.3333333333333335</v>
      </c>
      <c r="T238" s="227">
        <v>9</v>
      </c>
      <c r="U238" s="228">
        <v>12</v>
      </c>
      <c r="V238" s="227">
        <v>2</v>
      </c>
      <c r="W238" s="228">
        <v>2.666666666666667</v>
      </c>
      <c r="X238" s="223">
        <v>0</v>
      </c>
      <c r="Y238" s="228">
        <v>0</v>
      </c>
      <c r="Z238" s="223">
        <v>0</v>
      </c>
      <c r="AA238" s="230">
        <v>0</v>
      </c>
    </row>
    <row r="239" spans="2:27" x14ac:dyDescent="0.2">
      <c r="B239" s="267" t="s">
        <v>373</v>
      </c>
      <c r="C239" s="227">
        <v>681</v>
      </c>
      <c r="D239" s="223">
        <v>2</v>
      </c>
      <c r="E239" s="228">
        <v>0.29368575624082233</v>
      </c>
      <c r="F239" s="227">
        <v>54</v>
      </c>
      <c r="G239" s="228">
        <v>7.929515418502203</v>
      </c>
      <c r="H239" s="227">
        <v>107</v>
      </c>
      <c r="I239" s="228">
        <v>15.712187958883995</v>
      </c>
      <c r="J239" s="227">
        <v>280</v>
      </c>
      <c r="K239" s="228">
        <v>41.116005873715125</v>
      </c>
      <c r="L239" s="223">
        <v>5</v>
      </c>
      <c r="M239" s="228">
        <v>0.73421439060205573</v>
      </c>
      <c r="N239" s="227">
        <v>1</v>
      </c>
      <c r="O239" s="228">
        <v>0.14684287812041116</v>
      </c>
      <c r="P239" s="227">
        <v>87</v>
      </c>
      <c r="Q239" s="228">
        <v>12.77533039647577</v>
      </c>
      <c r="R239" s="223">
        <v>50</v>
      </c>
      <c r="S239" s="228">
        <v>7.3421439060205582</v>
      </c>
      <c r="T239" s="229">
        <v>91</v>
      </c>
      <c r="U239" s="228">
        <v>13.362701908957417</v>
      </c>
      <c r="V239" s="229">
        <v>2</v>
      </c>
      <c r="W239" s="250">
        <v>0.29368575624082233</v>
      </c>
      <c r="X239" s="223">
        <v>0</v>
      </c>
      <c r="Y239" s="228">
        <v>0</v>
      </c>
      <c r="Z239" s="223">
        <v>2</v>
      </c>
      <c r="AA239" s="230">
        <v>0.29368575624082233</v>
      </c>
    </row>
    <row r="240" spans="2:27" x14ac:dyDescent="0.2">
      <c r="B240" s="267" t="s">
        <v>374</v>
      </c>
      <c r="C240" s="227">
        <v>290</v>
      </c>
      <c r="D240" s="223">
        <v>3</v>
      </c>
      <c r="E240" s="228">
        <v>1.0344827586206897</v>
      </c>
      <c r="F240" s="227">
        <v>52</v>
      </c>
      <c r="G240" s="228">
        <v>17.931034482758619</v>
      </c>
      <c r="H240" s="227">
        <v>56</v>
      </c>
      <c r="I240" s="228">
        <v>19.310344827586206</v>
      </c>
      <c r="J240" s="227">
        <v>118</v>
      </c>
      <c r="K240" s="228">
        <v>40.689655172413794</v>
      </c>
      <c r="L240" s="227">
        <v>5</v>
      </c>
      <c r="M240" s="228">
        <v>1.7241379310344827</v>
      </c>
      <c r="N240" s="223">
        <v>0</v>
      </c>
      <c r="O240" s="228">
        <v>0</v>
      </c>
      <c r="P240" s="227">
        <v>23</v>
      </c>
      <c r="Q240" s="228">
        <v>7.931034482758621</v>
      </c>
      <c r="R240" s="227">
        <v>10</v>
      </c>
      <c r="S240" s="228">
        <v>3.4482758620689653</v>
      </c>
      <c r="T240" s="227">
        <v>18</v>
      </c>
      <c r="U240" s="228">
        <v>6.2068965517241379</v>
      </c>
      <c r="V240" s="227">
        <v>0</v>
      </c>
      <c r="W240" s="228">
        <v>0</v>
      </c>
      <c r="X240" s="223">
        <v>2</v>
      </c>
      <c r="Y240" s="228">
        <v>0.68965517241379315</v>
      </c>
      <c r="Z240" s="223">
        <v>3</v>
      </c>
      <c r="AA240" s="230">
        <v>1.0344827586206897</v>
      </c>
    </row>
    <row r="241" spans="2:27" x14ac:dyDescent="0.2">
      <c r="B241" s="267" t="s">
        <v>82</v>
      </c>
      <c r="C241" s="227">
        <v>778</v>
      </c>
      <c r="D241" s="223">
        <v>1</v>
      </c>
      <c r="E241" s="228">
        <v>0.12853470437017994</v>
      </c>
      <c r="F241" s="227">
        <v>83</v>
      </c>
      <c r="G241" s="228">
        <v>10.668380462724937</v>
      </c>
      <c r="H241" s="227">
        <v>159</v>
      </c>
      <c r="I241" s="228">
        <v>20.437017994858611</v>
      </c>
      <c r="J241" s="227">
        <v>323</v>
      </c>
      <c r="K241" s="228">
        <v>41.516709511568124</v>
      </c>
      <c r="L241" s="227">
        <v>14</v>
      </c>
      <c r="M241" s="228">
        <v>1.7994858611825193</v>
      </c>
      <c r="N241" s="223">
        <v>1</v>
      </c>
      <c r="O241" s="228">
        <v>0.12853470437017994</v>
      </c>
      <c r="P241" s="227">
        <v>73</v>
      </c>
      <c r="Q241" s="228">
        <v>9.3830334190231355</v>
      </c>
      <c r="R241" s="227">
        <v>42</v>
      </c>
      <c r="S241" s="228">
        <v>5.3984575835475574</v>
      </c>
      <c r="T241" s="227">
        <v>65</v>
      </c>
      <c r="U241" s="228">
        <v>8.3547557840616982</v>
      </c>
      <c r="V241" s="227">
        <v>3</v>
      </c>
      <c r="W241" s="228">
        <v>0.38560411311053983</v>
      </c>
      <c r="X241" s="227">
        <v>0</v>
      </c>
      <c r="Y241" s="228">
        <v>0</v>
      </c>
      <c r="Z241" s="223">
        <v>14</v>
      </c>
      <c r="AA241" s="230">
        <v>1.7994858611825193</v>
      </c>
    </row>
    <row r="242" spans="2:27" x14ac:dyDescent="0.2">
      <c r="B242" s="267" t="s">
        <v>83</v>
      </c>
      <c r="C242" s="227">
        <v>92</v>
      </c>
      <c r="D242" s="227">
        <v>0</v>
      </c>
      <c r="E242" s="228">
        <v>0</v>
      </c>
      <c r="F242" s="227">
        <v>30</v>
      </c>
      <c r="G242" s="228">
        <v>32.608695652173914</v>
      </c>
      <c r="H242" s="227">
        <v>26</v>
      </c>
      <c r="I242" s="228">
        <v>28.260869565217391</v>
      </c>
      <c r="J242" s="227">
        <v>26</v>
      </c>
      <c r="K242" s="228">
        <v>28.260869565217391</v>
      </c>
      <c r="L242" s="227">
        <v>3</v>
      </c>
      <c r="M242" s="228">
        <v>3.2608695652173911</v>
      </c>
      <c r="N242" s="227">
        <v>0</v>
      </c>
      <c r="O242" s="228">
        <v>0</v>
      </c>
      <c r="P242" s="227">
        <v>1</v>
      </c>
      <c r="Q242" s="228">
        <v>1.0869565217391304</v>
      </c>
      <c r="R242" s="227">
        <v>1</v>
      </c>
      <c r="S242" s="228">
        <v>1.0869565217391304</v>
      </c>
      <c r="T242" s="227">
        <v>1</v>
      </c>
      <c r="U242" s="228">
        <v>1.0869565217391304</v>
      </c>
      <c r="V242" s="227">
        <v>0</v>
      </c>
      <c r="W242" s="228">
        <v>0</v>
      </c>
      <c r="X242" s="223">
        <v>1</v>
      </c>
      <c r="Y242" s="228">
        <v>1.0869565217391304</v>
      </c>
      <c r="Z242" s="223">
        <v>3</v>
      </c>
      <c r="AA242" s="230">
        <v>3.2608695652173911</v>
      </c>
    </row>
    <row r="243" spans="2:27" x14ac:dyDescent="0.2">
      <c r="B243" s="267" t="s">
        <v>375</v>
      </c>
      <c r="C243" s="227">
        <v>1471</v>
      </c>
      <c r="D243" s="223">
        <v>2</v>
      </c>
      <c r="E243" s="228">
        <v>0.13596193065941536</v>
      </c>
      <c r="F243" s="227">
        <v>95</v>
      </c>
      <c r="G243" s="228">
        <v>6.4581917063222294</v>
      </c>
      <c r="H243" s="227">
        <v>220</v>
      </c>
      <c r="I243" s="228">
        <v>14.955812372535689</v>
      </c>
      <c r="J243" s="227">
        <v>558</v>
      </c>
      <c r="K243" s="228">
        <v>37.933378653976888</v>
      </c>
      <c r="L243" s="223">
        <v>40</v>
      </c>
      <c r="M243" s="228">
        <v>2.7192386131883071</v>
      </c>
      <c r="N243" s="223">
        <v>1</v>
      </c>
      <c r="O243" s="228">
        <v>6.7980965329707682E-2</v>
      </c>
      <c r="P243" s="227">
        <v>189</v>
      </c>
      <c r="Q243" s="228">
        <v>12.848402447314752</v>
      </c>
      <c r="R243" s="227">
        <v>101</v>
      </c>
      <c r="S243" s="228">
        <v>6.8660774983004753</v>
      </c>
      <c r="T243" s="227">
        <v>235</v>
      </c>
      <c r="U243" s="228">
        <v>15.975526852481305</v>
      </c>
      <c r="V243" s="227">
        <v>15</v>
      </c>
      <c r="W243" s="228">
        <v>1.0197144799456153</v>
      </c>
      <c r="X243" s="223">
        <v>3</v>
      </c>
      <c r="Y243" s="228">
        <v>0.20394289598912305</v>
      </c>
      <c r="Z243" s="223">
        <v>12</v>
      </c>
      <c r="AA243" s="230">
        <v>0.81577158395649219</v>
      </c>
    </row>
    <row r="244" spans="2:27" x14ac:dyDescent="0.2">
      <c r="B244" s="267" t="s">
        <v>376</v>
      </c>
      <c r="C244" s="227">
        <v>132</v>
      </c>
      <c r="D244" s="223">
        <v>1</v>
      </c>
      <c r="E244" s="228">
        <v>0.75757575757575757</v>
      </c>
      <c r="F244" s="227">
        <v>21</v>
      </c>
      <c r="G244" s="228">
        <v>15.909090909090908</v>
      </c>
      <c r="H244" s="227">
        <v>36</v>
      </c>
      <c r="I244" s="228">
        <v>27.27272727272727</v>
      </c>
      <c r="J244" s="227">
        <v>50</v>
      </c>
      <c r="K244" s="228">
        <v>37.878787878787875</v>
      </c>
      <c r="L244" s="223">
        <v>6</v>
      </c>
      <c r="M244" s="228">
        <v>4.5454545454545459</v>
      </c>
      <c r="N244" s="223">
        <v>0</v>
      </c>
      <c r="O244" s="228">
        <v>0</v>
      </c>
      <c r="P244" s="227">
        <v>8</v>
      </c>
      <c r="Q244" s="228">
        <v>6.0606060606060606</v>
      </c>
      <c r="R244" s="227">
        <v>4</v>
      </c>
      <c r="S244" s="228">
        <v>3.0303030303030303</v>
      </c>
      <c r="T244" s="229">
        <v>5</v>
      </c>
      <c r="U244" s="228">
        <v>3.7878787878787881</v>
      </c>
      <c r="V244" s="227">
        <v>0</v>
      </c>
      <c r="W244" s="250">
        <v>0</v>
      </c>
      <c r="X244" s="223">
        <v>0</v>
      </c>
      <c r="Y244" s="228">
        <v>0</v>
      </c>
      <c r="Z244" s="223">
        <v>1</v>
      </c>
      <c r="AA244" s="230">
        <v>0.75757575757575757</v>
      </c>
    </row>
    <row r="245" spans="2:27" x14ac:dyDescent="0.2">
      <c r="B245" s="267" t="s">
        <v>84</v>
      </c>
      <c r="C245" s="227">
        <v>54</v>
      </c>
      <c r="D245" s="223">
        <v>0</v>
      </c>
      <c r="E245" s="228">
        <v>0</v>
      </c>
      <c r="F245" s="227">
        <v>13</v>
      </c>
      <c r="G245" s="228">
        <v>24.074074074074073</v>
      </c>
      <c r="H245" s="227">
        <v>14</v>
      </c>
      <c r="I245" s="228">
        <v>25.925925925925924</v>
      </c>
      <c r="J245" s="227">
        <v>13</v>
      </c>
      <c r="K245" s="228">
        <v>24.074074074074073</v>
      </c>
      <c r="L245" s="223">
        <v>0</v>
      </c>
      <c r="M245" s="228">
        <v>0</v>
      </c>
      <c r="N245" s="223">
        <v>0</v>
      </c>
      <c r="O245" s="228">
        <v>0</v>
      </c>
      <c r="P245" s="227">
        <v>2</v>
      </c>
      <c r="Q245" s="228">
        <v>3.7037037037037033</v>
      </c>
      <c r="R245" s="227">
        <v>3</v>
      </c>
      <c r="S245" s="228">
        <v>5.5555555555555554</v>
      </c>
      <c r="T245" s="227">
        <v>2</v>
      </c>
      <c r="U245" s="228">
        <v>3.7037037037037033</v>
      </c>
      <c r="V245" s="227">
        <v>0</v>
      </c>
      <c r="W245" s="228">
        <v>0</v>
      </c>
      <c r="X245" s="223">
        <v>2</v>
      </c>
      <c r="Y245" s="228">
        <v>3.7037037037037033</v>
      </c>
      <c r="Z245" s="223">
        <v>5</v>
      </c>
      <c r="AA245" s="230">
        <v>9.2592592592592595</v>
      </c>
    </row>
    <row r="246" spans="2:27" x14ac:dyDescent="0.2">
      <c r="B246" s="267" t="s">
        <v>377</v>
      </c>
      <c r="C246" s="227">
        <v>200</v>
      </c>
      <c r="D246" s="223">
        <v>2</v>
      </c>
      <c r="E246" s="228">
        <v>1</v>
      </c>
      <c r="F246" s="227">
        <v>49</v>
      </c>
      <c r="G246" s="228">
        <v>24.5</v>
      </c>
      <c r="H246" s="227">
        <v>60</v>
      </c>
      <c r="I246" s="228">
        <v>30</v>
      </c>
      <c r="J246" s="227">
        <v>55</v>
      </c>
      <c r="K246" s="228">
        <v>27.500000000000004</v>
      </c>
      <c r="L246" s="227">
        <v>5</v>
      </c>
      <c r="M246" s="228">
        <v>2.5</v>
      </c>
      <c r="N246" s="223">
        <v>0</v>
      </c>
      <c r="O246" s="228">
        <v>0</v>
      </c>
      <c r="P246" s="227">
        <v>13</v>
      </c>
      <c r="Q246" s="228">
        <v>6.5</v>
      </c>
      <c r="R246" s="227">
        <v>9</v>
      </c>
      <c r="S246" s="228">
        <v>4.5</v>
      </c>
      <c r="T246" s="227">
        <v>4</v>
      </c>
      <c r="U246" s="228">
        <v>2</v>
      </c>
      <c r="V246" s="227">
        <v>0</v>
      </c>
      <c r="W246" s="228">
        <v>0</v>
      </c>
      <c r="X246" s="223">
        <v>2</v>
      </c>
      <c r="Y246" s="228">
        <v>1</v>
      </c>
      <c r="Z246" s="223">
        <v>1</v>
      </c>
      <c r="AA246" s="230">
        <v>0.5</v>
      </c>
    </row>
    <row r="247" spans="2:27" x14ac:dyDescent="0.2">
      <c r="B247" s="267" t="s">
        <v>85</v>
      </c>
      <c r="C247" s="227">
        <v>154</v>
      </c>
      <c r="D247" s="223">
        <v>0</v>
      </c>
      <c r="E247" s="228">
        <v>0</v>
      </c>
      <c r="F247" s="227">
        <v>24</v>
      </c>
      <c r="G247" s="228">
        <v>15.584415584415584</v>
      </c>
      <c r="H247" s="227">
        <v>30</v>
      </c>
      <c r="I247" s="228">
        <v>19.480519480519483</v>
      </c>
      <c r="J247" s="227">
        <v>63</v>
      </c>
      <c r="K247" s="228">
        <v>40.909090909090914</v>
      </c>
      <c r="L247" s="227">
        <v>3</v>
      </c>
      <c r="M247" s="228">
        <v>1.948051948051948</v>
      </c>
      <c r="N247" s="223">
        <v>0</v>
      </c>
      <c r="O247" s="228">
        <v>0</v>
      </c>
      <c r="P247" s="227">
        <v>16</v>
      </c>
      <c r="Q247" s="228">
        <v>10.38961038961039</v>
      </c>
      <c r="R247" s="227">
        <v>7</v>
      </c>
      <c r="S247" s="228">
        <v>4.5454545454545459</v>
      </c>
      <c r="T247" s="227">
        <v>7</v>
      </c>
      <c r="U247" s="228">
        <v>4.5454545454545459</v>
      </c>
      <c r="V247" s="227">
        <v>0</v>
      </c>
      <c r="W247" s="228">
        <v>0</v>
      </c>
      <c r="X247" s="223">
        <v>1</v>
      </c>
      <c r="Y247" s="228">
        <v>0.64935064935064934</v>
      </c>
      <c r="Z247" s="223">
        <v>3</v>
      </c>
      <c r="AA247" s="230">
        <v>1.948051948051948</v>
      </c>
    </row>
    <row r="248" spans="2:27" x14ac:dyDescent="0.2">
      <c r="B248" s="267" t="s">
        <v>119</v>
      </c>
      <c r="C248" s="227">
        <v>175</v>
      </c>
      <c r="D248" s="223">
        <v>0</v>
      </c>
      <c r="E248" s="228">
        <v>0</v>
      </c>
      <c r="F248" s="227">
        <v>26</v>
      </c>
      <c r="G248" s="228">
        <v>14.857142857142858</v>
      </c>
      <c r="H248" s="227">
        <v>46</v>
      </c>
      <c r="I248" s="228">
        <v>26.285714285714285</v>
      </c>
      <c r="J248" s="227">
        <v>69</v>
      </c>
      <c r="K248" s="228">
        <v>39.428571428571431</v>
      </c>
      <c r="L248" s="227">
        <v>3</v>
      </c>
      <c r="M248" s="228">
        <v>1.7142857142857144</v>
      </c>
      <c r="N248" s="223">
        <v>0</v>
      </c>
      <c r="O248" s="228">
        <v>0</v>
      </c>
      <c r="P248" s="227">
        <v>13</v>
      </c>
      <c r="Q248" s="228">
        <v>7.4285714285714288</v>
      </c>
      <c r="R248" s="227">
        <v>4</v>
      </c>
      <c r="S248" s="228">
        <v>2.2857142857142856</v>
      </c>
      <c r="T248" s="227">
        <v>9</v>
      </c>
      <c r="U248" s="228">
        <v>5.1428571428571423</v>
      </c>
      <c r="V248" s="227">
        <v>0</v>
      </c>
      <c r="W248" s="228">
        <v>0</v>
      </c>
      <c r="X248" s="223">
        <v>0</v>
      </c>
      <c r="Y248" s="228">
        <v>0</v>
      </c>
      <c r="Z248" s="223">
        <v>5</v>
      </c>
      <c r="AA248" s="230">
        <v>2.8571428571428572</v>
      </c>
    </row>
    <row r="249" spans="2:27" ht="13.5" thickBot="1" x14ac:dyDescent="0.25">
      <c r="B249" s="385" t="s">
        <v>86</v>
      </c>
      <c r="C249" s="229">
        <v>419</v>
      </c>
      <c r="D249" s="386">
        <v>1</v>
      </c>
      <c r="E249" s="250">
        <v>0.23866348448687352</v>
      </c>
      <c r="F249" s="229">
        <v>98</v>
      </c>
      <c r="G249" s="250">
        <v>23.389021479713605</v>
      </c>
      <c r="H249" s="229">
        <v>108</v>
      </c>
      <c r="I249" s="250">
        <v>25.775656324582343</v>
      </c>
      <c r="J249" s="229">
        <v>141</v>
      </c>
      <c r="K249" s="250">
        <v>33.651551312649161</v>
      </c>
      <c r="L249" s="229">
        <v>7</v>
      </c>
      <c r="M249" s="250">
        <v>1.6706443914081146</v>
      </c>
      <c r="N249" s="229">
        <v>1</v>
      </c>
      <c r="O249" s="250">
        <v>0.23866348448687352</v>
      </c>
      <c r="P249" s="229">
        <v>25</v>
      </c>
      <c r="Q249" s="250">
        <v>5.9665871121718377</v>
      </c>
      <c r="R249" s="229">
        <v>15</v>
      </c>
      <c r="S249" s="250">
        <v>3.5799522673031028</v>
      </c>
      <c r="T249" s="229">
        <v>17</v>
      </c>
      <c r="U249" s="250">
        <v>4.0572792362768499</v>
      </c>
      <c r="V249" s="227">
        <v>0</v>
      </c>
      <c r="W249" s="250">
        <v>0</v>
      </c>
      <c r="X249" s="223">
        <v>1</v>
      </c>
      <c r="Y249" s="250">
        <v>0.23866348448687352</v>
      </c>
      <c r="Z249" s="223">
        <v>5</v>
      </c>
      <c r="AA249" s="372">
        <v>1.1933174224343674</v>
      </c>
    </row>
    <row r="250" spans="2:27" ht="13.5" thickBot="1" x14ac:dyDescent="0.25">
      <c r="B250" s="232" t="s">
        <v>5</v>
      </c>
      <c r="C250" s="252">
        <v>7289</v>
      </c>
      <c r="D250" s="269">
        <v>20</v>
      </c>
      <c r="E250" s="253">
        <v>0.27438606118809167</v>
      </c>
      <c r="F250" s="269">
        <v>936</v>
      </c>
      <c r="G250" s="253">
        <v>12.841267663602689</v>
      </c>
      <c r="H250" s="270">
        <v>1518</v>
      </c>
      <c r="I250" s="251">
        <v>20.825902044176157</v>
      </c>
      <c r="J250" s="269">
        <v>2821</v>
      </c>
      <c r="K250" s="253">
        <v>38.702153930580323</v>
      </c>
      <c r="L250" s="269">
        <v>147</v>
      </c>
      <c r="M250" s="253">
        <v>2.0167375497324733</v>
      </c>
      <c r="N250" s="270">
        <v>6</v>
      </c>
      <c r="O250" s="251">
        <v>8.2315818356427498E-2</v>
      </c>
      <c r="P250" s="269">
        <v>647</v>
      </c>
      <c r="Q250" s="253">
        <v>8.8763890794347642</v>
      </c>
      <c r="R250" s="269">
        <v>353</v>
      </c>
      <c r="S250" s="253">
        <v>4.8429139799698175</v>
      </c>
      <c r="T250" s="269">
        <v>653</v>
      </c>
      <c r="U250" s="253">
        <v>8.9587048977911916</v>
      </c>
      <c r="V250" s="270">
        <v>38</v>
      </c>
      <c r="W250" s="253">
        <v>0.52133351625737412</v>
      </c>
      <c r="X250" s="269">
        <v>28</v>
      </c>
      <c r="Y250" s="253">
        <v>0.38414048566332831</v>
      </c>
      <c r="Z250" s="252">
        <v>122</v>
      </c>
      <c r="AA250" s="280">
        <v>1.6737549732473589</v>
      </c>
    </row>
    <row r="251" spans="2:27" x14ac:dyDescent="0.2">
      <c r="B251" s="238" t="s">
        <v>279</v>
      </c>
      <c r="D251"/>
      <c r="E251"/>
      <c r="F251"/>
      <c r="G251"/>
      <c r="H251"/>
      <c r="I251"/>
      <c r="J251"/>
    </row>
    <row r="252" spans="2:27" x14ac:dyDescent="0.2">
      <c r="B252" s="257"/>
      <c r="D252"/>
      <c r="E252"/>
      <c r="F252"/>
      <c r="G252"/>
      <c r="H252"/>
      <c r="I252"/>
      <c r="J252"/>
    </row>
    <row r="253" spans="2:27" x14ac:dyDescent="0.2">
      <c r="B253" s="257"/>
      <c r="D253"/>
      <c r="E253"/>
      <c r="F253"/>
      <c r="G253"/>
      <c r="H253"/>
      <c r="I253"/>
      <c r="J253"/>
    </row>
    <row r="254" spans="2:27" x14ac:dyDescent="0.2">
      <c r="D254"/>
      <c r="E254"/>
      <c r="F254"/>
      <c r="G254"/>
      <c r="H254"/>
      <c r="I254"/>
      <c r="J254"/>
    </row>
    <row r="255" spans="2:27" x14ac:dyDescent="0.2">
      <c r="D255"/>
      <c r="E255"/>
      <c r="F255"/>
      <c r="G255"/>
      <c r="H255"/>
      <c r="I255"/>
      <c r="J255"/>
    </row>
    <row r="256" spans="2:27" ht="41.25" customHeight="1" thickBot="1" x14ac:dyDescent="0.25">
      <c r="B256" s="915" t="s">
        <v>382</v>
      </c>
      <c r="C256" s="916"/>
      <c r="D256" s="916"/>
      <c r="E256" s="916"/>
      <c r="F256" s="916"/>
      <c r="G256" s="916"/>
      <c r="H256" s="916"/>
      <c r="I256" s="916"/>
      <c r="J256" s="916"/>
      <c r="K256" s="916"/>
      <c r="L256" s="916"/>
      <c r="M256" s="916"/>
      <c r="N256" s="373"/>
      <c r="O256" s="373"/>
    </row>
    <row r="257" spans="2:15" x14ac:dyDescent="0.2">
      <c r="B257" s="774" t="s">
        <v>280</v>
      </c>
      <c r="C257" s="776" t="s">
        <v>8</v>
      </c>
      <c r="D257" s="778" t="s">
        <v>281</v>
      </c>
      <c r="E257" s="779"/>
      <c r="F257" s="778" t="s">
        <v>282</v>
      </c>
      <c r="G257" s="779"/>
      <c r="H257" s="778" t="s">
        <v>283</v>
      </c>
      <c r="I257" s="779"/>
      <c r="J257" s="778" t="s">
        <v>284</v>
      </c>
      <c r="K257" s="779"/>
      <c r="L257" s="778" t="s">
        <v>285</v>
      </c>
      <c r="M257" s="784"/>
      <c r="N257" s="50"/>
      <c r="O257" s="50"/>
    </row>
    <row r="258" spans="2:15" x14ac:dyDescent="0.2">
      <c r="B258" s="775"/>
      <c r="C258" s="777"/>
      <c r="D258" s="214" t="s">
        <v>286</v>
      </c>
      <c r="E258" s="213" t="s">
        <v>252</v>
      </c>
      <c r="F258" s="214" t="s">
        <v>286</v>
      </c>
      <c r="G258" s="213" t="s">
        <v>252</v>
      </c>
      <c r="H258" s="214" t="s">
        <v>286</v>
      </c>
      <c r="I258" s="213" t="s">
        <v>252</v>
      </c>
      <c r="J258" s="214" t="s">
        <v>286</v>
      </c>
      <c r="K258" s="213" t="s">
        <v>252</v>
      </c>
      <c r="L258" s="214" t="s">
        <v>286</v>
      </c>
      <c r="M258" s="215" t="s">
        <v>252</v>
      </c>
    </row>
    <row r="259" spans="2:15" ht="13.5" thickBot="1" x14ac:dyDescent="0.25">
      <c r="B259" s="273" t="s">
        <v>7</v>
      </c>
      <c r="C259" s="274">
        <v>74522</v>
      </c>
      <c r="D259" s="274">
        <v>36763</v>
      </c>
      <c r="E259" s="275">
        <v>49.331740962400367</v>
      </c>
      <c r="F259" s="274">
        <v>34255</v>
      </c>
      <c r="G259" s="275">
        <v>45.966291833284131</v>
      </c>
      <c r="H259" s="276">
        <v>1193</v>
      </c>
      <c r="I259" s="275">
        <v>1.6008695418802503</v>
      </c>
      <c r="J259" s="274">
        <v>39</v>
      </c>
      <c r="K259" s="275">
        <v>5.2333539089128037E-2</v>
      </c>
      <c r="L259" s="274">
        <v>2272</v>
      </c>
      <c r="M259" s="277">
        <v>3.048764123346126</v>
      </c>
    </row>
    <row r="260" spans="2:15" x14ac:dyDescent="0.2">
      <c r="B260" s="384" t="s">
        <v>72</v>
      </c>
      <c r="C260" s="223">
        <v>157</v>
      </c>
      <c r="D260" s="223">
        <v>27</v>
      </c>
      <c r="E260" s="224">
        <v>17.197452229299362</v>
      </c>
      <c r="F260" s="223">
        <v>125</v>
      </c>
      <c r="G260" s="224">
        <v>79.617834394904463</v>
      </c>
      <c r="H260" s="387">
        <v>3</v>
      </c>
      <c r="I260" s="224">
        <v>1.910828025477707</v>
      </c>
      <c r="J260" s="223">
        <v>0</v>
      </c>
      <c r="K260" s="224">
        <v>0</v>
      </c>
      <c r="L260" s="223">
        <v>2</v>
      </c>
      <c r="M260" s="225">
        <v>1.2738853503184715</v>
      </c>
    </row>
    <row r="261" spans="2:15" x14ac:dyDescent="0.2">
      <c r="B261" s="267" t="s">
        <v>73</v>
      </c>
      <c r="C261" s="227">
        <v>37</v>
      </c>
      <c r="D261" s="227">
        <v>7</v>
      </c>
      <c r="E261" s="228">
        <v>18.918918918918919</v>
      </c>
      <c r="F261" s="227">
        <v>27</v>
      </c>
      <c r="G261" s="228">
        <v>72.972972972972968</v>
      </c>
      <c r="H261" s="279">
        <v>1</v>
      </c>
      <c r="I261" s="228">
        <v>2.7027027027027026</v>
      </c>
      <c r="J261" s="227">
        <v>0</v>
      </c>
      <c r="K261" s="228">
        <v>0</v>
      </c>
      <c r="L261" s="227">
        <v>2</v>
      </c>
      <c r="M261" s="230">
        <v>5.4054054054054053</v>
      </c>
    </row>
    <row r="262" spans="2:15" x14ac:dyDescent="0.2">
      <c r="B262" s="267" t="s">
        <v>371</v>
      </c>
      <c r="C262" s="227">
        <v>77</v>
      </c>
      <c r="D262" s="227">
        <v>8</v>
      </c>
      <c r="E262" s="228">
        <v>10.38961038961039</v>
      </c>
      <c r="F262" s="227">
        <v>68</v>
      </c>
      <c r="G262" s="228">
        <v>88.311688311688314</v>
      </c>
      <c r="H262" s="279">
        <v>1</v>
      </c>
      <c r="I262" s="228">
        <v>1.2987012987012987</v>
      </c>
      <c r="J262" s="227">
        <v>0</v>
      </c>
      <c r="K262" s="228">
        <v>0</v>
      </c>
      <c r="L262" s="227">
        <v>0</v>
      </c>
      <c r="M262" s="230">
        <v>0</v>
      </c>
    </row>
    <row r="263" spans="2:15" x14ac:dyDescent="0.2">
      <c r="B263" s="267" t="s">
        <v>74</v>
      </c>
      <c r="C263" s="227">
        <v>189</v>
      </c>
      <c r="D263" s="227">
        <v>58</v>
      </c>
      <c r="E263" s="228">
        <v>30.687830687830687</v>
      </c>
      <c r="F263" s="227">
        <v>128</v>
      </c>
      <c r="G263" s="228">
        <v>67.724867724867721</v>
      </c>
      <c r="H263" s="279">
        <v>1</v>
      </c>
      <c r="I263" s="228">
        <v>0.52910052910052907</v>
      </c>
      <c r="J263" s="227">
        <v>0</v>
      </c>
      <c r="K263" s="228">
        <v>0</v>
      </c>
      <c r="L263" s="227">
        <v>2</v>
      </c>
      <c r="M263" s="230">
        <v>1.0582010582010581</v>
      </c>
    </row>
    <row r="264" spans="2:15" x14ac:dyDescent="0.2">
      <c r="B264" s="267" t="s">
        <v>75</v>
      </c>
      <c r="C264" s="227">
        <v>44</v>
      </c>
      <c r="D264" s="227">
        <v>8</v>
      </c>
      <c r="E264" s="228">
        <v>18.181818181818183</v>
      </c>
      <c r="F264" s="227">
        <v>34</v>
      </c>
      <c r="G264" s="228">
        <v>77.272727272727266</v>
      </c>
      <c r="H264" s="279">
        <v>0</v>
      </c>
      <c r="I264" s="228">
        <v>0</v>
      </c>
      <c r="J264" s="227">
        <v>0</v>
      </c>
      <c r="K264" s="228">
        <v>0</v>
      </c>
      <c r="L264" s="227">
        <v>2</v>
      </c>
      <c r="M264" s="230">
        <v>4.5454545454545459</v>
      </c>
    </row>
    <row r="265" spans="2:15" x14ac:dyDescent="0.2">
      <c r="B265" s="267" t="s">
        <v>76</v>
      </c>
      <c r="C265" s="227">
        <v>702</v>
      </c>
      <c r="D265" s="227">
        <v>428</v>
      </c>
      <c r="E265" s="228">
        <v>60.96866096866097</v>
      </c>
      <c r="F265" s="227">
        <v>247</v>
      </c>
      <c r="G265" s="228">
        <v>35.185185185185183</v>
      </c>
      <c r="H265" s="279">
        <v>3</v>
      </c>
      <c r="I265" s="228">
        <v>0.42735042735042739</v>
      </c>
      <c r="J265" s="227">
        <v>1</v>
      </c>
      <c r="K265" s="228">
        <v>0.14245014245014245</v>
      </c>
      <c r="L265" s="227">
        <v>23</v>
      </c>
      <c r="M265" s="230">
        <v>3.2763532763532761</v>
      </c>
    </row>
    <row r="266" spans="2:15" x14ac:dyDescent="0.2">
      <c r="B266" s="267" t="s">
        <v>77</v>
      </c>
      <c r="C266" s="227">
        <v>253</v>
      </c>
      <c r="D266" s="227">
        <v>82</v>
      </c>
      <c r="E266" s="228">
        <v>32.411067193675891</v>
      </c>
      <c r="F266" s="227">
        <v>166</v>
      </c>
      <c r="G266" s="228">
        <v>65.612648221343875</v>
      </c>
      <c r="H266" s="279">
        <v>1</v>
      </c>
      <c r="I266" s="228">
        <v>0.39525691699604742</v>
      </c>
      <c r="J266" s="227">
        <v>0</v>
      </c>
      <c r="K266" s="228">
        <v>0</v>
      </c>
      <c r="L266" s="227">
        <v>4</v>
      </c>
      <c r="M266" s="230">
        <v>1.5810276679841897</v>
      </c>
    </row>
    <row r="267" spans="2:15" x14ac:dyDescent="0.2">
      <c r="B267" s="267" t="s">
        <v>78</v>
      </c>
      <c r="C267" s="227">
        <v>171</v>
      </c>
      <c r="D267" s="227">
        <v>130</v>
      </c>
      <c r="E267" s="228">
        <v>76.023391812865498</v>
      </c>
      <c r="F267" s="227">
        <v>34</v>
      </c>
      <c r="G267" s="228">
        <v>19.883040935672515</v>
      </c>
      <c r="H267" s="279">
        <v>2</v>
      </c>
      <c r="I267" s="228">
        <v>1.1695906432748537</v>
      </c>
      <c r="J267" s="227">
        <v>0</v>
      </c>
      <c r="K267" s="228">
        <v>0</v>
      </c>
      <c r="L267" s="227">
        <v>5</v>
      </c>
      <c r="M267" s="230">
        <v>2.9239766081871341</v>
      </c>
    </row>
    <row r="268" spans="2:15" x14ac:dyDescent="0.2">
      <c r="B268" s="267" t="s">
        <v>79</v>
      </c>
      <c r="C268" s="227">
        <v>500</v>
      </c>
      <c r="D268" s="227">
        <v>262</v>
      </c>
      <c r="E268" s="228">
        <v>52.400000000000006</v>
      </c>
      <c r="F268" s="227">
        <v>213</v>
      </c>
      <c r="G268" s="228">
        <v>42.6</v>
      </c>
      <c r="H268" s="279">
        <v>7</v>
      </c>
      <c r="I268" s="228">
        <v>1.4000000000000001</v>
      </c>
      <c r="J268" s="227">
        <v>0</v>
      </c>
      <c r="K268" s="228">
        <v>0</v>
      </c>
      <c r="L268" s="227">
        <v>18</v>
      </c>
      <c r="M268" s="230">
        <v>3.5999999999999996</v>
      </c>
    </row>
    <row r="269" spans="2:15" x14ac:dyDescent="0.2">
      <c r="B269" s="267" t="s">
        <v>372</v>
      </c>
      <c r="C269" s="227">
        <v>124</v>
      </c>
      <c r="D269" s="227">
        <v>37</v>
      </c>
      <c r="E269" s="228">
        <v>29.838709677419356</v>
      </c>
      <c r="F269" s="227">
        <v>85</v>
      </c>
      <c r="G269" s="228">
        <v>68.548387096774192</v>
      </c>
      <c r="H269" s="279">
        <v>1</v>
      </c>
      <c r="I269" s="228">
        <v>0.80645161290322576</v>
      </c>
      <c r="J269" s="227">
        <v>0</v>
      </c>
      <c r="K269" s="228">
        <v>0</v>
      </c>
      <c r="L269" s="227">
        <v>1</v>
      </c>
      <c r="M269" s="230">
        <v>0.80645161290322576</v>
      </c>
    </row>
    <row r="270" spans="2:15" x14ac:dyDescent="0.2">
      <c r="B270" s="267" t="s">
        <v>80</v>
      </c>
      <c r="C270" s="227">
        <v>514</v>
      </c>
      <c r="D270" s="227">
        <v>320</v>
      </c>
      <c r="E270" s="228">
        <v>62.2568093385214</v>
      </c>
      <c r="F270" s="227">
        <v>177</v>
      </c>
      <c r="G270" s="228">
        <v>34.435797665369648</v>
      </c>
      <c r="H270" s="279">
        <v>6</v>
      </c>
      <c r="I270" s="228">
        <v>1.1673151750972763</v>
      </c>
      <c r="J270" s="227">
        <v>0</v>
      </c>
      <c r="K270" s="228">
        <v>0</v>
      </c>
      <c r="L270" s="227">
        <v>11</v>
      </c>
      <c r="M270" s="230">
        <v>2.1400778210116731</v>
      </c>
    </row>
    <row r="271" spans="2:15" x14ac:dyDescent="0.2">
      <c r="B271" s="267" t="s">
        <v>81</v>
      </c>
      <c r="C271" s="227">
        <v>75</v>
      </c>
      <c r="D271" s="227">
        <v>27</v>
      </c>
      <c r="E271" s="228">
        <v>36</v>
      </c>
      <c r="F271" s="227">
        <v>37</v>
      </c>
      <c r="G271" s="228">
        <v>49.333333333333336</v>
      </c>
      <c r="H271" s="279">
        <v>3</v>
      </c>
      <c r="I271" s="228">
        <v>4</v>
      </c>
      <c r="J271" s="227">
        <v>0</v>
      </c>
      <c r="K271" s="228">
        <v>0</v>
      </c>
      <c r="L271" s="227">
        <v>8</v>
      </c>
      <c r="M271" s="230">
        <v>10.666666666666668</v>
      </c>
    </row>
    <row r="272" spans="2:15" x14ac:dyDescent="0.2">
      <c r="B272" s="267" t="s">
        <v>373</v>
      </c>
      <c r="C272" s="227">
        <v>681</v>
      </c>
      <c r="D272" s="227">
        <v>532</v>
      </c>
      <c r="E272" s="228">
        <v>78.120411160058737</v>
      </c>
      <c r="F272" s="227">
        <v>134</v>
      </c>
      <c r="G272" s="228">
        <v>19.676945668135097</v>
      </c>
      <c r="H272" s="279">
        <v>7</v>
      </c>
      <c r="I272" s="228">
        <v>1.0279001468428781</v>
      </c>
      <c r="J272" s="227">
        <v>0</v>
      </c>
      <c r="K272" s="228">
        <v>0</v>
      </c>
      <c r="L272" s="227">
        <v>8</v>
      </c>
      <c r="M272" s="230">
        <v>1.1747430249632893</v>
      </c>
    </row>
    <row r="273" spans="2:13" x14ac:dyDescent="0.2">
      <c r="B273" s="267" t="s">
        <v>374</v>
      </c>
      <c r="C273" s="227">
        <v>290</v>
      </c>
      <c r="D273" s="227">
        <v>158</v>
      </c>
      <c r="E273" s="228">
        <v>54.482758620689651</v>
      </c>
      <c r="F273" s="227">
        <v>125</v>
      </c>
      <c r="G273" s="228">
        <v>43.103448275862064</v>
      </c>
      <c r="H273" s="279">
        <v>2</v>
      </c>
      <c r="I273" s="228">
        <v>0.68965517241379315</v>
      </c>
      <c r="J273" s="227">
        <v>0</v>
      </c>
      <c r="K273" s="228">
        <v>0</v>
      </c>
      <c r="L273" s="227">
        <v>5</v>
      </c>
      <c r="M273" s="230">
        <v>1.7241379310344827</v>
      </c>
    </row>
    <row r="274" spans="2:13" x14ac:dyDescent="0.2">
      <c r="B274" s="267" t="s">
        <v>82</v>
      </c>
      <c r="C274" s="227">
        <v>778</v>
      </c>
      <c r="D274" s="227">
        <v>465</v>
      </c>
      <c r="E274" s="228">
        <v>59.768637532133674</v>
      </c>
      <c r="F274" s="227">
        <v>257</v>
      </c>
      <c r="G274" s="228">
        <v>33.033419023136247</v>
      </c>
      <c r="H274" s="279">
        <v>8</v>
      </c>
      <c r="I274" s="228">
        <v>1.0282776349614395</v>
      </c>
      <c r="J274" s="227">
        <v>0</v>
      </c>
      <c r="K274" s="228">
        <v>0</v>
      </c>
      <c r="L274" s="227">
        <v>48</v>
      </c>
      <c r="M274" s="230">
        <v>6.1696658097686372</v>
      </c>
    </row>
    <row r="275" spans="2:13" x14ac:dyDescent="0.2">
      <c r="B275" s="267" t="s">
        <v>83</v>
      </c>
      <c r="C275" s="227">
        <v>92</v>
      </c>
      <c r="D275" s="227">
        <v>6</v>
      </c>
      <c r="E275" s="228">
        <v>6.5217391304347823</v>
      </c>
      <c r="F275" s="227">
        <v>85</v>
      </c>
      <c r="G275" s="228">
        <v>92.391304347826093</v>
      </c>
      <c r="H275" s="279">
        <v>0</v>
      </c>
      <c r="I275" s="228">
        <v>0</v>
      </c>
      <c r="J275" s="227">
        <v>0</v>
      </c>
      <c r="K275" s="228">
        <v>0</v>
      </c>
      <c r="L275" s="227">
        <v>1</v>
      </c>
      <c r="M275" s="230">
        <v>1.0869565217391304</v>
      </c>
    </row>
    <row r="276" spans="2:13" x14ac:dyDescent="0.2">
      <c r="B276" s="267" t="s">
        <v>375</v>
      </c>
      <c r="C276" s="227">
        <v>1471</v>
      </c>
      <c r="D276" s="227">
        <v>1075</v>
      </c>
      <c r="E276" s="228">
        <v>73.079537729435756</v>
      </c>
      <c r="F276" s="227">
        <v>321</v>
      </c>
      <c r="G276" s="228">
        <v>21.821889870836166</v>
      </c>
      <c r="H276" s="279">
        <v>19</v>
      </c>
      <c r="I276" s="228">
        <v>1.2916383412644461</v>
      </c>
      <c r="J276" s="227">
        <v>1</v>
      </c>
      <c r="K276" s="228">
        <v>6.7980965329707682E-2</v>
      </c>
      <c r="L276" s="227">
        <v>55</v>
      </c>
      <c r="M276" s="230">
        <v>3.7389530931339223</v>
      </c>
    </row>
    <row r="277" spans="2:13" x14ac:dyDescent="0.2">
      <c r="B277" s="267" t="s">
        <v>376</v>
      </c>
      <c r="C277" s="227">
        <v>132</v>
      </c>
      <c r="D277" s="227">
        <v>36</v>
      </c>
      <c r="E277" s="228">
        <v>27.27272727272727</v>
      </c>
      <c r="F277" s="227">
        <v>92</v>
      </c>
      <c r="G277" s="228">
        <v>69.696969696969703</v>
      </c>
      <c r="H277" s="279">
        <v>4</v>
      </c>
      <c r="I277" s="228">
        <v>3.0303030303030303</v>
      </c>
      <c r="J277" s="227">
        <v>0</v>
      </c>
      <c r="K277" s="228">
        <v>0</v>
      </c>
      <c r="L277" s="227">
        <v>0</v>
      </c>
      <c r="M277" s="230">
        <v>0</v>
      </c>
    </row>
    <row r="278" spans="2:13" x14ac:dyDescent="0.2">
      <c r="B278" s="267" t="s">
        <v>84</v>
      </c>
      <c r="C278" s="227">
        <v>54</v>
      </c>
      <c r="D278" s="227">
        <v>9</v>
      </c>
      <c r="E278" s="228">
        <v>16.666666666666664</v>
      </c>
      <c r="F278" s="227">
        <v>43</v>
      </c>
      <c r="G278" s="228">
        <v>79.629629629629633</v>
      </c>
      <c r="H278" s="279">
        <v>2</v>
      </c>
      <c r="I278" s="228">
        <v>3.7037037037037033</v>
      </c>
      <c r="J278" s="227">
        <v>0</v>
      </c>
      <c r="K278" s="228">
        <v>0</v>
      </c>
      <c r="L278" s="227">
        <v>0</v>
      </c>
      <c r="M278" s="230">
        <v>0</v>
      </c>
    </row>
    <row r="279" spans="2:13" x14ac:dyDescent="0.2">
      <c r="B279" s="267" t="s">
        <v>377</v>
      </c>
      <c r="C279" s="227">
        <v>200</v>
      </c>
      <c r="D279" s="227">
        <v>52</v>
      </c>
      <c r="E279" s="228">
        <v>26</v>
      </c>
      <c r="F279" s="227">
        <v>144</v>
      </c>
      <c r="G279" s="228">
        <v>72</v>
      </c>
      <c r="H279" s="279">
        <v>3</v>
      </c>
      <c r="I279" s="228">
        <v>1.5</v>
      </c>
      <c r="J279" s="227">
        <v>0</v>
      </c>
      <c r="K279" s="228">
        <v>0</v>
      </c>
      <c r="L279" s="227">
        <v>1</v>
      </c>
      <c r="M279" s="230">
        <v>0.5</v>
      </c>
    </row>
    <row r="280" spans="2:13" x14ac:dyDescent="0.2">
      <c r="B280" s="267" t="s">
        <v>85</v>
      </c>
      <c r="C280" s="227">
        <v>154</v>
      </c>
      <c r="D280" s="227">
        <v>35</v>
      </c>
      <c r="E280" s="228">
        <v>22.727272727272727</v>
      </c>
      <c r="F280" s="227">
        <v>115</v>
      </c>
      <c r="G280" s="228">
        <v>74.675324675324674</v>
      </c>
      <c r="H280" s="279">
        <v>3</v>
      </c>
      <c r="I280" s="228">
        <v>1.948051948051948</v>
      </c>
      <c r="J280" s="227">
        <v>0</v>
      </c>
      <c r="K280" s="228">
        <v>0</v>
      </c>
      <c r="L280" s="227">
        <v>1</v>
      </c>
      <c r="M280" s="230">
        <v>0.64935064935064934</v>
      </c>
    </row>
    <row r="281" spans="2:13" x14ac:dyDescent="0.2">
      <c r="B281" s="267" t="s">
        <v>119</v>
      </c>
      <c r="C281" s="227">
        <v>175</v>
      </c>
      <c r="D281" s="227">
        <v>67</v>
      </c>
      <c r="E281" s="228">
        <v>38.285714285714285</v>
      </c>
      <c r="F281" s="227">
        <v>107</v>
      </c>
      <c r="G281" s="228">
        <v>61.142857142857146</v>
      </c>
      <c r="H281" s="279">
        <v>1</v>
      </c>
      <c r="I281" s="228">
        <v>0.5714285714285714</v>
      </c>
      <c r="J281" s="227">
        <v>0</v>
      </c>
      <c r="K281" s="228">
        <v>0</v>
      </c>
      <c r="L281" s="227">
        <v>0</v>
      </c>
      <c r="M281" s="230">
        <v>0</v>
      </c>
    </row>
    <row r="282" spans="2:13" ht="13.5" thickBot="1" x14ac:dyDescent="0.25">
      <c r="B282" s="385" t="s">
        <v>86</v>
      </c>
      <c r="C282" s="229">
        <v>419</v>
      </c>
      <c r="D282" s="229">
        <v>92</v>
      </c>
      <c r="E282" s="250">
        <v>21.957040572792362</v>
      </c>
      <c r="F282" s="229">
        <v>312</v>
      </c>
      <c r="G282" s="250">
        <v>74.463007159904535</v>
      </c>
      <c r="H282" s="388">
        <v>7</v>
      </c>
      <c r="I282" s="250">
        <v>1.6706443914081146</v>
      </c>
      <c r="J282" s="229">
        <v>0</v>
      </c>
      <c r="K282" s="250">
        <v>0</v>
      </c>
      <c r="L282" s="229">
        <v>8</v>
      </c>
      <c r="M282" s="372">
        <v>1.9093078758949882</v>
      </c>
    </row>
    <row r="283" spans="2:13" ht="13.5" thickBot="1" x14ac:dyDescent="0.25">
      <c r="B283" s="232" t="s">
        <v>5</v>
      </c>
      <c r="C283" s="252">
        <v>7289</v>
      </c>
      <c r="D283" s="269">
        <v>3921</v>
      </c>
      <c r="E283" s="253">
        <v>53.793387295925363</v>
      </c>
      <c r="F283" s="269">
        <v>3076</v>
      </c>
      <c r="G283" s="253">
        <v>42.200576210728499</v>
      </c>
      <c r="H283" s="270">
        <v>85</v>
      </c>
      <c r="I283" s="251">
        <v>1.1661407600493894</v>
      </c>
      <c r="J283" s="269">
        <v>2</v>
      </c>
      <c r="K283" s="253">
        <v>2.7438606118809165E-2</v>
      </c>
      <c r="L283" s="269">
        <v>205</v>
      </c>
      <c r="M283" s="280">
        <v>2.8124571271779395</v>
      </c>
    </row>
    <row r="284" spans="2:13" x14ac:dyDescent="0.2">
      <c r="B284" s="238" t="s">
        <v>279</v>
      </c>
      <c r="D284"/>
      <c r="E284"/>
      <c r="F284"/>
      <c r="G284"/>
      <c r="H284"/>
      <c r="I284"/>
      <c r="J284"/>
    </row>
    <row r="285" spans="2:13" x14ac:dyDescent="0.2">
      <c r="D285"/>
      <c r="E285"/>
      <c r="F285"/>
      <c r="G285"/>
      <c r="H285"/>
      <c r="I285"/>
      <c r="J285"/>
    </row>
    <row r="286" spans="2:13" x14ac:dyDescent="0.2">
      <c r="D286"/>
      <c r="E286"/>
      <c r="F286"/>
      <c r="G286"/>
      <c r="H286"/>
      <c r="I286"/>
      <c r="J286"/>
    </row>
    <row r="287" spans="2:13" x14ac:dyDescent="0.2">
      <c r="D287"/>
      <c r="E287"/>
      <c r="F287"/>
      <c r="G287"/>
      <c r="H287"/>
      <c r="I287"/>
      <c r="J287"/>
    </row>
    <row r="288" spans="2:13" ht="38.25" customHeight="1" thickBot="1" x14ac:dyDescent="0.25">
      <c r="B288" s="914" t="s">
        <v>383</v>
      </c>
      <c r="C288" s="914"/>
      <c r="D288" s="914"/>
      <c r="E288" s="914"/>
      <c r="F288" s="914"/>
      <c r="G288" s="914"/>
      <c r="H288" s="914"/>
      <c r="I288" s="914"/>
      <c r="J288"/>
    </row>
    <row r="289" spans="2:10" x14ac:dyDescent="0.2">
      <c r="B289" s="774" t="s">
        <v>378</v>
      </c>
      <c r="C289" s="776" t="s">
        <v>8</v>
      </c>
      <c r="D289" s="778" t="s">
        <v>287</v>
      </c>
      <c r="E289" s="779"/>
      <c r="F289" s="780" t="s">
        <v>288</v>
      </c>
      <c r="G289" s="783"/>
      <c r="H289" s="778" t="s">
        <v>250</v>
      </c>
      <c r="I289" s="784"/>
      <c r="J289"/>
    </row>
    <row r="290" spans="2:10" x14ac:dyDescent="0.2">
      <c r="B290" s="775"/>
      <c r="C290" s="777" t="s">
        <v>238</v>
      </c>
      <c r="D290" s="214" t="s">
        <v>286</v>
      </c>
      <c r="E290" s="213" t="s">
        <v>252</v>
      </c>
      <c r="F290" s="214" t="s">
        <v>286</v>
      </c>
      <c r="G290" s="213" t="s">
        <v>252</v>
      </c>
      <c r="H290" s="214" t="s">
        <v>286</v>
      </c>
      <c r="I290" s="215" t="s">
        <v>252</v>
      </c>
      <c r="J290"/>
    </row>
    <row r="291" spans="2:10" ht="13.5" thickBot="1" x14ac:dyDescent="0.25">
      <c r="B291" s="273" t="s">
        <v>7</v>
      </c>
      <c r="C291" s="274">
        <v>74522</v>
      </c>
      <c r="D291" s="274">
        <v>7103</v>
      </c>
      <c r="E291" s="275">
        <v>9.5314135423096538</v>
      </c>
      <c r="F291" s="274">
        <v>67305</v>
      </c>
      <c r="G291" s="275">
        <v>90.315611497275967</v>
      </c>
      <c r="H291" s="274">
        <v>114</v>
      </c>
      <c r="I291" s="277">
        <v>0.15297496041437428</v>
      </c>
      <c r="J291"/>
    </row>
    <row r="292" spans="2:10" x14ac:dyDescent="0.2">
      <c r="B292" s="384" t="s">
        <v>72</v>
      </c>
      <c r="C292" s="223">
        <v>157</v>
      </c>
      <c r="D292" s="223">
        <v>153</v>
      </c>
      <c r="E292" s="224">
        <v>97.452229299363054</v>
      </c>
      <c r="F292" s="223">
        <v>3</v>
      </c>
      <c r="G292" s="224">
        <v>1.910828025477707</v>
      </c>
      <c r="H292" s="223">
        <v>1</v>
      </c>
      <c r="I292" s="225">
        <v>0.63694267515923575</v>
      </c>
      <c r="J292"/>
    </row>
    <row r="293" spans="2:10" x14ac:dyDescent="0.2">
      <c r="B293" s="267" t="s">
        <v>73</v>
      </c>
      <c r="C293" s="227">
        <v>37</v>
      </c>
      <c r="D293" s="227">
        <v>37</v>
      </c>
      <c r="E293" s="228">
        <v>100</v>
      </c>
      <c r="F293" s="227">
        <v>0</v>
      </c>
      <c r="G293" s="228">
        <v>0</v>
      </c>
      <c r="H293" s="223">
        <v>0</v>
      </c>
      <c r="I293" s="230">
        <v>0</v>
      </c>
      <c r="J293"/>
    </row>
    <row r="294" spans="2:10" x14ac:dyDescent="0.2">
      <c r="B294" s="267" t="s">
        <v>371</v>
      </c>
      <c r="C294" s="227">
        <v>77</v>
      </c>
      <c r="D294" s="227">
        <v>77</v>
      </c>
      <c r="E294" s="228">
        <v>100</v>
      </c>
      <c r="F294" s="227">
        <v>0</v>
      </c>
      <c r="G294" s="228">
        <v>0</v>
      </c>
      <c r="H294" s="223">
        <v>0</v>
      </c>
      <c r="I294" s="230">
        <v>0</v>
      </c>
      <c r="J294"/>
    </row>
    <row r="295" spans="2:10" x14ac:dyDescent="0.2">
      <c r="B295" s="267" t="s">
        <v>74</v>
      </c>
      <c r="C295" s="227">
        <v>189</v>
      </c>
      <c r="D295" s="227">
        <v>189</v>
      </c>
      <c r="E295" s="228">
        <v>100</v>
      </c>
      <c r="F295" s="227">
        <v>0</v>
      </c>
      <c r="G295" s="228">
        <v>0</v>
      </c>
      <c r="H295" s="223">
        <v>0</v>
      </c>
      <c r="I295" s="230">
        <v>0</v>
      </c>
      <c r="J295"/>
    </row>
    <row r="296" spans="2:10" x14ac:dyDescent="0.2">
      <c r="B296" s="267" t="s">
        <v>75</v>
      </c>
      <c r="C296" s="227">
        <v>44</v>
      </c>
      <c r="D296" s="227">
        <v>44</v>
      </c>
      <c r="E296" s="228">
        <v>100</v>
      </c>
      <c r="F296" s="227">
        <v>0</v>
      </c>
      <c r="G296" s="228">
        <v>0</v>
      </c>
      <c r="H296" s="227">
        <v>0</v>
      </c>
      <c r="I296" s="230">
        <v>0</v>
      </c>
      <c r="J296"/>
    </row>
    <row r="297" spans="2:10" x14ac:dyDescent="0.2">
      <c r="B297" s="267" t="s">
        <v>76</v>
      </c>
      <c r="C297" s="227">
        <v>702</v>
      </c>
      <c r="D297" s="227">
        <v>700</v>
      </c>
      <c r="E297" s="228">
        <v>99.715099715099726</v>
      </c>
      <c r="F297" s="227">
        <v>1</v>
      </c>
      <c r="G297" s="228">
        <v>0.14245014245014245</v>
      </c>
      <c r="H297" s="223">
        <v>1</v>
      </c>
      <c r="I297" s="230">
        <v>0.14245014245014245</v>
      </c>
      <c r="J297"/>
    </row>
    <row r="298" spans="2:10" x14ac:dyDescent="0.2">
      <c r="B298" s="267" t="s">
        <v>77</v>
      </c>
      <c r="C298" s="227">
        <v>253</v>
      </c>
      <c r="D298" s="227">
        <v>253</v>
      </c>
      <c r="E298" s="228">
        <v>100</v>
      </c>
      <c r="F298" s="227">
        <v>0</v>
      </c>
      <c r="G298" s="228">
        <v>0</v>
      </c>
      <c r="H298" s="223">
        <v>0</v>
      </c>
      <c r="I298" s="230">
        <v>0</v>
      </c>
      <c r="J298"/>
    </row>
    <row r="299" spans="2:10" x14ac:dyDescent="0.2">
      <c r="B299" s="267" t="s">
        <v>78</v>
      </c>
      <c r="C299" s="227">
        <v>171</v>
      </c>
      <c r="D299" s="227">
        <v>171</v>
      </c>
      <c r="E299" s="228">
        <v>100</v>
      </c>
      <c r="F299" s="227">
        <v>0</v>
      </c>
      <c r="G299" s="228">
        <v>0</v>
      </c>
      <c r="H299" s="223">
        <v>0</v>
      </c>
      <c r="I299" s="230">
        <v>0</v>
      </c>
      <c r="J299"/>
    </row>
    <row r="300" spans="2:10" x14ac:dyDescent="0.2">
      <c r="B300" s="267" t="s">
        <v>79</v>
      </c>
      <c r="C300" s="227">
        <v>500</v>
      </c>
      <c r="D300" s="227">
        <v>500</v>
      </c>
      <c r="E300" s="228">
        <v>100</v>
      </c>
      <c r="F300" s="227">
        <v>0</v>
      </c>
      <c r="G300" s="228">
        <v>0</v>
      </c>
      <c r="H300" s="223">
        <v>0</v>
      </c>
      <c r="I300" s="230">
        <v>0</v>
      </c>
      <c r="J300"/>
    </row>
    <row r="301" spans="2:10" x14ac:dyDescent="0.2">
      <c r="B301" s="267" t="s">
        <v>372</v>
      </c>
      <c r="C301" s="227">
        <v>124</v>
      </c>
      <c r="D301" s="227">
        <v>124</v>
      </c>
      <c r="E301" s="228">
        <v>100</v>
      </c>
      <c r="F301" s="227">
        <v>0</v>
      </c>
      <c r="G301" s="228">
        <v>0</v>
      </c>
      <c r="H301" s="223">
        <v>0</v>
      </c>
      <c r="I301" s="230">
        <v>0</v>
      </c>
      <c r="J301"/>
    </row>
    <row r="302" spans="2:10" x14ac:dyDescent="0.2">
      <c r="B302" s="267" t="s">
        <v>80</v>
      </c>
      <c r="C302" s="227">
        <v>514</v>
      </c>
      <c r="D302" s="227">
        <v>512</v>
      </c>
      <c r="E302" s="228">
        <v>99.610894941634243</v>
      </c>
      <c r="F302" s="227">
        <v>2</v>
      </c>
      <c r="G302" s="228">
        <v>0.38910505836575876</v>
      </c>
      <c r="H302" s="223">
        <v>0</v>
      </c>
      <c r="I302" s="230">
        <v>0</v>
      </c>
      <c r="J302"/>
    </row>
    <row r="303" spans="2:10" x14ac:dyDescent="0.2">
      <c r="B303" s="267" t="s">
        <v>81</v>
      </c>
      <c r="C303" s="227">
        <v>75</v>
      </c>
      <c r="D303" s="227">
        <v>75</v>
      </c>
      <c r="E303" s="228">
        <v>100</v>
      </c>
      <c r="F303" s="227">
        <v>0</v>
      </c>
      <c r="G303" s="228">
        <v>0</v>
      </c>
      <c r="H303" s="223">
        <v>0</v>
      </c>
      <c r="I303" s="230">
        <v>0</v>
      </c>
      <c r="J303"/>
    </row>
    <row r="304" spans="2:10" x14ac:dyDescent="0.2">
      <c r="B304" s="267" t="s">
        <v>373</v>
      </c>
      <c r="C304" s="227">
        <v>681</v>
      </c>
      <c r="D304" s="227">
        <v>681</v>
      </c>
      <c r="E304" s="228">
        <v>100</v>
      </c>
      <c r="F304" s="227">
        <v>0</v>
      </c>
      <c r="G304" s="228">
        <v>0</v>
      </c>
      <c r="H304" s="223">
        <v>0</v>
      </c>
      <c r="I304" s="230">
        <v>0</v>
      </c>
      <c r="J304"/>
    </row>
    <row r="305" spans="2:10" x14ac:dyDescent="0.2">
      <c r="B305" s="267" t="s">
        <v>374</v>
      </c>
      <c r="C305" s="227">
        <v>290</v>
      </c>
      <c r="D305" s="227">
        <v>289</v>
      </c>
      <c r="E305" s="228">
        <v>99.655172413793096</v>
      </c>
      <c r="F305" s="227">
        <v>0</v>
      </c>
      <c r="G305" s="228">
        <v>0</v>
      </c>
      <c r="H305" s="227">
        <v>1</v>
      </c>
      <c r="I305" s="230">
        <v>0.34482758620689657</v>
      </c>
      <c r="J305"/>
    </row>
    <row r="306" spans="2:10" x14ac:dyDescent="0.2">
      <c r="B306" s="267" t="s">
        <v>82</v>
      </c>
      <c r="C306" s="227">
        <v>778</v>
      </c>
      <c r="D306" s="227">
        <v>776</v>
      </c>
      <c r="E306" s="228">
        <v>99.742930591259636</v>
      </c>
      <c r="F306" s="227">
        <v>1</v>
      </c>
      <c r="G306" s="228">
        <v>0.12853470437017994</v>
      </c>
      <c r="H306" s="223">
        <v>1</v>
      </c>
      <c r="I306" s="230">
        <v>0.12853470437017994</v>
      </c>
      <c r="J306"/>
    </row>
    <row r="307" spans="2:10" x14ac:dyDescent="0.2">
      <c r="B307" s="267" t="s">
        <v>83</v>
      </c>
      <c r="C307" s="227">
        <v>92</v>
      </c>
      <c r="D307" s="227">
        <v>91</v>
      </c>
      <c r="E307" s="228">
        <v>98.91304347826086</v>
      </c>
      <c r="F307" s="227">
        <v>1</v>
      </c>
      <c r="G307" s="228">
        <v>1.0869565217391304</v>
      </c>
      <c r="H307" s="223">
        <v>0</v>
      </c>
      <c r="I307" s="230">
        <v>0</v>
      </c>
      <c r="J307"/>
    </row>
    <row r="308" spans="2:10" x14ac:dyDescent="0.2">
      <c r="B308" s="267" t="s">
        <v>375</v>
      </c>
      <c r="C308" s="227">
        <v>1471</v>
      </c>
      <c r="D308" s="227">
        <v>1469</v>
      </c>
      <c r="E308" s="228">
        <v>99.864038069340594</v>
      </c>
      <c r="F308" s="227">
        <v>1</v>
      </c>
      <c r="G308" s="228">
        <v>6.7980965329707682E-2</v>
      </c>
      <c r="H308" s="227">
        <v>1</v>
      </c>
      <c r="I308" s="230">
        <v>6.7980965329707682E-2</v>
      </c>
      <c r="J308"/>
    </row>
    <row r="309" spans="2:10" x14ac:dyDescent="0.2">
      <c r="B309" s="267" t="s">
        <v>376</v>
      </c>
      <c r="C309" s="227">
        <v>132</v>
      </c>
      <c r="D309" s="227">
        <v>132</v>
      </c>
      <c r="E309" s="228">
        <v>100</v>
      </c>
      <c r="F309" s="227">
        <v>0</v>
      </c>
      <c r="G309" s="228">
        <v>0</v>
      </c>
      <c r="H309" s="227">
        <v>0</v>
      </c>
      <c r="I309" s="230">
        <v>0</v>
      </c>
      <c r="J309"/>
    </row>
    <row r="310" spans="2:10" x14ac:dyDescent="0.2">
      <c r="B310" s="267" t="s">
        <v>84</v>
      </c>
      <c r="C310" s="227">
        <v>54</v>
      </c>
      <c r="D310" s="227">
        <v>53</v>
      </c>
      <c r="E310" s="228">
        <v>98.148148148148152</v>
      </c>
      <c r="F310" s="227">
        <v>1</v>
      </c>
      <c r="G310" s="228">
        <v>1.8518518518518516</v>
      </c>
      <c r="H310" s="223">
        <v>0</v>
      </c>
      <c r="I310" s="230">
        <v>0</v>
      </c>
      <c r="J310"/>
    </row>
    <row r="311" spans="2:10" x14ac:dyDescent="0.2">
      <c r="B311" s="267" t="s">
        <v>377</v>
      </c>
      <c r="C311" s="227">
        <v>200</v>
      </c>
      <c r="D311" s="227">
        <v>199</v>
      </c>
      <c r="E311" s="228">
        <v>99.5</v>
      </c>
      <c r="F311" s="227">
        <v>0</v>
      </c>
      <c r="G311" s="228">
        <v>0</v>
      </c>
      <c r="H311" s="223">
        <v>1</v>
      </c>
      <c r="I311" s="230">
        <v>0.5</v>
      </c>
      <c r="J311"/>
    </row>
    <row r="312" spans="2:10" x14ac:dyDescent="0.2">
      <c r="B312" s="267" t="s">
        <v>85</v>
      </c>
      <c r="C312" s="227">
        <v>154</v>
      </c>
      <c r="D312" s="227">
        <v>153</v>
      </c>
      <c r="E312" s="228">
        <v>99.350649350649363</v>
      </c>
      <c r="F312" s="227">
        <v>0</v>
      </c>
      <c r="G312" s="228">
        <v>0</v>
      </c>
      <c r="H312" s="223">
        <v>1</v>
      </c>
      <c r="I312" s="230">
        <v>0.64935064935064934</v>
      </c>
      <c r="J312"/>
    </row>
    <row r="313" spans="2:10" x14ac:dyDescent="0.2">
      <c r="B313" s="267" t="s">
        <v>119</v>
      </c>
      <c r="C313" s="227">
        <v>175</v>
      </c>
      <c r="D313" s="227">
        <v>173</v>
      </c>
      <c r="E313" s="228">
        <v>98.857142857142861</v>
      </c>
      <c r="F313" s="227">
        <v>2</v>
      </c>
      <c r="G313" s="228">
        <v>1.1428571428571428</v>
      </c>
      <c r="H313" s="227">
        <v>0</v>
      </c>
      <c r="I313" s="230">
        <v>0</v>
      </c>
      <c r="J313"/>
    </row>
    <row r="314" spans="2:10" ht="13.5" thickBot="1" x14ac:dyDescent="0.25">
      <c r="B314" s="385" t="s">
        <v>86</v>
      </c>
      <c r="C314" s="229">
        <v>419</v>
      </c>
      <c r="D314" s="229">
        <v>415</v>
      </c>
      <c r="E314" s="250">
        <v>99.045346062052502</v>
      </c>
      <c r="F314" s="229">
        <v>3</v>
      </c>
      <c r="G314" s="250">
        <v>0.71599045346062051</v>
      </c>
      <c r="H314" s="229">
        <v>1</v>
      </c>
      <c r="I314" s="372">
        <v>0.23866348448687352</v>
      </c>
      <c r="J314"/>
    </row>
    <row r="315" spans="2:10" ht="13.5" thickBot="1" x14ac:dyDescent="0.25">
      <c r="B315" s="232" t="s">
        <v>5</v>
      </c>
      <c r="C315" s="252">
        <v>7289</v>
      </c>
      <c r="D315" s="269">
        <v>7266</v>
      </c>
      <c r="E315" s="253">
        <v>99.684456029633694</v>
      </c>
      <c r="F315" s="269">
        <v>15</v>
      </c>
      <c r="G315" s="253">
        <v>0.20578954589106874</v>
      </c>
      <c r="H315" s="269">
        <v>8</v>
      </c>
      <c r="I315" s="280">
        <v>0.10975442447523666</v>
      </c>
      <c r="J315"/>
    </row>
    <row r="316" spans="2:10" x14ac:dyDescent="0.2">
      <c r="B316" s="238" t="s">
        <v>279</v>
      </c>
      <c r="D316"/>
      <c r="E316"/>
      <c r="F316"/>
      <c r="G316"/>
      <c r="H316"/>
      <c r="I316"/>
      <c r="J316"/>
    </row>
    <row r="317" spans="2:10" x14ac:dyDescent="0.2">
      <c r="D317"/>
      <c r="E317"/>
      <c r="F317"/>
      <c r="G317"/>
      <c r="H317"/>
      <c r="I317"/>
      <c r="J317"/>
    </row>
    <row r="318" spans="2:10" x14ac:dyDescent="0.2">
      <c r="D318"/>
      <c r="E318"/>
      <c r="F318"/>
      <c r="G318"/>
      <c r="H318"/>
      <c r="I318"/>
      <c r="J318"/>
    </row>
    <row r="319" spans="2:10" x14ac:dyDescent="0.2">
      <c r="D319"/>
      <c r="E319"/>
      <c r="F319"/>
      <c r="G319"/>
      <c r="H319"/>
      <c r="I319"/>
      <c r="J319"/>
    </row>
    <row r="320" spans="2:10" x14ac:dyDescent="0.2">
      <c r="D320"/>
      <c r="E320"/>
      <c r="F320"/>
      <c r="G320"/>
      <c r="H320"/>
      <c r="I320"/>
      <c r="J320"/>
    </row>
    <row r="321" spans="2:10" ht="39" customHeight="1" thickBot="1" x14ac:dyDescent="0.25">
      <c r="B321" s="914" t="s">
        <v>384</v>
      </c>
      <c r="C321" s="914"/>
      <c r="D321" s="914"/>
      <c r="E321" s="914"/>
      <c r="F321" s="914"/>
      <c r="G321" s="914"/>
      <c r="H321"/>
      <c r="I321"/>
      <c r="J321"/>
    </row>
    <row r="322" spans="2:10" x14ac:dyDescent="0.2">
      <c r="B322" s="774" t="s">
        <v>378</v>
      </c>
      <c r="C322" s="776" t="s">
        <v>8</v>
      </c>
      <c r="D322" s="778" t="s">
        <v>289</v>
      </c>
      <c r="E322" s="779"/>
      <c r="F322" s="780" t="s">
        <v>290</v>
      </c>
      <c r="G322" s="781"/>
      <c r="H322"/>
      <c r="I322"/>
      <c r="J322"/>
    </row>
    <row r="323" spans="2:10" x14ac:dyDescent="0.2">
      <c r="B323" s="775"/>
      <c r="C323" s="777" t="s">
        <v>238</v>
      </c>
      <c r="D323" s="214" t="s">
        <v>286</v>
      </c>
      <c r="E323" s="213" t="s">
        <v>252</v>
      </c>
      <c r="F323" s="214" t="s">
        <v>286</v>
      </c>
      <c r="G323" s="215" t="s">
        <v>252</v>
      </c>
      <c r="H323"/>
      <c r="I323"/>
      <c r="J323"/>
    </row>
    <row r="324" spans="2:10" ht="13.5" thickBot="1" x14ac:dyDescent="0.25">
      <c r="B324" s="273" t="s">
        <v>7</v>
      </c>
      <c r="C324" s="274">
        <v>74522</v>
      </c>
      <c r="D324" s="274">
        <v>57461</v>
      </c>
      <c r="E324" s="275">
        <v>77.106089476932979</v>
      </c>
      <c r="F324" s="274">
        <v>17061</v>
      </c>
      <c r="G324" s="277">
        <v>22.893910523067014</v>
      </c>
      <c r="H324"/>
      <c r="I324"/>
      <c r="J324"/>
    </row>
    <row r="325" spans="2:10" x14ac:dyDescent="0.2">
      <c r="B325" s="384" t="s">
        <v>72</v>
      </c>
      <c r="C325" s="223">
        <v>157</v>
      </c>
      <c r="D325" s="223">
        <v>51</v>
      </c>
      <c r="E325" s="224">
        <v>32.484076433121018</v>
      </c>
      <c r="F325" s="223">
        <v>106</v>
      </c>
      <c r="G325" s="225">
        <v>67.515923566878982</v>
      </c>
      <c r="H325"/>
      <c r="I325"/>
      <c r="J325"/>
    </row>
    <row r="326" spans="2:10" x14ac:dyDescent="0.2">
      <c r="B326" s="267" t="s">
        <v>73</v>
      </c>
      <c r="C326" s="227">
        <v>37</v>
      </c>
      <c r="D326" s="227">
        <v>13</v>
      </c>
      <c r="E326" s="228">
        <v>35.135135135135137</v>
      </c>
      <c r="F326" s="227">
        <v>24</v>
      </c>
      <c r="G326" s="230">
        <v>64.86486486486487</v>
      </c>
      <c r="H326"/>
      <c r="I326"/>
      <c r="J326"/>
    </row>
    <row r="327" spans="2:10" x14ac:dyDescent="0.2">
      <c r="B327" s="267" t="s">
        <v>371</v>
      </c>
      <c r="C327" s="227">
        <v>77</v>
      </c>
      <c r="D327" s="227">
        <v>31</v>
      </c>
      <c r="E327" s="228">
        <v>40.259740259740262</v>
      </c>
      <c r="F327" s="227">
        <v>46</v>
      </c>
      <c r="G327" s="230">
        <v>59.740259740259738</v>
      </c>
      <c r="H327"/>
      <c r="I327"/>
      <c r="J327"/>
    </row>
    <row r="328" spans="2:10" x14ac:dyDescent="0.2">
      <c r="B328" s="267" t="s">
        <v>74</v>
      </c>
      <c r="C328" s="227">
        <v>189</v>
      </c>
      <c r="D328" s="227">
        <v>76</v>
      </c>
      <c r="E328" s="228">
        <v>40.211640211640209</v>
      </c>
      <c r="F328" s="227">
        <v>113</v>
      </c>
      <c r="G328" s="230">
        <v>59.788359788359791</v>
      </c>
      <c r="H328"/>
      <c r="I328"/>
      <c r="J328"/>
    </row>
    <row r="329" spans="2:10" x14ac:dyDescent="0.2">
      <c r="B329" s="267" t="s">
        <v>75</v>
      </c>
      <c r="C329" s="227">
        <v>44</v>
      </c>
      <c r="D329" s="227">
        <v>17</v>
      </c>
      <c r="E329" s="228">
        <v>38.636363636363633</v>
      </c>
      <c r="F329" s="227">
        <v>27</v>
      </c>
      <c r="G329" s="230">
        <v>61.363636363636367</v>
      </c>
      <c r="H329"/>
      <c r="I329"/>
      <c r="J329"/>
    </row>
    <row r="330" spans="2:10" x14ac:dyDescent="0.2">
      <c r="B330" s="267" t="s">
        <v>76</v>
      </c>
      <c r="C330" s="227">
        <v>702</v>
      </c>
      <c r="D330" s="227">
        <v>378</v>
      </c>
      <c r="E330" s="228">
        <v>53.846153846153847</v>
      </c>
      <c r="F330" s="227">
        <v>324</v>
      </c>
      <c r="G330" s="230">
        <v>46.153846153846153</v>
      </c>
      <c r="H330"/>
      <c r="I330"/>
      <c r="J330"/>
    </row>
    <row r="331" spans="2:10" x14ac:dyDescent="0.2">
      <c r="B331" s="267" t="s">
        <v>77</v>
      </c>
      <c r="C331" s="227">
        <v>253</v>
      </c>
      <c r="D331" s="227">
        <v>142</v>
      </c>
      <c r="E331" s="228">
        <v>56.126482213438734</v>
      </c>
      <c r="F331" s="227">
        <v>111</v>
      </c>
      <c r="G331" s="230">
        <v>43.873517786561266</v>
      </c>
      <c r="H331"/>
      <c r="I331"/>
      <c r="J331"/>
    </row>
    <row r="332" spans="2:10" x14ac:dyDescent="0.2">
      <c r="B332" s="267" t="s">
        <v>78</v>
      </c>
      <c r="C332" s="227">
        <v>171</v>
      </c>
      <c r="D332" s="227">
        <v>97</v>
      </c>
      <c r="E332" s="228">
        <v>56.725146198830409</v>
      </c>
      <c r="F332" s="227">
        <v>74</v>
      </c>
      <c r="G332" s="230">
        <v>43.274853801169591</v>
      </c>
      <c r="H332"/>
      <c r="I332"/>
      <c r="J332"/>
    </row>
    <row r="333" spans="2:10" x14ac:dyDescent="0.2">
      <c r="B333" s="267" t="s">
        <v>79</v>
      </c>
      <c r="C333" s="227">
        <v>500</v>
      </c>
      <c r="D333" s="227">
        <v>305</v>
      </c>
      <c r="E333" s="228">
        <v>61</v>
      </c>
      <c r="F333" s="227">
        <v>195</v>
      </c>
      <c r="G333" s="230">
        <v>39</v>
      </c>
      <c r="H333"/>
      <c r="I333"/>
      <c r="J333"/>
    </row>
    <row r="334" spans="2:10" x14ac:dyDescent="0.2">
      <c r="B334" s="267" t="s">
        <v>372</v>
      </c>
      <c r="C334" s="227">
        <v>124</v>
      </c>
      <c r="D334" s="227">
        <v>63</v>
      </c>
      <c r="E334" s="228">
        <v>50.806451612903224</v>
      </c>
      <c r="F334" s="227">
        <v>61</v>
      </c>
      <c r="G334" s="230">
        <v>49.193548387096776</v>
      </c>
      <c r="H334"/>
      <c r="I334"/>
      <c r="J334"/>
    </row>
    <row r="335" spans="2:10" x14ac:dyDescent="0.2">
      <c r="B335" s="267" t="s">
        <v>80</v>
      </c>
      <c r="C335" s="227">
        <v>514</v>
      </c>
      <c r="D335" s="227">
        <v>177</v>
      </c>
      <c r="E335" s="228">
        <v>34.435797665369648</v>
      </c>
      <c r="F335" s="227">
        <v>337</v>
      </c>
      <c r="G335" s="230">
        <v>65.564202334630352</v>
      </c>
      <c r="H335"/>
      <c r="I335"/>
      <c r="J335"/>
    </row>
    <row r="336" spans="2:10" x14ac:dyDescent="0.2">
      <c r="B336" s="267" t="s">
        <v>81</v>
      </c>
      <c r="C336" s="227">
        <v>75</v>
      </c>
      <c r="D336" s="227">
        <v>43</v>
      </c>
      <c r="E336" s="228">
        <v>57.333333333333336</v>
      </c>
      <c r="F336" s="227">
        <v>32</v>
      </c>
      <c r="G336" s="230">
        <v>42.666666666666671</v>
      </c>
      <c r="H336"/>
      <c r="I336"/>
      <c r="J336"/>
    </row>
    <row r="337" spans="2:10" x14ac:dyDescent="0.2">
      <c r="B337" s="267" t="s">
        <v>373</v>
      </c>
      <c r="C337" s="227">
        <v>681</v>
      </c>
      <c r="D337" s="227">
        <v>554</v>
      </c>
      <c r="E337" s="228">
        <v>81.350954478707777</v>
      </c>
      <c r="F337" s="227">
        <v>127</v>
      </c>
      <c r="G337" s="230">
        <v>18.649045521292219</v>
      </c>
      <c r="H337"/>
      <c r="I337"/>
      <c r="J337"/>
    </row>
    <row r="338" spans="2:10" x14ac:dyDescent="0.2">
      <c r="B338" s="267" t="s">
        <v>374</v>
      </c>
      <c r="C338" s="227">
        <v>290</v>
      </c>
      <c r="D338" s="227">
        <v>136</v>
      </c>
      <c r="E338" s="228">
        <v>46.896551724137929</v>
      </c>
      <c r="F338" s="227">
        <v>154</v>
      </c>
      <c r="G338" s="230">
        <v>53.103448275862064</v>
      </c>
      <c r="H338"/>
      <c r="I338"/>
      <c r="J338"/>
    </row>
    <row r="339" spans="2:10" x14ac:dyDescent="0.2">
      <c r="B339" s="267" t="s">
        <v>82</v>
      </c>
      <c r="C339" s="227">
        <v>778</v>
      </c>
      <c r="D339" s="227">
        <v>543</v>
      </c>
      <c r="E339" s="228">
        <v>69.794344473007712</v>
      </c>
      <c r="F339" s="227">
        <v>235</v>
      </c>
      <c r="G339" s="230">
        <v>30.205655526992288</v>
      </c>
      <c r="H339"/>
      <c r="I339"/>
      <c r="J339"/>
    </row>
    <row r="340" spans="2:10" x14ac:dyDescent="0.2">
      <c r="B340" s="267" t="s">
        <v>83</v>
      </c>
      <c r="C340" s="227">
        <v>92</v>
      </c>
      <c r="D340" s="227">
        <v>24</v>
      </c>
      <c r="E340" s="228">
        <v>26.086956521739129</v>
      </c>
      <c r="F340" s="227">
        <v>68</v>
      </c>
      <c r="G340" s="230">
        <v>73.91304347826086</v>
      </c>
      <c r="H340"/>
      <c r="I340"/>
      <c r="J340"/>
    </row>
    <row r="341" spans="2:10" x14ac:dyDescent="0.2">
      <c r="B341" s="267" t="s">
        <v>375</v>
      </c>
      <c r="C341" s="227">
        <v>1471</v>
      </c>
      <c r="D341" s="227">
        <v>966</v>
      </c>
      <c r="E341" s="228">
        <v>65.669612508497622</v>
      </c>
      <c r="F341" s="227">
        <v>505</v>
      </c>
      <c r="G341" s="230">
        <v>34.330387491502378</v>
      </c>
      <c r="H341"/>
      <c r="I341"/>
      <c r="J341"/>
    </row>
    <row r="342" spans="2:10" x14ac:dyDescent="0.2">
      <c r="B342" s="267" t="s">
        <v>376</v>
      </c>
      <c r="C342" s="227">
        <v>132</v>
      </c>
      <c r="D342" s="227">
        <v>61</v>
      </c>
      <c r="E342" s="228">
        <v>46.212121212121211</v>
      </c>
      <c r="F342" s="227">
        <v>71</v>
      </c>
      <c r="G342" s="230">
        <v>53.787878787878782</v>
      </c>
      <c r="H342"/>
      <c r="I342"/>
      <c r="J342"/>
    </row>
    <row r="343" spans="2:10" x14ac:dyDescent="0.2">
      <c r="B343" s="267" t="s">
        <v>84</v>
      </c>
      <c r="C343" s="227">
        <v>54</v>
      </c>
      <c r="D343" s="227">
        <v>26</v>
      </c>
      <c r="E343" s="228">
        <v>48.148148148148145</v>
      </c>
      <c r="F343" s="227">
        <v>28</v>
      </c>
      <c r="G343" s="230">
        <v>51.851851851851848</v>
      </c>
      <c r="H343"/>
      <c r="I343"/>
      <c r="J343"/>
    </row>
    <row r="344" spans="2:10" x14ac:dyDescent="0.2">
      <c r="B344" s="267" t="s">
        <v>377</v>
      </c>
      <c r="C344" s="227">
        <v>200</v>
      </c>
      <c r="D344" s="227">
        <v>111</v>
      </c>
      <c r="E344" s="228">
        <v>55.500000000000007</v>
      </c>
      <c r="F344" s="227">
        <v>89</v>
      </c>
      <c r="G344" s="230">
        <v>44.5</v>
      </c>
      <c r="H344"/>
      <c r="I344"/>
      <c r="J344"/>
    </row>
    <row r="345" spans="2:10" x14ac:dyDescent="0.2">
      <c r="B345" s="267" t="s">
        <v>85</v>
      </c>
      <c r="C345" s="227">
        <v>154</v>
      </c>
      <c r="D345" s="227">
        <v>77</v>
      </c>
      <c r="E345" s="228">
        <v>50</v>
      </c>
      <c r="F345" s="227">
        <v>77</v>
      </c>
      <c r="G345" s="230">
        <v>50</v>
      </c>
      <c r="H345"/>
      <c r="I345"/>
      <c r="J345"/>
    </row>
    <row r="346" spans="2:10" x14ac:dyDescent="0.2">
      <c r="B346" s="267" t="s">
        <v>119</v>
      </c>
      <c r="C346" s="227">
        <v>175</v>
      </c>
      <c r="D346" s="227">
        <v>68</v>
      </c>
      <c r="E346" s="228">
        <v>38.857142857142854</v>
      </c>
      <c r="F346" s="227">
        <v>107</v>
      </c>
      <c r="G346" s="230">
        <v>61.142857142857146</v>
      </c>
      <c r="H346"/>
      <c r="I346"/>
      <c r="J346"/>
    </row>
    <row r="347" spans="2:10" ht="13.5" thickBot="1" x14ac:dyDescent="0.25">
      <c r="B347" s="385" t="s">
        <v>86</v>
      </c>
      <c r="C347" s="229">
        <v>419</v>
      </c>
      <c r="D347" s="229">
        <v>181</v>
      </c>
      <c r="E347" s="250">
        <v>43.198090692124104</v>
      </c>
      <c r="F347" s="229">
        <v>238</v>
      </c>
      <c r="G347" s="372">
        <v>56.801909307875896</v>
      </c>
      <c r="H347"/>
      <c r="I347"/>
      <c r="J347"/>
    </row>
    <row r="348" spans="2:10" ht="13.5" thickBot="1" x14ac:dyDescent="0.25">
      <c r="B348" s="232" t="s">
        <v>5</v>
      </c>
      <c r="C348" s="252">
        <v>7289</v>
      </c>
      <c r="D348" s="269">
        <v>4140</v>
      </c>
      <c r="E348" s="253">
        <v>56.797914665934968</v>
      </c>
      <c r="F348" s="269">
        <v>3149</v>
      </c>
      <c r="G348" s="280">
        <v>43.202085334065025</v>
      </c>
      <c r="H348"/>
      <c r="I348"/>
      <c r="J348"/>
    </row>
    <row r="349" spans="2:10" x14ac:dyDescent="0.2">
      <c r="B349" s="238" t="s">
        <v>279</v>
      </c>
      <c r="D349"/>
      <c r="E349"/>
      <c r="F349"/>
      <c r="G349"/>
      <c r="H349"/>
      <c r="I349"/>
      <c r="J349"/>
    </row>
    <row r="350" spans="2:10" x14ac:dyDescent="0.2">
      <c r="B350" s="282"/>
      <c r="D350"/>
      <c r="E350"/>
      <c r="F350"/>
      <c r="G350"/>
      <c r="H350"/>
      <c r="I350"/>
      <c r="J350"/>
    </row>
    <row r="351" spans="2:10" x14ac:dyDescent="0.2">
      <c r="B351" s="282"/>
      <c r="D351"/>
      <c r="E351"/>
      <c r="F351"/>
      <c r="G351"/>
      <c r="H351"/>
      <c r="I351"/>
      <c r="J351"/>
    </row>
    <row r="352" spans="2:10" x14ac:dyDescent="0.2">
      <c r="B352" s="282"/>
      <c r="D352"/>
      <c r="E352"/>
      <c r="F352"/>
      <c r="G352"/>
      <c r="H352"/>
      <c r="I352"/>
      <c r="J352"/>
    </row>
    <row r="353" spans="1:84" x14ac:dyDescent="0.2">
      <c r="B353" s="282"/>
      <c r="D353"/>
      <c r="E353"/>
      <c r="F353"/>
      <c r="G353"/>
      <c r="H353"/>
      <c r="I353"/>
      <c r="J353"/>
    </row>
    <row r="354" spans="1:84" ht="18" x14ac:dyDescent="0.25">
      <c r="B354" s="211" t="s">
        <v>401</v>
      </c>
      <c r="D354"/>
      <c r="E354"/>
      <c r="F354"/>
      <c r="G354"/>
      <c r="H354"/>
      <c r="I354"/>
      <c r="J354"/>
    </row>
    <row r="355" spans="1:84" x14ac:dyDescent="0.2">
      <c r="B355" s="282"/>
      <c r="D355"/>
      <c r="E355"/>
      <c r="F355"/>
      <c r="G355"/>
      <c r="H355"/>
      <c r="I355"/>
      <c r="J355"/>
    </row>
    <row r="356" spans="1:84" x14ac:dyDescent="0.2">
      <c r="B356" s="282"/>
      <c r="D356"/>
      <c r="E356"/>
      <c r="F356"/>
      <c r="G356"/>
      <c r="H356"/>
      <c r="I356"/>
      <c r="J356"/>
    </row>
    <row r="357" spans="1:84" x14ac:dyDescent="0.2">
      <c r="B357" s="282"/>
      <c r="D357"/>
      <c r="E357"/>
      <c r="F357"/>
      <c r="G357"/>
      <c r="H357"/>
      <c r="I357"/>
      <c r="J357"/>
    </row>
    <row r="358" spans="1:84" ht="24.75" customHeight="1" x14ac:dyDescent="0.2">
      <c r="B358" s="892" t="s">
        <v>527</v>
      </c>
      <c r="C358" s="893"/>
      <c r="D358" s="893"/>
      <c r="E358" s="893"/>
      <c r="F358" s="893"/>
      <c r="G358" s="893"/>
      <c r="H358" s="893"/>
      <c r="I358" s="893"/>
      <c r="J358" s="893"/>
      <c r="K358" s="893"/>
      <c r="L358" s="893"/>
      <c r="M358" s="893"/>
      <c r="N358" s="893"/>
      <c r="O358" s="893"/>
      <c r="P358" s="893"/>
      <c r="Q358" s="893"/>
    </row>
    <row r="359" spans="1:84" ht="22.5" customHeight="1" x14ac:dyDescent="0.2">
      <c r="A359" s="421"/>
      <c r="B359" s="894" t="s">
        <v>402</v>
      </c>
      <c r="C359" s="939" t="s">
        <v>403</v>
      </c>
      <c r="D359" s="939" t="s">
        <v>404</v>
      </c>
      <c r="E359" s="939"/>
      <c r="F359" s="939" t="s">
        <v>405</v>
      </c>
      <c r="G359" s="939"/>
      <c r="H359" s="939" t="s">
        <v>406</v>
      </c>
      <c r="I359" s="939"/>
      <c r="J359" s="939" t="s">
        <v>407</v>
      </c>
      <c r="K359" s="939"/>
      <c r="L359" s="939" t="s">
        <v>408</v>
      </c>
      <c r="M359" s="939"/>
      <c r="N359" s="939" t="s">
        <v>409</v>
      </c>
      <c r="O359" s="939"/>
      <c r="P359" s="939" t="s">
        <v>410</v>
      </c>
      <c r="Q359" s="939"/>
      <c r="R359" s="939" t="s">
        <v>411</v>
      </c>
      <c r="S359" s="939"/>
      <c r="T359" s="939" t="s">
        <v>412</v>
      </c>
      <c r="U359" s="939" t="s">
        <v>413</v>
      </c>
      <c r="V359" s="939"/>
      <c r="W359" s="939" t="s">
        <v>414</v>
      </c>
      <c r="X359" s="939"/>
      <c r="Y359" s="939" t="s">
        <v>415</v>
      </c>
      <c r="Z359" s="939"/>
      <c r="AA359" s="939" t="s">
        <v>410</v>
      </c>
      <c r="AB359" s="939"/>
      <c r="AC359" s="939" t="s">
        <v>416</v>
      </c>
      <c r="AD359" s="939"/>
      <c r="AE359" s="939" t="s">
        <v>417</v>
      </c>
      <c r="AF359" s="939"/>
      <c r="AG359" s="416"/>
      <c r="AH359" s="416"/>
      <c r="AI359" s="416"/>
      <c r="AJ359" s="416"/>
      <c r="AK359" s="416"/>
      <c r="AL359" s="416"/>
      <c r="AM359" s="416"/>
      <c r="AN359" s="416"/>
      <c r="AO359" s="416"/>
      <c r="AP359" s="416"/>
      <c r="AQ359" s="416"/>
      <c r="AR359" s="416"/>
      <c r="AS359" s="416"/>
      <c r="AT359" s="416"/>
      <c r="AU359" s="416"/>
      <c r="AV359" s="416"/>
      <c r="AW359" s="416"/>
      <c r="AX359" s="416"/>
      <c r="AY359" s="416"/>
      <c r="AZ359" s="416"/>
      <c r="BA359" s="416"/>
      <c r="BB359" s="416"/>
      <c r="BC359" s="416"/>
      <c r="BD359" s="416"/>
      <c r="BE359" s="416"/>
      <c r="BF359" s="416"/>
      <c r="BG359" s="416"/>
      <c r="BH359" s="416"/>
      <c r="BI359" s="416"/>
      <c r="BJ359" s="416"/>
      <c r="BK359" s="416"/>
      <c r="BL359" s="416"/>
      <c r="BM359" s="416"/>
      <c r="BN359" s="416"/>
      <c r="BO359" s="416"/>
      <c r="BP359" s="416"/>
      <c r="BQ359" s="416"/>
      <c r="BR359" s="416"/>
      <c r="BS359" s="416"/>
      <c r="BT359" s="416"/>
      <c r="BU359" s="416"/>
      <c r="BV359" s="416"/>
      <c r="BW359" s="416"/>
      <c r="BX359" s="416"/>
      <c r="BY359" s="416"/>
      <c r="BZ359" s="416"/>
      <c r="CA359" s="416"/>
      <c r="CB359" s="416"/>
      <c r="CC359" s="416"/>
      <c r="CD359" s="416"/>
      <c r="CE359" s="416"/>
      <c r="CF359" s="416"/>
    </row>
    <row r="360" spans="1:84" ht="42" customHeight="1" x14ac:dyDescent="0.2">
      <c r="A360" s="421"/>
      <c r="B360" s="894"/>
      <c r="C360" s="939"/>
      <c r="D360" s="417" t="s">
        <v>418</v>
      </c>
      <c r="E360" s="418" t="s">
        <v>252</v>
      </c>
      <c r="F360" s="417" t="s">
        <v>418</v>
      </c>
      <c r="G360" s="418" t="s">
        <v>252</v>
      </c>
      <c r="H360" s="417" t="s">
        <v>419</v>
      </c>
      <c r="I360" s="418" t="s">
        <v>252</v>
      </c>
      <c r="J360" s="417" t="s">
        <v>418</v>
      </c>
      <c r="K360" s="418" t="s">
        <v>252</v>
      </c>
      <c r="L360" s="417" t="s">
        <v>418</v>
      </c>
      <c r="M360" s="418" t="s">
        <v>252</v>
      </c>
      <c r="N360" s="417" t="s">
        <v>418</v>
      </c>
      <c r="O360" s="418" t="s">
        <v>252</v>
      </c>
      <c r="P360" s="417" t="s">
        <v>420</v>
      </c>
      <c r="Q360" s="418" t="s">
        <v>252</v>
      </c>
      <c r="R360" s="417" t="s">
        <v>420</v>
      </c>
      <c r="S360" s="418" t="s">
        <v>252</v>
      </c>
      <c r="T360" s="939"/>
      <c r="U360" s="417" t="s">
        <v>419</v>
      </c>
      <c r="V360" s="418" t="s">
        <v>252</v>
      </c>
      <c r="W360" s="417" t="s">
        <v>419</v>
      </c>
      <c r="X360" s="418" t="s">
        <v>252</v>
      </c>
      <c r="Y360" s="417" t="s">
        <v>419</v>
      </c>
      <c r="Z360" s="418" t="s">
        <v>252</v>
      </c>
      <c r="AA360" s="417" t="s">
        <v>421</v>
      </c>
      <c r="AB360" s="418" t="s">
        <v>252</v>
      </c>
      <c r="AC360" s="417" t="s">
        <v>422</v>
      </c>
      <c r="AD360" s="418" t="s">
        <v>252</v>
      </c>
      <c r="AE360" s="417" t="s">
        <v>419</v>
      </c>
      <c r="AF360" s="418" t="s">
        <v>252</v>
      </c>
      <c r="AG360" s="416"/>
      <c r="AH360" s="416"/>
      <c r="AI360" s="416"/>
      <c r="AJ360" s="416"/>
      <c r="AK360" s="416"/>
      <c r="AL360" s="416"/>
      <c r="AM360" s="416"/>
      <c r="AN360" s="416"/>
      <c r="AO360" s="416"/>
      <c r="AP360" s="416"/>
      <c r="AQ360" s="416"/>
      <c r="AR360" s="416"/>
      <c r="AS360" s="416"/>
      <c r="AT360" s="416"/>
      <c r="AU360" s="416"/>
      <c r="AV360" s="416"/>
      <c r="AW360" s="416"/>
      <c r="AX360" s="416"/>
      <c r="AY360" s="416"/>
      <c r="AZ360" s="416"/>
      <c r="BA360" s="416"/>
      <c r="BB360" s="416"/>
      <c r="BC360" s="416"/>
      <c r="BD360" s="416"/>
      <c r="BE360" s="416"/>
      <c r="BF360" s="416"/>
      <c r="BG360" s="416"/>
      <c r="BH360" s="416"/>
      <c r="BI360" s="416"/>
      <c r="BJ360" s="416"/>
      <c r="BK360" s="416"/>
      <c r="BL360" s="416"/>
      <c r="BM360" s="416"/>
      <c r="BN360" s="416"/>
      <c r="BO360" s="416"/>
      <c r="BP360" s="416"/>
      <c r="BQ360" s="416"/>
      <c r="BR360" s="416"/>
      <c r="BS360" s="416"/>
      <c r="BT360" s="416"/>
      <c r="BU360" s="416"/>
      <c r="BV360" s="416"/>
      <c r="BW360" s="416"/>
      <c r="BX360" s="416"/>
      <c r="BY360" s="416"/>
      <c r="BZ360" s="416"/>
      <c r="CA360" s="416"/>
      <c r="CB360" s="416"/>
      <c r="CC360" s="416"/>
      <c r="CD360" s="416"/>
      <c r="CE360" s="416"/>
      <c r="CF360" s="416"/>
    </row>
    <row r="361" spans="1:84" s="422" customFormat="1" x14ac:dyDescent="0.2">
      <c r="A361" s="421"/>
      <c r="B361" s="419" t="s">
        <v>5</v>
      </c>
      <c r="C361" s="419">
        <f>SUM(C362:C384)</f>
        <v>7490</v>
      </c>
      <c r="D361" s="419">
        <f>SUM(D362:D384)</f>
        <v>7466</v>
      </c>
      <c r="E361" s="420">
        <f t="shared" ref="E361:E384" si="4">D361/C361</f>
        <v>0.99679572763684909</v>
      </c>
      <c r="F361" s="419">
        <f>SUM(F362:F384)</f>
        <v>7435</v>
      </c>
      <c r="G361" s="420">
        <f t="shared" ref="G361:G384" si="5">F361/C361</f>
        <v>0.99265687583444595</v>
      </c>
      <c r="H361" s="419">
        <f>SUM(H362:H384)</f>
        <v>6415</v>
      </c>
      <c r="I361" s="420">
        <f t="shared" ref="I361:I384" si="6">H361/C361</f>
        <v>0.8564753004005341</v>
      </c>
      <c r="J361" s="419">
        <f>SUM(J362:J384)</f>
        <v>7432</v>
      </c>
      <c r="K361" s="420">
        <f t="shared" ref="K361:K384" si="7">J361/C361</f>
        <v>0.99225634178905209</v>
      </c>
      <c r="L361" s="419">
        <f>SUM(L362:L384)</f>
        <v>7431</v>
      </c>
      <c r="M361" s="420">
        <f>L361/C361</f>
        <v>0.99212283044058747</v>
      </c>
      <c r="N361" s="419">
        <f>SUM(N362:N384)</f>
        <v>7243</v>
      </c>
      <c r="O361" s="420">
        <f t="shared" ref="O361:O384" si="8">N361/C361</f>
        <v>0.96702269692923903</v>
      </c>
      <c r="P361" s="419">
        <f>SUM(P362:P384)</f>
        <v>7315</v>
      </c>
      <c r="Q361" s="420">
        <f t="shared" ref="Q361:Q384" si="9">P361/C361</f>
        <v>0.97663551401869164</v>
      </c>
      <c r="R361" s="419">
        <f>SUM(R362:R384)</f>
        <v>5886</v>
      </c>
      <c r="S361" s="420">
        <f t="shared" ref="S361:S384" si="10">R361/(C361)</f>
        <v>0.78584779706275032</v>
      </c>
      <c r="T361" s="419">
        <f>SUM(T362:T384)</f>
        <v>7782</v>
      </c>
      <c r="U361" s="419">
        <f>SUM(U362:U384)</f>
        <v>7666</v>
      </c>
      <c r="V361" s="420">
        <f t="shared" ref="V361:V384" si="11">U361/T361</f>
        <v>0.98509380621948084</v>
      </c>
      <c r="W361" s="419">
        <f>SUM(W362:W384)</f>
        <v>7294</v>
      </c>
      <c r="X361" s="420">
        <f>W361/T361</f>
        <v>0.93729118478540219</v>
      </c>
      <c r="Y361" s="419">
        <f>SUM(Y362:Y384)</f>
        <v>7835</v>
      </c>
      <c r="Z361" s="420">
        <f t="shared" ref="Z361:Z384" si="12">Y361/T361</f>
        <v>1.006810588537651</v>
      </c>
      <c r="AA361" s="419">
        <f>SUM(AA362:AA384)</f>
        <v>7581</v>
      </c>
      <c r="AB361" s="420">
        <f t="shared" ref="AB361:AB384" si="13">AA361/T361</f>
        <v>0.97417116422513494</v>
      </c>
      <c r="AC361" s="419">
        <f>SUM(AC362:AC384)</f>
        <v>7371</v>
      </c>
      <c r="AD361" s="420">
        <f>AC361/T361</f>
        <v>0.9471858134155744</v>
      </c>
      <c r="AE361" s="419">
        <f>SUM(AE362:AE384)</f>
        <v>7549</v>
      </c>
      <c r="AF361" s="420">
        <f t="shared" ref="AF361:AF384" si="14">AE361/T361</f>
        <v>0.97005911076843998</v>
      </c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</row>
    <row r="362" spans="1:84" s="416" customFormat="1" x14ac:dyDescent="0.2">
      <c r="A362" s="421"/>
      <c r="B362" s="423" t="s">
        <v>72</v>
      </c>
      <c r="C362" s="424">
        <v>202</v>
      </c>
      <c r="D362" s="425">
        <v>159</v>
      </c>
      <c r="E362" s="426">
        <f t="shared" si="4"/>
        <v>0.78712871287128716</v>
      </c>
      <c r="F362" s="425">
        <v>158</v>
      </c>
      <c r="G362" s="426">
        <f t="shared" si="5"/>
        <v>0.78217821782178221</v>
      </c>
      <c r="H362" s="425">
        <v>48</v>
      </c>
      <c r="I362" s="426">
        <f t="shared" si="6"/>
        <v>0.23762376237623761</v>
      </c>
      <c r="J362" s="425">
        <v>158</v>
      </c>
      <c r="K362" s="426">
        <f t="shared" si="7"/>
        <v>0.78217821782178221</v>
      </c>
      <c r="L362" s="425">
        <v>158</v>
      </c>
      <c r="M362" s="426">
        <f t="shared" ref="M362:M384" si="15">L362/C362</f>
        <v>0.78217821782178221</v>
      </c>
      <c r="N362" s="425">
        <v>152</v>
      </c>
      <c r="O362" s="426">
        <f t="shared" si="8"/>
        <v>0.75247524752475248</v>
      </c>
      <c r="P362" s="425">
        <v>152</v>
      </c>
      <c r="Q362" s="426">
        <f t="shared" si="9"/>
        <v>0.75247524752475248</v>
      </c>
      <c r="R362" s="425">
        <v>123</v>
      </c>
      <c r="S362" s="426">
        <f t="shared" si="10"/>
        <v>0.6089108910891089</v>
      </c>
      <c r="T362" s="424">
        <v>220</v>
      </c>
      <c r="U362" s="425">
        <v>166</v>
      </c>
      <c r="V362" s="426">
        <f t="shared" si="11"/>
        <v>0.75454545454545452</v>
      </c>
      <c r="W362" s="425">
        <v>181</v>
      </c>
      <c r="X362" s="426">
        <f>W362/T362</f>
        <v>0.82272727272727275</v>
      </c>
      <c r="Y362" s="425">
        <v>168</v>
      </c>
      <c r="Z362" s="426">
        <f t="shared" si="12"/>
        <v>0.76363636363636367</v>
      </c>
      <c r="AA362" s="425">
        <v>167</v>
      </c>
      <c r="AB362" s="426">
        <f t="shared" si="13"/>
        <v>0.75909090909090904</v>
      </c>
      <c r="AC362" s="425">
        <v>180</v>
      </c>
      <c r="AD362" s="426">
        <f t="shared" ref="AD362:AD384" si="16">AC362/T362</f>
        <v>0.81818181818181823</v>
      </c>
      <c r="AE362" s="425">
        <v>167</v>
      </c>
      <c r="AF362" s="426">
        <f t="shared" si="14"/>
        <v>0.75909090909090904</v>
      </c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</row>
    <row r="363" spans="1:84" s="416" customFormat="1" x14ac:dyDescent="0.2">
      <c r="A363" s="421"/>
      <c r="B363" s="423" t="s">
        <v>73</v>
      </c>
      <c r="C363" s="424">
        <v>56</v>
      </c>
      <c r="D363" s="425">
        <v>51</v>
      </c>
      <c r="E363" s="426">
        <f t="shared" si="4"/>
        <v>0.9107142857142857</v>
      </c>
      <c r="F363" s="425">
        <v>51</v>
      </c>
      <c r="G363" s="426">
        <f t="shared" si="5"/>
        <v>0.9107142857142857</v>
      </c>
      <c r="H363" s="425">
        <v>4</v>
      </c>
      <c r="I363" s="426">
        <f t="shared" si="6"/>
        <v>7.1428571428571425E-2</v>
      </c>
      <c r="J363" s="425">
        <v>51</v>
      </c>
      <c r="K363" s="426">
        <f t="shared" si="7"/>
        <v>0.9107142857142857</v>
      </c>
      <c r="L363" s="425">
        <v>51</v>
      </c>
      <c r="M363" s="426">
        <f t="shared" si="15"/>
        <v>0.9107142857142857</v>
      </c>
      <c r="N363" s="425">
        <v>56</v>
      </c>
      <c r="O363" s="426">
        <f t="shared" si="8"/>
        <v>1</v>
      </c>
      <c r="P363" s="425">
        <v>55</v>
      </c>
      <c r="Q363" s="426">
        <f t="shared" si="9"/>
        <v>0.9821428571428571</v>
      </c>
      <c r="R363" s="425">
        <v>47</v>
      </c>
      <c r="S363" s="426">
        <f t="shared" si="10"/>
        <v>0.8392857142857143</v>
      </c>
      <c r="T363" s="424">
        <v>60</v>
      </c>
      <c r="U363" s="425">
        <v>51</v>
      </c>
      <c r="V363" s="426">
        <f t="shared" si="11"/>
        <v>0.85</v>
      </c>
      <c r="W363" s="425">
        <v>49</v>
      </c>
      <c r="X363" s="426">
        <f t="shared" ref="X363:X384" si="17">W363/T363</f>
        <v>0.81666666666666665</v>
      </c>
      <c r="Y363" s="425">
        <v>51</v>
      </c>
      <c r="Z363" s="426">
        <f t="shared" si="12"/>
        <v>0.85</v>
      </c>
      <c r="AA363" s="425">
        <v>51</v>
      </c>
      <c r="AB363" s="426">
        <f t="shared" si="13"/>
        <v>0.85</v>
      </c>
      <c r="AC363" s="425">
        <v>56</v>
      </c>
      <c r="AD363" s="426">
        <f t="shared" si="16"/>
        <v>0.93333333333333335</v>
      </c>
      <c r="AE363" s="425">
        <v>51</v>
      </c>
      <c r="AF363" s="426">
        <f t="shared" si="14"/>
        <v>0.85</v>
      </c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</row>
    <row r="364" spans="1:84" s="416" customFormat="1" x14ac:dyDescent="0.2">
      <c r="A364" s="421"/>
      <c r="B364" s="423" t="s">
        <v>371</v>
      </c>
      <c r="C364" s="424">
        <v>123</v>
      </c>
      <c r="D364" s="425">
        <v>106</v>
      </c>
      <c r="E364" s="426">
        <f t="shared" si="4"/>
        <v>0.86178861788617889</v>
      </c>
      <c r="F364" s="425">
        <v>106</v>
      </c>
      <c r="G364" s="426">
        <f t="shared" si="5"/>
        <v>0.86178861788617889</v>
      </c>
      <c r="H364" s="425">
        <v>21</v>
      </c>
      <c r="I364" s="426">
        <f t="shared" si="6"/>
        <v>0.17073170731707318</v>
      </c>
      <c r="J364" s="425">
        <v>106</v>
      </c>
      <c r="K364" s="426">
        <f t="shared" si="7"/>
        <v>0.86178861788617889</v>
      </c>
      <c r="L364" s="425">
        <v>106</v>
      </c>
      <c r="M364" s="426">
        <f t="shared" si="15"/>
        <v>0.86178861788617889</v>
      </c>
      <c r="N364" s="425">
        <v>96</v>
      </c>
      <c r="O364" s="426">
        <f t="shared" si="8"/>
        <v>0.78048780487804881</v>
      </c>
      <c r="P364" s="425">
        <v>99</v>
      </c>
      <c r="Q364" s="426">
        <f t="shared" si="9"/>
        <v>0.80487804878048785</v>
      </c>
      <c r="R364" s="425">
        <v>93</v>
      </c>
      <c r="S364" s="426">
        <f t="shared" si="10"/>
        <v>0.75609756097560976</v>
      </c>
      <c r="T364" s="424">
        <v>123</v>
      </c>
      <c r="U364" s="425">
        <v>101</v>
      </c>
      <c r="V364" s="426">
        <f t="shared" si="11"/>
        <v>0.82113821138211385</v>
      </c>
      <c r="W364" s="425">
        <v>96</v>
      </c>
      <c r="X364" s="426">
        <f t="shared" si="17"/>
        <v>0.78048780487804881</v>
      </c>
      <c r="Y364" s="425">
        <v>101</v>
      </c>
      <c r="Z364" s="426">
        <f t="shared" si="12"/>
        <v>0.82113821138211385</v>
      </c>
      <c r="AA364" s="425">
        <v>102</v>
      </c>
      <c r="AB364" s="426">
        <f t="shared" si="13"/>
        <v>0.82926829268292679</v>
      </c>
      <c r="AC364" s="425">
        <v>91</v>
      </c>
      <c r="AD364" s="426">
        <f t="shared" si="16"/>
        <v>0.73983739837398377</v>
      </c>
      <c r="AE364" s="425">
        <v>101</v>
      </c>
      <c r="AF364" s="426">
        <f t="shared" si="14"/>
        <v>0.82113821138211385</v>
      </c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</row>
    <row r="365" spans="1:84" s="416" customFormat="1" x14ac:dyDescent="0.2">
      <c r="A365" s="421"/>
      <c r="B365" s="423" t="s">
        <v>76</v>
      </c>
      <c r="C365" s="424">
        <v>548</v>
      </c>
      <c r="D365" s="425">
        <v>676</v>
      </c>
      <c r="E365" s="426">
        <f t="shared" si="4"/>
        <v>1.2335766423357664</v>
      </c>
      <c r="F365" s="425">
        <v>676</v>
      </c>
      <c r="G365" s="426">
        <f t="shared" si="5"/>
        <v>1.2335766423357664</v>
      </c>
      <c r="H365" s="425">
        <v>62</v>
      </c>
      <c r="I365" s="426">
        <f t="shared" si="6"/>
        <v>0.11313868613138686</v>
      </c>
      <c r="J365" s="425">
        <v>676</v>
      </c>
      <c r="K365" s="426">
        <f t="shared" si="7"/>
        <v>1.2335766423357664</v>
      </c>
      <c r="L365" s="425">
        <v>676</v>
      </c>
      <c r="M365" s="426">
        <f t="shared" si="15"/>
        <v>1.2335766423357664</v>
      </c>
      <c r="N365" s="425">
        <v>592</v>
      </c>
      <c r="O365" s="426">
        <f t="shared" si="8"/>
        <v>1.0802919708029197</v>
      </c>
      <c r="P365" s="425">
        <v>644</v>
      </c>
      <c r="Q365" s="426">
        <f t="shared" si="9"/>
        <v>1.1751824817518248</v>
      </c>
      <c r="R365" s="425">
        <v>544</v>
      </c>
      <c r="S365" s="426">
        <f t="shared" si="10"/>
        <v>0.99270072992700731</v>
      </c>
      <c r="T365" s="424">
        <v>558</v>
      </c>
      <c r="U365" s="425">
        <v>616</v>
      </c>
      <c r="V365" s="426">
        <f t="shared" si="11"/>
        <v>1.1039426523297491</v>
      </c>
      <c r="W365" s="425">
        <v>587</v>
      </c>
      <c r="X365" s="426">
        <f t="shared" si="17"/>
        <v>1.0519713261648747</v>
      </c>
      <c r="Y365" s="425">
        <v>688</v>
      </c>
      <c r="Z365" s="426">
        <f t="shared" si="12"/>
        <v>1.2329749103942653</v>
      </c>
      <c r="AA365" s="425">
        <v>603</v>
      </c>
      <c r="AB365" s="426">
        <f t="shared" si="13"/>
        <v>1.0806451612903225</v>
      </c>
      <c r="AC365" s="425">
        <v>528</v>
      </c>
      <c r="AD365" s="426">
        <f t="shared" si="16"/>
        <v>0.94623655913978499</v>
      </c>
      <c r="AE365" s="425">
        <v>627</v>
      </c>
      <c r="AF365" s="426">
        <f t="shared" si="14"/>
        <v>1.1236559139784945</v>
      </c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</row>
    <row r="366" spans="1:84" s="416" customFormat="1" x14ac:dyDescent="0.2">
      <c r="A366" s="421"/>
      <c r="B366" s="423" t="s">
        <v>74</v>
      </c>
      <c r="C366" s="424">
        <v>198</v>
      </c>
      <c r="D366" s="425">
        <v>195</v>
      </c>
      <c r="E366" s="426">
        <f t="shared" si="4"/>
        <v>0.98484848484848486</v>
      </c>
      <c r="F366" s="425">
        <v>190</v>
      </c>
      <c r="G366" s="426">
        <f t="shared" si="5"/>
        <v>0.95959595959595956</v>
      </c>
      <c r="H366" s="425">
        <v>17</v>
      </c>
      <c r="I366" s="426">
        <f t="shared" si="6"/>
        <v>8.5858585858585856E-2</v>
      </c>
      <c r="J366" s="425">
        <v>190</v>
      </c>
      <c r="K366" s="426">
        <f t="shared" si="7"/>
        <v>0.95959595959595956</v>
      </c>
      <c r="L366" s="425">
        <v>190</v>
      </c>
      <c r="M366" s="426">
        <f t="shared" si="15"/>
        <v>0.95959595959595956</v>
      </c>
      <c r="N366" s="425">
        <v>186</v>
      </c>
      <c r="O366" s="426">
        <f t="shared" si="8"/>
        <v>0.93939393939393945</v>
      </c>
      <c r="P366" s="425">
        <v>190</v>
      </c>
      <c r="Q366" s="426">
        <f t="shared" si="9"/>
        <v>0.95959595959595956</v>
      </c>
      <c r="R366" s="425">
        <v>116</v>
      </c>
      <c r="S366" s="426">
        <f t="shared" si="10"/>
        <v>0.58585858585858586</v>
      </c>
      <c r="T366" s="424">
        <v>198</v>
      </c>
      <c r="U366" s="425">
        <v>201</v>
      </c>
      <c r="V366" s="426">
        <f t="shared" si="11"/>
        <v>1.0151515151515151</v>
      </c>
      <c r="W366" s="425">
        <v>206</v>
      </c>
      <c r="X366" s="426">
        <f t="shared" si="17"/>
        <v>1.0404040404040404</v>
      </c>
      <c r="Y366" s="425">
        <v>203</v>
      </c>
      <c r="Z366" s="426">
        <f t="shared" si="12"/>
        <v>1.0252525252525253</v>
      </c>
      <c r="AA366" s="425">
        <v>201</v>
      </c>
      <c r="AB366" s="426">
        <f t="shared" si="13"/>
        <v>1.0151515151515151</v>
      </c>
      <c r="AC366" s="425">
        <v>204</v>
      </c>
      <c r="AD366" s="426">
        <f t="shared" si="16"/>
        <v>1.0303030303030303</v>
      </c>
      <c r="AE366" s="425">
        <v>201</v>
      </c>
      <c r="AF366" s="426">
        <f t="shared" si="14"/>
        <v>1.0151515151515151</v>
      </c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</row>
    <row r="367" spans="1:84" s="416" customFormat="1" x14ac:dyDescent="0.2">
      <c r="A367" s="421"/>
      <c r="B367" s="423" t="s">
        <v>75</v>
      </c>
      <c r="C367" s="424">
        <v>46</v>
      </c>
      <c r="D367" s="425">
        <v>34</v>
      </c>
      <c r="E367" s="426">
        <f t="shared" si="4"/>
        <v>0.73913043478260865</v>
      </c>
      <c r="F367" s="425">
        <v>32</v>
      </c>
      <c r="G367" s="426">
        <f t="shared" si="5"/>
        <v>0.69565217391304346</v>
      </c>
      <c r="H367" s="425">
        <v>9</v>
      </c>
      <c r="I367" s="426">
        <f t="shared" si="6"/>
        <v>0.19565217391304349</v>
      </c>
      <c r="J367" s="425">
        <v>32</v>
      </c>
      <c r="K367" s="426">
        <f t="shared" si="7"/>
        <v>0.69565217391304346</v>
      </c>
      <c r="L367" s="425">
        <v>32</v>
      </c>
      <c r="M367" s="426">
        <f t="shared" si="15"/>
        <v>0.69565217391304346</v>
      </c>
      <c r="N367" s="425">
        <v>34</v>
      </c>
      <c r="O367" s="426">
        <f t="shared" si="8"/>
        <v>0.73913043478260865</v>
      </c>
      <c r="P367" s="425">
        <v>34</v>
      </c>
      <c r="Q367" s="426">
        <f t="shared" si="9"/>
        <v>0.73913043478260865</v>
      </c>
      <c r="R367" s="425">
        <v>24</v>
      </c>
      <c r="S367" s="426">
        <f t="shared" si="10"/>
        <v>0.52173913043478259</v>
      </c>
      <c r="T367" s="424">
        <v>46</v>
      </c>
      <c r="U367" s="425">
        <v>30</v>
      </c>
      <c r="V367" s="426">
        <f t="shared" si="11"/>
        <v>0.65217391304347827</v>
      </c>
      <c r="W367" s="425">
        <v>38</v>
      </c>
      <c r="X367" s="426">
        <f t="shared" si="17"/>
        <v>0.82608695652173914</v>
      </c>
      <c r="Y367" s="425">
        <v>29</v>
      </c>
      <c r="Z367" s="426">
        <f t="shared" si="12"/>
        <v>0.63043478260869568</v>
      </c>
      <c r="AA367" s="425">
        <v>30</v>
      </c>
      <c r="AB367" s="426">
        <f t="shared" si="13"/>
        <v>0.65217391304347827</v>
      </c>
      <c r="AC367" s="425">
        <v>40</v>
      </c>
      <c r="AD367" s="426">
        <f t="shared" si="16"/>
        <v>0.86956521739130432</v>
      </c>
      <c r="AE367" s="425">
        <v>30</v>
      </c>
      <c r="AF367" s="426">
        <f t="shared" si="14"/>
        <v>0.65217391304347827</v>
      </c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</row>
    <row r="368" spans="1:84" s="416" customFormat="1" x14ac:dyDescent="0.2">
      <c r="A368" s="421"/>
      <c r="B368" s="423" t="s">
        <v>372</v>
      </c>
      <c r="C368" s="424">
        <v>138</v>
      </c>
      <c r="D368" s="425">
        <v>140</v>
      </c>
      <c r="E368" s="426">
        <f t="shared" si="4"/>
        <v>1.0144927536231885</v>
      </c>
      <c r="F368" s="425">
        <v>141</v>
      </c>
      <c r="G368" s="426">
        <f t="shared" si="5"/>
        <v>1.0217391304347827</v>
      </c>
      <c r="H368" s="425">
        <v>7</v>
      </c>
      <c r="I368" s="426">
        <f t="shared" si="6"/>
        <v>5.0724637681159424E-2</v>
      </c>
      <c r="J368" s="425">
        <v>141</v>
      </c>
      <c r="K368" s="426">
        <f t="shared" si="7"/>
        <v>1.0217391304347827</v>
      </c>
      <c r="L368" s="425">
        <v>141</v>
      </c>
      <c r="M368" s="426">
        <f t="shared" si="15"/>
        <v>1.0217391304347827</v>
      </c>
      <c r="N368" s="425">
        <v>125</v>
      </c>
      <c r="O368" s="426">
        <f t="shared" si="8"/>
        <v>0.90579710144927539</v>
      </c>
      <c r="P368" s="425">
        <v>127</v>
      </c>
      <c r="Q368" s="426">
        <f t="shared" si="9"/>
        <v>0.92028985507246375</v>
      </c>
      <c r="R368" s="425">
        <v>102</v>
      </c>
      <c r="S368" s="426">
        <f t="shared" si="10"/>
        <v>0.73913043478260865</v>
      </c>
      <c r="T368" s="424">
        <v>145</v>
      </c>
      <c r="U368" s="425">
        <v>146</v>
      </c>
      <c r="V368" s="426">
        <f t="shared" si="11"/>
        <v>1.0068965517241379</v>
      </c>
      <c r="W368" s="425">
        <v>143</v>
      </c>
      <c r="X368" s="426">
        <f t="shared" si="17"/>
        <v>0.98620689655172411</v>
      </c>
      <c r="Y368" s="425">
        <v>147</v>
      </c>
      <c r="Z368" s="426">
        <f t="shared" si="12"/>
        <v>1.0137931034482759</v>
      </c>
      <c r="AA368" s="425">
        <v>151</v>
      </c>
      <c r="AB368" s="426">
        <f t="shared" si="13"/>
        <v>1.0413793103448277</v>
      </c>
      <c r="AC368" s="425">
        <v>150</v>
      </c>
      <c r="AD368" s="426">
        <f t="shared" si="16"/>
        <v>1.0344827586206897</v>
      </c>
      <c r="AE368" s="425">
        <v>147</v>
      </c>
      <c r="AF368" s="426">
        <f t="shared" si="14"/>
        <v>1.0137931034482759</v>
      </c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</row>
    <row r="369" spans="1:81" s="416" customFormat="1" x14ac:dyDescent="0.2">
      <c r="A369" s="421"/>
      <c r="B369" s="423" t="s">
        <v>80</v>
      </c>
      <c r="C369" s="424">
        <v>418</v>
      </c>
      <c r="D369" s="425">
        <v>443</v>
      </c>
      <c r="E369" s="426">
        <f t="shared" si="4"/>
        <v>1.0598086124401913</v>
      </c>
      <c r="F369" s="425">
        <v>442</v>
      </c>
      <c r="G369" s="426">
        <f t="shared" si="5"/>
        <v>1.0574162679425838</v>
      </c>
      <c r="H369" s="425">
        <v>51</v>
      </c>
      <c r="I369" s="426">
        <f t="shared" si="6"/>
        <v>0.12200956937799043</v>
      </c>
      <c r="J369" s="425">
        <v>442</v>
      </c>
      <c r="K369" s="426">
        <f t="shared" si="7"/>
        <v>1.0574162679425838</v>
      </c>
      <c r="L369" s="425">
        <v>442</v>
      </c>
      <c r="M369" s="426">
        <f t="shared" si="15"/>
        <v>1.0574162679425838</v>
      </c>
      <c r="N369" s="425">
        <v>417</v>
      </c>
      <c r="O369" s="426">
        <f t="shared" si="8"/>
        <v>0.99760765550239239</v>
      </c>
      <c r="P369" s="425">
        <v>431</v>
      </c>
      <c r="Q369" s="426">
        <f t="shared" si="9"/>
        <v>1.0311004784688995</v>
      </c>
      <c r="R369" s="425">
        <v>331</v>
      </c>
      <c r="S369" s="426">
        <f t="shared" si="10"/>
        <v>0.79186602870813394</v>
      </c>
      <c r="T369" s="424">
        <v>423</v>
      </c>
      <c r="U369" s="425">
        <v>443</v>
      </c>
      <c r="V369" s="426">
        <f t="shared" si="11"/>
        <v>1.0472813238770686</v>
      </c>
      <c r="W369" s="425">
        <v>419</v>
      </c>
      <c r="X369" s="426">
        <f t="shared" si="17"/>
        <v>0.99054373522458627</v>
      </c>
      <c r="Y369" s="425">
        <v>422</v>
      </c>
      <c r="Z369" s="426">
        <f t="shared" si="12"/>
        <v>0.99763593380614657</v>
      </c>
      <c r="AA369" s="425">
        <v>440</v>
      </c>
      <c r="AB369" s="426">
        <f t="shared" si="13"/>
        <v>1.0401891252955082</v>
      </c>
      <c r="AC369" s="425">
        <v>433</v>
      </c>
      <c r="AD369" s="426">
        <f t="shared" si="16"/>
        <v>1.0236406619385343</v>
      </c>
      <c r="AE369" s="425">
        <v>374</v>
      </c>
      <c r="AF369" s="426">
        <f t="shared" si="14"/>
        <v>0.88416075650118209</v>
      </c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</row>
    <row r="370" spans="1:81" s="416" customFormat="1" x14ac:dyDescent="0.2">
      <c r="A370" s="421"/>
      <c r="B370" s="423" t="s">
        <v>81</v>
      </c>
      <c r="C370" s="424">
        <v>75</v>
      </c>
      <c r="D370" s="425">
        <v>81</v>
      </c>
      <c r="E370" s="426">
        <f t="shared" si="4"/>
        <v>1.08</v>
      </c>
      <c r="F370" s="425">
        <v>79</v>
      </c>
      <c r="G370" s="426">
        <f t="shared" si="5"/>
        <v>1.0533333333333332</v>
      </c>
      <c r="H370" s="425">
        <v>11</v>
      </c>
      <c r="I370" s="426">
        <f t="shared" si="6"/>
        <v>0.14666666666666667</v>
      </c>
      <c r="J370" s="425">
        <v>79</v>
      </c>
      <c r="K370" s="426">
        <f t="shared" si="7"/>
        <v>1.0533333333333332</v>
      </c>
      <c r="L370" s="425">
        <v>79</v>
      </c>
      <c r="M370" s="426">
        <f t="shared" si="15"/>
        <v>1.0533333333333332</v>
      </c>
      <c r="N370" s="425">
        <v>80</v>
      </c>
      <c r="O370" s="426">
        <f t="shared" si="8"/>
        <v>1.0666666666666667</v>
      </c>
      <c r="P370" s="425">
        <v>79</v>
      </c>
      <c r="Q370" s="426">
        <f t="shared" si="9"/>
        <v>1.0533333333333332</v>
      </c>
      <c r="R370" s="425">
        <v>54</v>
      </c>
      <c r="S370" s="426">
        <f t="shared" si="10"/>
        <v>0.72</v>
      </c>
      <c r="T370" s="424">
        <v>81</v>
      </c>
      <c r="U370" s="425">
        <v>82</v>
      </c>
      <c r="V370" s="426">
        <f t="shared" si="11"/>
        <v>1.0123456790123457</v>
      </c>
      <c r="W370" s="425">
        <v>88</v>
      </c>
      <c r="X370" s="426">
        <f t="shared" si="17"/>
        <v>1.0864197530864197</v>
      </c>
      <c r="Y370" s="425">
        <v>77</v>
      </c>
      <c r="Z370" s="426">
        <f t="shared" si="12"/>
        <v>0.95061728395061729</v>
      </c>
      <c r="AA370" s="425">
        <v>72</v>
      </c>
      <c r="AB370" s="426">
        <f t="shared" si="13"/>
        <v>0.88888888888888884</v>
      </c>
      <c r="AC370" s="425">
        <v>104</v>
      </c>
      <c r="AD370" s="426">
        <f t="shared" si="16"/>
        <v>1.2839506172839505</v>
      </c>
      <c r="AE370" s="425">
        <v>77</v>
      </c>
      <c r="AF370" s="426">
        <f t="shared" si="14"/>
        <v>0.95061728395061729</v>
      </c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</row>
    <row r="371" spans="1:81" s="416" customFormat="1" x14ac:dyDescent="0.2">
      <c r="A371" s="421"/>
      <c r="B371" s="423" t="s">
        <v>373</v>
      </c>
      <c r="C371" s="424">
        <v>746</v>
      </c>
      <c r="D371" s="425">
        <v>714</v>
      </c>
      <c r="E371" s="426">
        <f t="shared" si="4"/>
        <v>0.95710455764075064</v>
      </c>
      <c r="F371" s="425">
        <v>701</v>
      </c>
      <c r="G371" s="426">
        <f t="shared" si="5"/>
        <v>0.93967828418230559</v>
      </c>
      <c r="H371" s="425">
        <v>1150</v>
      </c>
      <c r="I371" s="426">
        <f t="shared" si="6"/>
        <v>1.5415549597855227</v>
      </c>
      <c r="J371" s="425">
        <v>701</v>
      </c>
      <c r="K371" s="426">
        <f t="shared" si="7"/>
        <v>0.93967828418230559</v>
      </c>
      <c r="L371" s="425">
        <v>700</v>
      </c>
      <c r="M371" s="426">
        <f t="shared" si="15"/>
        <v>0.93833780160857905</v>
      </c>
      <c r="N371" s="425">
        <v>735</v>
      </c>
      <c r="O371" s="426">
        <f t="shared" si="8"/>
        <v>0.98525469168900803</v>
      </c>
      <c r="P371" s="425">
        <v>732</v>
      </c>
      <c r="Q371" s="426">
        <f t="shared" si="9"/>
        <v>0.98123324396782841</v>
      </c>
      <c r="R371" s="425">
        <v>510</v>
      </c>
      <c r="S371" s="426">
        <f t="shared" si="10"/>
        <v>0.6836461126005362</v>
      </c>
      <c r="T371" s="424">
        <v>780</v>
      </c>
      <c r="U371" s="425">
        <v>706</v>
      </c>
      <c r="V371" s="426">
        <f t="shared" si="11"/>
        <v>0.90512820512820513</v>
      </c>
      <c r="W371" s="425">
        <v>703</v>
      </c>
      <c r="X371" s="426">
        <f t="shared" si="17"/>
        <v>0.9012820512820513</v>
      </c>
      <c r="Y371" s="425">
        <v>721</v>
      </c>
      <c r="Z371" s="426">
        <f t="shared" si="12"/>
        <v>0.92435897435897441</v>
      </c>
      <c r="AA371" s="425">
        <v>703</v>
      </c>
      <c r="AB371" s="426">
        <f t="shared" si="13"/>
        <v>0.9012820512820513</v>
      </c>
      <c r="AC371" s="425">
        <v>719</v>
      </c>
      <c r="AD371" s="426">
        <f t="shared" si="16"/>
        <v>0.92179487179487174</v>
      </c>
      <c r="AE371" s="425">
        <v>693</v>
      </c>
      <c r="AF371" s="426">
        <f t="shared" si="14"/>
        <v>0.88846153846153841</v>
      </c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</row>
    <row r="372" spans="1:81" s="416" customFormat="1" x14ac:dyDescent="0.2">
      <c r="A372" s="421"/>
      <c r="B372" s="423" t="s">
        <v>374</v>
      </c>
      <c r="C372" s="424">
        <v>260</v>
      </c>
      <c r="D372" s="425">
        <v>305</v>
      </c>
      <c r="E372" s="426">
        <f t="shared" si="4"/>
        <v>1.1730769230769231</v>
      </c>
      <c r="F372" s="425">
        <v>305</v>
      </c>
      <c r="G372" s="426">
        <f t="shared" si="5"/>
        <v>1.1730769230769231</v>
      </c>
      <c r="H372" s="425">
        <v>20</v>
      </c>
      <c r="I372" s="426">
        <f t="shared" si="6"/>
        <v>7.6923076923076927E-2</v>
      </c>
      <c r="J372" s="425">
        <v>305</v>
      </c>
      <c r="K372" s="426">
        <f t="shared" si="7"/>
        <v>1.1730769230769231</v>
      </c>
      <c r="L372" s="425">
        <v>305</v>
      </c>
      <c r="M372" s="426">
        <f t="shared" si="15"/>
        <v>1.1730769230769231</v>
      </c>
      <c r="N372" s="425">
        <v>288</v>
      </c>
      <c r="O372" s="426">
        <f t="shared" si="8"/>
        <v>1.1076923076923078</v>
      </c>
      <c r="P372" s="425">
        <v>290</v>
      </c>
      <c r="Q372" s="426">
        <f t="shared" si="9"/>
        <v>1.1153846153846154</v>
      </c>
      <c r="R372" s="425">
        <v>255</v>
      </c>
      <c r="S372" s="426">
        <f t="shared" si="10"/>
        <v>0.98076923076923073</v>
      </c>
      <c r="T372" s="424">
        <v>267</v>
      </c>
      <c r="U372" s="425">
        <v>320</v>
      </c>
      <c r="V372" s="426">
        <f t="shared" si="11"/>
        <v>1.1985018726591761</v>
      </c>
      <c r="W372" s="425">
        <v>292</v>
      </c>
      <c r="X372" s="426">
        <f t="shared" si="17"/>
        <v>1.0936329588014981</v>
      </c>
      <c r="Y372" s="425">
        <v>327</v>
      </c>
      <c r="Z372" s="426">
        <f t="shared" si="12"/>
        <v>1.2247191011235956</v>
      </c>
      <c r="AA372" s="425">
        <v>315</v>
      </c>
      <c r="AB372" s="426">
        <f t="shared" si="13"/>
        <v>1.1797752808988764</v>
      </c>
      <c r="AC372" s="425">
        <v>455</v>
      </c>
      <c r="AD372" s="426">
        <f t="shared" si="16"/>
        <v>1.7041198501872659</v>
      </c>
      <c r="AE372" s="425">
        <v>326</v>
      </c>
      <c r="AF372" s="426">
        <f t="shared" si="14"/>
        <v>1.2209737827715357</v>
      </c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</row>
    <row r="373" spans="1:81" s="416" customFormat="1" x14ac:dyDescent="0.2">
      <c r="A373" s="421"/>
      <c r="B373" s="423" t="s">
        <v>82</v>
      </c>
      <c r="C373" s="424">
        <v>640</v>
      </c>
      <c r="D373" s="425">
        <v>715</v>
      </c>
      <c r="E373" s="426">
        <f t="shared" si="4"/>
        <v>1.1171875</v>
      </c>
      <c r="F373" s="425">
        <v>713</v>
      </c>
      <c r="G373" s="426">
        <f t="shared" si="5"/>
        <v>1.1140625</v>
      </c>
      <c r="H373" s="425">
        <v>59</v>
      </c>
      <c r="I373" s="426">
        <f t="shared" si="6"/>
        <v>9.2187500000000006E-2</v>
      </c>
      <c r="J373" s="425">
        <v>713</v>
      </c>
      <c r="K373" s="426">
        <f t="shared" si="7"/>
        <v>1.1140625</v>
      </c>
      <c r="L373" s="425">
        <v>713</v>
      </c>
      <c r="M373" s="426">
        <f t="shared" si="15"/>
        <v>1.1140625</v>
      </c>
      <c r="N373" s="425">
        <v>692</v>
      </c>
      <c r="O373" s="426">
        <f t="shared" si="8"/>
        <v>1.08125</v>
      </c>
      <c r="P373" s="425">
        <v>717</v>
      </c>
      <c r="Q373" s="426">
        <f t="shared" si="9"/>
        <v>1.1203125</v>
      </c>
      <c r="R373" s="425">
        <v>637</v>
      </c>
      <c r="S373" s="426">
        <f t="shared" si="10"/>
        <v>0.99531250000000004</v>
      </c>
      <c r="T373" s="424">
        <v>677</v>
      </c>
      <c r="U373" s="425">
        <v>763</v>
      </c>
      <c r="V373" s="426">
        <f t="shared" si="11"/>
        <v>1.1270310192023634</v>
      </c>
      <c r="W373" s="425">
        <v>713</v>
      </c>
      <c r="X373" s="426">
        <f t="shared" si="17"/>
        <v>1.053175775480059</v>
      </c>
      <c r="Y373" s="425">
        <v>808</v>
      </c>
      <c r="Z373" s="426">
        <f t="shared" si="12"/>
        <v>1.1935007385524372</v>
      </c>
      <c r="AA373" s="425">
        <v>748</v>
      </c>
      <c r="AB373" s="426">
        <f t="shared" si="13"/>
        <v>1.1048744460856721</v>
      </c>
      <c r="AC373" s="425">
        <v>752</v>
      </c>
      <c r="AD373" s="426">
        <f t="shared" si="16"/>
        <v>1.1107828655834564</v>
      </c>
      <c r="AE373" s="425">
        <v>775</v>
      </c>
      <c r="AF373" s="426">
        <f t="shared" si="14"/>
        <v>1.1447562776957163</v>
      </c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</row>
    <row r="374" spans="1:81" s="416" customFormat="1" x14ac:dyDescent="0.2">
      <c r="A374" s="421"/>
      <c r="B374" s="423" t="s">
        <v>83</v>
      </c>
      <c r="C374" s="424">
        <v>140</v>
      </c>
      <c r="D374" s="425">
        <v>117</v>
      </c>
      <c r="E374" s="426">
        <f t="shared" si="4"/>
        <v>0.83571428571428574</v>
      </c>
      <c r="F374" s="425">
        <v>116</v>
      </c>
      <c r="G374" s="426">
        <f t="shared" si="5"/>
        <v>0.82857142857142863</v>
      </c>
      <c r="H374" s="425">
        <v>25</v>
      </c>
      <c r="I374" s="426">
        <f t="shared" si="6"/>
        <v>0.17857142857142858</v>
      </c>
      <c r="J374" s="425">
        <v>116</v>
      </c>
      <c r="K374" s="426">
        <f t="shared" si="7"/>
        <v>0.82857142857142863</v>
      </c>
      <c r="L374" s="425">
        <v>116</v>
      </c>
      <c r="M374" s="426">
        <f t="shared" si="15"/>
        <v>0.82857142857142863</v>
      </c>
      <c r="N374" s="425">
        <v>113</v>
      </c>
      <c r="O374" s="426">
        <f t="shared" si="8"/>
        <v>0.80714285714285716</v>
      </c>
      <c r="P374" s="425">
        <v>112</v>
      </c>
      <c r="Q374" s="426">
        <f t="shared" si="9"/>
        <v>0.8</v>
      </c>
      <c r="R374" s="425">
        <v>99</v>
      </c>
      <c r="S374" s="426">
        <f t="shared" si="10"/>
        <v>0.70714285714285718</v>
      </c>
      <c r="T374" s="424">
        <v>143</v>
      </c>
      <c r="U374" s="425">
        <v>147</v>
      </c>
      <c r="V374" s="426">
        <f t="shared" si="11"/>
        <v>1.0279720279720279</v>
      </c>
      <c r="W374" s="425">
        <v>135</v>
      </c>
      <c r="X374" s="426">
        <f t="shared" si="17"/>
        <v>0.94405594405594406</v>
      </c>
      <c r="Y374" s="425">
        <v>148</v>
      </c>
      <c r="Z374" s="426">
        <f t="shared" si="12"/>
        <v>1.034965034965035</v>
      </c>
      <c r="AA374" s="425">
        <v>147</v>
      </c>
      <c r="AB374" s="426">
        <f t="shared" si="13"/>
        <v>1.0279720279720279</v>
      </c>
      <c r="AC374" s="425">
        <v>168</v>
      </c>
      <c r="AD374" s="426">
        <f t="shared" si="16"/>
        <v>1.1748251748251748</v>
      </c>
      <c r="AE374" s="425">
        <v>147</v>
      </c>
      <c r="AF374" s="426">
        <f t="shared" si="14"/>
        <v>1.0279720279720279</v>
      </c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</row>
    <row r="375" spans="1:81" s="416" customFormat="1" x14ac:dyDescent="0.2">
      <c r="A375" s="421"/>
      <c r="B375" s="423" t="s">
        <v>77</v>
      </c>
      <c r="C375" s="424">
        <v>224</v>
      </c>
      <c r="D375" s="425">
        <v>230</v>
      </c>
      <c r="E375" s="426">
        <f t="shared" si="4"/>
        <v>1.0267857142857142</v>
      </c>
      <c r="F375" s="425">
        <v>231</v>
      </c>
      <c r="G375" s="426">
        <f t="shared" si="5"/>
        <v>1.03125</v>
      </c>
      <c r="H375" s="425">
        <v>3</v>
      </c>
      <c r="I375" s="426">
        <f t="shared" si="6"/>
        <v>1.3392857142857142E-2</v>
      </c>
      <c r="J375" s="425">
        <v>228</v>
      </c>
      <c r="K375" s="426">
        <f t="shared" si="7"/>
        <v>1.0178571428571428</v>
      </c>
      <c r="L375" s="425">
        <v>228</v>
      </c>
      <c r="M375" s="426">
        <f t="shared" si="15"/>
        <v>1.0178571428571428</v>
      </c>
      <c r="N375" s="425">
        <v>238</v>
      </c>
      <c r="O375" s="426">
        <f t="shared" si="8"/>
        <v>1.0625</v>
      </c>
      <c r="P375" s="425">
        <v>231</v>
      </c>
      <c r="Q375" s="426">
        <f t="shared" si="9"/>
        <v>1.03125</v>
      </c>
      <c r="R375" s="425">
        <v>174</v>
      </c>
      <c r="S375" s="426">
        <f t="shared" si="10"/>
        <v>0.7767857142857143</v>
      </c>
      <c r="T375" s="424">
        <v>227</v>
      </c>
      <c r="U375" s="425">
        <v>240</v>
      </c>
      <c r="V375" s="426">
        <f t="shared" si="11"/>
        <v>1.0572687224669604</v>
      </c>
      <c r="W375" s="425">
        <v>229</v>
      </c>
      <c r="X375" s="426">
        <f t="shared" si="17"/>
        <v>1.0088105726872247</v>
      </c>
      <c r="Y375" s="425">
        <v>255</v>
      </c>
      <c r="Z375" s="426">
        <f t="shared" si="12"/>
        <v>1.1233480176211454</v>
      </c>
      <c r="AA375" s="425">
        <v>236</v>
      </c>
      <c r="AB375" s="426">
        <f t="shared" si="13"/>
        <v>1.0396475770925111</v>
      </c>
      <c r="AC375" s="425">
        <v>198</v>
      </c>
      <c r="AD375" s="426">
        <f t="shared" si="16"/>
        <v>0.8722466960352423</v>
      </c>
      <c r="AE375" s="425">
        <v>241</v>
      </c>
      <c r="AF375" s="426">
        <f t="shared" si="14"/>
        <v>1.0616740088105727</v>
      </c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</row>
    <row r="376" spans="1:81" s="416" customFormat="1" x14ac:dyDescent="0.2">
      <c r="A376" s="421"/>
      <c r="B376" s="423" t="s">
        <v>78</v>
      </c>
      <c r="C376" s="424">
        <v>128</v>
      </c>
      <c r="D376" s="425">
        <v>119</v>
      </c>
      <c r="E376" s="426">
        <f t="shared" si="4"/>
        <v>0.9296875</v>
      </c>
      <c r="F376" s="425">
        <v>118</v>
      </c>
      <c r="G376" s="426">
        <f t="shared" si="5"/>
        <v>0.921875</v>
      </c>
      <c r="H376" s="425">
        <v>0</v>
      </c>
      <c r="I376" s="426">
        <f t="shared" si="6"/>
        <v>0</v>
      </c>
      <c r="J376" s="425">
        <v>118</v>
      </c>
      <c r="K376" s="426">
        <f t="shared" si="7"/>
        <v>0.921875</v>
      </c>
      <c r="L376" s="425">
        <v>118</v>
      </c>
      <c r="M376" s="426">
        <f t="shared" si="15"/>
        <v>0.921875</v>
      </c>
      <c r="N376" s="425">
        <v>110</v>
      </c>
      <c r="O376" s="426">
        <f t="shared" si="8"/>
        <v>0.859375</v>
      </c>
      <c r="P376" s="425">
        <v>113</v>
      </c>
      <c r="Q376" s="426">
        <f t="shared" si="9"/>
        <v>0.8828125</v>
      </c>
      <c r="R376" s="425">
        <v>98</v>
      </c>
      <c r="S376" s="426">
        <f t="shared" si="10"/>
        <v>0.765625</v>
      </c>
      <c r="T376" s="424">
        <v>134</v>
      </c>
      <c r="U376" s="425">
        <v>128</v>
      </c>
      <c r="V376" s="426">
        <f t="shared" si="11"/>
        <v>0.95522388059701491</v>
      </c>
      <c r="W376" s="425">
        <v>128</v>
      </c>
      <c r="X376" s="426">
        <f t="shared" si="17"/>
        <v>0.95522388059701491</v>
      </c>
      <c r="Y376" s="425">
        <v>130</v>
      </c>
      <c r="Z376" s="426">
        <f t="shared" si="12"/>
        <v>0.97014925373134331</v>
      </c>
      <c r="AA376" s="425">
        <v>130</v>
      </c>
      <c r="AB376" s="426">
        <f t="shared" si="13"/>
        <v>0.97014925373134331</v>
      </c>
      <c r="AC376" s="425">
        <v>113</v>
      </c>
      <c r="AD376" s="426">
        <f t="shared" si="16"/>
        <v>0.84328358208955223</v>
      </c>
      <c r="AE376" s="425">
        <v>131</v>
      </c>
      <c r="AF376" s="426">
        <f t="shared" si="14"/>
        <v>0.97761194029850751</v>
      </c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</row>
    <row r="377" spans="1:81" s="416" customFormat="1" x14ac:dyDescent="0.2">
      <c r="A377" s="421"/>
      <c r="B377" s="423" t="s">
        <v>375</v>
      </c>
      <c r="C377" s="424">
        <v>1731</v>
      </c>
      <c r="D377" s="425">
        <v>1627</v>
      </c>
      <c r="E377" s="426">
        <f t="shared" si="4"/>
        <v>0.93991912189485849</v>
      </c>
      <c r="F377" s="425">
        <v>1627</v>
      </c>
      <c r="G377" s="426">
        <f t="shared" si="5"/>
        <v>0.93991912189485849</v>
      </c>
      <c r="H377" s="425">
        <v>4673</v>
      </c>
      <c r="I377" s="426">
        <f t="shared" si="6"/>
        <v>2.6995956094742923</v>
      </c>
      <c r="J377" s="425">
        <v>1627</v>
      </c>
      <c r="K377" s="426">
        <f t="shared" si="7"/>
        <v>0.93991912189485849</v>
      </c>
      <c r="L377" s="425">
        <v>1627</v>
      </c>
      <c r="M377" s="426">
        <f t="shared" si="15"/>
        <v>0.93991912189485849</v>
      </c>
      <c r="N377" s="425">
        <v>1680</v>
      </c>
      <c r="O377" s="426">
        <f t="shared" si="8"/>
        <v>0.97053726169844023</v>
      </c>
      <c r="P377" s="425">
        <v>1657</v>
      </c>
      <c r="Q377" s="426">
        <f t="shared" si="9"/>
        <v>0.95725014442518774</v>
      </c>
      <c r="R377" s="425">
        <v>1250</v>
      </c>
      <c r="S377" s="426">
        <f t="shared" si="10"/>
        <v>0.72212593876372044</v>
      </c>
      <c r="T377" s="424">
        <v>1843</v>
      </c>
      <c r="U377" s="425">
        <v>1657</v>
      </c>
      <c r="V377" s="426">
        <f t="shared" si="11"/>
        <v>0.89907759088442751</v>
      </c>
      <c r="W377" s="425">
        <v>1536</v>
      </c>
      <c r="X377" s="426">
        <f t="shared" si="17"/>
        <v>0.83342376559956588</v>
      </c>
      <c r="Y377" s="425">
        <v>1654</v>
      </c>
      <c r="Z377" s="426">
        <f t="shared" si="12"/>
        <v>0.8974498100922409</v>
      </c>
      <c r="AA377" s="425">
        <v>1628</v>
      </c>
      <c r="AB377" s="426">
        <f t="shared" si="13"/>
        <v>0.88334237655995662</v>
      </c>
      <c r="AC377" s="425">
        <v>1374</v>
      </c>
      <c r="AD377" s="426">
        <f t="shared" si="16"/>
        <v>0.74552360282148666</v>
      </c>
      <c r="AE377" s="425">
        <v>1609</v>
      </c>
      <c r="AF377" s="426">
        <f t="shared" si="14"/>
        <v>0.87303309820944108</v>
      </c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</row>
    <row r="378" spans="1:81" s="416" customFormat="1" x14ac:dyDescent="0.2">
      <c r="A378" s="421"/>
      <c r="B378" s="423" t="s">
        <v>376</v>
      </c>
      <c r="C378" s="424">
        <v>194</v>
      </c>
      <c r="D378" s="425">
        <v>155</v>
      </c>
      <c r="E378" s="426">
        <f t="shared" si="4"/>
        <v>0.7989690721649485</v>
      </c>
      <c r="F378" s="425">
        <v>155</v>
      </c>
      <c r="G378" s="426">
        <f t="shared" si="5"/>
        <v>0.7989690721649485</v>
      </c>
      <c r="H378" s="425">
        <v>22</v>
      </c>
      <c r="I378" s="426">
        <f t="shared" si="6"/>
        <v>0.1134020618556701</v>
      </c>
      <c r="J378" s="425">
        <v>155</v>
      </c>
      <c r="K378" s="426">
        <f t="shared" si="7"/>
        <v>0.7989690721649485</v>
      </c>
      <c r="L378" s="425">
        <v>155</v>
      </c>
      <c r="M378" s="426">
        <f t="shared" si="15"/>
        <v>0.7989690721649485</v>
      </c>
      <c r="N378" s="425">
        <v>157</v>
      </c>
      <c r="O378" s="426">
        <f t="shared" si="8"/>
        <v>0.80927835051546393</v>
      </c>
      <c r="P378" s="425">
        <v>158</v>
      </c>
      <c r="Q378" s="426">
        <f t="shared" si="9"/>
        <v>0.81443298969072164</v>
      </c>
      <c r="R378" s="425">
        <v>119</v>
      </c>
      <c r="S378" s="426">
        <f t="shared" si="10"/>
        <v>0.61340206185567014</v>
      </c>
      <c r="T378" s="424">
        <v>195</v>
      </c>
      <c r="U378" s="425">
        <v>169</v>
      </c>
      <c r="V378" s="426">
        <f t="shared" si="11"/>
        <v>0.8666666666666667</v>
      </c>
      <c r="W378" s="425">
        <v>170</v>
      </c>
      <c r="X378" s="426">
        <f t="shared" si="17"/>
        <v>0.87179487179487181</v>
      </c>
      <c r="Y378" s="425">
        <v>170</v>
      </c>
      <c r="Z378" s="426">
        <f t="shared" si="12"/>
        <v>0.87179487179487181</v>
      </c>
      <c r="AA378" s="425">
        <v>171</v>
      </c>
      <c r="AB378" s="426">
        <f t="shared" si="13"/>
        <v>0.87692307692307692</v>
      </c>
      <c r="AC378" s="425">
        <v>172</v>
      </c>
      <c r="AD378" s="426">
        <f t="shared" si="16"/>
        <v>0.88205128205128203</v>
      </c>
      <c r="AE378" s="425">
        <v>169</v>
      </c>
      <c r="AF378" s="426">
        <f t="shared" si="14"/>
        <v>0.8666666666666667</v>
      </c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</row>
    <row r="379" spans="1:81" s="416" customFormat="1" x14ac:dyDescent="0.2">
      <c r="A379" s="421"/>
      <c r="B379" s="423" t="s">
        <v>84</v>
      </c>
      <c r="C379" s="424">
        <v>95</v>
      </c>
      <c r="D379" s="425">
        <v>72</v>
      </c>
      <c r="E379" s="426">
        <f t="shared" si="4"/>
        <v>0.75789473684210529</v>
      </c>
      <c r="F379" s="425">
        <v>72</v>
      </c>
      <c r="G379" s="426">
        <f t="shared" si="5"/>
        <v>0.75789473684210529</v>
      </c>
      <c r="H379" s="425">
        <v>4</v>
      </c>
      <c r="I379" s="426">
        <f t="shared" si="6"/>
        <v>4.2105263157894736E-2</v>
      </c>
      <c r="J379" s="425">
        <v>72</v>
      </c>
      <c r="K379" s="426">
        <f t="shared" si="7"/>
        <v>0.75789473684210529</v>
      </c>
      <c r="L379" s="425">
        <v>72</v>
      </c>
      <c r="M379" s="426">
        <f t="shared" si="15"/>
        <v>0.75789473684210529</v>
      </c>
      <c r="N379" s="425">
        <v>66</v>
      </c>
      <c r="O379" s="426">
        <f t="shared" si="8"/>
        <v>0.69473684210526321</v>
      </c>
      <c r="P379" s="425">
        <v>68</v>
      </c>
      <c r="Q379" s="426">
        <f t="shared" si="9"/>
        <v>0.71578947368421053</v>
      </c>
      <c r="R379" s="425">
        <v>56</v>
      </c>
      <c r="S379" s="426">
        <f t="shared" si="10"/>
        <v>0.58947368421052626</v>
      </c>
      <c r="T379" s="424">
        <v>99</v>
      </c>
      <c r="U379" s="425">
        <v>87</v>
      </c>
      <c r="V379" s="426">
        <f t="shared" si="11"/>
        <v>0.87878787878787878</v>
      </c>
      <c r="W379" s="425">
        <v>87</v>
      </c>
      <c r="X379" s="426">
        <f t="shared" si="17"/>
        <v>0.87878787878787878</v>
      </c>
      <c r="Y379" s="425">
        <v>88</v>
      </c>
      <c r="Z379" s="426">
        <f t="shared" si="12"/>
        <v>0.88888888888888884</v>
      </c>
      <c r="AA379" s="425">
        <v>87</v>
      </c>
      <c r="AB379" s="426">
        <f t="shared" si="13"/>
        <v>0.87878787878787878</v>
      </c>
      <c r="AC379" s="425">
        <v>102</v>
      </c>
      <c r="AD379" s="426">
        <f t="shared" si="16"/>
        <v>1.0303030303030303</v>
      </c>
      <c r="AE379" s="425">
        <v>87</v>
      </c>
      <c r="AF379" s="426">
        <f t="shared" si="14"/>
        <v>0.87878787878787878</v>
      </c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</row>
    <row r="380" spans="1:81" s="416" customFormat="1" x14ac:dyDescent="0.2">
      <c r="A380" s="421"/>
      <c r="B380" s="423" t="s">
        <v>377</v>
      </c>
      <c r="C380" s="424">
        <v>251</v>
      </c>
      <c r="D380" s="425">
        <v>232</v>
      </c>
      <c r="E380" s="426">
        <f t="shared" si="4"/>
        <v>0.92430278884462147</v>
      </c>
      <c r="F380" s="425">
        <v>230</v>
      </c>
      <c r="G380" s="426">
        <f t="shared" si="5"/>
        <v>0.91633466135458164</v>
      </c>
      <c r="H380" s="425">
        <v>53</v>
      </c>
      <c r="I380" s="426">
        <f t="shared" si="6"/>
        <v>0.21115537848605578</v>
      </c>
      <c r="J380" s="425">
        <v>230</v>
      </c>
      <c r="K380" s="426">
        <f t="shared" si="7"/>
        <v>0.91633466135458164</v>
      </c>
      <c r="L380" s="425">
        <v>230</v>
      </c>
      <c r="M380" s="426">
        <f t="shared" si="15"/>
        <v>0.91633466135458164</v>
      </c>
      <c r="N380" s="425">
        <v>218</v>
      </c>
      <c r="O380" s="426">
        <f t="shared" si="8"/>
        <v>0.86852589641434264</v>
      </c>
      <c r="P380" s="425">
        <v>215</v>
      </c>
      <c r="Q380" s="426">
        <f t="shared" si="9"/>
        <v>0.85657370517928288</v>
      </c>
      <c r="R380" s="425">
        <v>159</v>
      </c>
      <c r="S380" s="426">
        <f t="shared" si="10"/>
        <v>0.63346613545816732</v>
      </c>
      <c r="T380" s="424">
        <v>257</v>
      </c>
      <c r="U380" s="425">
        <v>254</v>
      </c>
      <c r="V380" s="426">
        <f t="shared" si="11"/>
        <v>0.98832684824902728</v>
      </c>
      <c r="W380" s="425">
        <v>235</v>
      </c>
      <c r="X380" s="426">
        <f t="shared" si="17"/>
        <v>0.91439688715953304</v>
      </c>
      <c r="Y380" s="425">
        <v>295</v>
      </c>
      <c r="Z380" s="426">
        <f t="shared" si="12"/>
        <v>1.1478599221789882</v>
      </c>
      <c r="AA380" s="425">
        <v>247</v>
      </c>
      <c r="AB380" s="426">
        <f t="shared" si="13"/>
        <v>0.96108949416342415</v>
      </c>
      <c r="AC380" s="425">
        <v>234</v>
      </c>
      <c r="AD380" s="426">
        <f t="shared" si="16"/>
        <v>0.91050583657587547</v>
      </c>
      <c r="AE380" s="425">
        <v>246</v>
      </c>
      <c r="AF380" s="426">
        <f t="shared" si="14"/>
        <v>0.95719844357976658</v>
      </c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</row>
    <row r="381" spans="1:81" s="416" customFormat="1" x14ac:dyDescent="0.2">
      <c r="A381" s="421"/>
      <c r="B381" s="423" t="s">
        <v>85</v>
      </c>
      <c r="C381" s="424">
        <v>180</v>
      </c>
      <c r="D381" s="425">
        <v>171</v>
      </c>
      <c r="E381" s="426">
        <f t="shared" si="4"/>
        <v>0.95</v>
      </c>
      <c r="F381" s="425">
        <v>171</v>
      </c>
      <c r="G381" s="426">
        <f t="shared" si="5"/>
        <v>0.95</v>
      </c>
      <c r="H381" s="425">
        <v>39</v>
      </c>
      <c r="I381" s="426">
        <f t="shared" si="6"/>
        <v>0.21666666666666667</v>
      </c>
      <c r="J381" s="425">
        <v>171</v>
      </c>
      <c r="K381" s="426">
        <f t="shared" si="7"/>
        <v>0.95</v>
      </c>
      <c r="L381" s="425">
        <v>171</v>
      </c>
      <c r="M381" s="426">
        <f t="shared" si="15"/>
        <v>0.95</v>
      </c>
      <c r="N381" s="425">
        <v>165</v>
      </c>
      <c r="O381" s="426">
        <f t="shared" si="8"/>
        <v>0.91666666666666663</v>
      </c>
      <c r="P381" s="425">
        <v>161</v>
      </c>
      <c r="Q381" s="426">
        <f t="shared" si="9"/>
        <v>0.89444444444444449</v>
      </c>
      <c r="R381" s="425">
        <v>182</v>
      </c>
      <c r="S381" s="426">
        <f t="shared" si="10"/>
        <v>1.0111111111111111</v>
      </c>
      <c r="T381" s="424">
        <v>193</v>
      </c>
      <c r="U381" s="425">
        <v>174</v>
      </c>
      <c r="V381" s="426">
        <f t="shared" si="11"/>
        <v>0.9015544041450777</v>
      </c>
      <c r="W381" s="425">
        <v>173</v>
      </c>
      <c r="X381" s="426">
        <f t="shared" si="17"/>
        <v>0.89637305699481862</v>
      </c>
      <c r="Y381" s="425">
        <v>177</v>
      </c>
      <c r="Z381" s="426">
        <f t="shared" si="12"/>
        <v>0.91709844559585496</v>
      </c>
      <c r="AA381" s="425">
        <v>173</v>
      </c>
      <c r="AB381" s="426">
        <f t="shared" si="13"/>
        <v>0.89637305699481862</v>
      </c>
      <c r="AC381" s="425">
        <v>119</v>
      </c>
      <c r="AD381" s="426">
        <f t="shared" si="16"/>
        <v>0.61658031088082899</v>
      </c>
      <c r="AE381" s="425">
        <v>175</v>
      </c>
      <c r="AF381" s="426">
        <f t="shared" si="14"/>
        <v>0.90673575129533679</v>
      </c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</row>
    <row r="382" spans="1:81" s="416" customFormat="1" x14ac:dyDescent="0.2">
      <c r="A382" s="421"/>
      <c r="B382" s="423" t="s">
        <v>119</v>
      </c>
      <c r="C382" s="424">
        <v>198</v>
      </c>
      <c r="D382" s="425">
        <v>187</v>
      </c>
      <c r="E382" s="426">
        <f t="shared" si="4"/>
        <v>0.94444444444444442</v>
      </c>
      <c r="F382" s="425">
        <v>187</v>
      </c>
      <c r="G382" s="426">
        <f t="shared" si="5"/>
        <v>0.94444444444444442</v>
      </c>
      <c r="H382" s="425">
        <v>14</v>
      </c>
      <c r="I382" s="426">
        <f t="shared" si="6"/>
        <v>7.0707070707070704E-2</v>
      </c>
      <c r="J382" s="425">
        <v>187</v>
      </c>
      <c r="K382" s="426">
        <f t="shared" si="7"/>
        <v>0.94444444444444442</v>
      </c>
      <c r="L382" s="425">
        <v>187</v>
      </c>
      <c r="M382" s="426">
        <f t="shared" si="15"/>
        <v>0.94444444444444442</v>
      </c>
      <c r="N382" s="425">
        <v>171</v>
      </c>
      <c r="O382" s="426">
        <f t="shared" si="8"/>
        <v>0.86363636363636365</v>
      </c>
      <c r="P382" s="425">
        <v>171</v>
      </c>
      <c r="Q382" s="426">
        <f t="shared" si="9"/>
        <v>0.86363636363636365</v>
      </c>
      <c r="R382" s="425">
        <v>130</v>
      </c>
      <c r="S382" s="426">
        <f t="shared" si="10"/>
        <v>0.65656565656565657</v>
      </c>
      <c r="T382" s="424">
        <v>199</v>
      </c>
      <c r="U382" s="425">
        <v>211</v>
      </c>
      <c r="V382" s="426">
        <f t="shared" si="11"/>
        <v>1.0603015075376885</v>
      </c>
      <c r="W382" s="425">
        <v>184</v>
      </c>
      <c r="X382" s="426">
        <f t="shared" si="17"/>
        <v>0.92462311557788945</v>
      </c>
      <c r="Y382" s="425">
        <v>211</v>
      </c>
      <c r="Z382" s="426">
        <f t="shared" si="12"/>
        <v>1.0603015075376885</v>
      </c>
      <c r="AA382" s="425">
        <v>211</v>
      </c>
      <c r="AB382" s="426">
        <f t="shared" si="13"/>
        <v>1.0603015075376885</v>
      </c>
      <c r="AC382" s="425">
        <v>201</v>
      </c>
      <c r="AD382" s="426">
        <f t="shared" si="16"/>
        <v>1.0100502512562815</v>
      </c>
      <c r="AE382" s="425">
        <v>211</v>
      </c>
      <c r="AF382" s="426">
        <f t="shared" si="14"/>
        <v>1.0603015075376885</v>
      </c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</row>
    <row r="383" spans="1:81" s="416" customFormat="1" x14ac:dyDescent="0.2">
      <c r="A383" s="421"/>
      <c r="B383" s="423" t="s">
        <v>79</v>
      </c>
      <c r="C383" s="424">
        <v>506</v>
      </c>
      <c r="D383" s="425">
        <v>510</v>
      </c>
      <c r="E383" s="426">
        <f t="shared" si="4"/>
        <v>1.0079051383399209</v>
      </c>
      <c r="F383" s="425">
        <v>511</v>
      </c>
      <c r="G383" s="426">
        <f t="shared" si="5"/>
        <v>1.0098814229249011</v>
      </c>
      <c r="H383" s="425">
        <v>5</v>
      </c>
      <c r="I383" s="426">
        <f t="shared" si="6"/>
        <v>9.881422924901186E-3</v>
      </c>
      <c r="J383" s="425">
        <v>511</v>
      </c>
      <c r="K383" s="426">
        <f t="shared" si="7"/>
        <v>1.0098814229249011</v>
      </c>
      <c r="L383" s="425">
        <v>511</v>
      </c>
      <c r="M383" s="426">
        <f t="shared" si="15"/>
        <v>1.0098814229249011</v>
      </c>
      <c r="N383" s="425">
        <v>454</v>
      </c>
      <c r="O383" s="426">
        <f t="shared" si="8"/>
        <v>0.89723320158102771</v>
      </c>
      <c r="P383" s="425">
        <v>464</v>
      </c>
      <c r="Q383" s="426">
        <f t="shared" si="9"/>
        <v>0.91699604743083007</v>
      </c>
      <c r="R383" s="425">
        <v>411</v>
      </c>
      <c r="S383" s="426">
        <f t="shared" si="10"/>
        <v>0.81225296442687744</v>
      </c>
      <c r="T383" s="424">
        <v>520</v>
      </c>
      <c r="U383" s="425">
        <v>518</v>
      </c>
      <c r="V383" s="426">
        <f t="shared" si="11"/>
        <v>0.99615384615384617</v>
      </c>
      <c r="W383" s="425">
        <v>483</v>
      </c>
      <c r="X383" s="426">
        <f t="shared" si="17"/>
        <v>0.92884615384615388</v>
      </c>
      <c r="Y383" s="425">
        <v>517</v>
      </c>
      <c r="Z383" s="426">
        <f t="shared" si="12"/>
        <v>0.99423076923076925</v>
      </c>
      <c r="AA383" s="425">
        <v>522</v>
      </c>
      <c r="AB383" s="426">
        <f t="shared" si="13"/>
        <v>1.0038461538461538</v>
      </c>
      <c r="AC383" s="425">
        <v>546</v>
      </c>
      <c r="AD383" s="426">
        <f t="shared" si="16"/>
        <v>1.05</v>
      </c>
      <c r="AE383" s="425">
        <v>518</v>
      </c>
      <c r="AF383" s="426">
        <f t="shared" si="14"/>
        <v>0.99615384615384617</v>
      </c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</row>
    <row r="384" spans="1:81" s="416" customFormat="1" x14ac:dyDescent="0.2">
      <c r="A384" s="421"/>
      <c r="B384" s="423" t="s">
        <v>86</v>
      </c>
      <c r="C384" s="424">
        <v>393</v>
      </c>
      <c r="D384" s="425">
        <v>427</v>
      </c>
      <c r="E384" s="426">
        <f t="shared" si="4"/>
        <v>1.0865139949109415</v>
      </c>
      <c r="F384" s="425">
        <v>423</v>
      </c>
      <c r="G384" s="426">
        <f t="shared" si="5"/>
        <v>1.0763358778625953</v>
      </c>
      <c r="H384" s="425">
        <v>118</v>
      </c>
      <c r="I384" s="426">
        <f t="shared" si="6"/>
        <v>0.30025445292620867</v>
      </c>
      <c r="J384" s="425">
        <v>423</v>
      </c>
      <c r="K384" s="426">
        <f t="shared" si="7"/>
        <v>1.0763358778625953</v>
      </c>
      <c r="L384" s="425">
        <v>423</v>
      </c>
      <c r="M384" s="426">
        <f t="shared" si="15"/>
        <v>1.0763358778625953</v>
      </c>
      <c r="N384" s="425">
        <v>418</v>
      </c>
      <c r="O384" s="426">
        <f t="shared" si="8"/>
        <v>1.0636132315521629</v>
      </c>
      <c r="P384" s="425">
        <v>415</v>
      </c>
      <c r="Q384" s="426">
        <f t="shared" si="9"/>
        <v>1.0559796437659033</v>
      </c>
      <c r="R384" s="425">
        <v>372</v>
      </c>
      <c r="S384" s="426">
        <f t="shared" si="10"/>
        <v>0.94656488549618323</v>
      </c>
      <c r="T384" s="424">
        <v>394</v>
      </c>
      <c r="U384" s="425">
        <v>456</v>
      </c>
      <c r="V384" s="426">
        <f t="shared" si="11"/>
        <v>1.1573604060913705</v>
      </c>
      <c r="W384" s="425">
        <v>419</v>
      </c>
      <c r="X384" s="426">
        <f t="shared" si="17"/>
        <v>1.0634517766497462</v>
      </c>
      <c r="Y384" s="425">
        <v>448</v>
      </c>
      <c r="Z384" s="426">
        <f t="shared" si="12"/>
        <v>1.1370558375634519</v>
      </c>
      <c r="AA384" s="425">
        <v>446</v>
      </c>
      <c r="AB384" s="426">
        <f t="shared" si="13"/>
        <v>1.131979695431472</v>
      </c>
      <c r="AC384" s="425">
        <v>432</v>
      </c>
      <c r="AD384" s="426">
        <f t="shared" si="16"/>
        <v>1.0964467005076142</v>
      </c>
      <c r="AE384" s="425">
        <v>446</v>
      </c>
      <c r="AF384" s="426">
        <f t="shared" si="14"/>
        <v>1.131979695431472</v>
      </c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</row>
    <row r="385" spans="1:243" s="422" customFormat="1" x14ac:dyDescent="0.2">
      <c r="A385" s="421"/>
      <c r="B385" s="427" t="s">
        <v>7</v>
      </c>
      <c r="C385" s="419">
        <v>78215</v>
      </c>
      <c r="D385" s="419">
        <v>73637</v>
      </c>
      <c r="E385" s="420">
        <v>0.94146902768011254</v>
      </c>
      <c r="F385" s="419">
        <v>73545</v>
      </c>
      <c r="G385" s="420">
        <v>0.94029278271431316</v>
      </c>
      <c r="H385" s="419">
        <v>74321</v>
      </c>
      <c r="I385" s="420">
        <v>0.95021415329540371</v>
      </c>
      <c r="J385" s="419">
        <v>73496</v>
      </c>
      <c r="K385" s="420">
        <v>0.93966630441731125</v>
      </c>
      <c r="L385" s="419">
        <v>73451</v>
      </c>
      <c r="M385" s="420">
        <v>0.93909096720577889</v>
      </c>
      <c r="N385" s="419">
        <v>71142</v>
      </c>
      <c r="O385" s="420">
        <v>0.90956977561848751</v>
      </c>
      <c r="P385" s="419">
        <v>74491</v>
      </c>
      <c r="Q385" s="420">
        <v>0.95238764942785914</v>
      </c>
      <c r="R385" s="419">
        <v>53734</v>
      </c>
      <c r="S385" s="420">
        <v>0.68700377165505333</v>
      </c>
      <c r="T385" s="419">
        <v>80134</v>
      </c>
      <c r="U385" s="419">
        <v>76824</v>
      </c>
      <c r="V385" s="420">
        <v>0.95869418723637911</v>
      </c>
      <c r="W385" s="419">
        <v>68850</v>
      </c>
      <c r="X385" s="420">
        <v>0.85918586367833882</v>
      </c>
      <c r="Y385" s="419">
        <v>78391</v>
      </c>
      <c r="Z385" s="420">
        <v>0.97824893303716276</v>
      </c>
      <c r="AA385" s="419">
        <v>75842</v>
      </c>
      <c r="AB385" s="420">
        <v>0.94643971347992117</v>
      </c>
      <c r="AC385" s="419">
        <v>67709</v>
      </c>
      <c r="AD385" s="420">
        <v>0.84494721341752566</v>
      </c>
      <c r="AE385" s="419">
        <v>76722</v>
      </c>
      <c r="AF385" s="420">
        <v>0.95742131929018892</v>
      </c>
      <c r="AG385" s="416"/>
      <c r="AH385" s="416"/>
      <c r="AI385" s="416"/>
      <c r="AJ385" s="416"/>
      <c r="AK385" s="416"/>
      <c r="AL385" s="416"/>
      <c r="AM385" s="416"/>
      <c r="AN385" s="416"/>
      <c r="AO385" s="416"/>
      <c r="AP385" s="416"/>
      <c r="AQ385" s="416"/>
      <c r="AR385" s="416"/>
      <c r="AS385" s="416"/>
      <c r="AT385" s="416"/>
      <c r="AU385" s="416"/>
      <c r="AV385" s="416"/>
      <c r="AW385" s="416"/>
      <c r="AX385" s="416"/>
      <c r="AY385" s="416"/>
      <c r="AZ385" s="416"/>
      <c r="BA385" s="416"/>
      <c r="BB385" s="416"/>
      <c r="BC385" s="416"/>
      <c r="BD385" s="416"/>
      <c r="BE385" s="416"/>
      <c r="BF385" s="416"/>
      <c r="BG385" s="416"/>
      <c r="BH385" s="416"/>
      <c r="BI385" s="416"/>
      <c r="BJ385" s="416"/>
      <c r="BK385" s="416"/>
      <c r="BL385" s="416"/>
      <c r="BM385" s="416"/>
      <c r="BN385" s="416"/>
      <c r="BO385" s="416"/>
      <c r="BP385" s="416"/>
      <c r="BQ385" s="416"/>
      <c r="BR385" s="416"/>
      <c r="BS385" s="416"/>
      <c r="BT385" s="416"/>
      <c r="BU385" s="416"/>
      <c r="BV385" s="416"/>
      <c r="BW385" s="416"/>
      <c r="BX385" s="416"/>
      <c r="BY385" s="416"/>
      <c r="BZ385" s="416"/>
      <c r="CA385" s="416"/>
      <c r="CB385" s="416"/>
      <c r="CC385" s="416"/>
      <c r="CD385" s="416"/>
      <c r="CE385" s="416"/>
      <c r="CF385" s="416"/>
      <c r="CG385" s="416"/>
      <c r="CH385" s="416"/>
      <c r="CI385" s="416"/>
      <c r="CJ385" s="416"/>
      <c r="CK385" s="416"/>
      <c r="CL385" s="416"/>
      <c r="CM385" s="416"/>
      <c r="CN385" s="416"/>
      <c r="CO385" s="416"/>
      <c r="CP385" s="416"/>
      <c r="CQ385" s="416"/>
      <c r="CR385" s="416"/>
      <c r="CS385" s="416"/>
      <c r="CT385" s="416"/>
      <c r="CU385" s="416"/>
      <c r="CV385" s="416"/>
      <c r="CW385" s="416"/>
      <c r="CX385" s="416"/>
      <c r="CY385" s="416"/>
      <c r="CZ385" s="416"/>
      <c r="DA385" s="416"/>
      <c r="DB385" s="416"/>
      <c r="DC385" s="416"/>
      <c r="DD385" s="416"/>
      <c r="DE385" s="416"/>
      <c r="DF385" s="416"/>
      <c r="DG385" s="416"/>
      <c r="DH385" s="416"/>
      <c r="DI385" s="416"/>
      <c r="DJ385" s="416"/>
      <c r="DK385" s="416"/>
      <c r="DL385" s="416"/>
      <c r="DM385" s="416"/>
      <c r="DN385" s="416"/>
      <c r="DO385" s="416"/>
      <c r="DP385" s="416"/>
      <c r="DQ385" s="416"/>
      <c r="DR385" s="416"/>
      <c r="DS385" s="416"/>
      <c r="DT385" s="416"/>
      <c r="DU385" s="416"/>
      <c r="DV385" s="416"/>
      <c r="DW385" s="416"/>
      <c r="DX385" s="416"/>
      <c r="DY385" s="416"/>
      <c r="DZ385" s="416"/>
      <c r="EA385" s="416"/>
      <c r="EB385" s="416"/>
      <c r="EC385" s="416"/>
      <c r="ED385" s="416"/>
      <c r="EE385" s="416"/>
      <c r="EF385" s="416"/>
      <c r="EG385" s="416"/>
      <c r="EH385" s="416"/>
      <c r="EI385" s="416"/>
      <c r="EJ385" s="416"/>
      <c r="EK385" s="416"/>
      <c r="EL385" s="416"/>
      <c r="EM385" s="416"/>
      <c r="EN385" s="416"/>
      <c r="EO385" s="416"/>
      <c r="EP385" s="416"/>
      <c r="EQ385" s="416"/>
      <c r="ER385" s="416"/>
      <c r="ES385" s="416"/>
      <c r="ET385" s="416"/>
      <c r="EU385" s="416"/>
      <c r="EV385" s="416"/>
      <c r="EW385" s="416"/>
      <c r="EX385" s="416"/>
      <c r="EY385" s="416"/>
      <c r="EZ385" s="416"/>
      <c r="FA385" s="416"/>
      <c r="FB385" s="416"/>
      <c r="FC385" s="416"/>
      <c r="FD385" s="416"/>
      <c r="FE385" s="416"/>
      <c r="FF385" s="416"/>
      <c r="FG385" s="416"/>
      <c r="FH385" s="416"/>
      <c r="FI385" s="416"/>
      <c r="FJ385" s="416"/>
      <c r="FK385" s="416"/>
      <c r="FL385" s="416"/>
      <c r="FM385" s="416"/>
      <c r="FN385" s="416"/>
      <c r="FO385" s="416"/>
      <c r="FP385" s="416"/>
      <c r="FQ385" s="416"/>
      <c r="FR385" s="416"/>
      <c r="FS385" s="416"/>
      <c r="FT385" s="416"/>
      <c r="FU385" s="416"/>
      <c r="FV385" s="416"/>
      <c r="FW385" s="416"/>
      <c r="FX385" s="416"/>
      <c r="FY385" s="416"/>
      <c r="FZ385" s="416"/>
      <c r="GA385" s="416"/>
      <c r="GB385" s="416"/>
      <c r="GC385" s="416"/>
      <c r="GD385" s="416"/>
      <c r="GE385" s="416"/>
      <c r="GF385" s="416"/>
      <c r="GG385" s="416"/>
      <c r="GH385" s="416"/>
      <c r="GI385" s="416"/>
      <c r="GJ385" s="416"/>
      <c r="GK385" s="416"/>
      <c r="GL385" s="416"/>
      <c r="GM385" s="416"/>
      <c r="GN385" s="416"/>
      <c r="GO385" s="416"/>
      <c r="GP385" s="416"/>
      <c r="GQ385" s="416"/>
      <c r="GR385" s="416"/>
      <c r="GS385" s="416"/>
      <c r="GT385" s="416"/>
      <c r="GU385" s="416"/>
      <c r="GV385" s="416"/>
      <c r="GW385" s="416"/>
      <c r="GX385" s="416"/>
      <c r="GY385" s="416"/>
      <c r="GZ385" s="416"/>
      <c r="HA385" s="416"/>
      <c r="HB385" s="416"/>
      <c r="HC385" s="416"/>
      <c r="HD385" s="416"/>
      <c r="HE385" s="416"/>
      <c r="HF385" s="416"/>
      <c r="HG385" s="416"/>
      <c r="HH385" s="416"/>
      <c r="HI385" s="416"/>
      <c r="HJ385" s="416"/>
      <c r="HK385" s="416"/>
      <c r="HL385" s="416"/>
      <c r="HM385" s="416"/>
      <c r="HN385" s="416"/>
      <c r="HO385" s="416"/>
      <c r="HP385" s="416"/>
      <c r="HQ385" s="416"/>
      <c r="HR385" s="416"/>
      <c r="HS385" s="416"/>
      <c r="HT385" s="416"/>
      <c r="HU385" s="416"/>
      <c r="HV385" s="416"/>
      <c r="HW385" s="416"/>
      <c r="HX385" s="416"/>
      <c r="HY385" s="416"/>
      <c r="HZ385" s="416"/>
      <c r="IA385" s="416"/>
      <c r="IB385" s="416"/>
      <c r="IC385" s="416"/>
      <c r="ID385" s="416"/>
      <c r="IE385" s="416"/>
      <c r="IF385" s="416"/>
      <c r="IG385" s="416"/>
      <c r="IH385" s="416"/>
      <c r="II385" s="416"/>
    </row>
    <row r="386" spans="1:243" x14ac:dyDescent="0.2">
      <c r="B386" s="282"/>
      <c r="D386"/>
      <c r="E386"/>
      <c r="F386"/>
      <c r="G386"/>
      <c r="H386"/>
      <c r="I386"/>
      <c r="J386"/>
      <c r="CF386" s="416"/>
      <c r="CG386" s="416"/>
      <c r="CH386" s="416"/>
      <c r="CI386" s="416"/>
      <c r="CJ386" s="416"/>
      <c r="CK386" s="416"/>
      <c r="CL386" s="416"/>
      <c r="CM386" s="416"/>
      <c r="CN386" s="416"/>
      <c r="CO386" s="416"/>
      <c r="CP386" s="416"/>
      <c r="CQ386" s="416"/>
      <c r="CR386" s="416"/>
      <c r="CS386" s="416"/>
      <c r="CT386" s="416"/>
      <c r="CU386" s="416"/>
      <c r="CV386" s="416"/>
      <c r="CW386" s="416"/>
      <c r="CX386" s="416"/>
      <c r="CY386" s="416"/>
      <c r="CZ386" s="416"/>
      <c r="DA386" s="416"/>
      <c r="DB386" s="416"/>
      <c r="DC386" s="416"/>
      <c r="DD386" s="416"/>
      <c r="DE386" s="416"/>
      <c r="DF386" s="416"/>
      <c r="DG386" s="416"/>
      <c r="DH386" s="416"/>
      <c r="DI386" s="416"/>
      <c r="DJ386" s="416"/>
      <c r="DK386" s="416"/>
      <c r="DL386" s="416"/>
      <c r="DM386" s="416"/>
      <c r="DN386" s="416"/>
      <c r="DO386" s="416"/>
      <c r="DP386" s="416"/>
      <c r="DQ386" s="416"/>
      <c r="DR386" s="416"/>
      <c r="DS386" s="416"/>
      <c r="DT386" s="416"/>
      <c r="DU386" s="416"/>
      <c r="DV386" s="416"/>
      <c r="DW386" s="416"/>
      <c r="DX386" s="416"/>
      <c r="DY386" s="416"/>
      <c r="DZ386" s="416"/>
      <c r="EA386" s="416"/>
      <c r="EB386" s="416"/>
      <c r="EC386" s="416"/>
      <c r="ED386" s="416"/>
      <c r="EE386" s="416"/>
      <c r="EF386" s="416"/>
      <c r="EG386" s="416"/>
      <c r="EH386" s="416"/>
      <c r="EI386" s="416"/>
      <c r="EJ386" s="416"/>
      <c r="EK386" s="416"/>
      <c r="EL386" s="416"/>
      <c r="EM386" s="416"/>
      <c r="EN386" s="416"/>
      <c r="EO386" s="416"/>
      <c r="EP386" s="416"/>
      <c r="EQ386" s="416"/>
      <c r="ER386" s="416"/>
      <c r="ES386" s="416"/>
      <c r="ET386" s="416"/>
      <c r="EU386" s="416"/>
      <c r="EV386" s="416"/>
      <c r="EW386" s="416"/>
      <c r="EX386" s="416"/>
      <c r="EY386" s="416"/>
      <c r="EZ386" s="416"/>
      <c r="FA386" s="416"/>
      <c r="FB386" s="416"/>
      <c r="FC386" s="416"/>
      <c r="FD386" s="416"/>
      <c r="FE386" s="416"/>
      <c r="FF386" s="416"/>
      <c r="FG386" s="416"/>
      <c r="FH386" s="416"/>
      <c r="FI386" s="416"/>
      <c r="FJ386" s="416"/>
      <c r="FK386" s="416"/>
      <c r="FL386" s="416"/>
      <c r="FM386" s="416"/>
      <c r="FN386" s="416"/>
      <c r="FO386" s="416"/>
      <c r="FP386" s="416"/>
      <c r="FQ386" s="416"/>
      <c r="FR386" s="416"/>
      <c r="FS386" s="416"/>
      <c r="FT386" s="416"/>
      <c r="FU386" s="416"/>
      <c r="FV386" s="416"/>
      <c r="FW386" s="416"/>
      <c r="FX386" s="416"/>
      <c r="FY386" s="416"/>
      <c r="FZ386" s="416"/>
      <c r="GA386" s="416"/>
      <c r="GB386" s="416"/>
      <c r="GC386" s="416"/>
      <c r="GD386" s="416"/>
      <c r="GE386" s="416"/>
      <c r="GF386" s="416"/>
      <c r="GG386" s="416"/>
      <c r="GH386" s="416"/>
      <c r="GI386" s="416"/>
      <c r="GJ386" s="416"/>
      <c r="GK386" s="416"/>
      <c r="GL386" s="416"/>
      <c r="GM386" s="416"/>
      <c r="GN386" s="416"/>
      <c r="GO386" s="416"/>
      <c r="GP386" s="416"/>
      <c r="GQ386" s="416"/>
      <c r="GR386" s="416"/>
      <c r="GS386" s="416"/>
      <c r="GT386" s="416"/>
      <c r="GU386" s="416"/>
      <c r="GV386" s="416"/>
      <c r="GW386" s="416"/>
      <c r="GX386" s="416"/>
      <c r="GY386" s="416"/>
      <c r="GZ386" s="416"/>
      <c r="HA386" s="416"/>
      <c r="HB386" s="416"/>
      <c r="HC386" s="416"/>
      <c r="HD386" s="416"/>
      <c r="HE386" s="416"/>
      <c r="HF386" s="416"/>
      <c r="HG386" s="416"/>
      <c r="HH386" s="416"/>
      <c r="HI386" s="416"/>
      <c r="HJ386" s="416"/>
      <c r="HK386" s="416"/>
      <c r="HL386" s="416"/>
      <c r="HM386" s="416"/>
      <c r="HN386" s="416"/>
      <c r="HO386" s="416"/>
      <c r="HP386" s="416"/>
      <c r="HQ386" s="416"/>
      <c r="HR386" s="416"/>
      <c r="HS386" s="416"/>
      <c r="HT386" s="416"/>
      <c r="HU386" s="416"/>
      <c r="HV386" s="416"/>
      <c r="HW386" s="416"/>
      <c r="HX386" s="416"/>
      <c r="HY386" s="416"/>
      <c r="HZ386" s="416"/>
      <c r="IA386" s="416"/>
      <c r="IB386" s="416"/>
      <c r="IC386" s="416"/>
      <c r="ID386" s="416"/>
      <c r="IE386" s="416"/>
      <c r="IF386" s="416"/>
      <c r="IG386" s="416"/>
      <c r="IH386" s="416"/>
      <c r="II386" s="416"/>
    </row>
    <row r="387" spans="1:243" x14ac:dyDescent="0.2">
      <c r="B387" s="617" t="s">
        <v>424</v>
      </c>
      <c r="D387"/>
      <c r="E387"/>
      <c r="F387"/>
      <c r="G387"/>
      <c r="H387"/>
      <c r="I387"/>
      <c r="J387"/>
      <c r="CF387" s="416"/>
      <c r="CG387" s="416"/>
      <c r="CH387" s="416"/>
      <c r="CI387" s="416"/>
      <c r="CJ387" s="416"/>
      <c r="CK387" s="416"/>
      <c r="CL387" s="416"/>
      <c r="CM387" s="416"/>
      <c r="CN387" s="416"/>
      <c r="CO387" s="416"/>
      <c r="CP387" s="416"/>
      <c r="CQ387" s="416"/>
      <c r="CR387" s="416"/>
      <c r="CS387" s="416"/>
      <c r="CT387" s="416"/>
      <c r="CU387" s="416"/>
      <c r="CV387" s="416"/>
      <c r="CW387" s="416"/>
      <c r="CX387" s="416"/>
      <c r="CY387" s="416"/>
      <c r="CZ387" s="416"/>
      <c r="DA387" s="416"/>
      <c r="DB387" s="416"/>
      <c r="DC387" s="416"/>
      <c r="DD387" s="416"/>
      <c r="DE387" s="416"/>
      <c r="DF387" s="416"/>
      <c r="DG387" s="416"/>
      <c r="DH387" s="416"/>
      <c r="DI387" s="416"/>
      <c r="DJ387" s="416"/>
      <c r="DK387" s="416"/>
      <c r="DL387" s="416"/>
      <c r="DM387" s="416"/>
      <c r="DN387" s="416"/>
      <c r="DO387" s="416"/>
      <c r="DP387" s="416"/>
      <c r="DQ387" s="416"/>
      <c r="DR387" s="416"/>
      <c r="DS387" s="416"/>
      <c r="DT387" s="416"/>
      <c r="DU387" s="416"/>
      <c r="DV387" s="416"/>
      <c r="DW387" s="416"/>
      <c r="DX387" s="416"/>
      <c r="DY387" s="416"/>
      <c r="DZ387" s="416"/>
      <c r="EA387" s="416"/>
      <c r="EB387" s="416"/>
      <c r="EC387" s="416"/>
      <c r="ED387" s="416"/>
      <c r="EE387" s="416"/>
      <c r="EF387" s="416"/>
      <c r="EG387" s="416"/>
      <c r="EH387" s="416"/>
      <c r="EI387" s="416"/>
      <c r="EJ387" s="416"/>
      <c r="EK387" s="416"/>
      <c r="EL387" s="416"/>
      <c r="EM387" s="416"/>
      <c r="EN387" s="416"/>
      <c r="EO387" s="416"/>
      <c r="EP387" s="416"/>
      <c r="EQ387" s="416"/>
      <c r="ER387" s="416"/>
      <c r="ES387" s="416"/>
      <c r="ET387" s="416"/>
      <c r="EU387" s="416"/>
      <c r="EV387" s="416"/>
      <c r="EW387" s="416"/>
      <c r="EX387" s="416"/>
      <c r="EY387" s="416"/>
      <c r="EZ387" s="416"/>
      <c r="FA387" s="416"/>
      <c r="FB387" s="416"/>
      <c r="FC387" s="416"/>
      <c r="FD387" s="416"/>
      <c r="FE387" s="416"/>
      <c r="FF387" s="416"/>
      <c r="FG387" s="416"/>
      <c r="FH387" s="416"/>
      <c r="FI387" s="416"/>
      <c r="FJ387" s="416"/>
      <c r="FK387" s="416"/>
      <c r="FL387" s="416"/>
      <c r="FM387" s="416"/>
      <c r="FN387" s="416"/>
      <c r="FO387" s="416"/>
      <c r="FP387" s="416"/>
      <c r="FQ387" s="416"/>
      <c r="FR387" s="416"/>
      <c r="FS387" s="416"/>
      <c r="FT387" s="416"/>
      <c r="FU387" s="416"/>
      <c r="FV387" s="416"/>
      <c r="FW387" s="416"/>
      <c r="FX387" s="416"/>
      <c r="FY387" s="416"/>
      <c r="FZ387" s="416"/>
      <c r="GA387" s="416"/>
      <c r="GB387" s="416"/>
      <c r="GC387" s="416"/>
      <c r="GD387" s="416"/>
      <c r="GE387" s="416"/>
      <c r="GF387" s="416"/>
      <c r="GG387" s="416"/>
      <c r="GH387" s="416"/>
      <c r="GI387" s="416"/>
      <c r="GJ387" s="416"/>
      <c r="GK387" s="416"/>
      <c r="GL387" s="416"/>
      <c r="GM387" s="416"/>
      <c r="GN387" s="416"/>
      <c r="GO387" s="416"/>
      <c r="GP387" s="416"/>
      <c r="GQ387" s="416"/>
      <c r="GR387" s="416"/>
      <c r="GS387" s="416"/>
      <c r="GT387" s="416"/>
      <c r="GU387" s="416"/>
      <c r="GV387" s="416"/>
      <c r="GW387" s="416"/>
      <c r="GX387" s="416"/>
      <c r="GY387" s="416"/>
      <c r="GZ387" s="416"/>
      <c r="HA387" s="416"/>
      <c r="HB387" s="416"/>
      <c r="HC387" s="416"/>
      <c r="HD387" s="416"/>
      <c r="HE387" s="416"/>
      <c r="HF387" s="416"/>
      <c r="HG387" s="416"/>
      <c r="HH387" s="416"/>
      <c r="HI387" s="416"/>
      <c r="HJ387" s="416"/>
      <c r="HK387" s="416"/>
      <c r="HL387" s="416"/>
      <c r="HM387" s="416"/>
      <c r="HN387" s="416"/>
      <c r="HO387" s="416"/>
      <c r="HP387" s="416"/>
      <c r="HQ387" s="416"/>
      <c r="HR387" s="416"/>
      <c r="HS387" s="416"/>
      <c r="HT387" s="416"/>
      <c r="HU387" s="416"/>
      <c r="HV387" s="416"/>
      <c r="HW387" s="416"/>
      <c r="HX387" s="416"/>
      <c r="HY387" s="416"/>
      <c r="HZ387" s="416"/>
      <c r="IA387" s="416"/>
      <c r="IB387" s="416"/>
      <c r="IC387" s="416"/>
      <c r="ID387" s="416"/>
      <c r="IE387" s="416"/>
      <c r="IF387" s="416"/>
      <c r="IG387" s="416"/>
      <c r="IH387" s="416"/>
      <c r="II387" s="416"/>
    </row>
    <row r="388" spans="1:243" x14ac:dyDescent="0.2">
      <c r="B388" s="617" t="s">
        <v>669</v>
      </c>
      <c r="D388"/>
      <c r="E388"/>
      <c r="F388"/>
      <c r="G388"/>
      <c r="H388"/>
      <c r="I388"/>
      <c r="J388"/>
    </row>
    <row r="389" spans="1:243" x14ac:dyDescent="0.2">
      <c r="B389" s="617" t="s">
        <v>425</v>
      </c>
      <c r="D389"/>
      <c r="E389"/>
      <c r="F389"/>
      <c r="G389"/>
      <c r="H389"/>
      <c r="I389"/>
      <c r="J389"/>
    </row>
    <row r="390" spans="1:243" x14ac:dyDescent="0.2">
      <c r="B390" s="617"/>
      <c r="D390"/>
      <c r="E390"/>
      <c r="F390"/>
      <c r="G390"/>
      <c r="H390"/>
      <c r="I390"/>
      <c r="J390"/>
    </row>
    <row r="391" spans="1:243" x14ac:dyDescent="0.2">
      <c r="B391" s="618" t="s">
        <v>426</v>
      </c>
      <c r="D391"/>
      <c r="E391"/>
      <c r="F391"/>
      <c r="G391"/>
      <c r="H391"/>
      <c r="I391"/>
      <c r="J391"/>
    </row>
    <row r="392" spans="1:243" x14ac:dyDescent="0.2">
      <c r="B392" s="617" t="s">
        <v>427</v>
      </c>
      <c r="D392"/>
      <c r="E392"/>
      <c r="F392"/>
      <c r="G392"/>
      <c r="H392"/>
      <c r="I392"/>
      <c r="J392"/>
    </row>
    <row r="393" spans="1:243" x14ac:dyDescent="0.2">
      <c r="B393" s="617" t="s">
        <v>428</v>
      </c>
      <c r="D393"/>
      <c r="E393"/>
      <c r="F393"/>
      <c r="G393"/>
      <c r="H393"/>
      <c r="I393"/>
      <c r="J393"/>
    </row>
    <row r="394" spans="1:243" x14ac:dyDescent="0.2">
      <c r="B394" s="617" t="s">
        <v>429</v>
      </c>
      <c r="D394"/>
      <c r="E394"/>
      <c r="F394"/>
      <c r="G394"/>
      <c r="H394"/>
      <c r="I394"/>
      <c r="J394"/>
    </row>
    <row r="395" spans="1:243" x14ac:dyDescent="0.2">
      <c r="B395" s="617" t="s">
        <v>430</v>
      </c>
      <c r="D395"/>
      <c r="E395"/>
      <c r="F395"/>
      <c r="G395"/>
      <c r="H395"/>
      <c r="I395"/>
      <c r="J395"/>
    </row>
    <row r="396" spans="1:243" x14ac:dyDescent="0.2">
      <c r="B396" s="617" t="s">
        <v>431</v>
      </c>
      <c r="D396"/>
      <c r="E396"/>
      <c r="F396"/>
      <c r="G396"/>
      <c r="H396"/>
      <c r="I396"/>
      <c r="J396"/>
    </row>
    <row r="397" spans="1:243" x14ac:dyDescent="0.2">
      <c r="B397" s="282"/>
      <c r="D397"/>
      <c r="E397"/>
      <c r="F397"/>
      <c r="G397"/>
      <c r="H397"/>
      <c r="I397"/>
      <c r="J397"/>
    </row>
    <row r="398" spans="1:243" x14ac:dyDescent="0.2">
      <c r="B398" s="282"/>
      <c r="D398"/>
      <c r="E398"/>
      <c r="F398"/>
      <c r="G398"/>
      <c r="H398"/>
      <c r="I398"/>
      <c r="J398"/>
    </row>
    <row r="399" spans="1:243" x14ac:dyDescent="0.2">
      <c r="B399" s="282"/>
      <c r="D399"/>
      <c r="E399"/>
      <c r="F399"/>
      <c r="G399"/>
      <c r="H399"/>
      <c r="I399"/>
      <c r="J399"/>
    </row>
    <row r="400" spans="1:243" x14ac:dyDescent="0.2">
      <c r="B400" s="282"/>
      <c r="D400"/>
      <c r="E400"/>
      <c r="F400"/>
      <c r="G400"/>
      <c r="H400"/>
      <c r="I400"/>
      <c r="J400"/>
    </row>
    <row r="401" spans="2:247" x14ac:dyDescent="0.2">
      <c r="B401" s="282"/>
      <c r="D401"/>
      <c r="E401"/>
      <c r="F401"/>
      <c r="G401"/>
      <c r="H401"/>
      <c r="I401"/>
      <c r="J401"/>
    </row>
    <row r="402" spans="2:247" ht="18" x14ac:dyDescent="0.25">
      <c r="B402" s="211" t="s">
        <v>523</v>
      </c>
      <c r="D402"/>
      <c r="E402"/>
      <c r="F402"/>
      <c r="G402"/>
      <c r="H402"/>
      <c r="I402"/>
      <c r="J402"/>
    </row>
    <row r="403" spans="2:247" x14ac:dyDescent="0.2">
      <c r="B403" s="282"/>
      <c r="D403"/>
      <c r="E403"/>
      <c r="F403"/>
      <c r="G403"/>
      <c r="H403"/>
      <c r="I403"/>
      <c r="J403"/>
    </row>
    <row r="404" spans="2:247" x14ac:dyDescent="0.2">
      <c r="B404" s="282"/>
      <c r="D404"/>
      <c r="E404"/>
      <c r="F404"/>
      <c r="G404"/>
      <c r="H404"/>
      <c r="I404"/>
      <c r="J404"/>
    </row>
    <row r="405" spans="2:247" ht="19.5" customHeight="1" x14ac:dyDescent="0.2">
      <c r="B405" s="878" t="s">
        <v>528</v>
      </c>
      <c r="C405" s="879"/>
      <c r="D405" s="879"/>
      <c r="E405" s="879"/>
      <c r="F405" s="879"/>
      <c r="G405" s="879"/>
      <c r="H405" s="879"/>
      <c r="I405" s="879"/>
      <c r="J405" s="879"/>
      <c r="K405" s="879"/>
      <c r="L405" s="879"/>
      <c r="M405" s="879"/>
      <c r="N405" s="879"/>
    </row>
    <row r="406" spans="2:247" x14ac:dyDescent="0.2">
      <c r="B406" s="880" t="s">
        <v>433</v>
      </c>
      <c r="C406" s="881" t="s">
        <v>434</v>
      </c>
      <c r="D406" s="882"/>
      <c r="E406" s="882"/>
      <c r="F406" s="882"/>
      <c r="G406" s="882"/>
      <c r="H406" s="882"/>
      <c r="I406" s="882"/>
      <c r="J406" s="882"/>
      <c r="K406" s="882"/>
      <c r="L406" s="882"/>
      <c r="M406" s="882"/>
      <c r="N406" s="882"/>
      <c r="O406" s="882"/>
      <c r="P406" s="882"/>
      <c r="Q406" s="882"/>
      <c r="R406" s="882"/>
      <c r="S406" s="882"/>
      <c r="T406" s="882"/>
      <c r="U406" s="882"/>
      <c r="V406" s="882"/>
      <c r="W406" s="882"/>
      <c r="X406" s="882"/>
      <c r="Y406" s="882"/>
      <c r="Z406" s="882"/>
      <c r="AA406" s="882"/>
      <c r="AB406" s="882"/>
      <c r="AC406" s="882"/>
      <c r="AD406" s="882"/>
      <c r="AE406" s="882"/>
      <c r="AF406" s="882"/>
      <c r="AG406" s="882"/>
      <c r="AH406" s="882"/>
      <c r="AI406" s="882"/>
      <c r="AJ406" s="882"/>
      <c r="AK406" s="882"/>
      <c r="AL406" s="883"/>
      <c r="AM406" s="867" t="s">
        <v>435</v>
      </c>
      <c r="AN406" s="867"/>
      <c r="AO406" s="867"/>
      <c r="AP406" s="867"/>
      <c r="AQ406" s="867"/>
      <c r="AR406" s="867"/>
      <c r="AS406" s="863" t="s">
        <v>436</v>
      </c>
      <c r="AT406" s="865"/>
      <c r="AU406" s="881" t="s">
        <v>437</v>
      </c>
      <c r="AV406" s="882"/>
      <c r="AW406" s="882"/>
      <c r="AX406" s="882"/>
      <c r="AY406" s="882"/>
      <c r="AZ406" s="882"/>
      <c r="BA406" s="882"/>
      <c r="BB406" s="882"/>
      <c r="BC406" s="882"/>
      <c r="BD406" s="882"/>
      <c r="BE406" s="882"/>
      <c r="BF406" s="882"/>
      <c r="BG406" s="882"/>
      <c r="BH406" s="882"/>
      <c r="BI406" s="882"/>
      <c r="BJ406" s="882"/>
      <c r="BK406" s="882"/>
      <c r="BL406" s="882"/>
      <c r="BM406" s="882"/>
      <c r="BN406" s="883"/>
      <c r="BO406" s="881" t="s">
        <v>438</v>
      </c>
      <c r="BP406" s="882"/>
      <c r="BQ406" s="882"/>
      <c r="BR406" s="882"/>
      <c r="BS406" s="882"/>
      <c r="BT406" s="882"/>
      <c r="BU406" s="882"/>
      <c r="BV406" s="882"/>
      <c r="BW406" s="882"/>
      <c r="BX406" s="882"/>
      <c r="BY406" s="882"/>
      <c r="BZ406" s="882"/>
      <c r="CA406" s="882"/>
      <c r="CB406" s="882"/>
      <c r="CC406" s="882"/>
      <c r="CD406" s="882"/>
      <c r="CE406" s="882"/>
      <c r="CF406" s="882"/>
      <c r="CG406" s="882"/>
      <c r="CH406" s="882"/>
      <c r="CI406" s="882"/>
      <c r="CJ406" s="882"/>
      <c r="CK406" s="882"/>
      <c r="CL406" s="882"/>
      <c r="CM406" s="882"/>
      <c r="CN406" s="883"/>
      <c r="CO406" s="863" t="s">
        <v>439</v>
      </c>
      <c r="CP406" s="864"/>
      <c r="CQ406" s="864"/>
      <c r="CR406" s="864"/>
      <c r="CS406" s="864"/>
      <c r="CT406" s="865"/>
      <c r="CU406" s="867" t="s">
        <v>440</v>
      </c>
      <c r="CV406" s="867"/>
      <c r="CW406" s="867"/>
      <c r="CX406" s="867"/>
      <c r="CY406" s="867"/>
      <c r="CZ406" s="867"/>
      <c r="DA406" s="863" t="s">
        <v>441</v>
      </c>
      <c r="DB406" s="864"/>
      <c r="DC406" s="864"/>
      <c r="DD406" s="864"/>
      <c r="DE406" s="864"/>
      <c r="DF406" s="864"/>
      <c r="DG406" s="864"/>
      <c r="DH406" s="864"/>
      <c r="DI406" s="864"/>
      <c r="DJ406" s="864"/>
      <c r="DK406" s="864"/>
      <c r="DL406" s="864"/>
      <c r="DM406" s="864"/>
      <c r="DN406" s="865"/>
      <c r="DO406" s="863"/>
      <c r="DP406" s="865"/>
      <c r="DQ406" s="867" t="s">
        <v>442</v>
      </c>
      <c r="DR406" s="867"/>
      <c r="DS406" s="867"/>
      <c r="DT406" s="867"/>
      <c r="DU406" s="867"/>
      <c r="DV406" s="867"/>
      <c r="DW406" s="867"/>
      <c r="DX406" s="867"/>
      <c r="DY406" s="867"/>
      <c r="DZ406" s="867"/>
      <c r="EA406" s="867" t="s">
        <v>443</v>
      </c>
      <c r="EB406" s="867"/>
      <c r="EC406" s="867"/>
      <c r="ED406" s="867"/>
      <c r="EE406" s="867"/>
      <c r="EF406" s="867"/>
      <c r="EG406" s="867"/>
      <c r="EH406" s="867"/>
      <c r="EI406" s="867"/>
      <c r="EJ406" s="867"/>
      <c r="EK406" s="434"/>
      <c r="EL406" s="435"/>
    </row>
    <row r="407" spans="2:247" x14ac:dyDescent="0.2">
      <c r="B407" s="880"/>
      <c r="C407" s="866" t="s">
        <v>444</v>
      </c>
      <c r="D407" s="866"/>
      <c r="E407" s="866" t="s">
        <v>445</v>
      </c>
      <c r="F407" s="866"/>
      <c r="G407" s="866" t="s">
        <v>417</v>
      </c>
      <c r="H407" s="866"/>
      <c r="I407" s="866" t="s">
        <v>446</v>
      </c>
      <c r="J407" s="866"/>
      <c r="K407" s="866" t="s">
        <v>447</v>
      </c>
      <c r="L407" s="866"/>
      <c r="M407" s="866" t="s">
        <v>448</v>
      </c>
      <c r="N407" s="866"/>
      <c r="O407" s="866" t="s">
        <v>449</v>
      </c>
      <c r="P407" s="866"/>
      <c r="Q407" s="866" t="s">
        <v>450</v>
      </c>
      <c r="R407" s="866"/>
      <c r="S407" s="866" t="s">
        <v>451</v>
      </c>
      <c r="T407" s="866"/>
      <c r="U407" s="866" t="s">
        <v>414</v>
      </c>
      <c r="V407" s="866"/>
      <c r="W407" s="866" t="s">
        <v>452</v>
      </c>
      <c r="X407" s="866"/>
      <c r="Y407" s="884" t="s">
        <v>453</v>
      </c>
      <c r="Z407" s="884"/>
      <c r="AA407" s="866" t="s">
        <v>454</v>
      </c>
      <c r="AB407" s="866"/>
      <c r="AC407" s="866" t="s">
        <v>455</v>
      </c>
      <c r="AD407" s="866"/>
      <c r="AE407" s="885" t="s">
        <v>456</v>
      </c>
      <c r="AF407" s="886"/>
      <c r="AG407" s="886"/>
      <c r="AH407" s="886"/>
      <c r="AI407" s="886"/>
      <c r="AJ407" s="887"/>
      <c r="AK407" s="866" t="s">
        <v>457</v>
      </c>
      <c r="AL407" s="866"/>
      <c r="AM407" s="866" t="s">
        <v>458</v>
      </c>
      <c r="AN407" s="866"/>
      <c r="AO407" s="866" t="s">
        <v>459</v>
      </c>
      <c r="AP407" s="866"/>
      <c r="AQ407" s="866" t="s">
        <v>460</v>
      </c>
      <c r="AR407" s="866"/>
      <c r="AS407" s="866" t="s">
        <v>461</v>
      </c>
      <c r="AT407" s="866"/>
      <c r="AU407" s="866" t="s">
        <v>462</v>
      </c>
      <c r="AV407" s="866"/>
      <c r="AW407" s="866" t="s">
        <v>463</v>
      </c>
      <c r="AX407" s="866"/>
      <c r="AY407" s="866" t="s">
        <v>464</v>
      </c>
      <c r="AZ407" s="866"/>
      <c r="BA407" s="866" t="s">
        <v>465</v>
      </c>
      <c r="BB407" s="866"/>
      <c r="BC407" s="866" t="s">
        <v>466</v>
      </c>
      <c r="BD407" s="866"/>
      <c r="BE407" s="866" t="s">
        <v>467</v>
      </c>
      <c r="BF407" s="866"/>
      <c r="BG407" s="866" t="s">
        <v>468</v>
      </c>
      <c r="BH407" s="866"/>
      <c r="BI407" s="866" t="s">
        <v>469</v>
      </c>
      <c r="BJ407" s="866"/>
      <c r="BK407" s="866" t="s">
        <v>470</v>
      </c>
      <c r="BL407" s="866"/>
      <c r="BM407" s="866" t="s">
        <v>471</v>
      </c>
      <c r="BN407" s="866"/>
      <c r="BO407" s="866" t="s">
        <v>472</v>
      </c>
      <c r="BP407" s="866"/>
      <c r="BQ407" s="866"/>
      <c r="BR407" s="866"/>
      <c r="BS407" s="866"/>
      <c r="BT407" s="866"/>
      <c r="BU407" s="867" t="s">
        <v>473</v>
      </c>
      <c r="BV407" s="867"/>
      <c r="BW407" s="867"/>
      <c r="BX407" s="867"/>
      <c r="BY407" s="867"/>
      <c r="BZ407" s="867"/>
      <c r="CA407" s="867"/>
      <c r="CB407" s="867"/>
      <c r="CC407" s="868" t="s">
        <v>474</v>
      </c>
      <c r="CD407" s="869"/>
      <c r="CE407" s="869"/>
      <c r="CF407" s="869"/>
      <c r="CG407" s="869"/>
      <c r="CH407" s="870"/>
      <c r="CI407" s="867" t="s">
        <v>475</v>
      </c>
      <c r="CJ407" s="867"/>
      <c r="CK407" s="867" t="s">
        <v>476</v>
      </c>
      <c r="CL407" s="867"/>
      <c r="CM407" s="867" t="s">
        <v>477</v>
      </c>
      <c r="CN407" s="867"/>
      <c r="CO407" s="866" t="s">
        <v>415</v>
      </c>
      <c r="CP407" s="866"/>
      <c r="CQ407" s="866" t="s">
        <v>478</v>
      </c>
      <c r="CR407" s="866"/>
      <c r="CS407" s="866" t="s">
        <v>479</v>
      </c>
      <c r="CT407" s="866"/>
      <c r="CU407" s="866" t="s">
        <v>480</v>
      </c>
      <c r="CV407" s="866"/>
      <c r="CW407" s="866" t="s">
        <v>481</v>
      </c>
      <c r="CX407" s="866"/>
      <c r="CY407" s="866" t="s">
        <v>482</v>
      </c>
      <c r="CZ407" s="866"/>
      <c r="DA407" s="866" t="s">
        <v>483</v>
      </c>
      <c r="DB407" s="866"/>
      <c r="DC407" s="874" t="s">
        <v>484</v>
      </c>
      <c r="DD407" s="875"/>
      <c r="DE407" s="866" t="s">
        <v>485</v>
      </c>
      <c r="DF407" s="866"/>
      <c r="DG407" s="866" t="s">
        <v>486</v>
      </c>
      <c r="DH407" s="866"/>
      <c r="DI407" s="866" t="s">
        <v>487</v>
      </c>
      <c r="DJ407" s="866"/>
      <c r="DK407" s="866" t="s">
        <v>488</v>
      </c>
      <c r="DL407" s="866"/>
      <c r="DM407" s="866" t="s">
        <v>489</v>
      </c>
      <c r="DN407" s="866"/>
      <c r="DO407" s="866" t="s">
        <v>490</v>
      </c>
      <c r="DP407" s="866"/>
      <c r="DQ407" s="874" t="s">
        <v>491</v>
      </c>
      <c r="DR407" s="875"/>
      <c r="DS407" s="874" t="s">
        <v>492</v>
      </c>
      <c r="DT407" s="875"/>
      <c r="DU407" s="874" t="s">
        <v>493</v>
      </c>
      <c r="DV407" s="875"/>
      <c r="DW407" s="874" t="s">
        <v>494</v>
      </c>
      <c r="DX407" s="875"/>
      <c r="DY407" s="874" t="s">
        <v>495</v>
      </c>
      <c r="DZ407" s="875"/>
      <c r="EA407" s="874" t="s">
        <v>496</v>
      </c>
      <c r="EB407" s="875"/>
      <c r="EC407" s="874" t="s">
        <v>492</v>
      </c>
      <c r="ED407" s="875"/>
      <c r="EE407" s="874" t="s">
        <v>493</v>
      </c>
      <c r="EF407" s="875"/>
      <c r="EG407" s="874" t="s">
        <v>494</v>
      </c>
      <c r="EH407" s="875"/>
      <c r="EI407" s="874" t="s">
        <v>497</v>
      </c>
      <c r="EJ407" s="875"/>
      <c r="EK407" s="874" t="s">
        <v>498</v>
      </c>
      <c r="EL407" s="875"/>
    </row>
    <row r="408" spans="2:247" x14ac:dyDescent="0.2">
      <c r="B408" s="880"/>
      <c r="C408" s="866"/>
      <c r="D408" s="866"/>
      <c r="E408" s="866"/>
      <c r="F408" s="866"/>
      <c r="G408" s="866"/>
      <c r="H408" s="866"/>
      <c r="I408" s="866"/>
      <c r="J408" s="866"/>
      <c r="K408" s="866"/>
      <c r="L408" s="866"/>
      <c r="M408" s="866"/>
      <c r="N408" s="866"/>
      <c r="O408" s="866"/>
      <c r="P408" s="866"/>
      <c r="Q408" s="866"/>
      <c r="R408" s="866"/>
      <c r="S408" s="866"/>
      <c r="T408" s="866"/>
      <c r="U408" s="866"/>
      <c r="V408" s="866"/>
      <c r="W408" s="866"/>
      <c r="X408" s="866"/>
      <c r="Y408" s="884"/>
      <c r="Z408" s="884"/>
      <c r="AA408" s="866"/>
      <c r="AB408" s="866"/>
      <c r="AC408" s="866"/>
      <c r="AD408" s="866"/>
      <c r="AE408" s="888"/>
      <c r="AF408" s="889"/>
      <c r="AG408" s="889"/>
      <c r="AH408" s="889"/>
      <c r="AI408" s="889"/>
      <c r="AJ408" s="890"/>
      <c r="AK408" s="866"/>
      <c r="AL408" s="866"/>
      <c r="AM408" s="866"/>
      <c r="AN408" s="866"/>
      <c r="AO408" s="866"/>
      <c r="AP408" s="866"/>
      <c r="AQ408" s="866"/>
      <c r="AR408" s="866"/>
      <c r="AS408" s="866"/>
      <c r="AT408" s="866"/>
      <c r="AU408" s="866"/>
      <c r="AV408" s="866"/>
      <c r="AW408" s="866"/>
      <c r="AX408" s="866"/>
      <c r="AY408" s="866"/>
      <c r="AZ408" s="866"/>
      <c r="BA408" s="866"/>
      <c r="BB408" s="866"/>
      <c r="BC408" s="866"/>
      <c r="BD408" s="866"/>
      <c r="BE408" s="866"/>
      <c r="BF408" s="866"/>
      <c r="BG408" s="866"/>
      <c r="BH408" s="866"/>
      <c r="BI408" s="866"/>
      <c r="BJ408" s="866"/>
      <c r="BK408" s="866"/>
      <c r="BL408" s="866"/>
      <c r="BM408" s="866"/>
      <c r="BN408" s="866"/>
      <c r="BO408" s="866"/>
      <c r="BP408" s="866"/>
      <c r="BQ408" s="866"/>
      <c r="BR408" s="866"/>
      <c r="BS408" s="866"/>
      <c r="BT408" s="866"/>
      <c r="BU408" s="867"/>
      <c r="BV408" s="867"/>
      <c r="BW408" s="867"/>
      <c r="BX408" s="867"/>
      <c r="BY408" s="867"/>
      <c r="BZ408" s="867"/>
      <c r="CA408" s="867"/>
      <c r="CB408" s="867"/>
      <c r="CC408" s="871"/>
      <c r="CD408" s="872"/>
      <c r="CE408" s="872"/>
      <c r="CF408" s="872"/>
      <c r="CG408" s="872"/>
      <c r="CH408" s="873"/>
      <c r="CI408" s="867"/>
      <c r="CJ408" s="867"/>
      <c r="CK408" s="867"/>
      <c r="CL408" s="867"/>
      <c r="CM408" s="867"/>
      <c r="CN408" s="867"/>
      <c r="CO408" s="866"/>
      <c r="CP408" s="866"/>
      <c r="CQ408" s="866"/>
      <c r="CR408" s="866"/>
      <c r="CS408" s="866"/>
      <c r="CT408" s="866"/>
      <c r="CU408" s="866"/>
      <c r="CV408" s="866"/>
      <c r="CW408" s="866"/>
      <c r="CX408" s="866"/>
      <c r="CY408" s="866"/>
      <c r="CZ408" s="866"/>
      <c r="DA408" s="866"/>
      <c r="DB408" s="866"/>
      <c r="DC408" s="875"/>
      <c r="DD408" s="875"/>
      <c r="DE408" s="866"/>
      <c r="DF408" s="866"/>
      <c r="DG408" s="866"/>
      <c r="DH408" s="866"/>
      <c r="DI408" s="866"/>
      <c r="DJ408" s="866"/>
      <c r="DK408" s="866"/>
      <c r="DL408" s="866"/>
      <c r="DM408" s="866"/>
      <c r="DN408" s="866"/>
      <c r="DO408" s="866"/>
      <c r="DP408" s="866"/>
      <c r="DQ408" s="875"/>
      <c r="DR408" s="875"/>
      <c r="DS408" s="875"/>
      <c r="DT408" s="875"/>
      <c r="DU408" s="875"/>
      <c r="DV408" s="875"/>
      <c r="DW408" s="875"/>
      <c r="DX408" s="875"/>
      <c r="DY408" s="875"/>
      <c r="DZ408" s="875"/>
      <c r="EA408" s="875"/>
      <c r="EB408" s="875"/>
      <c r="EC408" s="875"/>
      <c r="ED408" s="875"/>
      <c r="EE408" s="875"/>
      <c r="EF408" s="875"/>
      <c r="EG408" s="875"/>
      <c r="EH408" s="875"/>
      <c r="EI408" s="875"/>
      <c r="EJ408" s="875"/>
      <c r="EK408" s="875"/>
      <c r="EL408" s="875"/>
    </row>
    <row r="409" spans="2:247" x14ac:dyDescent="0.2">
      <c r="B409" s="880"/>
      <c r="C409" s="866"/>
      <c r="D409" s="866"/>
      <c r="E409" s="866"/>
      <c r="F409" s="866"/>
      <c r="G409" s="866"/>
      <c r="H409" s="866"/>
      <c r="I409" s="866"/>
      <c r="J409" s="866"/>
      <c r="K409" s="866"/>
      <c r="L409" s="866"/>
      <c r="M409" s="866"/>
      <c r="N409" s="866"/>
      <c r="O409" s="866"/>
      <c r="P409" s="866"/>
      <c r="Q409" s="866"/>
      <c r="R409" s="866"/>
      <c r="S409" s="866"/>
      <c r="T409" s="866"/>
      <c r="U409" s="866"/>
      <c r="V409" s="866"/>
      <c r="W409" s="866"/>
      <c r="X409" s="866"/>
      <c r="Y409" s="884"/>
      <c r="Z409" s="884"/>
      <c r="AA409" s="866"/>
      <c r="AB409" s="866"/>
      <c r="AC409" s="866"/>
      <c r="AD409" s="866"/>
      <c r="AE409" s="866" t="s">
        <v>499</v>
      </c>
      <c r="AF409" s="866"/>
      <c r="AG409" s="884" t="s">
        <v>500</v>
      </c>
      <c r="AH409" s="884"/>
      <c r="AI409" s="866" t="s">
        <v>501</v>
      </c>
      <c r="AJ409" s="866"/>
      <c r="AK409" s="866"/>
      <c r="AL409" s="866"/>
      <c r="AM409" s="866"/>
      <c r="AN409" s="866"/>
      <c r="AO409" s="866"/>
      <c r="AP409" s="866"/>
      <c r="AQ409" s="866"/>
      <c r="AR409" s="866"/>
      <c r="AS409" s="866"/>
      <c r="AT409" s="866"/>
      <c r="AU409" s="866"/>
      <c r="AV409" s="866"/>
      <c r="AW409" s="866"/>
      <c r="AX409" s="866"/>
      <c r="AY409" s="866"/>
      <c r="AZ409" s="866"/>
      <c r="BA409" s="866"/>
      <c r="BB409" s="866"/>
      <c r="BC409" s="866"/>
      <c r="BD409" s="866"/>
      <c r="BE409" s="866"/>
      <c r="BF409" s="866"/>
      <c r="BG409" s="866"/>
      <c r="BH409" s="866"/>
      <c r="BI409" s="866"/>
      <c r="BJ409" s="866"/>
      <c r="BK409" s="866"/>
      <c r="BL409" s="866"/>
      <c r="BM409" s="866"/>
      <c r="BN409" s="866"/>
      <c r="BO409" s="866" t="s">
        <v>472</v>
      </c>
      <c r="BP409" s="866"/>
      <c r="BQ409" s="866" t="s">
        <v>502</v>
      </c>
      <c r="BR409" s="866"/>
      <c r="BS409" s="866" t="s">
        <v>503</v>
      </c>
      <c r="BT409" s="866"/>
      <c r="BU409" s="866" t="s">
        <v>504</v>
      </c>
      <c r="BV409" s="866"/>
      <c r="BW409" s="866" t="s">
        <v>505</v>
      </c>
      <c r="BX409" s="866"/>
      <c r="BY409" s="866" t="s">
        <v>506</v>
      </c>
      <c r="BZ409" s="866"/>
      <c r="CA409" s="866" t="s">
        <v>507</v>
      </c>
      <c r="CB409" s="866"/>
      <c r="CC409" s="871" t="s">
        <v>508</v>
      </c>
      <c r="CD409" s="873"/>
      <c r="CE409" s="871" t="s">
        <v>509</v>
      </c>
      <c r="CF409" s="873"/>
      <c r="CG409" s="876" t="s">
        <v>510</v>
      </c>
      <c r="CH409" s="877"/>
      <c r="CI409" s="867"/>
      <c r="CJ409" s="867"/>
      <c r="CK409" s="867"/>
      <c r="CL409" s="867"/>
      <c r="CM409" s="867"/>
      <c r="CN409" s="867"/>
      <c r="CO409" s="866"/>
      <c r="CP409" s="866"/>
      <c r="CQ409" s="866"/>
      <c r="CR409" s="866"/>
      <c r="CS409" s="866"/>
      <c r="CT409" s="866"/>
      <c r="CU409" s="866"/>
      <c r="CV409" s="866"/>
      <c r="CW409" s="866"/>
      <c r="CX409" s="866"/>
      <c r="CY409" s="866"/>
      <c r="CZ409" s="866"/>
      <c r="DA409" s="866"/>
      <c r="DB409" s="866"/>
      <c r="DC409" s="875"/>
      <c r="DD409" s="875"/>
      <c r="DE409" s="866"/>
      <c r="DF409" s="866"/>
      <c r="DG409" s="866"/>
      <c r="DH409" s="866"/>
      <c r="DI409" s="866"/>
      <c r="DJ409" s="866"/>
      <c r="DK409" s="866"/>
      <c r="DL409" s="866"/>
      <c r="DM409" s="866"/>
      <c r="DN409" s="866"/>
      <c r="DO409" s="866"/>
      <c r="DP409" s="866"/>
      <c r="DQ409" s="875"/>
      <c r="DR409" s="875"/>
      <c r="DS409" s="875"/>
      <c r="DT409" s="875"/>
      <c r="DU409" s="875"/>
      <c r="DV409" s="875"/>
      <c r="DW409" s="875"/>
      <c r="DX409" s="875"/>
      <c r="DY409" s="875"/>
      <c r="DZ409" s="875"/>
      <c r="EA409" s="875"/>
      <c r="EB409" s="875"/>
      <c r="EC409" s="875"/>
      <c r="ED409" s="875"/>
      <c r="EE409" s="875"/>
      <c r="EF409" s="875"/>
      <c r="EG409" s="875"/>
      <c r="EH409" s="875"/>
      <c r="EI409" s="875"/>
      <c r="EJ409" s="875"/>
      <c r="EK409" s="875"/>
      <c r="EL409" s="875"/>
    </row>
    <row r="410" spans="2:247" ht="45" x14ac:dyDescent="0.2">
      <c r="B410" s="880"/>
      <c r="C410" s="436" t="s">
        <v>511</v>
      </c>
      <c r="D410" s="436" t="s">
        <v>512</v>
      </c>
      <c r="E410" s="437" t="s">
        <v>511</v>
      </c>
      <c r="F410" s="436" t="s">
        <v>513</v>
      </c>
      <c r="G410" s="436" t="s">
        <v>511</v>
      </c>
      <c r="H410" s="436" t="s">
        <v>513</v>
      </c>
      <c r="I410" s="436" t="s">
        <v>511</v>
      </c>
      <c r="J410" s="436" t="s">
        <v>513</v>
      </c>
      <c r="K410" s="436" t="s">
        <v>511</v>
      </c>
      <c r="L410" s="436" t="s">
        <v>513</v>
      </c>
      <c r="M410" s="436" t="s">
        <v>511</v>
      </c>
      <c r="N410" s="436" t="s">
        <v>513</v>
      </c>
      <c r="O410" s="436" t="s">
        <v>511</v>
      </c>
      <c r="P410" s="436" t="s">
        <v>513</v>
      </c>
      <c r="Q410" s="436" t="s">
        <v>511</v>
      </c>
      <c r="R410" s="436" t="s">
        <v>513</v>
      </c>
      <c r="S410" s="436" t="s">
        <v>511</v>
      </c>
      <c r="T410" s="436" t="s">
        <v>513</v>
      </c>
      <c r="U410" s="436" t="s">
        <v>511</v>
      </c>
      <c r="V410" s="436" t="s">
        <v>513</v>
      </c>
      <c r="W410" s="436" t="s">
        <v>511</v>
      </c>
      <c r="X410" s="436" t="s">
        <v>513</v>
      </c>
      <c r="Y410" s="436" t="s">
        <v>511</v>
      </c>
      <c r="Z410" s="436" t="s">
        <v>513</v>
      </c>
      <c r="AA410" s="436" t="s">
        <v>511</v>
      </c>
      <c r="AB410" s="436" t="s">
        <v>513</v>
      </c>
      <c r="AC410" s="436" t="s">
        <v>511</v>
      </c>
      <c r="AD410" s="436" t="s">
        <v>513</v>
      </c>
      <c r="AE410" s="436" t="s">
        <v>511</v>
      </c>
      <c r="AF410" s="436" t="s">
        <v>513</v>
      </c>
      <c r="AG410" s="436" t="s">
        <v>511</v>
      </c>
      <c r="AH410" s="436" t="s">
        <v>513</v>
      </c>
      <c r="AI410" s="436" t="s">
        <v>511</v>
      </c>
      <c r="AJ410" s="436" t="s">
        <v>513</v>
      </c>
      <c r="AK410" s="436" t="s">
        <v>511</v>
      </c>
      <c r="AL410" s="436" t="s">
        <v>513</v>
      </c>
      <c r="AM410" s="436" t="s">
        <v>511</v>
      </c>
      <c r="AN410" s="436" t="s">
        <v>513</v>
      </c>
      <c r="AO410" s="436" t="s">
        <v>511</v>
      </c>
      <c r="AP410" s="436" t="s">
        <v>512</v>
      </c>
      <c r="AQ410" s="436" t="s">
        <v>511</v>
      </c>
      <c r="AR410" s="436" t="s">
        <v>514</v>
      </c>
      <c r="AS410" s="436" t="s">
        <v>511</v>
      </c>
      <c r="AT410" s="436" t="s">
        <v>512</v>
      </c>
      <c r="AU410" s="436" t="s">
        <v>515</v>
      </c>
      <c r="AV410" s="436" t="s">
        <v>516</v>
      </c>
      <c r="AW410" s="436" t="s">
        <v>515</v>
      </c>
      <c r="AX410" s="436" t="s">
        <v>516</v>
      </c>
      <c r="AY410" s="436" t="s">
        <v>515</v>
      </c>
      <c r="AZ410" s="436" t="s">
        <v>516</v>
      </c>
      <c r="BA410" s="436" t="s">
        <v>515</v>
      </c>
      <c r="BB410" s="436" t="s">
        <v>516</v>
      </c>
      <c r="BC410" s="436" t="s">
        <v>515</v>
      </c>
      <c r="BD410" s="436" t="s">
        <v>516</v>
      </c>
      <c r="BE410" s="436" t="s">
        <v>515</v>
      </c>
      <c r="BF410" s="436" t="s">
        <v>516</v>
      </c>
      <c r="BG410" s="436" t="s">
        <v>515</v>
      </c>
      <c r="BH410" s="436" t="s">
        <v>516</v>
      </c>
      <c r="BI410" s="436" t="s">
        <v>515</v>
      </c>
      <c r="BJ410" s="436" t="s">
        <v>516</v>
      </c>
      <c r="BK410" s="436" t="s">
        <v>515</v>
      </c>
      <c r="BL410" s="436" t="s">
        <v>516</v>
      </c>
      <c r="BM410" s="436" t="s">
        <v>515</v>
      </c>
      <c r="BN410" s="436" t="s">
        <v>516</v>
      </c>
      <c r="BO410" s="436" t="s">
        <v>511</v>
      </c>
      <c r="BP410" s="436" t="s">
        <v>513</v>
      </c>
      <c r="BQ410" s="436" t="s">
        <v>511</v>
      </c>
      <c r="BR410" s="436" t="s">
        <v>513</v>
      </c>
      <c r="BS410" s="436" t="s">
        <v>511</v>
      </c>
      <c r="BT410" s="436" t="s">
        <v>513</v>
      </c>
      <c r="BU410" s="436" t="s">
        <v>511</v>
      </c>
      <c r="BV410" s="436" t="s">
        <v>513</v>
      </c>
      <c r="BW410" s="436" t="s">
        <v>511</v>
      </c>
      <c r="BX410" s="436" t="s">
        <v>513</v>
      </c>
      <c r="BY410" s="436" t="s">
        <v>511</v>
      </c>
      <c r="BZ410" s="436" t="s">
        <v>513</v>
      </c>
      <c r="CA410" s="436" t="s">
        <v>511</v>
      </c>
      <c r="CB410" s="436" t="s">
        <v>513</v>
      </c>
      <c r="CC410" s="436" t="s">
        <v>511</v>
      </c>
      <c r="CD410" s="436" t="s">
        <v>513</v>
      </c>
      <c r="CE410" s="436" t="s">
        <v>511</v>
      </c>
      <c r="CF410" s="436" t="s">
        <v>513</v>
      </c>
      <c r="CG410" s="436" t="s">
        <v>511</v>
      </c>
      <c r="CH410" s="436" t="s">
        <v>513</v>
      </c>
      <c r="CI410" s="436" t="s">
        <v>511</v>
      </c>
      <c r="CJ410" s="436" t="s">
        <v>513</v>
      </c>
      <c r="CK410" s="436" t="s">
        <v>511</v>
      </c>
      <c r="CL410" s="436" t="s">
        <v>513</v>
      </c>
      <c r="CM410" s="436" t="s">
        <v>511</v>
      </c>
      <c r="CN410" s="436" t="s">
        <v>513</v>
      </c>
      <c r="CO410" s="436" t="s">
        <v>511</v>
      </c>
      <c r="CP410" s="436" t="s">
        <v>513</v>
      </c>
      <c r="CQ410" s="436" t="s">
        <v>511</v>
      </c>
      <c r="CR410" s="436" t="s">
        <v>513</v>
      </c>
      <c r="CS410" s="436" t="s">
        <v>511</v>
      </c>
      <c r="CT410" s="436" t="s">
        <v>513</v>
      </c>
      <c r="CU410" s="436" t="s">
        <v>511</v>
      </c>
      <c r="CV410" s="436" t="s">
        <v>513</v>
      </c>
      <c r="CW410" s="436" t="s">
        <v>511</v>
      </c>
      <c r="CX410" s="436" t="s">
        <v>513</v>
      </c>
      <c r="CY410" s="436" t="s">
        <v>511</v>
      </c>
      <c r="CZ410" s="436" t="s">
        <v>513</v>
      </c>
      <c r="DA410" s="436" t="s">
        <v>511</v>
      </c>
      <c r="DB410" s="436" t="s">
        <v>513</v>
      </c>
      <c r="DC410" s="436" t="s">
        <v>511</v>
      </c>
      <c r="DD410" s="436" t="s">
        <v>513</v>
      </c>
      <c r="DE410" s="436" t="s">
        <v>511</v>
      </c>
      <c r="DF410" s="436" t="s">
        <v>512</v>
      </c>
      <c r="DG410" s="436" t="s">
        <v>511</v>
      </c>
      <c r="DH410" s="436" t="s">
        <v>513</v>
      </c>
      <c r="DI410" s="436" t="s">
        <v>511</v>
      </c>
      <c r="DJ410" s="436" t="s">
        <v>513</v>
      </c>
      <c r="DK410" s="436" t="s">
        <v>511</v>
      </c>
      <c r="DL410" s="436" t="s">
        <v>517</v>
      </c>
      <c r="DM410" s="436" t="s">
        <v>511</v>
      </c>
      <c r="DN410" s="436" t="s">
        <v>517</v>
      </c>
      <c r="DO410" s="436" t="s">
        <v>511</v>
      </c>
      <c r="DP410" s="438" t="s">
        <v>518</v>
      </c>
      <c r="DQ410" s="436" t="s">
        <v>511</v>
      </c>
      <c r="DR410" s="436" t="s">
        <v>513</v>
      </c>
      <c r="DS410" s="436" t="s">
        <v>511</v>
      </c>
      <c r="DT410" s="436" t="s">
        <v>513</v>
      </c>
      <c r="DU410" s="437" t="s">
        <v>511</v>
      </c>
      <c r="DV410" s="439" t="s">
        <v>513</v>
      </c>
      <c r="DW410" s="436" t="s">
        <v>511</v>
      </c>
      <c r="DX410" s="439" t="s">
        <v>513</v>
      </c>
      <c r="DY410" s="436" t="s">
        <v>511</v>
      </c>
      <c r="DZ410" s="436" t="s">
        <v>513</v>
      </c>
      <c r="EA410" s="436" t="s">
        <v>511</v>
      </c>
      <c r="EB410" s="438" t="s">
        <v>517</v>
      </c>
      <c r="EC410" s="436" t="s">
        <v>511</v>
      </c>
      <c r="ED410" s="438" t="s">
        <v>517</v>
      </c>
      <c r="EE410" s="436" t="s">
        <v>511</v>
      </c>
      <c r="EF410" s="438" t="s">
        <v>517</v>
      </c>
      <c r="EG410" s="436" t="s">
        <v>511</v>
      </c>
      <c r="EH410" s="438" t="s">
        <v>517</v>
      </c>
      <c r="EI410" s="436" t="s">
        <v>511</v>
      </c>
      <c r="EJ410" s="438" t="s">
        <v>517</v>
      </c>
      <c r="EK410" s="436" t="s">
        <v>511</v>
      </c>
      <c r="EL410" s="440" t="s">
        <v>513</v>
      </c>
    </row>
    <row r="411" spans="2:247" x14ac:dyDescent="0.2">
      <c r="B411" s="441" t="s">
        <v>5</v>
      </c>
      <c r="C411" s="452">
        <v>1</v>
      </c>
      <c r="D411" s="453">
        <v>0.13751375137513749</v>
      </c>
      <c r="E411" s="452">
        <v>0</v>
      </c>
      <c r="F411" s="453">
        <v>0</v>
      </c>
      <c r="G411" s="452">
        <v>636</v>
      </c>
      <c r="H411" s="453">
        <v>106.88536712434667</v>
      </c>
      <c r="I411" s="452">
        <v>8</v>
      </c>
      <c r="J411" s="453">
        <v>1.3444700267213419</v>
      </c>
      <c r="K411" s="452">
        <v>0</v>
      </c>
      <c r="L411" s="453">
        <v>0</v>
      </c>
      <c r="M411" s="452">
        <v>296</v>
      </c>
      <c r="N411" s="453">
        <v>49.745390988689643</v>
      </c>
      <c r="O411" s="452">
        <v>18</v>
      </c>
      <c r="P411" s="453">
        <v>3.025057560123019</v>
      </c>
      <c r="Q411" s="452">
        <v>0</v>
      </c>
      <c r="R411" s="453">
        <v>0</v>
      </c>
      <c r="S411" s="452">
        <v>2</v>
      </c>
      <c r="T411" s="453">
        <v>0.33611750668033546</v>
      </c>
      <c r="U411" s="452">
        <v>0</v>
      </c>
      <c r="V411" s="453">
        <v>0</v>
      </c>
      <c r="W411" s="452">
        <v>0</v>
      </c>
      <c r="X411" s="453">
        <v>0</v>
      </c>
      <c r="Y411" s="452">
        <v>1</v>
      </c>
      <c r="Z411" s="453">
        <v>0.16805875334016773</v>
      </c>
      <c r="AA411" s="452">
        <v>3</v>
      </c>
      <c r="AB411" s="453">
        <v>0.5041762600205032</v>
      </c>
      <c r="AC411" s="452">
        <v>5</v>
      </c>
      <c r="AD411" s="453">
        <v>0.84029376670083866</v>
      </c>
      <c r="AE411" s="452">
        <v>52</v>
      </c>
      <c r="AF411" s="453">
        <v>8.7390551736887225</v>
      </c>
      <c r="AG411" s="452">
        <v>24</v>
      </c>
      <c r="AH411" s="453">
        <v>4.0334100801640256</v>
      </c>
      <c r="AI411" s="452">
        <v>76</v>
      </c>
      <c r="AJ411" s="453">
        <v>12.772465253852745</v>
      </c>
      <c r="AK411" s="452">
        <v>0</v>
      </c>
      <c r="AL411" s="453">
        <v>0</v>
      </c>
      <c r="AM411" s="452">
        <v>144</v>
      </c>
      <c r="AN411" s="453">
        <v>24.200460480984152</v>
      </c>
      <c r="AO411" s="452">
        <v>8</v>
      </c>
      <c r="AP411" s="453">
        <v>1.1001100110011</v>
      </c>
      <c r="AQ411" s="452">
        <v>32</v>
      </c>
      <c r="AR411" s="453">
        <v>4.115755627009646</v>
      </c>
      <c r="AS411" s="452">
        <v>158</v>
      </c>
      <c r="AT411" s="453">
        <v>21.727172717271728</v>
      </c>
      <c r="AU411" s="452">
        <v>307</v>
      </c>
      <c r="AV411" s="453">
        <v>51.594037275431496</v>
      </c>
      <c r="AW411" s="452">
        <v>185</v>
      </c>
      <c r="AX411" s="453">
        <v>31.090869367931028</v>
      </c>
      <c r="AY411" s="452">
        <v>49</v>
      </c>
      <c r="AZ411" s="453">
        <v>8.2348789136682186</v>
      </c>
      <c r="BA411" s="452">
        <v>51</v>
      </c>
      <c r="BB411" s="453">
        <v>8.5709964203485551</v>
      </c>
      <c r="BC411" s="452">
        <v>25</v>
      </c>
      <c r="BD411" s="453">
        <v>4.201468833504193</v>
      </c>
      <c r="BE411" s="452">
        <v>4</v>
      </c>
      <c r="BF411" s="453">
        <v>0.67223501336067093</v>
      </c>
      <c r="BG411" s="452">
        <v>0</v>
      </c>
      <c r="BH411" s="453">
        <v>0</v>
      </c>
      <c r="BI411" s="452">
        <v>1</v>
      </c>
      <c r="BJ411" s="453">
        <v>0.16805875334016773</v>
      </c>
      <c r="BK411" s="452">
        <v>0</v>
      </c>
      <c r="BL411" s="453">
        <v>0</v>
      </c>
      <c r="BM411" s="452">
        <v>622</v>
      </c>
      <c r="BN411" s="453">
        <v>104.53254457758433</v>
      </c>
      <c r="BO411" s="452">
        <v>18</v>
      </c>
      <c r="BP411" s="453">
        <v>3.025057560123019</v>
      </c>
      <c r="BQ411" s="452">
        <v>1</v>
      </c>
      <c r="BR411" s="453">
        <v>0.16805875334016773</v>
      </c>
      <c r="BS411" s="452">
        <v>19</v>
      </c>
      <c r="BT411" s="453">
        <v>3.1931163134631864</v>
      </c>
      <c r="BU411" s="452">
        <v>0</v>
      </c>
      <c r="BV411" s="453">
        <v>0</v>
      </c>
      <c r="BW411" s="452">
        <v>0</v>
      </c>
      <c r="BX411" s="453">
        <v>0</v>
      </c>
      <c r="BY411" s="452">
        <v>0</v>
      </c>
      <c r="BZ411" s="453">
        <v>0</v>
      </c>
      <c r="CA411" s="452">
        <v>0</v>
      </c>
      <c r="CB411" s="453">
        <v>0</v>
      </c>
      <c r="CC411" s="452">
        <v>121</v>
      </c>
      <c r="CD411" s="453">
        <v>49.266098002890821</v>
      </c>
      <c r="CE411" s="452">
        <v>0</v>
      </c>
      <c r="CF411" s="453">
        <v>0</v>
      </c>
      <c r="CG411" s="452">
        <v>121</v>
      </c>
      <c r="CH411" s="453">
        <v>49.266098002890821</v>
      </c>
      <c r="CI411" s="452">
        <v>0</v>
      </c>
      <c r="CJ411" s="453">
        <v>0</v>
      </c>
      <c r="CK411" s="452">
        <v>1</v>
      </c>
      <c r="CL411" s="453">
        <v>0.16805875334016773</v>
      </c>
      <c r="CM411" s="452">
        <v>0</v>
      </c>
      <c r="CN411" s="453">
        <v>0</v>
      </c>
      <c r="CO411" s="452">
        <v>5</v>
      </c>
      <c r="CP411" s="453">
        <v>0.84029376670083866</v>
      </c>
      <c r="CQ411" s="452">
        <v>151</v>
      </c>
      <c r="CR411" s="453">
        <v>25.376871754365325</v>
      </c>
      <c r="CS411" s="452">
        <v>0</v>
      </c>
      <c r="CT411" s="453">
        <v>0</v>
      </c>
      <c r="CU411" s="452">
        <v>2319</v>
      </c>
      <c r="CV411" s="453">
        <v>389.72824899584896</v>
      </c>
      <c r="CW411" s="452">
        <v>61</v>
      </c>
      <c r="CX411" s="453">
        <v>10.251583953750231</v>
      </c>
      <c r="CY411" s="452">
        <v>7</v>
      </c>
      <c r="CZ411" s="453">
        <v>1.1764112733811742</v>
      </c>
      <c r="DA411" s="452">
        <v>18</v>
      </c>
      <c r="DB411" s="453">
        <v>3.025057560123019</v>
      </c>
      <c r="DC411" s="452">
        <v>44</v>
      </c>
      <c r="DD411" s="453">
        <v>7.3945851469673789</v>
      </c>
      <c r="DE411" s="452">
        <v>53</v>
      </c>
      <c r="DF411" s="453">
        <v>7.2882288228822887</v>
      </c>
      <c r="DG411" s="452">
        <v>197</v>
      </c>
      <c r="DH411" s="453">
        <v>33.107574408013043</v>
      </c>
      <c r="DI411" s="452">
        <v>17</v>
      </c>
      <c r="DJ411" s="453">
        <v>9.0547385577399364</v>
      </c>
      <c r="DK411" s="452">
        <v>23</v>
      </c>
      <c r="DL411" s="453">
        <v>7.7756028627741323</v>
      </c>
      <c r="DM411" s="452">
        <v>60</v>
      </c>
      <c r="DN411" s="453">
        <v>20.28418138114991</v>
      </c>
      <c r="DO411" s="452">
        <v>127</v>
      </c>
      <c r="DP411" s="453">
        <v>240.69897466027328</v>
      </c>
      <c r="DQ411" s="452">
        <v>40</v>
      </c>
      <c r="DR411" s="453">
        <v>6.7223501336067093</v>
      </c>
      <c r="DS411" s="452">
        <v>1123</v>
      </c>
      <c r="DT411" s="453">
        <v>188.72998000100836</v>
      </c>
      <c r="DU411" s="452">
        <v>525</v>
      </c>
      <c r="DV411" s="453">
        <v>88.230845503588057</v>
      </c>
      <c r="DW411" s="452">
        <v>425</v>
      </c>
      <c r="DX411" s="453">
        <v>71.424970169571282</v>
      </c>
      <c r="DY411" s="452">
        <v>2113</v>
      </c>
      <c r="DZ411" s="453">
        <v>355.10814580777441</v>
      </c>
      <c r="EA411" s="452">
        <v>19</v>
      </c>
      <c r="EB411" s="453">
        <v>6.4233241040308053</v>
      </c>
      <c r="EC411" s="452">
        <v>927</v>
      </c>
      <c r="ED411" s="453">
        <v>313.39060233876614</v>
      </c>
      <c r="EE411" s="452">
        <v>451</v>
      </c>
      <c r="EF411" s="453">
        <v>152.46943004831016</v>
      </c>
      <c r="EG411" s="452">
        <v>365</v>
      </c>
      <c r="EH411" s="453">
        <v>123.39543673532863</v>
      </c>
      <c r="EI411" s="452">
        <v>1762</v>
      </c>
      <c r="EJ411" s="453">
        <v>595.67879322643569</v>
      </c>
      <c r="EK411" s="452">
        <v>560</v>
      </c>
      <c r="EL411" s="453">
        <v>94.112901870493928</v>
      </c>
      <c r="EM411" s="455"/>
      <c r="EN411" s="445"/>
      <c r="EO411" s="445"/>
      <c r="EP411" s="445"/>
      <c r="EQ411" s="445"/>
      <c r="ER411" s="445"/>
      <c r="ES411" s="445"/>
      <c r="ET411" s="445"/>
      <c r="EU411" s="445"/>
      <c r="EV411" s="445"/>
      <c r="EW411" s="445"/>
      <c r="EX411" s="445"/>
      <c r="EY411" s="445"/>
      <c r="EZ411" s="445"/>
      <c r="FA411" s="445"/>
      <c r="FB411" s="445"/>
      <c r="FC411" s="445"/>
      <c r="FD411" s="445"/>
      <c r="FE411" s="445"/>
      <c r="FF411" s="445"/>
      <c r="FG411" s="445"/>
      <c r="FH411" s="445"/>
      <c r="FI411" s="445"/>
      <c r="FJ411" s="445"/>
      <c r="FK411" s="445"/>
      <c r="FL411" s="445"/>
      <c r="FM411" s="445"/>
      <c r="FN411" s="445"/>
      <c r="FO411" s="445"/>
      <c r="FP411" s="445"/>
      <c r="FQ411" s="445"/>
      <c r="FR411" s="445"/>
      <c r="FS411" s="445"/>
      <c r="FT411" s="445"/>
      <c r="FU411" s="445"/>
      <c r="FV411" s="445"/>
      <c r="FW411" s="445"/>
      <c r="FX411" s="445"/>
      <c r="FY411" s="445"/>
      <c r="FZ411" s="445"/>
      <c r="GA411" s="445"/>
      <c r="GB411" s="445"/>
      <c r="GC411" s="445"/>
      <c r="GD411" s="445"/>
      <c r="GE411" s="445"/>
      <c r="GF411" s="445"/>
      <c r="GG411" s="445"/>
      <c r="GH411" s="445"/>
      <c r="GI411" s="445"/>
      <c r="GJ411" s="445"/>
      <c r="GK411" s="445"/>
      <c r="GL411" s="445"/>
      <c r="GM411" s="445"/>
      <c r="GN411" s="445"/>
      <c r="GO411" s="445"/>
      <c r="GP411" s="445"/>
      <c r="GQ411" s="445"/>
      <c r="GR411" s="445"/>
      <c r="GS411" s="445"/>
      <c r="GT411" s="445"/>
      <c r="GU411" s="445"/>
      <c r="GV411" s="445"/>
      <c r="GW411" s="445"/>
      <c r="GX411" s="445"/>
      <c r="GY411" s="445"/>
      <c r="GZ411" s="445"/>
      <c r="HA411" s="445"/>
      <c r="HB411" s="445"/>
      <c r="HC411" s="445"/>
      <c r="HD411" s="445"/>
      <c r="HE411" s="445"/>
      <c r="HF411" s="445"/>
      <c r="HG411" s="445"/>
      <c r="HH411" s="445"/>
      <c r="HI411" s="445"/>
      <c r="HJ411" s="445"/>
      <c r="HK411" s="445"/>
      <c r="HL411" s="445"/>
      <c r="HM411" s="445"/>
      <c r="HN411" s="445"/>
      <c r="HO411" s="445"/>
      <c r="HP411" s="445"/>
      <c r="HQ411" s="445"/>
      <c r="HR411" s="445"/>
      <c r="HS411" s="445"/>
      <c r="HT411" s="445"/>
      <c r="HU411" s="445"/>
      <c r="HV411" s="445"/>
      <c r="HW411" s="445"/>
      <c r="HX411" s="445"/>
      <c r="HY411" s="445"/>
      <c r="HZ411" s="445"/>
      <c r="IA411" s="445"/>
      <c r="IB411" s="445"/>
      <c r="IC411" s="445"/>
      <c r="ID411" s="445"/>
      <c r="IE411" s="445"/>
      <c r="IF411" s="445"/>
      <c r="IG411" s="445"/>
      <c r="IH411" s="445"/>
      <c r="II411" s="445"/>
      <c r="IJ411" s="445"/>
      <c r="IK411" s="445"/>
      <c r="IL411" s="445"/>
      <c r="IM411" s="445"/>
    </row>
    <row r="412" spans="2:247" x14ac:dyDescent="0.2">
      <c r="B412" s="423" t="s">
        <v>72</v>
      </c>
      <c r="C412" s="456">
        <v>0</v>
      </c>
      <c r="D412" s="457">
        <v>0</v>
      </c>
      <c r="E412" s="456">
        <v>0</v>
      </c>
      <c r="F412" s="457">
        <v>0</v>
      </c>
      <c r="G412" s="456">
        <v>2</v>
      </c>
      <c r="H412" s="457">
        <v>10.531304302037807</v>
      </c>
      <c r="I412" s="456">
        <v>0</v>
      </c>
      <c r="J412" s="457">
        <v>0</v>
      </c>
      <c r="K412" s="456">
        <v>0</v>
      </c>
      <c r="L412" s="457">
        <v>0</v>
      </c>
      <c r="M412" s="456">
        <v>4</v>
      </c>
      <c r="N412" s="457">
        <v>21.062608604075614</v>
      </c>
      <c r="O412" s="456">
        <v>0</v>
      </c>
      <c r="P412" s="457">
        <v>0</v>
      </c>
      <c r="Q412" s="456">
        <v>0</v>
      </c>
      <c r="R412" s="457">
        <v>0</v>
      </c>
      <c r="S412" s="456">
        <v>0</v>
      </c>
      <c r="T412" s="457">
        <v>0</v>
      </c>
      <c r="U412" s="456">
        <v>0</v>
      </c>
      <c r="V412" s="457">
        <v>0</v>
      </c>
      <c r="W412" s="456">
        <v>0</v>
      </c>
      <c r="X412" s="457">
        <v>0</v>
      </c>
      <c r="Y412" s="456">
        <v>0</v>
      </c>
      <c r="Z412" s="457">
        <v>0</v>
      </c>
      <c r="AA412" s="456">
        <v>0</v>
      </c>
      <c r="AB412" s="457">
        <v>0</v>
      </c>
      <c r="AC412" s="456">
        <v>0</v>
      </c>
      <c r="AD412" s="457">
        <v>0</v>
      </c>
      <c r="AE412" s="456">
        <v>0</v>
      </c>
      <c r="AF412" s="457">
        <v>0</v>
      </c>
      <c r="AG412" s="456">
        <v>0</v>
      </c>
      <c r="AH412" s="457">
        <v>0</v>
      </c>
      <c r="AI412" s="456">
        <v>0</v>
      </c>
      <c r="AJ412" s="457">
        <v>0</v>
      </c>
      <c r="AK412" s="456">
        <v>0</v>
      </c>
      <c r="AL412" s="457">
        <v>0</v>
      </c>
      <c r="AM412" s="456">
        <v>1</v>
      </c>
      <c r="AN412" s="457">
        <v>5.2656521510189034</v>
      </c>
      <c r="AO412" s="456">
        <v>1</v>
      </c>
      <c r="AP412" s="457">
        <v>5.9523809523809517</v>
      </c>
      <c r="AQ412" s="456">
        <v>0</v>
      </c>
      <c r="AR412" s="457">
        <v>0</v>
      </c>
      <c r="AS412" s="456">
        <v>2</v>
      </c>
      <c r="AT412" s="457">
        <v>11.904761904761903</v>
      </c>
      <c r="AU412" s="456">
        <v>14</v>
      </c>
      <c r="AV412" s="457">
        <v>73.719130114264658</v>
      </c>
      <c r="AW412" s="456">
        <v>21</v>
      </c>
      <c r="AX412" s="457">
        <v>110.57869517139699</v>
      </c>
      <c r="AY412" s="456">
        <v>3</v>
      </c>
      <c r="AZ412" s="457">
        <v>15.796956453056712</v>
      </c>
      <c r="BA412" s="456">
        <v>3</v>
      </c>
      <c r="BB412" s="457">
        <v>15.796956453056712</v>
      </c>
      <c r="BC412" s="456">
        <v>0</v>
      </c>
      <c r="BD412" s="457">
        <v>0</v>
      </c>
      <c r="BE412" s="456">
        <v>0</v>
      </c>
      <c r="BF412" s="457">
        <v>0</v>
      </c>
      <c r="BG412" s="456">
        <v>0</v>
      </c>
      <c r="BH412" s="457">
        <v>0</v>
      </c>
      <c r="BI412" s="456">
        <v>0</v>
      </c>
      <c r="BJ412" s="457">
        <v>0</v>
      </c>
      <c r="BK412" s="456">
        <v>0</v>
      </c>
      <c r="BL412" s="457">
        <v>0</v>
      </c>
      <c r="BM412" s="456">
        <v>41</v>
      </c>
      <c r="BN412" s="457">
        <v>215.89173819177506</v>
      </c>
      <c r="BO412" s="456">
        <v>2</v>
      </c>
      <c r="BP412" s="457">
        <v>10.531304302037807</v>
      </c>
      <c r="BQ412" s="456">
        <v>0</v>
      </c>
      <c r="BR412" s="457">
        <v>0</v>
      </c>
      <c r="BS412" s="456">
        <v>2</v>
      </c>
      <c r="BT412" s="457">
        <v>10.531304302037807</v>
      </c>
      <c r="BU412" s="456">
        <v>0</v>
      </c>
      <c r="BV412" s="457">
        <v>0</v>
      </c>
      <c r="BW412" s="456">
        <v>0</v>
      </c>
      <c r="BX412" s="457">
        <v>0</v>
      </c>
      <c r="BY412" s="456">
        <v>0</v>
      </c>
      <c r="BZ412" s="457">
        <v>0</v>
      </c>
      <c r="CA412" s="456">
        <v>0</v>
      </c>
      <c r="CB412" s="457">
        <v>0</v>
      </c>
      <c r="CC412" s="456">
        <v>1</v>
      </c>
      <c r="CD412" s="457">
        <v>8.2041184674706695</v>
      </c>
      <c r="CE412" s="456">
        <v>0</v>
      </c>
      <c r="CF412" s="457">
        <v>0</v>
      </c>
      <c r="CG412" s="456">
        <v>1</v>
      </c>
      <c r="CH412" s="457">
        <v>8.2041184674706695</v>
      </c>
      <c r="CI412" s="456">
        <v>0</v>
      </c>
      <c r="CJ412" s="457">
        <v>0</v>
      </c>
      <c r="CK412" s="456">
        <v>1</v>
      </c>
      <c r="CL412" s="457">
        <v>5.2656521510189034</v>
      </c>
      <c r="CM412" s="456">
        <v>0</v>
      </c>
      <c r="CN412" s="457">
        <v>0</v>
      </c>
      <c r="CO412" s="456">
        <v>0</v>
      </c>
      <c r="CP412" s="457">
        <v>0</v>
      </c>
      <c r="CQ412" s="456">
        <v>3</v>
      </c>
      <c r="CR412" s="457">
        <v>15.796956453056712</v>
      </c>
      <c r="CS412" s="456">
        <v>0</v>
      </c>
      <c r="CT412" s="457">
        <v>0</v>
      </c>
      <c r="CU412" s="456">
        <v>44</v>
      </c>
      <c r="CV412" s="457">
        <v>231.68869464483174</v>
      </c>
      <c r="CW412" s="456">
        <v>0</v>
      </c>
      <c r="CX412" s="457">
        <v>0</v>
      </c>
      <c r="CY412" s="456">
        <v>0</v>
      </c>
      <c r="CZ412" s="457">
        <v>0</v>
      </c>
      <c r="DA412" s="456">
        <v>0</v>
      </c>
      <c r="DB412" s="457">
        <v>0</v>
      </c>
      <c r="DC412" s="456">
        <v>1</v>
      </c>
      <c r="DD412" s="457">
        <v>5.2656521510189034</v>
      </c>
      <c r="DE412" s="456">
        <v>2</v>
      </c>
      <c r="DF412" s="457">
        <v>11.904761904761903</v>
      </c>
      <c r="DG412" s="456">
        <v>1</v>
      </c>
      <c r="DH412" s="457">
        <v>5.2656521510189034</v>
      </c>
      <c r="DI412" s="456">
        <v>0</v>
      </c>
      <c r="DJ412" s="457">
        <v>0</v>
      </c>
      <c r="DK412" s="456">
        <v>2</v>
      </c>
      <c r="DL412" s="457">
        <v>21.48920167615773</v>
      </c>
      <c r="DM412" s="456">
        <v>2</v>
      </c>
      <c r="DN412" s="457">
        <v>21.48920167615773</v>
      </c>
      <c r="DO412" s="456">
        <v>2</v>
      </c>
      <c r="DP412" s="457">
        <v>117.71630370806356</v>
      </c>
      <c r="DQ412" s="456">
        <v>2</v>
      </c>
      <c r="DR412" s="457">
        <v>10.531304302037807</v>
      </c>
      <c r="DS412" s="456">
        <v>37</v>
      </c>
      <c r="DT412" s="457">
        <v>194.82912958769944</v>
      </c>
      <c r="DU412" s="456">
        <v>5</v>
      </c>
      <c r="DV412" s="457">
        <v>26.328260755094519</v>
      </c>
      <c r="DW412" s="456">
        <v>25</v>
      </c>
      <c r="DX412" s="457">
        <v>131.64130377547261</v>
      </c>
      <c r="DY412" s="456">
        <v>69</v>
      </c>
      <c r="DZ412" s="457">
        <v>363.32999842030438</v>
      </c>
      <c r="EA412" s="456">
        <v>1</v>
      </c>
      <c r="EB412" s="457">
        <v>10.744600838078865</v>
      </c>
      <c r="EC412" s="456">
        <v>36</v>
      </c>
      <c r="ED412" s="457">
        <v>386.80563017083915</v>
      </c>
      <c r="EE412" s="456">
        <v>4</v>
      </c>
      <c r="EF412" s="457">
        <v>42.97840335231546</v>
      </c>
      <c r="EG412" s="456">
        <v>23</v>
      </c>
      <c r="EH412" s="457">
        <v>247.12581927581388</v>
      </c>
      <c r="EI412" s="456">
        <v>64</v>
      </c>
      <c r="EJ412" s="457">
        <v>687.65445363704737</v>
      </c>
      <c r="EK412" s="456">
        <v>43</v>
      </c>
      <c r="EL412" s="457">
        <v>226.42304249381283</v>
      </c>
      <c r="EM412" s="290"/>
      <c r="EN412" s="449"/>
      <c r="EO412" s="449"/>
      <c r="EP412" s="449"/>
      <c r="EQ412" s="449"/>
      <c r="ER412" s="449"/>
      <c r="ES412" s="449"/>
      <c r="ET412" s="449"/>
      <c r="EU412" s="449"/>
      <c r="EV412" s="449"/>
      <c r="EW412" s="449"/>
      <c r="EX412" s="449"/>
      <c r="EY412" s="449"/>
      <c r="EZ412" s="449"/>
      <c r="FA412" s="449"/>
      <c r="FB412" s="449"/>
      <c r="FC412" s="449"/>
      <c r="FD412" s="449"/>
      <c r="FE412" s="449"/>
      <c r="FF412" s="449"/>
      <c r="FG412" s="449"/>
      <c r="FH412" s="449"/>
      <c r="FI412" s="449"/>
      <c r="FJ412" s="449"/>
      <c r="FK412" s="449"/>
      <c r="FL412" s="449"/>
      <c r="FM412" s="449"/>
      <c r="FN412" s="449"/>
      <c r="FO412" s="449"/>
      <c r="FP412" s="449"/>
      <c r="FQ412" s="449"/>
      <c r="FR412" s="449"/>
      <c r="FS412" s="449"/>
      <c r="FT412" s="449"/>
      <c r="FU412" s="449"/>
      <c r="FV412" s="449"/>
      <c r="FW412" s="449"/>
      <c r="FX412" s="449"/>
      <c r="FY412" s="449"/>
      <c r="FZ412" s="449"/>
      <c r="GA412" s="449"/>
      <c r="GB412" s="449"/>
      <c r="GC412" s="449"/>
      <c r="GD412" s="449"/>
      <c r="GE412" s="449"/>
      <c r="GF412" s="449"/>
      <c r="GG412" s="449"/>
      <c r="GH412" s="449"/>
      <c r="GI412" s="449"/>
      <c r="GJ412" s="449"/>
      <c r="GK412" s="449"/>
      <c r="GL412" s="449"/>
      <c r="GM412" s="449"/>
      <c r="GN412" s="449"/>
      <c r="GO412" s="449"/>
      <c r="GP412" s="449"/>
      <c r="GQ412" s="449"/>
      <c r="GR412" s="449"/>
      <c r="GS412" s="449"/>
      <c r="GT412" s="449"/>
      <c r="GU412" s="449"/>
      <c r="GV412" s="449"/>
      <c r="GW412" s="449"/>
      <c r="GX412" s="449"/>
      <c r="GY412" s="449"/>
      <c r="GZ412" s="449"/>
      <c r="HA412" s="449"/>
      <c r="HB412" s="449"/>
      <c r="HC412" s="449"/>
      <c r="HD412" s="449"/>
      <c r="HE412" s="449"/>
      <c r="HF412" s="449"/>
      <c r="HG412" s="449"/>
      <c r="HH412" s="449"/>
      <c r="HI412" s="449"/>
      <c r="HJ412" s="449"/>
      <c r="HK412" s="449"/>
      <c r="HL412" s="449"/>
      <c r="HM412" s="449"/>
      <c r="HN412" s="449"/>
      <c r="HO412" s="449"/>
      <c r="HP412" s="449"/>
      <c r="HQ412" s="449"/>
      <c r="HR412" s="449"/>
      <c r="HS412" s="449"/>
      <c r="HT412" s="449"/>
      <c r="HU412" s="449"/>
      <c r="HV412" s="449"/>
      <c r="HW412" s="449"/>
      <c r="HX412" s="449"/>
      <c r="HY412" s="449"/>
      <c r="HZ412" s="449"/>
      <c r="IA412" s="449"/>
      <c r="IB412" s="449"/>
      <c r="IC412" s="449"/>
      <c r="ID412" s="449"/>
      <c r="IE412" s="449"/>
      <c r="IF412" s="449"/>
      <c r="IG412" s="449"/>
      <c r="IH412" s="449"/>
      <c r="II412" s="449"/>
      <c r="IJ412" s="449"/>
      <c r="IK412" s="449"/>
      <c r="IL412" s="449"/>
      <c r="IM412" s="449"/>
    </row>
    <row r="413" spans="2:247" x14ac:dyDescent="0.2">
      <c r="B413" s="423" t="s">
        <v>73</v>
      </c>
      <c r="C413" s="456">
        <v>0</v>
      </c>
      <c r="D413" s="457">
        <v>0</v>
      </c>
      <c r="E413" s="456">
        <v>0</v>
      </c>
      <c r="F413" s="457">
        <v>0</v>
      </c>
      <c r="G413" s="456">
        <v>0</v>
      </c>
      <c r="H413" s="457">
        <v>0</v>
      </c>
      <c r="I413" s="456">
        <v>0</v>
      </c>
      <c r="J413" s="457">
        <v>0</v>
      </c>
      <c r="K413" s="456">
        <v>0</v>
      </c>
      <c r="L413" s="457">
        <v>0</v>
      </c>
      <c r="M413" s="456">
        <v>1</v>
      </c>
      <c r="N413" s="457">
        <v>29.753049687592977</v>
      </c>
      <c r="O413" s="456">
        <v>0</v>
      </c>
      <c r="P413" s="457">
        <v>0</v>
      </c>
      <c r="Q413" s="456">
        <v>0</v>
      </c>
      <c r="R413" s="457">
        <v>0</v>
      </c>
      <c r="S413" s="456">
        <v>0</v>
      </c>
      <c r="T413" s="457">
        <v>0</v>
      </c>
      <c r="U413" s="456">
        <v>0</v>
      </c>
      <c r="V413" s="457">
        <v>0</v>
      </c>
      <c r="W413" s="456">
        <v>0</v>
      </c>
      <c r="X413" s="457">
        <v>0</v>
      </c>
      <c r="Y413" s="456">
        <v>0</v>
      </c>
      <c r="Z413" s="457">
        <v>0</v>
      </c>
      <c r="AA413" s="456">
        <v>0</v>
      </c>
      <c r="AB413" s="457">
        <v>0</v>
      </c>
      <c r="AC413" s="456">
        <v>0</v>
      </c>
      <c r="AD413" s="457">
        <v>0</v>
      </c>
      <c r="AE413" s="456">
        <v>0</v>
      </c>
      <c r="AF413" s="457">
        <v>0</v>
      </c>
      <c r="AG413" s="456">
        <v>0</v>
      </c>
      <c r="AH413" s="457">
        <v>0</v>
      </c>
      <c r="AI413" s="456">
        <v>0</v>
      </c>
      <c r="AJ413" s="457">
        <v>0</v>
      </c>
      <c r="AK413" s="456">
        <v>0</v>
      </c>
      <c r="AL413" s="457">
        <v>0</v>
      </c>
      <c r="AM413" s="456">
        <v>0</v>
      </c>
      <c r="AN413" s="457">
        <v>0</v>
      </c>
      <c r="AO413" s="456">
        <v>0</v>
      </c>
      <c r="AP413" s="457">
        <v>0</v>
      </c>
      <c r="AQ413" s="456">
        <v>0</v>
      </c>
      <c r="AR413" s="457">
        <v>0</v>
      </c>
      <c r="AS413" s="456">
        <v>0</v>
      </c>
      <c r="AT413" s="457">
        <v>0</v>
      </c>
      <c r="AU413" s="456">
        <v>0</v>
      </c>
      <c r="AV413" s="457">
        <v>0</v>
      </c>
      <c r="AW413" s="456">
        <v>0</v>
      </c>
      <c r="AX413" s="457">
        <v>0</v>
      </c>
      <c r="AY413" s="456">
        <v>0</v>
      </c>
      <c r="AZ413" s="457">
        <v>0</v>
      </c>
      <c r="BA413" s="456">
        <v>0</v>
      </c>
      <c r="BB413" s="457">
        <v>0</v>
      </c>
      <c r="BC413" s="456">
        <v>0</v>
      </c>
      <c r="BD413" s="457">
        <v>0</v>
      </c>
      <c r="BE413" s="456">
        <v>0</v>
      </c>
      <c r="BF413" s="457">
        <v>0</v>
      </c>
      <c r="BG413" s="456">
        <v>0</v>
      </c>
      <c r="BH413" s="457">
        <v>0</v>
      </c>
      <c r="BI413" s="456">
        <v>0</v>
      </c>
      <c r="BJ413" s="457">
        <v>0</v>
      </c>
      <c r="BK413" s="456">
        <v>0</v>
      </c>
      <c r="BL413" s="457">
        <v>0</v>
      </c>
      <c r="BM413" s="456">
        <v>0</v>
      </c>
      <c r="BN413" s="457">
        <v>0</v>
      </c>
      <c r="BO413" s="456">
        <v>1</v>
      </c>
      <c r="BP413" s="457">
        <v>29.753049687592977</v>
      </c>
      <c r="BQ413" s="456">
        <v>0</v>
      </c>
      <c r="BR413" s="457">
        <v>0</v>
      </c>
      <c r="BS413" s="456">
        <v>1</v>
      </c>
      <c r="BT413" s="457">
        <v>29.753049687592977</v>
      </c>
      <c r="BU413" s="456">
        <v>0</v>
      </c>
      <c r="BV413" s="457">
        <v>0</v>
      </c>
      <c r="BW413" s="456">
        <v>0</v>
      </c>
      <c r="BX413" s="457">
        <v>0</v>
      </c>
      <c r="BY413" s="456">
        <v>0</v>
      </c>
      <c r="BZ413" s="457">
        <v>0</v>
      </c>
      <c r="CA413" s="456">
        <v>0</v>
      </c>
      <c r="CB413" s="457">
        <v>0</v>
      </c>
      <c r="CC413" s="456">
        <v>0</v>
      </c>
      <c r="CD413" s="457">
        <v>0</v>
      </c>
      <c r="CE413" s="456">
        <v>0</v>
      </c>
      <c r="CF413" s="457">
        <v>0</v>
      </c>
      <c r="CG413" s="456">
        <v>0</v>
      </c>
      <c r="CH413" s="457">
        <v>0</v>
      </c>
      <c r="CI413" s="456">
        <v>0</v>
      </c>
      <c r="CJ413" s="457">
        <v>0</v>
      </c>
      <c r="CK413" s="456">
        <v>0</v>
      </c>
      <c r="CL413" s="457">
        <v>0</v>
      </c>
      <c r="CM413" s="456">
        <v>0</v>
      </c>
      <c r="CN413" s="457">
        <v>0</v>
      </c>
      <c r="CO413" s="456">
        <v>0</v>
      </c>
      <c r="CP413" s="457">
        <v>0</v>
      </c>
      <c r="CQ413" s="456">
        <v>0</v>
      </c>
      <c r="CR413" s="457">
        <v>0</v>
      </c>
      <c r="CS413" s="456">
        <v>0</v>
      </c>
      <c r="CT413" s="457">
        <v>0</v>
      </c>
      <c r="CU413" s="456">
        <v>19</v>
      </c>
      <c r="CV413" s="457">
        <v>565.30794406426662</v>
      </c>
      <c r="CW413" s="456">
        <v>2</v>
      </c>
      <c r="CX413" s="457">
        <v>59.506099375185954</v>
      </c>
      <c r="CY413" s="456">
        <v>0</v>
      </c>
      <c r="CZ413" s="457">
        <v>0</v>
      </c>
      <c r="DA413" s="456">
        <v>0</v>
      </c>
      <c r="DB413" s="457">
        <v>0</v>
      </c>
      <c r="DC413" s="456">
        <v>0</v>
      </c>
      <c r="DD413" s="457">
        <v>0</v>
      </c>
      <c r="DE413" s="456">
        <v>0</v>
      </c>
      <c r="DF413" s="457">
        <v>0</v>
      </c>
      <c r="DG413" s="456">
        <v>0</v>
      </c>
      <c r="DH413" s="457">
        <v>0</v>
      </c>
      <c r="DI413" s="456">
        <v>0</v>
      </c>
      <c r="DJ413" s="457">
        <v>0</v>
      </c>
      <c r="DK413" s="456">
        <v>0</v>
      </c>
      <c r="DL413" s="457">
        <v>0</v>
      </c>
      <c r="DM413" s="456">
        <v>1</v>
      </c>
      <c r="DN413" s="457">
        <v>59.559261465157839</v>
      </c>
      <c r="DO413" s="456">
        <v>0</v>
      </c>
      <c r="DP413" s="457">
        <v>0</v>
      </c>
      <c r="DQ413" s="456">
        <v>0</v>
      </c>
      <c r="DR413" s="457">
        <v>0</v>
      </c>
      <c r="DS413" s="456">
        <v>0</v>
      </c>
      <c r="DT413" s="457">
        <v>0</v>
      </c>
      <c r="DU413" s="456">
        <v>0</v>
      </c>
      <c r="DV413" s="457">
        <v>0</v>
      </c>
      <c r="DW413" s="456">
        <v>0</v>
      </c>
      <c r="DX413" s="457">
        <v>0</v>
      </c>
      <c r="DY413" s="456">
        <v>0</v>
      </c>
      <c r="DZ413" s="457">
        <v>0</v>
      </c>
      <c r="EA413" s="456">
        <v>0</v>
      </c>
      <c r="EB413" s="457">
        <v>0</v>
      </c>
      <c r="EC413" s="456">
        <v>0</v>
      </c>
      <c r="ED413" s="457">
        <v>0</v>
      </c>
      <c r="EE413" s="456">
        <v>0</v>
      </c>
      <c r="EF413" s="457">
        <v>0</v>
      </c>
      <c r="EG413" s="456">
        <v>0</v>
      </c>
      <c r="EH413" s="457">
        <v>0</v>
      </c>
      <c r="EI413" s="456">
        <v>0</v>
      </c>
      <c r="EJ413" s="457">
        <v>0</v>
      </c>
      <c r="EK413" s="456">
        <v>0</v>
      </c>
      <c r="EL413" s="457">
        <v>0</v>
      </c>
      <c r="EM413" s="290"/>
      <c r="EN413" s="449"/>
      <c r="EO413" s="449"/>
      <c r="EP413" s="449"/>
      <c r="EQ413" s="449"/>
      <c r="ER413" s="449"/>
      <c r="ES413" s="449"/>
      <c r="ET413" s="449"/>
      <c r="EU413" s="449"/>
      <c r="EV413" s="449"/>
      <c r="EW413" s="449"/>
      <c r="EX413" s="449"/>
      <c r="EY413" s="449"/>
      <c r="EZ413" s="449"/>
      <c r="FA413" s="449"/>
      <c r="FB413" s="449"/>
      <c r="FC413" s="449"/>
      <c r="FD413" s="449"/>
      <c r="FE413" s="449"/>
      <c r="FF413" s="449"/>
      <c r="FG413" s="449"/>
      <c r="FH413" s="449"/>
      <c r="FI413" s="449"/>
      <c r="FJ413" s="449"/>
      <c r="FK413" s="449"/>
      <c r="FL413" s="449"/>
      <c r="FM413" s="449"/>
      <c r="FN413" s="449"/>
      <c r="FO413" s="449"/>
      <c r="FP413" s="449"/>
      <c r="FQ413" s="449"/>
      <c r="FR413" s="449"/>
      <c r="FS413" s="449"/>
      <c r="FT413" s="449"/>
      <c r="FU413" s="449"/>
      <c r="FV413" s="449"/>
      <c r="FW413" s="449"/>
      <c r="FX413" s="449"/>
      <c r="FY413" s="449"/>
      <c r="FZ413" s="449"/>
      <c r="GA413" s="449"/>
      <c r="GB413" s="449"/>
      <c r="GC413" s="449"/>
      <c r="GD413" s="449"/>
      <c r="GE413" s="449"/>
      <c r="GF413" s="449"/>
      <c r="GG413" s="449"/>
      <c r="GH413" s="449"/>
      <c r="GI413" s="449"/>
      <c r="GJ413" s="449"/>
      <c r="GK413" s="449"/>
      <c r="GL413" s="449"/>
      <c r="GM413" s="449"/>
      <c r="GN413" s="449"/>
      <c r="GO413" s="449"/>
      <c r="GP413" s="449"/>
      <c r="GQ413" s="449"/>
      <c r="GR413" s="449"/>
      <c r="GS413" s="449"/>
      <c r="GT413" s="449"/>
      <c r="GU413" s="449"/>
      <c r="GV413" s="449"/>
      <c r="GW413" s="449"/>
      <c r="GX413" s="449"/>
      <c r="GY413" s="449"/>
      <c r="GZ413" s="449"/>
      <c r="HA413" s="449"/>
      <c r="HB413" s="449"/>
      <c r="HC413" s="449"/>
      <c r="HD413" s="449"/>
      <c r="HE413" s="449"/>
      <c r="HF413" s="449"/>
      <c r="HG413" s="449"/>
      <c r="HH413" s="449"/>
      <c r="HI413" s="449"/>
      <c r="HJ413" s="449"/>
      <c r="HK413" s="449"/>
      <c r="HL413" s="449"/>
      <c r="HM413" s="449"/>
      <c r="HN413" s="449"/>
      <c r="HO413" s="449"/>
      <c r="HP413" s="449"/>
      <c r="HQ413" s="449"/>
      <c r="HR413" s="449"/>
      <c r="HS413" s="449"/>
      <c r="HT413" s="449"/>
      <c r="HU413" s="449"/>
      <c r="HV413" s="449"/>
      <c r="HW413" s="449"/>
      <c r="HX413" s="449"/>
      <c r="HY413" s="449"/>
      <c r="HZ413" s="449"/>
      <c r="IA413" s="449"/>
      <c r="IB413" s="449"/>
      <c r="IC413" s="449"/>
      <c r="ID413" s="449"/>
      <c r="IE413" s="449"/>
      <c r="IF413" s="449"/>
      <c r="IG413" s="449"/>
      <c r="IH413" s="449"/>
      <c r="II413" s="449"/>
      <c r="IJ413" s="449"/>
      <c r="IK413" s="449"/>
      <c r="IL413" s="449"/>
      <c r="IM413" s="449"/>
    </row>
    <row r="414" spans="2:247" x14ac:dyDescent="0.2">
      <c r="B414" s="423" t="s">
        <v>371</v>
      </c>
      <c r="C414" s="456">
        <v>0</v>
      </c>
      <c r="D414" s="457">
        <v>0</v>
      </c>
      <c r="E414" s="456">
        <v>0</v>
      </c>
      <c r="F414" s="457">
        <v>0</v>
      </c>
      <c r="G414" s="456">
        <v>0</v>
      </c>
      <c r="H414" s="457">
        <v>0</v>
      </c>
      <c r="I414" s="456">
        <v>1</v>
      </c>
      <c r="J414" s="457">
        <v>12.039489525644113</v>
      </c>
      <c r="K414" s="456">
        <v>0</v>
      </c>
      <c r="L414" s="457">
        <v>0</v>
      </c>
      <c r="M414" s="456">
        <v>1</v>
      </c>
      <c r="N414" s="457">
        <v>12.039489525644113</v>
      </c>
      <c r="O414" s="456">
        <v>0</v>
      </c>
      <c r="P414" s="457">
        <v>0</v>
      </c>
      <c r="Q414" s="456">
        <v>0</v>
      </c>
      <c r="R414" s="457">
        <v>0</v>
      </c>
      <c r="S414" s="456">
        <v>0</v>
      </c>
      <c r="T414" s="457">
        <v>0</v>
      </c>
      <c r="U414" s="456">
        <v>0</v>
      </c>
      <c r="V414" s="457">
        <v>0</v>
      </c>
      <c r="W414" s="456">
        <v>0</v>
      </c>
      <c r="X414" s="457">
        <v>0</v>
      </c>
      <c r="Y414" s="456">
        <v>0</v>
      </c>
      <c r="Z414" s="457">
        <v>0</v>
      </c>
      <c r="AA414" s="456">
        <v>0</v>
      </c>
      <c r="AB414" s="457">
        <v>0</v>
      </c>
      <c r="AC414" s="456">
        <v>0</v>
      </c>
      <c r="AD414" s="457">
        <v>0</v>
      </c>
      <c r="AE414" s="456">
        <v>1</v>
      </c>
      <c r="AF414" s="457">
        <v>12.039489525644113</v>
      </c>
      <c r="AG414" s="456">
        <v>0</v>
      </c>
      <c r="AH414" s="457">
        <v>0</v>
      </c>
      <c r="AI414" s="456">
        <v>1</v>
      </c>
      <c r="AJ414" s="457">
        <v>12.039489525644113</v>
      </c>
      <c r="AK414" s="456">
        <v>0</v>
      </c>
      <c r="AL414" s="457">
        <v>0</v>
      </c>
      <c r="AM414" s="456">
        <v>0</v>
      </c>
      <c r="AN414" s="457">
        <v>0</v>
      </c>
      <c r="AO414" s="456">
        <v>0</v>
      </c>
      <c r="AP414" s="457">
        <v>0</v>
      </c>
      <c r="AQ414" s="456">
        <v>0</v>
      </c>
      <c r="AR414" s="457">
        <v>0</v>
      </c>
      <c r="AS414" s="456">
        <v>1</v>
      </c>
      <c r="AT414" s="457">
        <v>12.987012987012989</v>
      </c>
      <c r="AU414" s="456">
        <v>4</v>
      </c>
      <c r="AV414" s="457">
        <v>48.157958102576451</v>
      </c>
      <c r="AW414" s="456">
        <v>2</v>
      </c>
      <c r="AX414" s="457">
        <v>24.078979051288226</v>
      </c>
      <c r="AY414" s="456">
        <v>0</v>
      </c>
      <c r="AZ414" s="457">
        <v>0</v>
      </c>
      <c r="BA414" s="456">
        <v>1</v>
      </c>
      <c r="BB414" s="457">
        <v>12.039489525644113</v>
      </c>
      <c r="BC414" s="456">
        <v>0</v>
      </c>
      <c r="BD414" s="457">
        <v>0</v>
      </c>
      <c r="BE414" s="456">
        <v>0</v>
      </c>
      <c r="BF414" s="457">
        <v>0</v>
      </c>
      <c r="BG414" s="456">
        <v>0</v>
      </c>
      <c r="BH414" s="457">
        <v>0</v>
      </c>
      <c r="BI414" s="456">
        <v>0</v>
      </c>
      <c r="BJ414" s="457">
        <v>0</v>
      </c>
      <c r="BK414" s="456">
        <v>0</v>
      </c>
      <c r="BL414" s="457">
        <v>0</v>
      </c>
      <c r="BM414" s="456">
        <v>7</v>
      </c>
      <c r="BN414" s="457">
        <v>84.276426679508788</v>
      </c>
      <c r="BO414" s="456">
        <v>1</v>
      </c>
      <c r="BP414" s="457">
        <v>12.039489525644113</v>
      </c>
      <c r="BQ414" s="456">
        <v>0</v>
      </c>
      <c r="BR414" s="457">
        <v>0</v>
      </c>
      <c r="BS414" s="456">
        <v>1</v>
      </c>
      <c r="BT414" s="457">
        <v>12.039489525644113</v>
      </c>
      <c r="BU414" s="456">
        <v>0</v>
      </c>
      <c r="BV414" s="457">
        <v>0</v>
      </c>
      <c r="BW414" s="456">
        <v>0</v>
      </c>
      <c r="BX414" s="457">
        <v>0</v>
      </c>
      <c r="BY414" s="456">
        <v>0</v>
      </c>
      <c r="BZ414" s="457">
        <v>0</v>
      </c>
      <c r="CA414" s="456">
        <v>0</v>
      </c>
      <c r="CB414" s="457">
        <v>0</v>
      </c>
      <c r="CC414" s="456">
        <v>1</v>
      </c>
      <c r="CD414" s="457">
        <v>17.018379850238258</v>
      </c>
      <c r="CE414" s="456">
        <v>0</v>
      </c>
      <c r="CF414" s="457">
        <v>0</v>
      </c>
      <c r="CG414" s="456">
        <v>1</v>
      </c>
      <c r="CH414" s="457">
        <v>17.018379850238258</v>
      </c>
      <c r="CI414" s="456">
        <v>0</v>
      </c>
      <c r="CJ414" s="457">
        <v>0</v>
      </c>
      <c r="CK414" s="456">
        <v>0</v>
      </c>
      <c r="CL414" s="457">
        <v>0</v>
      </c>
      <c r="CM414" s="456">
        <v>0</v>
      </c>
      <c r="CN414" s="457">
        <v>0</v>
      </c>
      <c r="CO414" s="456">
        <v>0</v>
      </c>
      <c r="CP414" s="457">
        <v>0</v>
      </c>
      <c r="CQ414" s="456">
        <v>0</v>
      </c>
      <c r="CR414" s="457">
        <v>0</v>
      </c>
      <c r="CS414" s="456">
        <v>0</v>
      </c>
      <c r="CT414" s="457">
        <v>0</v>
      </c>
      <c r="CU414" s="456">
        <v>8</v>
      </c>
      <c r="CV414" s="457">
        <v>96.315916205152902</v>
      </c>
      <c r="CW414" s="456">
        <v>3</v>
      </c>
      <c r="CX414" s="457">
        <v>36.118468576932337</v>
      </c>
      <c r="CY414" s="456">
        <v>0</v>
      </c>
      <c r="CZ414" s="457">
        <v>0</v>
      </c>
      <c r="DA414" s="456">
        <v>0</v>
      </c>
      <c r="DB414" s="457">
        <v>0</v>
      </c>
      <c r="DC414" s="456">
        <v>0</v>
      </c>
      <c r="DD414" s="457">
        <v>0</v>
      </c>
      <c r="DE414" s="456">
        <v>0</v>
      </c>
      <c r="DF414" s="457">
        <v>0</v>
      </c>
      <c r="DG414" s="456">
        <v>0</v>
      </c>
      <c r="DH414" s="457">
        <v>0</v>
      </c>
      <c r="DI414" s="456">
        <v>0</v>
      </c>
      <c r="DJ414" s="457">
        <v>0</v>
      </c>
      <c r="DK414" s="456">
        <v>0</v>
      </c>
      <c r="DL414" s="457">
        <v>0</v>
      </c>
      <c r="DM414" s="456">
        <v>2</v>
      </c>
      <c r="DN414" s="457">
        <v>50.774308200050783</v>
      </c>
      <c r="DO414" s="456">
        <v>1</v>
      </c>
      <c r="DP414" s="457">
        <v>103.41261633919339</v>
      </c>
      <c r="DQ414" s="456">
        <v>0</v>
      </c>
      <c r="DR414" s="457">
        <v>0</v>
      </c>
      <c r="DS414" s="456">
        <v>1</v>
      </c>
      <c r="DT414" s="457">
        <v>12.039489525644113</v>
      </c>
      <c r="DU414" s="456">
        <v>0</v>
      </c>
      <c r="DV414" s="457">
        <v>0</v>
      </c>
      <c r="DW414" s="456">
        <v>5</v>
      </c>
      <c r="DX414" s="457">
        <v>60.197447628220566</v>
      </c>
      <c r="DY414" s="456">
        <v>6</v>
      </c>
      <c r="DZ414" s="457">
        <v>72.236937153864673</v>
      </c>
      <c r="EA414" s="456">
        <v>0</v>
      </c>
      <c r="EB414" s="457">
        <v>0</v>
      </c>
      <c r="EC414" s="456">
        <v>1</v>
      </c>
      <c r="ED414" s="457">
        <v>25.387154100025391</v>
      </c>
      <c r="EE414" s="456">
        <v>0</v>
      </c>
      <c r="EF414" s="457">
        <v>0</v>
      </c>
      <c r="EG414" s="456">
        <v>5</v>
      </c>
      <c r="EH414" s="457">
        <v>126.93577050012695</v>
      </c>
      <c r="EI414" s="456">
        <v>6</v>
      </c>
      <c r="EJ414" s="457">
        <v>152.32292460015233</v>
      </c>
      <c r="EK414" s="456">
        <v>4</v>
      </c>
      <c r="EL414" s="457">
        <v>48.157958102576451</v>
      </c>
      <c r="EM414" s="290"/>
      <c r="EN414" s="449"/>
      <c r="EO414" s="449"/>
      <c r="EP414" s="449"/>
      <c r="EQ414" s="449"/>
      <c r="ER414" s="449"/>
      <c r="ES414" s="449"/>
      <c r="ET414" s="449"/>
      <c r="EU414" s="449"/>
      <c r="EV414" s="449"/>
      <c r="EW414" s="449"/>
      <c r="EX414" s="449"/>
      <c r="EY414" s="449"/>
      <c r="EZ414" s="449"/>
      <c r="FA414" s="449"/>
      <c r="FB414" s="449"/>
      <c r="FC414" s="449"/>
      <c r="FD414" s="449"/>
      <c r="FE414" s="449"/>
      <c r="FF414" s="449"/>
      <c r="FG414" s="449"/>
      <c r="FH414" s="449"/>
      <c r="FI414" s="449"/>
      <c r="FJ414" s="449"/>
      <c r="FK414" s="449"/>
      <c r="FL414" s="449"/>
      <c r="FM414" s="449"/>
      <c r="FN414" s="449"/>
      <c r="FO414" s="449"/>
      <c r="FP414" s="449"/>
      <c r="FQ414" s="449"/>
      <c r="FR414" s="449"/>
      <c r="FS414" s="449"/>
      <c r="FT414" s="449"/>
      <c r="FU414" s="449"/>
      <c r="FV414" s="449"/>
      <c r="FW414" s="449"/>
      <c r="FX414" s="449"/>
      <c r="FY414" s="449"/>
      <c r="FZ414" s="449"/>
      <c r="GA414" s="449"/>
      <c r="GB414" s="449"/>
      <c r="GC414" s="449"/>
      <c r="GD414" s="449"/>
      <c r="GE414" s="449"/>
      <c r="GF414" s="449"/>
      <c r="GG414" s="449"/>
      <c r="GH414" s="449"/>
      <c r="GI414" s="449"/>
      <c r="GJ414" s="449"/>
      <c r="GK414" s="449"/>
      <c r="GL414" s="449"/>
      <c r="GM414" s="449"/>
      <c r="GN414" s="449"/>
      <c r="GO414" s="449"/>
      <c r="GP414" s="449"/>
      <c r="GQ414" s="449"/>
      <c r="GR414" s="449"/>
      <c r="GS414" s="449"/>
      <c r="GT414" s="449"/>
      <c r="GU414" s="449"/>
      <c r="GV414" s="449"/>
      <c r="GW414" s="449"/>
      <c r="GX414" s="449"/>
      <c r="GY414" s="449"/>
      <c r="GZ414" s="449"/>
      <c r="HA414" s="449"/>
      <c r="HB414" s="449"/>
      <c r="HC414" s="449"/>
      <c r="HD414" s="449"/>
      <c r="HE414" s="449"/>
      <c r="HF414" s="449"/>
      <c r="HG414" s="449"/>
      <c r="HH414" s="449"/>
      <c r="HI414" s="449"/>
      <c r="HJ414" s="449"/>
      <c r="HK414" s="449"/>
      <c r="HL414" s="449"/>
      <c r="HM414" s="449"/>
      <c r="HN414" s="449"/>
      <c r="HO414" s="449"/>
      <c r="HP414" s="449"/>
      <c r="HQ414" s="449"/>
      <c r="HR414" s="449"/>
      <c r="HS414" s="449"/>
      <c r="HT414" s="449"/>
      <c r="HU414" s="449"/>
      <c r="HV414" s="449"/>
      <c r="HW414" s="449"/>
      <c r="HX414" s="449"/>
      <c r="HY414" s="449"/>
      <c r="HZ414" s="449"/>
      <c r="IA414" s="449"/>
      <c r="IB414" s="449"/>
      <c r="IC414" s="449"/>
      <c r="ID414" s="449"/>
      <c r="IE414" s="449"/>
      <c r="IF414" s="449"/>
      <c r="IG414" s="449"/>
      <c r="IH414" s="449"/>
      <c r="II414" s="449"/>
      <c r="IJ414" s="449"/>
      <c r="IK414" s="449"/>
      <c r="IL414" s="449"/>
      <c r="IM414" s="449"/>
    </row>
    <row r="415" spans="2:247" x14ac:dyDescent="0.2">
      <c r="B415" s="423" t="s">
        <v>76</v>
      </c>
      <c r="C415" s="456">
        <v>1</v>
      </c>
      <c r="D415" s="457">
        <v>1.4347202295552368</v>
      </c>
      <c r="E415" s="456">
        <v>0</v>
      </c>
      <c r="F415" s="457">
        <v>0</v>
      </c>
      <c r="G415" s="456">
        <v>17</v>
      </c>
      <c r="H415" s="457">
        <v>35.052991875953644</v>
      </c>
      <c r="I415" s="456">
        <v>0</v>
      </c>
      <c r="J415" s="457">
        <v>0</v>
      </c>
      <c r="K415" s="456">
        <v>0</v>
      </c>
      <c r="L415" s="457">
        <v>0</v>
      </c>
      <c r="M415" s="456">
        <v>18</v>
      </c>
      <c r="N415" s="457">
        <v>37.114932574539161</v>
      </c>
      <c r="O415" s="456">
        <v>0</v>
      </c>
      <c r="P415" s="457">
        <v>0</v>
      </c>
      <c r="Q415" s="456">
        <v>0</v>
      </c>
      <c r="R415" s="457">
        <v>0</v>
      </c>
      <c r="S415" s="456">
        <v>0</v>
      </c>
      <c r="T415" s="457">
        <v>0</v>
      </c>
      <c r="U415" s="456">
        <v>0</v>
      </c>
      <c r="V415" s="457">
        <v>0</v>
      </c>
      <c r="W415" s="456">
        <v>0</v>
      </c>
      <c r="X415" s="457">
        <v>0</v>
      </c>
      <c r="Y415" s="456">
        <v>0</v>
      </c>
      <c r="Z415" s="457">
        <v>0</v>
      </c>
      <c r="AA415" s="456">
        <v>1</v>
      </c>
      <c r="AB415" s="457">
        <v>2.0619406985855084</v>
      </c>
      <c r="AC415" s="456">
        <v>0</v>
      </c>
      <c r="AD415" s="457">
        <v>0</v>
      </c>
      <c r="AE415" s="456">
        <v>3</v>
      </c>
      <c r="AF415" s="457">
        <v>6.1858220957565262</v>
      </c>
      <c r="AG415" s="456">
        <v>2</v>
      </c>
      <c r="AH415" s="457">
        <v>4.1238813971710169</v>
      </c>
      <c r="AI415" s="456">
        <v>5</v>
      </c>
      <c r="AJ415" s="457">
        <v>10.309703492927543</v>
      </c>
      <c r="AK415" s="456">
        <v>0</v>
      </c>
      <c r="AL415" s="457">
        <v>0</v>
      </c>
      <c r="AM415" s="456">
        <v>7</v>
      </c>
      <c r="AN415" s="457">
        <v>14.43358489009856</v>
      </c>
      <c r="AO415" s="456">
        <v>0</v>
      </c>
      <c r="AP415" s="457">
        <v>0</v>
      </c>
      <c r="AQ415" s="456">
        <v>3</v>
      </c>
      <c r="AR415" s="457">
        <v>4.0760869565217392</v>
      </c>
      <c r="AS415" s="456">
        <v>13</v>
      </c>
      <c r="AT415" s="457">
        <v>18.651362984218075</v>
      </c>
      <c r="AU415" s="456">
        <v>33</v>
      </c>
      <c r="AV415" s="457">
        <v>68.044043053321786</v>
      </c>
      <c r="AW415" s="456">
        <v>16</v>
      </c>
      <c r="AX415" s="457">
        <v>32.991051177368135</v>
      </c>
      <c r="AY415" s="456">
        <v>9</v>
      </c>
      <c r="AZ415" s="457">
        <v>18.55746628726958</v>
      </c>
      <c r="BA415" s="456">
        <v>9</v>
      </c>
      <c r="BB415" s="457">
        <v>18.55746628726958</v>
      </c>
      <c r="BC415" s="456">
        <v>6</v>
      </c>
      <c r="BD415" s="457">
        <v>12.371644191513052</v>
      </c>
      <c r="BE415" s="456">
        <v>0</v>
      </c>
      <c r="BF415" s="457">
        <v>0</v>
      </c>
      <c r="BG415" s="456">
        <v>0</v>
      </c>
      <c r="BH415" s="457">
        <v>0</v>
      </c>
      <c r="BI415" s="456">
        <v>0</v>
      </c>
      <c r="BJ415" s="457">
        <v>0</v>
      </c>
      <c r="BK415" s="456">
        <v>0</v>
      </c>
      <c r="BL415" s="457">
        <v>0</v>
      </c>
      <c r="BM415" s="456">
        <v>73</v>
      </c>
      <c r="BN415" s="457">
        <v>150.52167099674213</v>
      </c>
      <c r="BO415" s="456">
        <v>0</v>
      </c>
      <c r="BP415" s="457">
        <v>0</v>
      </c>
      <c r="BQ415" s="456">
        <v>0</v>
      </c>
      <c r="BR415" s="457">
        <v>0</v>
      </c>
      <c r="BS415" s="456">
        <v>0</v>
      </c>
      <c r="BT415" s="457">
        <v>0</v>
      </c>
      <c r="BU415" s="456">
        <v>0</v>
      </c>
      <c r="BV415" s="457">
        <v>0</v>
      </c>
      <c r="BW415" s="456">
        <v>0</v>
      </c>
      <c r="BX415" s="457">
        <v>0</v>
      </c>
      <c r="BY415" s="456">
        <v>0</v>
      </c>
      <c r="BZ415" s="457">
        <v>0</v>
      </c>
      <c r="CA415" s="456">
        <v>0</v>
      </c>
      <c r="CB415" s="457">
        <v>0</v>
      </c>
      <c r="CC415" s="456">
        <v>1</v>
      </c>
      <c r="CD415" s="457">
        <v>6.2394708928682849</v>
      </c>
      <c r="CE415" s="456">
        <v>0</v>
      </c>
      <c r="CF415" s="457">
        <v>0</v>
      </c>
      <c r="CG415" s="456">
        <v>1</v>
      </c>
      <c r="CH415" s="457">
        <v>6.2394708928682849</v>
      </c>
      <c r="CI415" s="456">
        <v>0</v>
      </c>
      <c r="CJ415" s="457">
        <v>0</v>
      </c>
      <c r="CK415" s="456">
        <v>0</v>
      </c>
      <c r="CL415" s="457">
        <v>0</v>
      </c>
      <c r="CM415" s="456">
        <v>0</v>
      </c>
      <c r="CN415" s="457">
        <v>0</v>
      </c>
      <c r="CO415" s="456">
        <v>0</v>
      </c>
      <c r="CP415" s="457">
        <v>0</v>
      </c>
      <c r="CQ415" s="456">
        <v>58</v>
      </c>
      <c r="CR415" s="457">
        <v>119.5925605179595</v>
      </c>
      <c r="CS415" s="456">
        <v>0</v>
      </c>
      <c r="CT415" s="457">
        <v>0</v>
      </c>
      <c r="CU415" s="456">
        <v>265</v>
      </c>
      <c r="CV415" s="457">
        <v>546.41428512515984</v>
      </c>
      <c r="CW415" s="456">
        <v>0</v>
      </c>
      <c r="CX415" s="457">
        <v>0</v>
      </c>
      <c r="CY415" s="456">
        <v>2</v>
      </c>
      <c r="CZ415" s="457">
        <v>4.1238813971710169</v>
      </c>
      <c r="DA415" s="456">
        <v>2</v>
      </c>
      <c r="DB415" s="457">
        <v>4.1238813971710169</v>
      </c>
      <c r="DC415" s="456">
        <v>4</v>
      </c>
      <c r="DD415" s="457">
        <v>8.2477627943420337</v>
      </c>
      <c r="DE415" s="456">
        <v>2</v>
      </c>
      <c r="DF415" s="457">
        <v>2.8694404591104736</v>
      </c>
      <c r="DG415" s="456">
        <v>9</v>
      </c>
      <c r="DH415" s="457">
        <v>18.55746628726958</v>
      </c>
      <c r="DI415" s="456">
        <v>1</v>
      </c>
      <c r="DJ415" s="457">
        <v>5.8941412236237181</v>
      </c>
      <c r="DK415" s="456">
        <v>0</v>
      </c>
      <c r="DL415" s="457">
        <v>0</v>
      </c>
      <c r="DM415" s="456">
        <v>1</v>
      </c>
      <c r="DN415" s="457">
        <v>4.2004452471962033</v>
      </c>
      <c r="DO415" s="456">
        <v>10</v>
      </c>
      <c r="DP415" s="457">
        <v>204.79213598197828</v>
      </c>
      <c r="DQ415" s="456">
        <v>2</v>
      </c>
      <c r="DR415" s="457">
        <v>4.1238813971710169</v>
      </c>
      <c r="DS415" s="456">
        <v>125</v>
      </c>
      <c r="DT415" s="457">
        <v>257.74258732318862</v>
      </c>
      <c r="DU415" s="456">
        <v>10</v>
      </c>
      <c r="DV415" s="457">
        <v>20.619406985855086</v>
      </c>
      <c r="DW415" s="456">
        <v>67</v>
      </c>
      <c r="DX415" s="457">
        <v>138.15002680522909</v>
      </c>
      <c r="DY415" s="456">
        <v>204</v>
      </c>
      <c r="DZ415" s="457">
        <v>420.63590251144382</v>
      </c>
      <c r="EA415" s="456">
        <v>0</v>
      </c>
      <c r="EB415" s="457">
        <v>0</v>
      </c>
      <c r="EC415" s="456">
        <v>104</v>
      </c>
      <c r="ED415" s="457">
        <v>436.84630570840505</v>
      </c>
      <c r="EE415" s="456">
        <v>9</v>
      </c>
      <c r="EF415" s="457">
        <v>37.804007224765826</v>
      </c>
      <c r="EG415" s="456">
        <v>57</v>
      </c>
      <c r="EH415" s="457">
        <v>239.42537909018355</v>
      </c>
      <c r="EI415" s="456">
        <v>170</v>
      </c>
      <c r="EJ415" s="457">
        <v>714.07569202335446</v>
      </c>
      <c r="EK415" s="456">
        <v>71</v>
      </c>
      <c r="EL415" s="457">
        <v>146.39778959957113</v>
      </c>
      <c r="EM415" s="290"/>
      <c r="EN415" s="449"/>
      <c r="EO415" s="449"/>
      <c r="EP415" s="449"/>
      <c r="EQ415" s="449"/>
      <c r="ER415" s="449"/>
      <c r="ES415" s="449"/>
      <c r="ET415" s="449"/>
      <c r="EU415" s="449"/>
      <c r="EV415" s="449"/>
      <c r="EW415" s="449"/>
      <c r="EX415" s="449"/>
      <c r="EY415" s="449"/>
      <c r="EZ415" s="449"/>
      <c r="FA415" s="449"/>
      <c r="FB415" s="449"/>
      <c r="FC415" s="449"/>
      <c r="FD415" s="449"/>
      <c r="FE415" s="449"/>
      <c r="FF415" s="449"/>
      <c r="FG415" s="449"/>
      <c r="FH415" s="449"/>
      <c r="FI415" s="449"/>
      <c r="FJ415" s="449"/>
      <c r="FK415" s="449"/>
      <c r="FL415" s="449"/>
      <c r="FM415" s="449"/>
      <c r="FN415" s="449"/>
      <c r="FO415" s="449"/>
      <c r="FP415" s="449"/>
      <c r="FQ415" s="449"/>
      <c r="FR415" s="449"/>
      <c r="FS415" s="449"/>
      <c r="FT415" s="449"/>
      <c r="FU415" s="449"/>
      <c r="FV415" s="449"/>
      <c r="FW415" s="449"/>
      <c r="FX415" s="449"/>
      <c r="FY415" s="449"/>
      <c r="FZ415" s="449"/>
      <c r="GA415" s="449"/>
      <c r="GB415" s="449"/>
      <c r="GC415" s="449"/>
      <c r="GD415" s="449"/>
      <c r="GE415" s="449"/>
      <c r="GF415" s="449"/>
      <c r="GG415" s="449"/>
      <c r="GH415" s="449"/>
      <c r="GI415" s="449"/>
      <c r="GJ415" s="449"/>
      <c r="GK415" s="449"/>
      <c r="GL415" s="449"/>
      <c r="GM415" s="449"/>
      <c r="GN415" s="449"/>
      <c r="GO415" s="449"/>
      <c r="GP415" s="449"/>
      <c r="GQ415" s="449"/>
      <c r="GR415" s="449"/>
      <c r="GS415" s="449"/>
      <c r="GT415" s="449"/>
      <c r="GU415" s="449"/>
      <c r="GV415" s="449"/>
      <c r="GW415" s="449"/>
      <c r="GX415" s="449"/>
      <c r="GY415" s="449"/>
      <c r="GZ415" s="449"/>
      <c r="HA415" s="449"/>
      <c r="HB415" s="449"/>
      <c r="HC415" s="449"/>
      <c r="HD415" s="449"/>
      <c r="HE415" s="449"/>
      <c r="HF415" s="449"/>
      <c r="HG415" s="449"/>
      <c r="HH415" s="449"/>
      <c r="HI415" s="449"/>
      <c r="HJ415" s="449"/>
      <c r="HK415" s="449"/>
      <c r="HL415" s="449"/>
      <c r="HM415" s="449"/>
      <c r="HN415" s="449"/>
      <c r="HO415" s="449"/>
      <c r="HP415" s="449"/>
      <c r="HQ415" s="449"/>
      <c r="HR415" s="449"/>
      <c r="HS415" s="449"/>
      <c r="HT415" s="449"/>
      <c r="HU415" s="449"/>
      <c r="HV415" s="449"/>
      <c r="HW415" s="449"/>
      <c r="HX415" s="449"/>
      <c r="HY415" s="449"/>
      <c r="HZ415" s="449"/>
      <c r="IA415" s="449"/>
      <c r="IB415" s="449"/>
      <c r="IC415" s="449"/>
      <c r="ID415" s="449"/>
      <c r="IE415" s="449"/>
      <c r="IF415" s="449"/>
      <c r="IG415" s="449"/>
      <c r="IH415" s="449"/>
      <c r="II415" s="449"/>
      <c r="IJ415" s="449"/>
      <c r="IK415" s="449"/>
      <c r="IL415" s="449"/>
      <c r="IM415" s="449"/>
    </row>
    <row r="416" spans="2:247" x14ac:dyDescent="0.2">
      <c r="B416" s="423" t="s">
        <v>74</v>
      </c>
      <c r="C416" s="456">
        <v>0</v>
      </c>
      <c r="D416" s="457">
        <v>0</v>
      </c>
      <c r="E416" s="456">
        <v>0</v>
      </c>
      <c r="F416" s="457">
        <v>0</v>
      </c>
      <c r="G416" s="456">
        <v>5</v>
      </c>
      <c r="H416" s="457">
        <v>33.503082283570087</v>
      </c>
      <c r="I416" s="456">
        <v>0</v>
      </c>
      <c r="J416" s="457">
        <v>0</v>
      </c>
      <c r="K416" s="456">
        <v>0</v>
      </c>
      <c r="L416" s="457">
        <v>0</v>
      </c>
      <c r="M416" s="456">
        <v>3</v>
      </c>
      <c r="N416" s="457">
        <v>20.101849370142052</v>
      </c>
      <c r="O416" s="456">
        <v>0</v>
      </c>
      <c r="P416" s="457">
        <v>0</v>
      </c>
      <c r="Q416" s="456">
        <v>0</v>
      </c>
      <c r="R416" s="457">
        <v>0</v>
      </c>
      <c r="S416" s="456">
        <v>0</v>
      </c>
      <c r="T416" s="457">
        <v>0</v>
      </c>
      <c r="U416" s="456">
        <v>0</v>
      </c>
      <c r="V416" s="457">
        <v>0</v>
      </c>
      <c r="W416" s="456">
        <v>0</v>
      </c>
      <c r="X416" s="457">
        <v>0</v>
      </c>
      <c r="Y416" s="456">
        <v>0</v>
      </c>
      <c r="Z416" s="457">
        <v>0</v>
      </c>
      <c r="AA416" s="456">
        <v>0</v>
      </c>
      <c r="AB416" s="457">
        <v>0</v>
      </c>
      <c r="AC416" s="456">
        <v>0</v>
      </c>
      <c r="AD416" s="457">
        <v>0</v>
      </c>
      <c r="AE416" s="456">
        <v>0</v>
      </c>
      <c r="AF416" s="457">
        <v>0</v>
      </c>
      <c r="AG416" s="456">
        <v>2</v>
      </c>
      <c r="AH416" s="457">
        <v>13.401232913428036</v>
      </c>
      <c r="AI416" s="456">
        <v>2</v>
      </c>
      <c r="AJ416" s="457">
        <v>13.401232913428036</v>
      </c>
      <c r="AK416" s="456">
        <v>0</v>
      </c>
      <c r="AL416" s="457">
        <v>0</v>
      </c>
      <c r="AM416" s="456">
        <v>1</v>
      </c>
      <c r="AN416" s="457">
        <v>6.7006164567140178</v>
      </c>
      <c r="AO416" s="456">
        <v>1</v>
      </c>
      <c r="AP416" s="457">
        <v>5.3191489361702127</v>
      </c>
      <c r="AQ416" s="456">
        <v>1</v>
      </c>
      <c r="AR416" s="457">
        <v>5.208333333333333</v>
      </c>
      <c r="AS416" s="456">
        <v>2</v>
      </c>
      <c r="AT416" s="457">
        <v>10.638297872340425</v>
      </c>
      <c r="AU416" s="456">
        <v>5</v>
      </c>
      <c r="AV416" s="457">
        <v>33.503082283570087</v>
      </c>
      <c r="AW416" s="456">
        <v>3</v>
      </c>
      <c r="AX416" s="457">
        <v>20.101849370142052</v>
      </c>
      <c r="AY416" s="456">
        <v>0</v>
      </c>
      <c r="AZ416" s="457">
        <v>0</v>
      </c>
      <c r="BA416" s="456">
        <v>1</v>
      </c>
      <c r="BB416" s="457">
        <v>6.7006164567140178</v>
      </c>
      <c r="BC416" s="456">
        <v>0</v>
      </c>
      <c r="BD416" s="457">
        <v>0</v>
      </c>
      <c r="BE416" s="456">
        <v>0</v>
      </c>
      <c r="BF416" s="457">
        <v>0</v>
      </c>
      <c r="BG416" s="456">
        <v>0</v>
      </c>
      <c r="BH416" s="457">
        <v>0</v>
      </c>
      <c r="BI416" s="456">
        <v>0</v>
      </c>
      <c r="BJ416" s="457">
        <v>0</v>
      </c>
      <c r="BK416" s="456">
        <v>0</v>
      </c>
      <c r="BL416" s="457">
        <v>0</v>
      </c>
      <c r="BM416" s="456">
        <v>9</v>
      </c>
      <c r="BN416" s="457">
        <v>60.305548110426159</v>
      </c>
      <c r="BO416" s="456">
        <v>1</v>
      </c>
      <c r="BP416" s="457">
        <v>6.7006164567140178</v>
      </c>
      <c r="BQ416" s="456">
        <v>0</v>
      </c>
      <c r="BR416" s="457">
        <v>0</v>
      </c>
      <c r="BS416" s="456">
        <v>1</v>
      </c>
      <c r="BT416" s="457">
        <v>6.7006164567140178</v>
      </c>
      <c r="BU416" s="456">
        <v>0</v>
      </c>
      <c r="BV416" s="457">
        <v>0</v>
      </c>
      <c r="BW416" s="456">
        <v>0</v>
      </c>
      <c r="BX416" s="457">
        <v>0</v>
      </c>
      <c r="BY416" s="456">
        <v>0</v>
      </c>
      <c r="BZ416" s="457">
        <v>0</v>
      </c>
      <c r="CA416" s="456">
        <v>0</v>
      </c>
      <c r="CB416" s="457">
        <v>0</v>
      </c>
      <c r="CC416" s="456">
        <v>4</v>
      </c>
      <c r="CD416" s="457">
        <v>36.509675063891933</v>
      </c>
      <c r="CE416" s="456">
        <v>0</v>
      </c>
      <c r="CF416" s="457">
        <v>0</v>
      </c>
      <c r="CG416" s="456">
        <v>4</v>
      </c>
      <c r="CH416" s="457">
        <v>36.509675063891933</v>
      </c>
      <c r="CI416" s="456">
        <v>0</v>
      </c>
      <c r="CJ416" s="457">
        <v>0</v>
      </c>
      <c r="CK416" s="456">
        <v>0</v>
      </c>
      <c r="CL416" s="457">
        <v>0</v>
      </c>
      <c r="CM416" s="456">
        <v>0</v>
      </c>
      <c r="CN416" s="457">
        <v>0</v>
      </c>
      <c r="CO416" s="456">
        <v>0</v>
      </c>
      <c r="CP416" s="457">
        <v>0</v>
      </c>
      <c r="CQ416" s="456">
        <v>0</v>
      </c>
      <c r="CR416" s="457">
        <v>0</v>
      </c>
      <c r="CS416" s="456">
        <v>0</v>
      </c>
      <c r="CT416" s="457">
        <v>0</v>
      </c>
      <c r="CU416" s="456">
        <v>59</v>
      </c>
      <c r="CV416" s="457">
        <v>395.33637094612709</v>
      </c>
      <c r="CW416" s="456">
        <v>3</v>
      </c>
      <c r="CX416" s="457">
        <v>20.101849370142052</v>
      </c>
      <c r="CY416" s="456">
        <v>0</v>
      </c>
      <c r="CZ416" s="457">
        <v>0</v>
      </c>
      <c r="DA416" s="456">
        <v>1</v>
      </c>
      <c r="DB416" s="457">
        <v>6.7006164567140178</v>
      </c>
      <c r="DC416" s="456">
        <v>0</v>
      </c>
      <c r="DD416" s="457">
        <v>0</v>
      </c>
      <c r="DE416" s="456">
        <v>1</v>
      </c>
      <c r="DF416" s="457">
        <v>5.3191489361702127</v>
      </c>
      <c r="DG416" s="456">
        <v>1</v>
      </c>
      <c r="DH416" s="457">
        <v>6.7006164567140178</v>
      </c>
      <c r="DI416" s="456">
        <v>0</v>
      </c>
      <c r="DJ416" s="457">
        <v>0</v>
      </c>
      <c r="DK416" s="456">
        <v>0</v>
      </c>
      <c r="DL416" s="457">
        <v>0</v>
      </c>
      <c r="DM416" s="456">
        <v>2</v>
      </c>
      <c r="DN416" s="457">
        <v>26.712969146520635</v>
      </c>
      <c r="DO416" s="456">
        <v>1</v>
      </c>
      <c r="DP416" s="457">
        <v>81.366965012205043</v>
      </c>
      <c r="DQ416" s="456">
        <v>1</v>
      </c>
      <c r="DR416" s="457">
        <v>6.7006164567140178</v>
      </c>
      <c r="DS416" s="456">
        <v>5</v>
      </c>
      <c r="DT416" s="457">
        <v>33.503082283570087</v>
      </c>
      <c r="DU416" s="456">
        <v>0</v>
      </c>
      <c r="DV416" s="457">
        <v>0</v>
      </c>
      <c r="DW416" s="456">
        <v>11</v>
      </c>
      <c r="DX416" s="457">
        <v>73.706781023854191</v>
      </c>
      <c r="DY416" s="456">
        <v>17</v>
      </c>
      <c r="DZ416" s="457">
        <v>113.9104797641383</v>
      </c>
      <c r="EA416" s="456">
        <v>0</v>
      </c>
      <c r="EB416" s="457">
        <v>0</v>
      </c>
      <c r="EC416" s="456">
        <v>5</v>
      </c>
      <c r="ED416" s="457">
        <v>66.782422866301587</v>
      </c>
      <c r="EE416" s="456">
        <v>0</v>
      </c>
      <c r="EF416" s="457">
        <v>0</v>
      </c>
      <c r="EG416" s="456">
        <v>8</v>
      </c>
      <c r="EH416" s="457">
        <v>106.85187658608254</v>
      </c>
      <c r="EI416" s="456">
        <v>13</v>
      </c>
      <c r="EJ416" s="457">
        <v>173.63429945238414</v>
      </c>
      <c r="EK416" s="456">
        <v>11</v>
      </c>
      <c r="EL416" s="457">
        <v>73.706781023854191</v>
      </c>
      <c r="EM416" s="290"/>
      <c r="EN416" s="449"/>
      <c r="EO416" s="449"/>
      <c r="EP416" s="449"/>
      <c r="EQ416" s="449"/>
      <c r="ER416" s="449"/>
      <c r="ES416" s="449"/>
      <c r="ET416" s="449"/>
      <c r="EU416" s="449"/>
      <c r="EV416" s="449"/>
      <c r="EW416" s="449"/>
      <c r="EX416" s="449"/>
      <c r="EY416" s="449"/>
      <c r="EZ416" s="449"/>
      <c r="FA416" s="449"/>
      <c r="FB416" s="449"/>
      <c r="FC416" s="449"/>
      <c r="FD416" s="449"/>
      <c r="FE416" s="449"/>
      <c r="FF416" s="449"/>
      <c r="FG416" s="449"/>
      <c r="FH416" s="449"/>
      <c r="FI416" s="449"/>
      <c r="FJ416" s="449"/>
      <c r="FK416" s="449"/>
      <c r="FL416" s="449"/>
      <c r="FM416" s="449"/>
      <c r="FN416" s="449"/>
      <c r="FO416" s="449"/>
      <c r="FP416" s="449"/>
      <c r="FQ416" s="449"/>
      <c r="FR416" s="449"/>
      <c r="FS416" s="449"/>
      <c r="FT416" s="449"/>
      <c r="FU416" s="449"/>
      <c r="FV416" s="449"/>
      <c r="FW416" s="449"/>
      <c r="FX416" s="449"/>
      <c r="FY416" s="449"/>
      <c r="FZ416" s="449"/>
      <c r="GA416" s="449"/>
      <c r="GB416" s="449"/>
      <c r="GC416" s="449"/>
      <c r="GD416" s="449"/>
      <c r="GE416" s="449"/>
      <c r="GF416" s="449"/>
      <c r="GG416" s="449"/>
      <c r="GH416" s="449"/>
      <c r="GI416" s="449"/>
      <c r="GJ416" s="449"/>
      <c r="GK416" s="449"/>
      <c r="GL416" s="449"/>
      <c r="GM416" s="449"/>
      <c r="GN416" s="449"/>
      <c r="GO416" s="449"/>
      <c r="GP416" s="449"/>
      <c r="GQ416" s="449"/>
      <c r="GR416" s="449"/>
      <c r="GS416" s="449"/>
      <c r="GT416" s="449"/>
      <c r="GU416" s="449"/>
      <c r="GV416" s="449"/>
      <c r="GW416" s="449"/>
      <c r="GX416" s="449"/>
      <c r="GY416" s="449"/>
      <c r="GZ416" s="449"/>
      <c r="HA416" s="449"/>
      <c r="HB416" s="449"/>
      <c r="HC416" s="449"/>
      <c r="HD416" s="449"/>
      <c r="HE416" s="449"/>
      <c r="HF416" s="449"/>
      <c r="HG416" s="449"/>
      <c r="HH416" s="449"/>
      <c r="HI416" s="449"/>
      <c r="HJ416" s="449"/>
      <c r="HK416" s="449"/>
      <c r="HL416" s="449"/>
      <c r="HM416" s="449"/>
      <c r="HN416" s="449"/>
      <c r="HO416" s="449"/>
      <c r="HP416" s="449"/>
      <c r="HQ416" s="449"/>
      <c r="HR416" s="449"/>
      <c r="HS416" s="449"/>
      <c r="HT416" s="449"/>
      <c r="HU416" s="449"/>
      <c r="HV416" s="449"/>
      <c r="HW416" s="449"/>
      <c r="HX416" s="449"/>
      <c r="HY416" s="449"/>
      <c r="HZ416" s="449"/>
      <c r="IA416" s="449"/>
      <c r="IB416" s="449"/>
      <c r="IC416" s="449"/>
      <c r="ID416" s="449"/>
      <c r="IE416" s="449"/>
      <c r="IF416" s="449"/>
      <c r="IG416" s="449"/>
      <c r="IH416" s="449"/>
      <c r="II416" s="449"/>
      <c r="IJ416" s="449"/>
      <c r="IK416" s="449"/>
      <c r="IL416" s="449"/>
      <c r="IM416" s="449"/>
    </row>
    <row r="417" spans="2:247" x14ac:dyDescent="0.2">
      <c r="B417" s="423" t="s">
        <v>75</v>
      </c>
      <c r="C417" s="456">
        <v>0</v>
      </c>
      <c r="D417" s="457">
        <v>0</v>
      </c>
      <c r="E417" s="456">
        <v>0</v>
      </c>
      <c r="F417" s="457">
        <v>0</v>
      </c>
      <c r="G417" s="456">
        <v>0</v>
      </c>
      <c r="H417" s="457">
        <v>0</v>
      </c>
      <c r="I417" s="456">
        <v>0</v>
      </c>
      <c r="J417" s="457">
        <v>0</v>
      </c>
      <c r="K417" s="456">
        <v>0</v>
      </c>
      <c r="L417" s="457">
        <v>0</v>
      </c>
      <c r="M417" s="456">
        <v>0</v>
      </c>
      <c r="N417" s="457">
        <v>0</v>
      </c>
      <c r="O417" s="456">
        <v>1</v>
      </c>
      <c r="P417" s="457">
        <v>31.308703819661865</v>
      </c>
      <c r="Q417" s="456">
        <v>0</v>
      </c>
      <c r="R417" s="457">
        <v>0</v>
      </c>
      <c r="S417" s="456">
        <v>0</v>
      </c>
      <c r="T417" s="457">
        <v>0</v>
      </c>
      <c r="U417" s="456">
        <v>0</v>
      </c>
      <c r="V417" s="457">
        <v>0</v>
      </c>
      <c r="W417" s="456">
        <v>0</v>
      </c>
      <c r="X417" s="457">
        <v>0</v>
      </c>
      <c r="Y417" s="456">
        <v>0</v>
      </c>
      <c r="Z417" s="457">
        <v>0</v>
      </c>
      <c r="AA417" s="456">
        <v>0</v>
      </c>
      <c r="AB417" s="457">
        <v>0</v>
      </c>
      <c r="AC417" s="456">
        <v>0</v>
      </c>
      <c r="AD417" s="457">
        <v>0</v>
      </c>
      <c r="AE417" s="456">
        <v>0</v>
      </c>
      <c r="AF417" s="457">
        <v>0</v>
      </c>
      <c r="AG417" s="456">
        <v>1</v>
      </c>
      <c r="AH417" s="457">
        <v>31.308703819661865</v>
      </c>
      <c r="AI417" s="456">
        <v>1</v>
      </c>
      <c r="AJ417" s="457">
        <v>31.308703819661865</v>
      </c>
      <c r="AK417" s="456">
        <v>0</v>
      </c>
      <c r="AL417" s="457">
        <v>0</v>
      </c>
      <c r="AM417" s="456">
        <v>0</v>
      </c>
      <c r="AN417" s="457">
        <v>0</v>
      </c>
      <c r="AO417" s="456">
        <v>0</v>
      </c>
      <c r="AP417" s="457">
        <v>0</v>
      </c>
      <c r="AQ417" s="456">
        <v>0</v>
      </c>
      <c r="AR417" s="457">
        <v>0</v>
      </c>
      <c r="AS417" s="456">
        <v>3</v>
      </c>
      <c r="AT417" s="457">
        <v>69.767441860465112</v>
      </c>
      <c r="AU417" s="456">
        <v>1</v>
      </c>
      <c r="AV417" s="457">
        <v>31.308703819661865</v>
      </c>
      <c r="AW417" s="456">
        <v>2</v>
      </c>
      <c r="AX417" s="457">
        <v>62.61740763932373</v>
      </c>
      <c r="AY417" s="456">
        <v>0</v>
      </c>
      <c r="AZ417" s="457">
        <v>0</v>
      </c>
      <c r="BA417" s="456">
        <v>0</v>
      </c>
      <c r="BB417" s="457">
        <v>0</v>
      </c>
      <c r="BC417" s="456">
        <v>0</v>
      </c>
      <c r="BD417" s="457">
        <v>0</v>
      </c>
      <c r="BE417" s="456">
        <v>0</v>
      </c>
      <c r="BF417" s="457">
        <v>0</v>
      </c>
      <c r="BG417" s="456">
        <v>0</v>
      </c>
      <c r="BH417" s="457">
        <v>0</v>
      </c>
      <c r="BI417" s="456">
        <v>0</v>
      </c>
      <c r="BJ417" s="457">
        <v>0</v>
      </c>
      <c r="BK417" s="456">
        <v>0</v>
      </c>
      <c r="BL417" s="457">
        <v>0</v>
      </c>
      <c r="BM417" s="456">
        <v>3</v>
      </c>
      <c r="BN417" s="457">
        <v>93.926111458985602</v>
      </c>
      <c r="BO417" s="456">
        <v>0</v>
      </c>
      <c r="BP417" s="457">
        <v>0</v>
      </c>
      <c r="BQ417" s="456">
        <v>0</v>
      </c>
      <c r="BR417" s="457">
        <v>0</v>
      </c>
      <c r="BS417" s="456">
        <v>0</v>
      </c>
      <c r="BT417" s="457">
        <v>0</v>
      </c>
      <c r="BU417" s="456">
        <v>0</v>
      </c>
      <c r="BV417" s="457">
        <v>0</v>
      </c>
      <c r="BW417" s="456">
        <v>0</v>
      </c>
      <c r="BX417" s="457">
        <v>0</v>
      </c>
      <c r="BY417" s="456">
        <v>0</v>
      </c>
      <c r="BZ417" s="457">
        <v>0</v>
      </c>
      <c r="CA417" s="456">
        <v>0</v>
      </c>
      <c r="CB417" s="457">
        <v>0</v>
      </c>
      <c r="CC417" s="456">
        <v>0</v>
      </c>
      <c r="CD417" s="457">
        <v>0</v>
      </c>
      <c r="CE417" s="456">
        <v>0</v>
      </c>
      <c r="CF417" s="457">
        <v>0</v>
      </c>
      <c r="CG417" s="456">
        <v>0</v>
      </c>
      <c r="CH417" s="457">
        <v>0</v>
      </c>
      <c r="CI417" s="456">
        <v>0</v>
      </c>
      <c r="CJ417" s="457">
        <v>0</v>
      </c>
      <c r="CK417" s="456">
        <v>0</v>
      </c>
      <c r="CL417" s="457">
        <v>0</v>
      </c>
      <c r="CM417" s="456">
        <v>0</v>
      </c>
      <c r="CN417" s="457">
        <v>0</v>
      </c>
      <c r="CO417" s="456">
        <v>0</v>
      </c>
      <c r="CP417" s="457">
        <v>0</v>
      </c>
      <c r="CQ417" s="456">
        <v>0</v>
      </c>
      <c r="CR417" s="457">
        <v>0</v>
      </c>
      <c r="CS417" s="456">
        <v>0</v>
      </c>
      <c r="CT417" s="457">
        <v>0</v>
      </c>
      <c r="CU417" s="456">
        <v>25</v>
      </c>
      <c r="CV417" s="457">
        <v>782.7175954915466</v>
      </c>
      <c r="CW417" s="456">
        <v>1</v>
      </c>
      <c r="CX417" s="457">
        <v>31.308703819661865</v>
      </c>
      <c r="CY417" s="456">
        <v>0</v>
      </c>
      <c r="CZ417" s="457">
        <v>0</v>
      </c>
      <c r="DA417" s="456">
        <v>0</v>
      </c>
      <c r="DB417" s="457">
        <v>0</v>
      </c>
      <c r="DC417" s="456">
        <v>0</v>
      </c>
      <c r="DD417" s="457">
        <v>0</v>
      </c>
      <c r="DE417" s="456">
        <v>0</v>
      </c>
      <c r="DF417" s="457">
        <v>0</v>
      </c>
      <c r="DG417" s="456">
        <v>0</v>
      </c>
      <c r="DH417" s="457">
        <v>0</v>
      </c>
      <c r="DI417" s="456">
        <v>0</v>
      </c>
      <c r="DJ417" s="457">
        <v>0</v>
      </c>
      <c r="DK417" s="456">
        <v>0</v>
      </c>
      <c r="DL417" s="457">
        <v>0</v>
      </c>
      <c r="DM417" s="456">
        <v>1</v>
      </c>
      <c r="DN417" s="457">
        <v>64.061499039077503</v>
      </c>
      <c r="DO417" s="456">
        <v>1</v>
      </c>
      <c r="DP417" s="457">
        <v>448.4304932735426</v>
      </c>
      <c r="DQ417" s="456">
        <v>0</v>
      </c>
      <c r="DR417" s="457">
        <v>0</v>
      </c>
      <c r="DS417" s="456">
        <v>7</v>
      </c>
      <c r="DT417" s="457">
        <v>219.16092673763305</v>
      </c>
      <c r="DU417" s="456">
        <v>6</v>
      </c>
      <c r="DV417" s="457">
        <v>187.8522229179712</v>
      </c>
      <c r="DW417" s="456">
        <v>3</v>
      </c>
      <c r="DX417" s="457">
        <v>93.926111458985602</v>
      </c>
      <c r="DY417" s="456">
        <v>16</v>
      </c>
      <c r="DZ417" s="457">
        <v>500.93926111458984</v>
      </c>
      <c r="EA417" s="456">
        <v>0</v>
      </c>
      <c r="EB417" s="457">
        <v>0</v>
      </c>
      <c r="EC417" s="456">
        <v>5</v>
      </c>
      <c r="ED417" s="457">
        <v>320.30749519538756</v>
      </c>
      <c r="EE417" s="456">
        <v>4</v>
      </c>
      <c r="EF417" s="457">
        <v>256.24599615631001</v>
      </c>
      <c r="EG417" s="456">
        <v>3</v>
      </c>
      <c r="EH417" s="457">
        <v>192.18449711723255</v>
      </c>
      <c r="EI417" s="456">
        <v>12</v>
      </c>
      <c r="EJ417" s="457">
        <v>768.73798846893021</v>
      </c>
      <c r="EK417" s="456">
        <v>3</v>
      </c>
      <c r="EL417" s="457">
        <v>93.926111458985602</v>
      </c>
      <c r="EM417" s="290"/>
      <c r="EN417" s="449"/>
      <c r="EO417" s="449"/>
      <c r="EP417" s="449"/>
      <c r="EQ417" s="449"/>
      <c r="ER417" s="449"/>
      <c r="ES417" s="449"/>
      <c r="ET417" s="449"/>
      <c r="EU417" s="449"/>
      <c r="EV417" s="449"/>
      <c r="EW417" s="449"/>
      <c r="EX417" s="449"/>
      <c r="EY417" s="449"/>
      <c r="EZ417" s="449"/>
      <c r="FA417" s="449"/>
      <c r="FB417" s="449"/>
      <c r="FC417" s="449"/>
      <c r="FD417" s="449"/>
      <c r="FE417" s="449"/>
      <c r="FF417" s="449"/>
      <c r="FG417" s="449"/>
      <c r="FH417" s="449"/>
      <c r="FI417" s="449"/>
      <c r="FJ417" s="449"/>
      <c r="FK417" s="449"/>
      <c r="FL417" s="449"/>
      <c r="FM417" s="449"/>
      <c r="FN417" s="449"/>
      <c r="FO417" s="449"/>
      <c r="FP417" s="449"/>
      <c r="FQ417" s="449"/>
      <c r="FR417" s="449"/>
      <c r="FS417" s="449"/>
      <c r="FT417" s="449"/>
      <c r="FU417" s="449"/>
      <c r="FV417" s="449"/>
      <c r="FW417" s="449"/>
      <c r="FX417" s="449"/>
      <c r="FY417" s="449"/>
      <c r="FZ417" s="449"/>
      <c r="GA417" s="449"/>
      <c r="GB417" s="449"/>
      <c r="GC417" s="449"/>
      <c r="GD417" s="449"/>
      <c r="GE417" s="449"/>
      <c r="GF417" s="449"/>
      <c r="GG417" s="449"/>
      <c r="GH417" s="449"/>
      <c r="GI417" s="449"/>
      <c r="GJ417" s="449"/>
      <c r="GK417" s="449"/>
      <c r="GL417" s="449"/>
      <c r="GM417" s="449"/>
      <c r="GN417" s="449"/>
      <c r="GO417" s="449"/>
      <c r="GP417" s="449"/>
      <c r="GQ417" s="449"/>
      <c r="GR417" s="449"/>
      <c r="GS417" s="449"/>
      <c r="GT417" s="449"/>
      <c r="GU417" s="449"/>
      <c r="GV417" s="449"/>
      <c r="GW417" s="449"/>
      <c r="GX417" s="449"/>
      <c r="GY417" s="449"/>
      <c r="GZ417" s="449"/>
      <c r="HA417" s="449"/>
      <c r="HB417" s="449"/>
      <c r="HC417" s="449"/>
      <c r="HD417" s="449"/>
      <c r="HE417" s="449"/>
      <c r="HF417" s="449"/>
      <c r="HG417" s="449"/>
      <c r="HH417" s="449"/>
      <c r="HI417" s="449"/>
      <c r="HJ417" s="449"/>
      <c r="HK417" s="449"/>
      <c r="HL417" s="449"/>
      <c r="HM417" s="449"/>
      <c r="HN417" s="449"/>
      <c r="HO417" s="449"/>
      <c r="HP417" s="449"/>
      <c r="HQ417" s="449"/>
      <c r="HR417" s="449"/>
      <c r="HS417" s="449"/>
      <c r="HT417" s="449"/>
      <c r="HU417" s="449"/>
      <c r="HV417" s="449"/>
      <c r="HW417" s="449"/>
      <c r="HX417" s="449"/>
      <c r="HY417" s="449"/>
      <c r="HZ417" s="449"/>
      <c r="IA417" s="449"/>
      <c r="IB417" s="449"/>
      <c r="IC417" s="449"/>
      <c r="ID417" s="449"/>
      <c r="IE417" s="449"/>
      <c r="IF417" s="449"/>
      <c r="IG417" s="449"/>
      <c r="IH417" s="449"/>
      <c r="II417" s="449"/>
      <c r="IJ417" s="449"/>
      <c r="IK417" s="449"/>
      <c r="IL417" s="449"/>
      <c r="IM417" s="449"/>
    </row>
    <row r="418" spans="2:247" x14ac:dyDescent="0.2">
      <c r="B418" s="423" t="s">
        <v>372</v>
      </c>
      <c r="C418" s="456">
        <v>0</v>
      </c>
      <c r="D418" s="457">
        <v>0</v>
      </c>
      <c r="E418" s="456">
        <v>0</v>
      </c>
      <c r="F418" s="457">
        <v>0</v>
      </c>
      <c r="G418" s="456">
        <v>1</v>
      </c>
      <c r="H418" s="457">
        <v>10.120433154539015</v>
      </c>
      <c r="I418" s="456">
        <v>0</v>
      </c>
      <c r="J418" s="457">
        <v>0</v>
      </c>
      <c r="K418" s="456">
        <v>0</v>
      </c>
      <c r="L418" s="457">
        <v>0</v>
      </c>
      <c r="M418" s="456">
        <v>0</v>
      </c>
      <c r="N418" s="457">
        <v>0</v>
      </c>
      <c r="O418" s="456">
        <v>0</v>
      </c>
      <c r="P418" s="457">
        <v>0</v>
      </c>
      <c r="Q418" s="456">
        <v>0</v>
      </c>
      <c r="R418" s="457">
        <v>0</v>
      </c>
      <c r="S418" s="456">
        <v>0</v>
      </c>
      <c r="T418" s="457">
        <v>0</v>
      </c>
      <c r="U418" s="456">
        <v>0</v>
      </c>
      <c r="V418" s="457">
        <v>0</v>
      </c>
      <c r="W418" s="456">
        <v>0</v>
      </c>
      <c r="X418" s="457">
        <v>0</v>
      </c>
      <c r="Y418" s="456">
        <v>0</v>
      </c>
      <c r="Z418" s="457">
        <v>0</v>
      </c>
      <c r="AA418" s="456">
        <v>0</v>
      </c>
      <c r="AB418" s="457">
        <v>0</v>
      </c>
      <c r="AC418" s="456">
        <v>0</v>
      </c>
      <c r="AD418" s="457">
        <v>0</v>
      </c>
      <c r="AE418" s="456">
        <v>0</v>
      </c>
      <c r="AF418" s="457">
        <v>0</v>
      </c>
      <c r="AG418" s="456">
        <v>0</v>
      </c>
      <c r="AH418" s="457">
        <v>0</v>
      </c>
      <c r="AI418" s="456">
        <v>0</v>
      </c>
      <c r="AJ418" s="457">
        <v>0</v>
      </c>
      <c r="AK418" s="456">
        <v>0</v>
      </c>
      <c r="AL418" s="457">
        <v>0</v>
      </c>
      <c r="AM418" s="456">
        <v>1</v>
      </c>
      <c r="AN418" s="457">
        <v>10.120433154539015</v>
      </c>
      <c r="AO418" s="456">
        <v>0</v>
      </c>
      <c r="AP418" s="457">
        <v>0</v>
      </c>
      <c r="AQ418" s="456">
        <v>1</v>
      </c>
      <c r="AR418" s="457">
        <v>7.6335877862595414</v>
      </c>
      <c r="AS418" s="456">
        <v>0</v>
      </c>
      <c r="AT418" s="457">
        <v>0</v>
      </c>
      <c r="AU418" s="456">
        <v>0</v>
      </c>
      <c r="AV418" s="457">
        <v>0</v>
      </c>
      <c r="AW418" s="456">
        <v>2</v>
      </c>
      <c r="AX418" s="457">
        <v>20.240866309078029</v>
      </c>
      <c r="AY418" s="456">
        <v>1</v>
      </c>
      <c r="AZ418" s="457">
        <v>10.120433154539015</v>
      </c>
      <c r="BA418" s="456">
        <v>0</v>
      </c>
      <c r="BB418" s="457">
        <v>0</v>
      </c>
      <c r="BC418" s="456">
        <v>0</v>
      </c>
      <c r="BD418" s="457">
        <v>0</v>
      </c>
      <c r="BE418" s="456">
        <v>0</v>
      </c>
      <c r="BF418" s="457">
        <v>0</v>
      </c>
      <c r="BG418" s="456">
        <v>0</v>
      </c>
      <c r="BH418" s="457">
        <v>0</v>
      </c>
      <c r="BI418" s="456">
        <v>0</v>
      </c>
      <c r="BJ418" s="457">
        <v>0</v>
      </c>
      <c r="BK418" s="456">
        <v>0</v>
      </c>
      <c r="BL418" s="457">
        <v>0</v>
      </c>
      <c r="BM418" s="456">
        <v>3</v>
      </c>
      <c r="BN418" s="457">
        <v>30.361299463617044</v>
      </c>
      <c r="BO418" s="456">
        <v>0</v>
      </c>
      <c r="BP418" s="457">
        <v>0</v>
      </c>
      <c r="BQ418" s="456">
        <v>0</v>
      </c>
      <c r="BR418" s="457">
        <v>0</v>
      </c>
      <c r="BS418" s="456">
        <v>0</v>
      </c>
      <c r="BT418" s="457">
        <v>0</v>
      </c>
      <c r="BU418" s="456">
        <v>0</v>
      </c>
      <c r="BV418" s="457">
        <v>0</v>
      </c>
      <c r="BW418" s="456">
        <v>0</v>
      </c>
      <c r="BX418" s="457">
        <v>0</v>
      </c>
      <c r="BY418" s="456">
        <v>0</v>
      </c>
      <c r="BZ418" s="457">
        <v>0</v>
      </c>
      <c r="CA418" s="456">
        <v>0</v>
      </c>
      <c r="CB418" s="457">
        <v>0</v>
      </c>
      <c r="CC418" s="456">
        <v>0</v>
      </c>
      <c r="CD418" s="457">
        <v>0</v>
      </c>
      <c r="CE418" s="456">
        <v>0</v>
      </c>
      <c r="CF418" s="457">
        <v>0</v>
      </c>
      <c r="CG418" s="456">
        <v>0</v>
      </c>
      <c r="CH418" s="457">
        <v>0</v>
      </c>
      <c r="CI418" s="456">
        <v>0</v>
      </c>
      <c r="CJ418" s="457">
        <v>0</v>
      </c>
      <c r="CK418" s="456">
        <v>0</v>
      </c>
      <c r="CL418" s="457">
        <v>0</v>
      </c>
      <c r="CM418" s="456">
        <v>0</v>
      </c>
      <c r="CN418" s="457">
        <v>0</v>
      </c>
      <c r="CO418" s="456">
        <v>0</v>
      </c>
      <c r="CP418" s="457">
        <v>0</v>
      </c>
      <c r="CQ418" s="456">
        <v>0</v>
      </c>
      <c r="CR418" s="457">
        <v>0</v>
      </c>
      <c r="CS418" s="456">
        <v>0</v>
      </c>
      <c r="CT418" s="457">
        <v>0</v>
      </c>
      <c r="CU418" s="456">
        <v>22</v>
      </c>
      <c r="CV418" s="457">
        <v>222.6495293998583</v>
      </c>
      <c r="CW418" s="456">
        <v>2</v>
      </c>
      <c r="CX418" s="457">
        <v>20.240866309078029</v>
      </c>
      <c r="CY418" s="456">
        <v>0</v>
      </c>
      <c r="CZ418" s="457">
        <v>0</v>
      </c>
      <c r="DA418" s="456">
        <v>0</v>
      </c>
      <c r="DB418" s="457">
        <v>0</v>
      </c>
      <c r="DC418" s="456">
        <v>2</v>
      </c>
      <c r="DD418" s="457">
        <v>20.240866309078029</v>
      </c>
      <c r="DE418" s="456">
        <v>1</v>
      </c>
      <c r="DF418" s="457">
        <v>8.1967213114754109</v>
      </c>
      <c r="DG418" s="456">
        <v>0</v>
      </c>
      <c r="DH418" s="457">
        <v>0</v>
      </c>
      <c r="DI418" s="456">
        <v>0</v>
      </c>
      <c r="DJ418" s="457">
        <v>0</v>
      </c>
      <c r="DK418" s="456">
        <v>2</v>
      </c>
      <c r="DL418" s="457">
        <v>40.535062829347382</v>
      </c>
      <c r="DM418" s="456">
        <v>1</v>
      </c>
      <c r="DN418" s="457">
        <v>20.267531414673691</v>
      </c>
      <c r="DO418" s="456">
        <v>0</v>
      </c>
      <c r="DP418" s="457">
        <v>0</v>
      </c>
      <c r="DQ418" s="456">
        <v>0</v>
      </c>
      <c r="DR418" s="457">
        <v>0</v>
      </c>
      <c r="DS418" s="456">
        <v>3</v>
      </c>
      <c r="DT418" s="457">
        <v>30.361299463617044</v>
      </c>
      <c r="DU418" s="456">
        <v>0</v>
      </c>
      <c r="DV418" s="457">
        <v>0</v>
      </c>
      <c r="DW418" s="456">
        <v>5</v>
      </c>
      <c r="DX418" s="457">
        <v>50.602165772695074</v>
      </c>
      <c r="DY418" s="456">
        <v>8</v>
      </c>
      <c r="DZ418" s="457">
        <v>80.963465236312118</v>
      </c>
      <c r="EA418" s="456">
        <v>0</v>
      </c>
      <c r="EB418" s="457">
        <v>0</v>
      </c>
      <c r="EC418" s="456">
        <v>2</v>
      </c>
      <c r="ED418" s="457">
        <v>40.535062829347382</v>
      </c>
      <c r="EE418" s="456">
        <v>0</v>
      </c>
      <c r="EF418" s="457">
        <v>0</v>
      </c>
      <c r="EG418" s="456">
        <v>4</v>
      </c>
      <c r="EH418" s="457">
        <v>81.070125658694764</v>
      </c>
      <c r="EI418" s="456">
        <v>6</v>
      </c>
      <c r="EJ418" s="457">
        <v>121.60518848804216</v>
      </c>
      <c r="EK418" s="456">
        <v>3</v>
      </c>
      <c r="EL418" s="457">
        <v>30.361299463617044</v>
      </c>
      <c r="EM418" s="290"/>
      <c r="EN418" s="449"/>
      <c r="EO418" s="449"/>
      <c r="EP418" s="449"/>
      <c r="EQ418" s="449"/>
      <c r="ER418" s="449"/>
      <c r="ES418" s="449"/>
      <c r="ET418" s="449"/>
      <c r="EU418" s="449"/>
      <c r="EV418" s="449"/>
      <c r="EW418" s="449"/>
      <c r="EX418" s="449"/>
      <c r="EY418" s="449"/>
      <c r="EZ418" s="449"/>
      <c r="FA418" s="449"/>
      <c r="FB418" s="449"/>
      <c r="FC418" s="449"/>
      <c r="FD418" s="449"/>
      <c r="FE418" s="449"/>
      <c r="FF418" s="449"/>
      <c r="FG418" s="449"/>
      <c r="FH418" s="449"/>
      <c r="FI418" s="449"/>
      <c r="FJ418" s="449"/>
      <c r="FK418" s="449"/>
      <c r="FL418" s="449"/>
      <c r="FM418" s="449"/>
      <c r="FN418" s="449"/>
      <c r="FO418" s="449"/>
      <c r="FP418" s="449"/>
      <c r="FQ418" s="449"/>
      <c r="FR418" s="449"/>
      <c r="FS418" s="449"/>
      <c r="FT418" s="449"/>
      <c r="FU418" s="449"/>
      <c r="FV418" s="449"/>
      <c r="FW418" s="449"/>
      <c r="FX418" s="449"/>
      <c r="FY418" s="449"/>
      <c r="FZ418" s="449"/>
      <c r="GA418" s="449"/>
      <c r="GB418" s="449"/>
      <c r="GC418" s="449"/>
      <c r="GD418" s="449"/>
      <c r="GE418" s="449"/>
      <c r="GF418" s="449"/>
      <c r="GG418" s="449"/>
      <c r="GH418" s="449"/>
      <c r="GI418" s="449"/>
      <c r="GJ418" s="449"/>
      <c r="GK418" s="449"/>
      <c r="GL418" s="449"/>
      <c r="GM418" s="449"/>
      <c r="GN418" s="449"/>
      <c r="GO418" s="449"/>
      <c r="GP418" s="449"/>
      <c r="GQ418" s="449"/>
      <c r="GR418" s="449"/>
      <c r="GS418" s="449"/>
      <c r="GT418" s="449"/>
      <c r="GU418" s="449"/>
      <c r="GV418" s="449"/>
      <c r="GW418" s="449"/>
      <c r="GX418" s="449"/>
      <c r="GY418" s="449"/>
      <c r="GZ418" s="449"/>
      <c r="HA418" s="449"/>
      <c r="HB418" s="449"/>
      <c r="HC418" s="449"/>
      <c r="HD418" s="449"/>
      <c r="HE418" s="449"/>
      <c r="HF418" s="449"/>
      <c r="HG418" s="449"/>
      <c r="HH418" s="449"/>
      <c r="HI418" s="449"/>
      <c r="HJ418" s="449"/>
      <c r="HK418" s="449"/>
      <c r="HL418" s="449"/>
      <c r="HM418" s="449"/>
      <c r="HN418" s="449"/>
      <c r="HO418" s="449"/>
      <c r="HP418" s="449"/>
      <c r="HQ418" s="449"/>
      <c r="HR418" s="449"/>
      <c r="HS418" s="449"/>
      <c r="HT418" s="449"/>
      <c r="HU418" s="449"/>
      <c r="HV418" s="449"/>
      <c r="HW418" s="449"/>
      <c r="HX418" s="449"/>
      <c r="HY418" s="449"/>
      <c r="HZ418" s="449"/>
      <c r="IA418" s="449"/>
      <c r="IB418" s="449"/>
      <c r="IC418" s="449"/>
      <c r="ID418" s="449"/>
      <c r="IE418" s="449"/>
      <c r="IF418" s="449"/>
      <c r="IG418" s="449"/>
      <c r="IH418" s="449"/>
      <c r="II418" s="449"/>
      <c r="IJ418" s="449"/>
      <c r="IK418" s="449"/>
      <c r="IL418" s="449"/>
      <c r="IM418" s="449"/>
    </row>
    <row r="419" spans="2:247" x14ac:dyDescent="0.2">
      <c r="B419" s="423" t="s">
        <v>80</v>
      </c>
      <c r="C419" s="456">
        <v>0</v>
      </c>
      <c r="D419" s="457">
        <v>0</v>
      </c>
      <c r="E419" s="456">
        <v>0</v>
      </c>
      <c r="F419" s="457">
        <v>0</v>
      </c>
      <c r="G419" s="456">
        <v>48</v>
      </c>
      <c r="H419" s="457">
        <v>95.236205630840658</v>
      </c>
      <c r="I419" s="456">
        <v>0</v>
      </c>
      <c r="J419" s="457">
        <v>0</v>
      </c>
      <c r="K419" s="456">
        <v>0</v>
      </c>
      <c r="L419" s="457">
        <v>0</v>
      </c>
      <c r="M419" s="456">
        <v>21</v>
      </c>
      <c r="N419" s="457">
        <v>41.665839963492786</v>
      </c>
      <c r="O419" s="456">
        <v>3</v>
      </c>
      <c r="P419" s="457">
        <v>5.9522628519275411</v>
      </c>
      <c r="Q419" s="456">
        <v>0</v>
      </c>
      <c r="R419" s="457">
        <v>0</v>
      </c>
      <c r="S419" s="456">
        <v>0</v>
      </c>
      <c r="T419" s="457">
        <v>0</v>
      </c>
      <c r="U419" s="456">
        <v>0</v>
      </c>
      <c r="V419" s="457">
        <v>0</v>
      </c>
      <c r="W419" s="456">
        <v>0</v>
      </c>
      <c r="X419" s="457">
        <v>0</v>
      </c>
      <c r="Y419" s="456">
        <v>0</v>
      </c>
      <c r="Z419" s="457">
        <v>0</v>
      </c>
      <c r="AA419" s="456">
        <v>0</v>
      </c>
      <c r="AB419" s="457">
        <v>0</v>
      </c>
      <c r="AC419" s="456">
        <v>0</v>
      </c>
      <c r="AD419" s="457">
        <v>0</v>
      </c>
      <c r="AE419" s="456">
        <v>5</v>
      </c>
      <c r="AF419" s="457">
        <v>9.9204380865459019</v>
      </c>
      <c r="AG419" s="456">
        <v>4</v>
      </c>
      <c r="AH419" s="457">
        <v>7.9363504692367206</v>
      </c>
      <c r="AI419" s="456">
        <v>9</v>
      </c>
      <c r="AJ419" s="457">
        <v>17.856788555782622</v>
      </c>
      <c r="AK419" s="456">
        <v>0</v>
      </c>
      <c r="AL419" s="457">
        <v>0</v>
      </c>
      <c r="AM419" s="456">
        <v>9</v>
      </c>
      <c r="AN419" s="457">
        <v>17.856788555782622</v>
      </c>
      <c r="AO419" s="456">
        <v>2</v>
      </c>
      <c r="AP419" s="457">
        <v>3.9138943248532287</v>
      </c>
      <c r="AQ419" s="456">
        <v>1</v>
      </c>
      <c r="AR419" s="457">
        <v>1.838235294117647</v>
      </c>
      <c r="AS419" s="456">
        <v>11</v>
      </c>
      <c r="AT419" s="457">
        <v>21.526418786692759</v>
      </c>
      <c r="AU419" s="456">
        <v>33</v>
      </c>
      <c r="AV419" s="457">
        <v>65.474891371202958</v>
      </c>
      <c r="AW419" s="456">
        <v>13</v>
      </c>
      <c r="AX419" s="457">
        <v>25.793139025019347</v>
      </c>
      <c r="AY419" s="456">
        <v>5</v>
      </c>
      <c r="AZ419" s="457">
        <v>9.9204380865459019</v>
      </c>
      <c r="BA419" s="456">
        <v>4</v>
      </c>
      <c r="BB419" s="457">
        <v>7.9363504692367206</v>
      </c>
      <c r="BC419" s="456">
        <v>0</v>
      </c>
      <c r="BD419" s="457">
        <v>0</v>
      </c>
      <c r="BE419" s="456">
        <v>2</v>
      </c>
      <c r="BF419" s="457">
        <v>3.9681752346183603</v>
      </c>
      <c r="BG419" s="456">
        <v>0</v>
      </c>
      <c r="BH419" s="457">
        <v>0</v>
      </c>
      <c r="BI419" s="456">
        <v>0</v>
      </c>
      <c r="BJ419" s="457">
        <v>0</v>
      </c>
      <c r="BK419" s="456">
        <v>0</v>
      </c>
      <c r="BL419" s="457">
        <v>0</v>
      </c>
      <c r="BM419" s="456">
        <v>57</v>
      </c>
      <c r="BN419" s="457">
        <v>113.09299418662327</v>
      </c>
      <c r="BO419" s="456">
        <v>0</v>
      </c>
      <c r="BP419" s="457">
        <v>0</v>
      </c>
      <c r="BQ419" s="456">
        <v>0</v>
      </c>
      <c r="BR419" s="457">
        <v>0</v>
      </c>
      <c r="BS419" s="456">
        <v>0</v>
      </c>
      <c r="BT419" s="457">
        <v>0</v>
      </c>
      <c r="BU419" s="456">
        <v>0</v>
      </c>
      <c r="BV419" s="457">
        <v>0</v>
      </c>
      <c r="BW419" s="456">
        <v>0</v>
      </c>
      <c r="BX419" s="457">
        <v>0</v>
      </c>
      <c r="BY419" s="456">
        <v>0</v>
      </c>
      <c r="BZ419" s="457">
        <v>0</v>
      </c>
      <c r="CA419" s="456">
        <v>0</v>
      </c>
      <c r="CB419" s="457">
        <v>0</v>
      </c>
      <c r="CC419" s="456">
        <v>0</v>
      </c>
      <c r="CD419" s="457">
        <v>0</v>
      </c>
      <c r="CE419" s="456">
        <v>0</v>
      </c>
      <c r="CF419" s="457">
        <v>0</v>
      </c>
      <c r="CG419" s="456">
        <v>0</v>
      </c>
      <c r="CH419" s="457">
        <v>0</v>
      </c>
      <c r="CI419" s="456">
        <v>0</v>
      </c>
      <c r="CJ419" s="457">
        <v>0</v>
      </c>
      <c r="CK419" s="456">
        <v>0</v>
      </c>
      <c r="CL419" s="457">
        <v>0</v>
      </c>
      <c r="CM419" s="456">
        <v>0</v>
      </c>
      <c r="CN419" s="457">
        <v>0</v>
      </c>
      <c r="CO419" s="456">
        <v>1</v>
      </c>
      <c r="CP419" s="457">
        <v>1.9840876173091802</v>
      </c>
      <c r="CQ419" s="456">
        <v>13</v>
      </c>
      <c r="CR419" s="457">
        <v>25.793139025019347</v>
      </c>
      <c r="CS419" s="456">
        <v>0</v>
      </c>
      <c r="CT419" s="457">
        <v>0</v>
      </c>
      <c r="CU419" s="456">
        <v>292</v>
      </c>
      <c r="CV419" s="457">
        <v>579.35358425428069</v>
      </c>
      <c r="CW419" s="456">
        <v>0</v>
      </c>
      <c r="CX419" s="457">
        <v>0</v>
      </c>
      <c r="CY419" s="456">
        <v>0</v>
      </c>
      <c r="CZ419" s="457">
        <v>0</v>
      </c>
      <c r="DA419" s="456">
        <v>4</v>
      </c>
      <c r="DB419" s="457">
        <v>7.9363504692367206</v>
      </c>
      <c r="DC419" s="456">
        <v>4</v>
      </c>
      <c r="DD419" s="457">
        <v>7.9363504692367206</v>
      </c>
      <c r="DE419" s="456">
        <v>4</v>
      </c>
      <c r="DF419" s="457">
        <v>7.8277886497064575</v>
      </c>
      <c r="DG419" s="456">
        <v>15</v>
      </c>
      <c r="DH419" s="457">
        <v>29.761314259637704</v>
      </c>
      <c r="DI419" s="456">
        <v>2</v>
      </c>
      <c r="DJ419" s="457">
        <v>12.103606874848705</v>
      </c>
      <c r="DK419" s="456">
        <v>1</v>
      </c>
      <c r="DL419" s="457">
        <v>3.9751947845444424</v>
      </c>
      <c r="DM419" s="456">
        <v>6</v>
      </c>
      <c r="DN419" s="457">
        <v>23.851168707266655</v>
      </c>
      <c r="DO419" s="456">
        <v>2</v>
      </c>
      <c r="DP419" s="457">
        <v>42.535091450446622</v>
      </c>
      <c r="DQ419" s="456">
        <v>5</v>
      </c>
      <c r="DR419" s="457">
        <v>9.9204380865459019</v>
      </c>
      <c r="DS419" s="456">
        <v>55</v>
      </c>
      <c r="DT419" s="457">
        <v>109.12481895200492</v>
      </c>
      <c r="DU419" s="456">
        <v>24</v>
      </c>
      <c r="DV419" s="457">
        <v>47.618102815420329</v>
      </c>
      <c r="DW419" s="456">
        <v>16</v>
      </c>
      <c r="DX419" s="457">
        <v>31.745401876946882</v>
      </c>
      <c r="DY419" s="456">
        <v>100</v>
      </c>
      <c r="DZ419" s="457">
        <v>198.40876173091803</v>
      </c>
      <c r="EA419" s="456">
        <v>4</v>
      </c>
      <c r="EB419" s="457">
        <v>15.90077913817777</v>
      </c>
      <c r="EC419" s="456">
        <v>43</v>
      </c>
      <c r="ED419" s="457">
        <v>170.93337573541103</v>
      </c>
      <c r="EE419" s="456">
        <v>21</v>
      </c>
      <c r="EF419" s="457">
        <v>83.479090475433296</v>
      </c>
      <c r="EG419" s="456">
        <v>16</v>
      </c>
      <c r="EH419" s="457">
        <v>63.603116552711079</v>
      </c>
      <c r="EI419" s="456">
        <v>84</v>
      </c>
      <c r="EJ419" s="457">
        <v>333.91636190173318</v>
      </c>
      <c r="EK419" s="456">
        <v>60</v>
      </c>
      <c r="EL419" s="457">
        <v>119.04525703855082</v>
      </c>
      <c r="EM419" s="290"/>
      <c r="EN419" s="449"/>
      <c r="EO419" s="449"/>
      <c r="EP419" s="449"/>
      <c r="EQ419" s="449"/>
      <c r="ER419" s="449"/>
      <c r="ES419" s="449"/>
      <c r="ET419" s="449"/>
      <c r="EU419" s="449"/>
      <c r="EV419" s="449"/>
      <c r="EW419" s="449"/>
      <c r="EX419" s="449"/>
      <c r="EY419" s="449"/>
      <c r="EZ419" s="449"/>
      <c r="FA419" s="449"/>
      <c r="FB419" s="449"/>
      <c r="FC419" s="449"/>
      <c r="FD419" s="449"/>
      <c r="FE419" s="449"/>
      <c r="FF419" s="449"/>
      <c r="FG419" s="449"/>
      <c r="FH419" s="449"/>
      <c r="FI419" s="449"/>
      <c r="FJ419" s="449"/>
      <c r="FK419" s="449"/>
      <c r="FL419" s="449"/>
      <c r="FM419" s="449"/>
      <c r="FN419" s="449"/>
      <c r="FO419" s="449"/>
      <c r="FP419" s="449"/>
      <c r="FQ419" s="449"/>
      <c r="FR419" s="449"/>
      <c r="FS419" s="449"/>
      <c r="FT419" s="449"/>
      <c r="FU419" s="449"/>
      <c r="FV419" s="449"/>
      <c r="FW419" s="449"/>
      <c r="FX419" s="449"/>
      <c r="FY419" s="449"/>
      <c r="FZ419" s="449"/>
      <c r="GA419" s="449"/>
      <c r="GB419" s="449"/>
      <c r="GC419" s="449"/>
      <c r="GD419" s="449"/>
      <c r="GE419" s="449"/>
      <c r="GF419" s="449"/>
      <c r="GG419" s="449"/>
      <c r="GH419" s="449"/>
      <c r="GI419" s="449"/>
      <c r="GJ419" s="449"/>
      <c r="GK419" s="449"/>
      <c r="GL419" s="449"/>
      <c r="GM419" s="449"/>
      <c r="GN419" s="449"/>
      <c r="GO419" s="449"/>
      <c r="GP419" s="449"/>
      <c r="GQ419" s="449"/>
      <c r="GR419" s="449"/>
      <c r="GS419" s="449"/>
      <c r="GT419" s="449"/>
      <c r="GU419" s="449"/>
      <c r="GV419" s="449"/>
      <c r="GW419" s="449"/>
      <c r="GX419" s="449"/>
      <c r="GY419" s="449"/>
      <c r="GZ419" s="449"/>
      <c r="HA419" s="449"/>
      <c r="HB419" s="449"/>
      <c r="HC419" s="449"/>
      <c r="HD419" s="449"/>
      <c r="HE419" s="449"/>
      <c r="HF419" s="449"/>
      <c r="HG419" s="449"/>
      <c r="HH419" s="449"/>
      <c r="HI419" s="449"/>
      <c r="HJ419" s="449"/>
      <c r="HK419" s="449"/>
      <c r="HL419" s="449"/>
      <c r="HM419" s="449"/>
      <c r="HN419" s="449"/>
      <c r="HO419" s="449"/>
      <c r="HP419" s="449"/>
      <c r="HQ419" s="449"/>
      <c r="HR419" s="449"/>
      <c r="HS419" s="449"/>
      <c r="HT419" s="449"/>
      <c r="HU419" s="449"/>
      <c r="HV419" s="449"/>
      <c r="HW419" s="449"/>
      <c r="HX419" s="449"/>
      <c r="HY419" s="449"/>
      <c r="HZ419" s="449"/>
      <c r="IA419" s="449"/>
      <c r="IB419" s="449"/>
      <c r="IC419" s="449"/>
      <c r="ID419" s="449"/>
      <c r="IE419" s="449"/>
      <c r="IF419" s="449"/>
      <c r="IG419" s="449"/>
      <c r="IH419" s="449"/>
      <c r="II419" s="449"/>
      <c r="IJ419" s="449"/>
      <c r="IK419" s="449"/>
      <c r="IL419" s="449"/>
      <c r="IM419" s="449"/>
    </row>
    <row r="420" spans="2:247" x14ac:dyDescent="0.2">
      <c r="B420" s="423" t="s">
        <v>81</v>
      </c>
      <c r="C420" s="456">
        <v>0</v>
      </c>
      <c r="D420" s="457">
        <v>0</v>
      </c>
      <c r="E420" s="456">
        <v>0</v>
      </c>
      <c r="F420" s="457">
        <v>0</v>
      </c>
      <c r="G420" s="456">
        <v>0</v>
      </c>
      <c r="H420" s="457">
        <v>0</v>
      </c>
      <c r="I420" s="456">
        <v>0</v>
      </c>
      <c r="J420" s="457">
        <v>0</v>
      </c>
      <c r="K420" s="456">
        <v>0</v>
      </c>
      <c r="L420" s="457">
        <v>0</v>
      </c>
      <c r="M420" s="456">
        <v>0</v>
      </c>
      <c r="N420" s="457">
        <v>0</v>
      </c>
      <c r="O420" s="456">
        <v>0</v>
      </c>
      <c r="P420" s="457">
        <v>0</v>
      </c>
      <c r="Q420" s="456">
        <v>0</v>
      </c>
      <c r="R420" s="457">
        <v>0</v>
      </c>
      <c r="S420" s="456">
        <v>0</v>
      </c>
      <c r="T420" s="457">
        <v>0</v>
      </c>
      <c r="U420" s="456">
        <v>0</v>
      </c>
      <c r="V420" s="457">
        <v>0</v>
      </c>
      <c r="W420" s="456">
        <v>0</v>
      </c>
      <c r="X420" s="457">
        <v>0</v>
      </c>
      <c r="Y420" s="456">
        <v>0</v>
      </c>
      <c r="Z420" s="457">
        <v>0</v>
      </c>
      <c r="AA420" s="456">
        <v>0</v>
      </c>
      <c r="AB420" s="457">
        <v>0</v>
      </c>
      <c r="AC420" s="456">
        <v>0</v>
      </c>
      <c r="AD420" s="457">
        <v>0</v>
      </c>
      <c r="AE420" s="456">
        <v>1</v>
      </c>
      <c r="AF420" s="457">
        <v>19.619383951343927</v>
      </c>
      <c r="AG420" s="456">
        <v>0</v>
      </c>
      <c r="AH420" s="457">
        <v>0</v>
      </c>
      <c r="AI420" s="456">
        <v>1</v>
      </c>
      <c r="AJ420" s="457">
        <v>19.619383951343927</v>
      </c>
      <c r="AK420" s="456">
        <v>0</v>
      </c>
      <c r="AL420" s="457">
        <v>0</v>
      </c>
      <c r="AM420" s="456">
        <v>2</v>
      </c>
      <c r="AN420" s="457">
        <v>39.238767902687854</v>
      </c>
      <c r="AO420" s="456">
        <v>0</v>
      </c>
      <c r="AP420" s="457">
        <v>0</v>
      </c>
      <c r="AQ420" s="456">
        <v>0</v>
      </c>
      <c r="AR420" s="457">
        <v>0</v>
      </c>
      <c r="AS420" s="456">
        <v>2</v>
      </c>
      <c r="AT420" s="457">
        <v>26.666666666666668</v>
      </c>
      <c r="AU420" s="456">
        <v>6</v>
      </c>
      <c r="AV420" s="457">
        <v>117.71630370806356</v>
      </c>
      <c r="AW420" s="456">
        <v>1</v>
      </c>
      <c r="AX420" s="457">
        <v>19.619383951343927</v>
      </c>
      <c r="AY420" s="456">
        <v>0</v>
      </c>
      <c r="AZ420" s="457">
        <v>0</v>
      </c>
      <c r="BA420" s="456">
        <v>0</v>
      </c>
      <c r="BB420" s="457">
        <v>0</v>
      </c>
      <c r="BC420" s="456">
        <v>0</v>
      </c>
      <c r="BD420" s="457">
        <v>0</v>
      </c>
      <c r="BE420" s="456">
        <v>0</v>
      </c>
      <c r="BF420" s="457">
        <v>0</v>
      </c>
      <c r="BG420" s="456">
        <v>0</v>
      </c>
      <c r="BH420" s="457">
        <v>0</v>
      </c>
      <c r="BI420" s="456">
        <v>0</v>
      </c>
      <c r="BJ420" s="457">
        <v>0</v>
      </c>
      <c r="BK420" s="456">
        <v>0</v>
      </c>
      <c r="BL420" s="457">
        <v>0</v>
      </c>
      <c r="BM420" s="456">
        <v>7</v>
      </c>
      <c r="BN420" s="457">
        <v>137.33568765940748</v>
      </c>
      <c r="BO420" s="456">
        <v>0</v>
      </c>
      <c r="BP420" s="457">
        <v>0</v>
      </c>
      <c r="BQ420" s="456">
        <v>0</v>
      </c>
      <c r="BR420" s="457">
        <v>0</v>
      </c>
      <c r="BS420" s="456">
        <v>0</v>
      </c>
      <c r="BT420" s="457">
        <v>0</v>
      </c>
      <c r="BU420" s="456">
        <v>0</v>
      </c>
      <c r="BV420" s="457">
        <v>0</v>
      </c>
      <c r="BW420" s="456">
        <v>0</v>
      </c>
      <c r="BX420" s="457">
        <v>0</v>
      </c>
      <c r="BY420" s="456">
        <v>0</v>
      </c>
      <c r="BZ420" s="457">
        <v>0</v>
      </c>
      <c r="CA420" s="456">
        <v>0</v>
      </c>
      <c r="CB420" s="457">
        <v>0</v>
      </c>
      <c r="CC420" s="456">
        <v>0</v>
      </c>
      <c r="CD420" s="457">
        <v>0</v>
      </c>
      <c r="CE420" s="456">
        <v>0</v>
      </c>
      <c r="CF420" s="457">
        <v>0</v>
      </c>
      <c r="CG420" s="456">
        <v>0</v>
      </c>
      <c r="CH420" s="457">
        <v>0</v>
      </c>
      <c r="CI420" s="456">
        <v>0</v>
      </c>
      <c r="CJ420" s="457">
        <v>0</v>
      </c>
      <c r="CK420" s="456">
        <v>0</v>
      </c>
      <c r="CL420" s="457">
        <v>0</v>
      </c>
      <c r="CM420" s="456">
        <v>0</v>
      </c>
      <c r="CN420" s="457">
        <v>0</v>
      </c>
      <c r="CO420" s="456">
        <v>0</v>
      </c>
      <c r="CP420" s="457">
        <v>0</v>
      </c>
      <c r="CQ420" s="456">
        <v>0</v>
      </c>
      <c r="CR420" s="457">
        <v>0</v>
      </c>
      <c r="CS420" s="456">
        <v>0</v>
      </c>
      <c r="CT420" s="457">
        <v>0</v>
      </c>
      <c r="CU420" s="456">
        <v>45</v>
      </c>
      <c r="CV420" s="457">
        <v>882.8722778104767</v>
      </c>
      <c r="CW420" s="456">
        <v>1</v>
      </c>
      <c r="CX420" s="457">
        <v>19.619383951343927</v>
      </c>
      <c r="CY420" s="456">
        <v>0</v>
      </c>
      <c r="CZ420" s="457">
        <v>0</v>
      </c>
      <c r="DA420" s="456">
        <v>0</v>
      </c>
      <c r="DB420" s="457">
        <v>0</v>
      </c>
      <c r="DC420" s="456">
        <v>0</v>
      </c>
      <c r="DD420" s="457">
        <v>0</v>
      </c>
      <c r="DE420" s="456">
        <v>0</v>
      </c>
      <c r="DF420" s="457">
        <v>0</v>
      </c>
      <c r="DG420" s="456">
        <v>0</v>
      </c>
      <c r="DH420" s="457">
        <v>0</v>
      </c>
      <c r="DI420" s="456">
        <v>0</v>
      </c>
      <c r="DJ420" s="457">
        <v>0</v>
      </c>
      <c r="DK420" s="456">
        <v>0</v>
      </c>
      <c r="DL420" s="457">
        <v>0</v>
      </c>
      <c r="DM420" s="456">
        <v>0</v>
      </c>
      <c r="DN420" s="457">
        <v>0</v>
      </c>
      <c r="DO420" s="456">
        <v>0</v>
      </c>
      <c r="DP420" s="457">
        <v>0</v>
      </c>
      <c r="DQ420" s="456">
        <v>0</v>
      </c>
      <c r="DR420" s="457">
        <v>0</v>
      </c>
      <c r="DS420" s="456">
        <v>6</v>
      </c>
      <c r="DT420" s="457">
        <v>117.71630370806356</v>
      </c>
      <c r="DU420" s="456">
        <v>5</v>
      </c>
      <c r="DV420" s="457">
        <v>98.096919756719643</v>
      </c>
      <c r="DW420" s="456">
        <v>7</v>
      </c>
      <c r="DX420" s="457">
        <v>137.33568765940748</v>
      </c>
      <c r="DY420" s="456">
        <v>18</v>
      </c>
      <c r="DZ420" s="457">
        <v>353.1489111241907</v>
      </c>
      <c r="EA420" s="456">
        <v>0</v>
      </c>
      <c r="EB420" s="457">
        <v>0</v>
      </c>
      <c r="EC420" s="456">
        <v>6</v>
      </c>
      <c r="ED420" s="457">
        <v>232.64831329972858</v>
      </c>
      <c r="EE420" s="456">
        <v>5</v>
      </c>
      <c r="EF420" s="457">
        <v>193.87359441644048</v>
      </c>
      <c r="EG420" s="456">
        <v>6</v>
      </c>
      <c r="EH420" s="457">
        <v>232.64831329972858</v>
      </c>
      <c r="EI420" s="456">
        <v>17</v>
      </c>
      <c r="EJ420" s="457">
        <v>659.17022101589771</v>
      </c>
      <c r="EK420" s="456">
        <v>4</v>
      </c>
      <c r="EL420" s="457">
        <v>78.477535805375709</v>
      </c>
      <c r="EM420" s="290"/>
      <c r="EN420" s="449"/>
      <c r="EO420" s="449"/>
      <c r="EP420" s="449"/>
      <c r="EQ420" s="449"/>
      <c r="ER420" s="449"/>
      <c r="ES420" s="449"/>
      <c r="ET420" s="449"/>
      <c r="EU420" s="449"/>
      <c r="EV420" s="449"/>
      <c r="EW420" s="449"/>
      <c r="EX420" s="449"/>
      <c r="EY420" s="449"/>
      <c r="EZ420" s="449"/>
      <c r="FA420" s="449"/>
      <c r="FB420" s="449"/>
      <c r="FC420" s="449"/>
      <c r="FD420" s="449"/>
      <c r="FE420" s="449"/>
      <c r="FF420" s="449"/>
      <c r="FG420" s="449"/>
      <c r="FH420" s="449"/>
      <c r="FI420" s="449"/>
      <c r="FJ420" s="449"/>
      <c r="FK420" s="449"/>
      <c r="FL420" s="449"/>
      <c r="FM420" s="449"/>
      <c r="FN420" s="449"/>
      <c r="FO420" s="449"/>
      <c r="FP420" s="449"/>
      <c r="FQ420" s="449"/>
      <c r="FR420" s="449"/>
      <c r="FS420" s="449"/>
      <c r="FT420" s="449"/>
      <c r="FU420" s="449"/>
      <c r="FV420" s="449"/>
      <c r="FW420" s="449"/>
      <c r="FX420" s="449"/>
      <c r="FY420" s="449"/>
      <c r="FZ420" s="449"/>
      <c r="GA420" s="449"/>
      <c r="GB420" s="449"/>
      <c r="GC420" s="449"/>
      <c r="GD420" s="449"/>
      <c r="GE420" s="449"/>
      <c r="GF420" s="449"/>
      <c r="GG420" s="449"/>
      <c r="GH420" s="449"/>
      <c r="GI420" s="449"/>
      <c r="GJ420" s="449"/>
      <c r="GK420" s="449"/>
      <c r="GL420" s="449"/>
      <c r="GM420" s="449"/>
      <c r="GN420" s="449"/>
      <c r="GO420" s="449"/>
      <c r="GP420" s="449"/>
      <c r="GQ420" s="449"/>
      <c r="GR420" s="449"/>
      <c r="GS420" s="449"/>
      <c r="GT420" s="449"/>
      <c r="GU420" s="449"/>
      <c r="GV420" s="449"/>
      <c r="GW420" s="449"/>
      <c r="GX420" s="449"/>
      <c r="GY420" s="449"/>
      <c r="GZ420" s="449"/>
      <c r="HA420" s="449"/>
      <c r="HB420" s="449"/>
      <c r="HC420" s="449"/>
      <c r="HD420" s="449"/>
      <c r="HE420" s="449"/>
      <c r="HF420" s="449"/>
      <c r="HG420" s="449"/>
      <c r="HH420" s="449"/>
      <c r="HI420" s="449"/>
      <c r="HJ420" s="449"/>
      <c r="HK420" s="449"/>
      <c r="HL420" s="449"/>
      <c r="HM420" s="449"/>
      <c r="HN420" s="449"/>
      <c r="HO420" s="449"/>
      <c r="HP420" s="449"/>
      <c r="HQ420" s="449"/>
      <c r="HR420" s="449"/>
      <c r="HS420" s="449"/>
      <c r="HT420" s="449"/>
      <c r="HU420" s="449"/>
      <c r="HV420" s="449"/>
      <c r="HW420" s="449"/>
      <c r="HX420" s="449"/>
      <c r="HY420" s="449"/>
      <c r="HZ420" s="449"/>
      <c r="IA420" s="449"/>
      <c r="IB420" s="449"/>
      <c r="IC420" s="449"/>
      <c r="ID420" s="449"/>
      <c r="IE420" s="449"/>
      <c r="IF420" s="449"/>
      <c r="IG420" s="449"/>
      <c r="IH420" s="449"/>
      <c r="II420" s="449"/>
      <c r="IJ420" s="449"/>
      <c r="IK420" s="449"/>
      <c r="IL420" s="449"/>
      <c r="IM420" s="449"/>
    </row>
    <row r="421" spans="2:247" x14ac:dyDescent="0.2">
      <c r="B421" s="423" t="s">
        <v>373</v>
      </c>
      <c r="C421" s="456">
        <v>0</v>
      </c>
      <c r="D421" s="457">
        <v>0</v>
      </c>
      <c r="E421" s="456">
        <v>0</v>
      </c>
      <c r="F421" s="457">
        <v>0</v>
      </c>
      <c r="G421" s="456">
        <v>109</v>
      </c>
      <c r="H421" s="457">
        <v>199.57887027373431</v>
      </c>
      <c r="I421" s="456">
        <v>0</v>
      </c>
      <c r="J421" s="457">
        <v>0</v>
      </c>
      <c r="K421" s="456">
        <v>0</v>
      </c>
      <c r="L421" s="457">
        <v>0</v>
      </c>
      <c r="M421" s="456">
        <v>9</v>
      </c>
      <c r="N421" s="457">
        <v>16.478989288656962</v>
      </c>
      <c r="O421" s="456">
        <v>1</v>
      </c>
      <c r="P421" s="457">
        <v>1.8309988098507737</v>
      </c>
      <c r="Q421" s="456">
        <v>0</v>
      </c>
      <c r="R421" s="457">
        <v>0</v>
      </c>
      <c r="S421" s="456">
        <v>0</v>
      </c>
      <c r="T421" s="457">
        <v>0</v>
      </c>
      <c r="U421" s="456">
        <v>0</v>
      </c>
      <c r="V421" s="457">
        <v>0</v>
      </c>
      <c r="W421" s="456">
        <v>0</v>
      </c>
      <c r="X421" s="457">
        <v>0</v>
      </c>
      <c r="Y421" s="456">
        <v>0</v>
      </c>
      <c r="Z421" s="457">
        <v>0</v>
      </c>
      <c r="AA421" s="456">
        <v>1</v>
      </c>
      <c r="AB421" s="457">
        <v>1.8309988098507737</v>
      </c>
      <c r="AC421" s="456">
        <v>0</v>
      </c>
      <c r="AD421" s="457">
        <v>0</v>
      </c>
      <c r="AE421" s="456">
        <v>6</v>
      </c>
      <c r="AF421" s="457">
        <v>10.985992859104641</v>
      </c>
      <c r="AG421" s="456">
        <v>3</v>
      </c>
      <c r="AH421" s="457">
        <v>5.4929964295523206</v>
      </c>
      <c r="AI421" s="456">
        <v>9</v>
      </c>
      <c r="AJ421" s="457">
        <v>16.478989288656962</v>
      </c>
      <c r="AK421" s="456">
        <v>0</v>
      </c>
      <c r="AL421" s="457">
        <v>0</v>
      </c>
      <c r="AM421" s="456">
        <v>25</v>
      </c>
      <c r="AN421" s="457">
        <v>45.774970246269341</v>
      </c>
      <c r="AO421" s="456">
        <v>0</v>
      </c>
      <c r="AP421" s="457">
        <v>0</v>
      </c>
      <c r="AQ421" s="456">
        <v>3</v>
      </c>
      <c r="AR421" s="457">
        <v>4.2613636363636358</v>
      </c>
      <c r="AS421" s="456">
        <v>16</v>
      </c>
      <c r="AT421" s="457">
        <v>23.564064801178201</v>
      </c>
      <c r="AU421" s="456">
        <v>23</v>
      </c>
      <c r="AV421" s="457">
        <v>42.112972626567796</v>
      </c>
      <c r="AW421" s="456">
        <v>29</v>
      </c>
      <c r="AX421" s="457">
        <v>53.098965485672437</v>
      </c>
      <c r="AY421" s="456">
        <v>3</v>
      </c>
      <c r="AZ421" s="457">
        <v>5.4929964295523206</v>
      </c>
      <c r="BA421" s="456">
        <v>6</v>
      </c>
      <c r="BB421" s="457">
        <v>10.985992859104641</v>
      </c>
      <c r="BC421" s="456">
        <v>0</v>
      </c>
      <c r="BD421" s="457">
        <v>0</v>
      </c>
      <c r="BE421" s="456">
        <v>0</v>
      </c>
      <c r="BF421" s="457">
        <v>0</v>
      </c>
      <c r="BG421" s="456">
        <v>0</v>
      </c>
      <c r="BH421" s="457">
        <v>0</v>
      </c>
      <c r="BI421" s="456">
        <v>1</v>
      </c>
      <c r="BJ421" s="457">
        <v>1.8309988098507737</v>
      </c>
      <c r="BK421" s="456">
        <v>0</v>
      </c>
      <c r="BL421" s="457">
        <v>0</v>
      </c>
      <c r="BM421" s="456">
        <v>62</v>
      </c>
      <c r="BN421" s="457">
        <v>113.52192621074796</v>
      </c>
      <c r="BO421" s="456">
        <v>0</v>
      </c>
      <c r="BP421" s="457">
        <v>0</v>
      </c>
      <c r="BQ421" s="456">
        <v>0</v>
      </c>
      <c r="BR421" s="457">
        <v>0</v>
      </c>
      <c r="BS421" s="456">
        <v>0</v>
      </c>
      <c r="BT421" s="457">
        <v>0</v>
      </c>
      <c r="BU421" s="456">
        <v>0</v>
      </c>
      <c r="BV421" s="457">
        <v>0</v>
      </c>
      <c r="BW421" s="456">
        <v>0</v>
      </c>
      <c r="BX421" s="457">
        <v>0</v>
      </c>
      <c r="BY421" s="456">
        <v>0</v>
      </c>
      <c r="BZ421" s="457">
        <v>0</v>
      </c>
      <c r="CA421" s="456">
        <v>0</v>
      </c>
      <c r="CB421" s="457">
        <v>0</v>
      </c>
      <c r="CC421" s="456">
        <v>0</v>
      </c>
      <c r="CD421" s="457">
        <v>0</v>
      </c>
      <c r="CE421" s="456">
        <v>0</v>
      </c>
      <c r="CF421" s="457">
        <v>0</v>
      </c>
      <c r="CG421" s="456">
        <v>0</v>
      </c>
      <c r="CH421" s="457">
        <v>0</v>
      </c>
      <c r="CI421" s="456">
        <v>0</v>
      </c>
      <c r="CJ421" s="457">
        <v>0</v>
      </c>
      <c r="CK421" s="456">
        <v>0</v>
      </c>
      <c r="CL421" s="457">
        <v>0</v>
      </c>
      <c r="CM421" s="456">
        <v>0</v>
      </c>
      <c r="CN421" s="457">
        <v>0</v>
      </c>
      <c r="CO421" s="456">
        <v>1</v>
      </c>
      <c r="CP421" s="457">
        <v>1.8309988098507737</v>
      </c>
      <c r="CQ421" s="456">
        <v>0</v>
      </c>
      <c r="CR421" s="457">
        <v>0</v>
      </c>
      <c r="CS421" s="456">
        <v>0</v>
      </c>
      <c r="CT421" s="457">
        <v>0</v>
      </c>
      <c r="CU421" s="456">
        <v>192</v>
      </c>
      <c r="CV421" s="457">
        <v>351.55177149134852</v>
      </c>
      <c r="CW421" s="456">
        <v>0</v>
      </c>
      <c r="CX421" s="457">
        <v>0</v>
      </c>
      <c r="CY421" s="456">
        <v>0</v>
      </c>
      <c r="CZ421" s="457">
        <v>0</v>
      </c>
      <c r="DA421" s="456">
        <v>0</v>
      </c>
      <c r="DB421" s="457">
        <v>0</v>
      </c>
      <c r="DC421" s="456">
        <v>4</v>
      </c>
      <c r="DD421" s="457">
        <v>7.3239952394030947</v>
      </c>
      <c r="DE421" s="456">
        <v>4</v>
      </c>
      <c r="DF421" s="457">
        <v>5.8910162002945503</v>
      </c>
      <c r="DG421" s="456">
        <v>45</v>
      </c>
      <c r="DH421" s="457">
        <v>82.394946443284809</v>
      </c>
      <c r="DI421" s="456">
        <v>0</v>
      </c>
      <c r="DJ421" s="457">
        <v>0</v>
      </c>
      <c r="DK421" s="456">
        <v>1</v>
      </c>
      <c r="DL421" s="457">
        <v>3.6529680365296806</v>
      </c>
      <c r="DM421" s="456">
        <v>6</v>
      </c>
      <c r="DN421" s="457">
        <v>21.917808219178085</v>
      </c>
      <c r="DO421" s="456">
        <v>24</v>
      </c>
      <c r="DP421" s="457">
        <v>522.30685527747551</v>
      </c>
      <c r="DQ421" s="456">
        <v>3</v>
      </c>
      <c r="DR421" s="457">
        <v>5.4929964295523206</v>
      </c>
      <c r="DS421" s="456">
        <v>130</v>
      </c>
      <c r="DT421" s="457">
        <v>238.02984528060057</v>
      </c>
      <c r="DU421" s="456">
        <v>47</v>
      </c>
      <c r="DV421" s="457">
        <v>86.056944062986361</v>
      </c>
      <c r="DW421" s="456">
        <v>37</v>
      </c>
      <c r="DX421" s="457">
        <v>67.74695596447863</v>
      </c>
      <c r="DY421" s="456">
        <v>217</v>
      </c>
      <c r="DZ421" s="457">
        <v>397.32674173761785</v>
      </c>
      <c r="EA421" s="456">
        <v>3</v>
      </c>
      <c r="EB421" s="457">
        <v>10.958904109589042</v>
      </c>
      <c r="EC421" s="456">
        <v>110</v>
      </c>
      <c r="ED421" s="457">
        <v>401.82648401826481</v>
      </c>
      <c r="EE421" s="456">
        <v>36</v>
      </c>
      <c r="EF421" s="457">
        <v>131.50684931506851</v>
      </c>
      <c r="EG421" s="456">
        <v>32</v>
      </c>
      <c r="EH421" s="457">
        <v>116.89497716894978</v>
      </c>
      <c r="EI421" s="456">
        <v>181</v>
      </c>
      <c r="EJ421" s="457">
        <v>661.18721461187215</v>
      </c>
      <c r="EK421" s="456">
        <v>53</v>
      </c>
      <c r="EL421" s="457">
        <v>97.042936922091002</v>
      </c>
      <c r="EM421" s="290"/>
      <c r="EN421" s="449"/>
      <c r="EO421" s="449"/>
      <c r="EP421" s="449"/>
      <c r="EQ421" s="449"/>
      <c r="ER421" s="449"/>
      <c r="ES421" s="449"/>
      <c r="ET421" s="449"/>
      <c r="EU421" s="449"/>
      <c r="EV421" s="449"/>
      <c r="EW421" s="449"/>
      <c r="EX421" s="449"/>
      <c r="EY421" s="449"/>
      <c r="EZ421" s="449"/>
      <c r="FA421" s="449"/>
      <c r="FB421" s="449"/>
      <c r="FC421" s="449"/>
      <c r="FD421" s="449"/>
      <c r="FE421" s="449"/>
      <c r="FF421" s="449"/>
      <c r="FG421" s="449"/>
      <c r="FH421" s="449"/>
      <c r="FI421" s="449"/>
      <c r="FJ421" s="449"/>
      <c r="FK421" s="449"/>
      <c r="FL421" s="449"/>
      <c r="FM421" s="449"/>
      <c r="FN421" s="449"/>
      <c r="FO421" s="449"/>
      <c r="FP421" s="449"/>
      <c r="FQ421" s="449"/>
      <c r="FR421" s="449"/>
      <c r="FS421" s="449"/>
      <c r="FT421" s="449"/>
      <c r="FU421" s="449"/>
      <c r="FV421" s="449"/>
      <c r="FW421" s="449"/>
      <c r="FX421" s="449"/>
      <c r="FY421" s="449"/>
      <c r="FZ421" s="449"/>
      <c r="GA421" s="449"/>
      <c r="GB421" s="449"/>
      <c r="GC421" s="449"/>
      <c r="GD421" s="449"/>
      <c r="GE421" s="449"/>
      <c r="GF421" s="449"/>
      <c r="GG421" s="449"/>
      <c r="GH421" s="449"/>
      <c r="GI421" s="449"/>
      <c r="GJ421" s="449"/>
      <c r="GK421" s="449"/>
      <c r="GL421" s="449"/>
      <c r="GM421" s="449"/>
      <c r="GN421" s="449"/>
      <c r="GO421" s="449"/>
      <c r="GP421" s="449"/>
      <c r="GQ421" s="449"/>
      <c r="GR421" s="449"/>
      <c r="GS421" s="449"/>
      <c r="GT421" s="449"/>
      <c r="GU421" s="449"/>
      <c r="GV421" s="449"/>
      <c r="GW421" s="449"/>
      <c r="GX421" s="449"/>
      <c r="GY421" s="449"/>
      <c r="GZ421" s="449"/>
      <c r="HA421" s="449"/>
      <c r="HB421" s="449"/>
      <c r="HC421" s="449"/>
      <c r="HD421" s="449"/>
      <c r="HE421" s="449"/>
      <c r="HF421" s="449"/>
      <c r="HG421" s="449"/>
      <c r="HH421" s="449"/>
      <c r="HI421" s="449"/>
      <c r="HJ421" s="449"/>
      <c r="HK421" s="449"/>
      <c r="HL421" s="449"/>
      <c r="HM421" s="449"/>
      <c r="HN421" s="449"/>
      <c r="HO421" s="449"/>
      <c r="HP421" s="449"/>
      <c r="HQ421" s="449"/>
      <c r="HR421" s="449"/>
      <c r="HS421" s="449"/>
      <c r="HT421" s="449"/>
      <c r="HU421" s="449"/>
      <c r="HV421" s="449"/>
      <c r="HW421" s="449"/>
      <c r="HX421" s="449"/>
      <c r="HY421" s="449"/>
      <c r="HZ421" s="449"/>
      <c r="IA421" s="449"/>
      <c r="IB421" s="449"/>
      <c r="IC421" s="449"/>
      <c r="ID421" s="449"/>
      <c r="IE421" s="449"/>
      <c r="IF421" s="449"/>
      <c r="IG421" s="449"/>
      <c r="IH421" s="449"/>
      <c r="II421" s="449"/>
      <c r="IJ421" s="449"/>
      <c r="IK421" s="449"/>
      <c r="IL421" s="449"/>
      <c r="IM421" s="449"/>
    </row>
    <row r="422" spans="2:247" x14ac:dyDescent="0.2">
      <c r="B422" s="423" t="s">
        <v>374</v>
      </c>
      <c r="C422" s="456">
        <v>0</v>
      </c>
      <c r="D422" s="457">
        <v>0</v>
      </c>
      <c r="E422" s="456">
        <v>0</v>
      </c>
      <c r="F422" s="457">
        <v>0</v>
      </c>
      <c r="G422" s="456">
        <v>25</v>
      </c>
      <c r="H422" s="457">
        <v>128.77968371709679</v>
      </c>
      <c r="I422" s="456">
        <v>0</v>
      </c>
      <c r="J422" s="457">
        <v>0</v>
      </c>
      <c r="K422" s="456">
        <v>0</v>
      </c>
      <c r="L422" s="457">
        <v>0</v>
      </c>
      <c r="M422" s="456">
        <v>26</v>
      </c>
      <c r="N422" s="457">
        <v>133.93087106578068</v>
      </c>
      <c r="O422" s="456">
        <v>1</v>
      </c>
      <c r="P422" s="457">
        <v>5.1511873486838713</v>
      </c>
      <c r="Q422" s="456">
        <v>0</v>
      </c>
      <c r="R422" s="457">
        <v>0</v>
      </c>
      <c r="S422" s="456">
        <v>0</v>
      </c>
      <c r="T422" s="457">
        <v>0</v>
      </c>
      <c r="U422" s="456">
        <v>0</v>
      </c>
      <c r="V422" s="457">
        <v>0</v>
      </c>
      <c r="W422" s="456">
        <v>0</v>
      </c>
      <c r="X422" s="457">
        <v>0</v>
      </c>
      <c r="Y422" s="456">
        <v>0</v>
      </c>
      <c r="Z422" s="457">
        <v>0</v>
      </c>
      <c r="AA422" s="456">
        <v>0</v>
      </c>
      <c r="AB422" s="457">
        <v>0</v>
      </c>
      <c r="AC422" s="456">
        <v>0</v>
      </c>
      <c r="AD422" s="457">
        <v>0</v>
      </c>
      <c r="AE422" s="456">
        <v>0</v>
      </c>
      <c r="AF422" s="457">
        <v>0</v>
      </c>
      <c r="AG422" s="456">
        <v>2</v>
      </c>
      <c r="AH422" s="457">
        <v>10.302374697367743</v>
      </c>
      <c r="AI422" s="456">
        <v>2</v>
      </c>
      <c r="AJ422" s="457">
        <v>10.302374697367743</v>
      </c>
      <c r="AK422" s="456">
        <v>0</v>
      </c>
      <c r="AL422" s="457">
        <v>0</v>
      </c>
      <c r="AM422" s="456">
        <v>2</v>
      </c>
      <c r="AN422" s="457">
        <v>10.302374697367743</v>
      </c>
      <c r="AO422" s="456">
        <v>0</v>
      </c>
      <c r="AP422" s="457">
        <v>0</v>
      </c>
      <c r="AQ422" s="456">
        <v>0</v>
      </c>
      <c r="AR422" s="457">
        <v>0</v>
      </c>
      <c r="AS422" s="456">
        <v>11</v>
      </c>
      <c r="AT422" s="457">
        <v>37.931034482758619</v>
      </c>
      <c r="AU422" s="456">
        <v>17</v>
      </c>
      <c r="AV422" s="457">
        <v>87.570184927625817</v>
      </c>
      <c r="AW422" s="456">
        <v>13</v>
      </c>
      <c r="AX422" s="457">
        <v>66.965435532890339</v>
      </c>
      <c r="AY422" s="456">
        <v>1</v>
      </c>
      <c r="AZ422" s="457">
        <v>5.1511873486838713</v>
      </c>
      <c r="BA422" s="456">
        <v>3</v>
      </c>
      <c r="BB422" s="457">
        <v>15.453562046051616</v>
      </c>
      <c r="BC422" s="456">
        <v>0</v>
      </c>
      <c r="BD422" s="457">
        <v>0</v>
      </c>
      <c r="BE422" s="456">
        <v>0</v>
      </c>
      <c r="BF422" s="457">
        <v>0</v>
      </c>
      <c r="BG422" s="456">
        <v>0</v>
      </c>
      <c r="BH422" s="457">
        <v>0</v>
      </c>
      <c r="BI422" s="456">
        <v>0</v>
      </c>
      <c r="BJ422" s="457">
        <v>0</v>
      </c>
      <c r="BK422" s="456">
        <v>0</v>
      </c>
      <c r="BL422" s="457">
        <v>0</v>
      </c>
      <c r="BM422" s="456">
        <v>34</v>
      </c>
      <c r="BN422" s="457">
        <v>175.14036985525163</v>
      </c>
      <c r="BO422" s="456">
        <v>1</v>
      </c>
      <c r="BP422" s="457">
        <v>5.1511873486838713</v>
      </c>
      <c r="BQ422" s="456">
        <v>0</v>
      </c>
      <c r="BR422" s="457">
        <v>0</v>
      </c>
      <c r="BS422" s="456">
        <v>1</v>
      </c>
      <c r="BT422" s="457">
        <v>5.1511873486838713</v>
      </c>
      <c r="BU422" s="456">
        <v>0</v>
      </c>
      <c r="BV422" s="457">
        <v>0</v>
      </c>
      <c r="BW422" s="456">
        <v>0</v>
      </c>
      <c r="BX422" s="457">
        <v>0</v>
      </c>
      <c r="BY422" s="456">
        <v>0</v>
      </c>
      <c r="BZ422" s="457">
        <v>0</v>
      </c>
      <c r="CA422" s="456">
        <v>0</v>
      </c>
      <c r="CB422" s="457">
        <v>0</v>
      </c>
      <c r="CC422" s="456">
        <v>0</v>
      </c>
      <c r="CD422" s="457">
        <v>0</v>
      </c>
      <c r="CE422" s="456">
        <v>0</v>
      </c>
      <c r="CF422" s="457">
        <v>0</v>
      </c>
      <c r="CG422" s="456">
        <v>0</v>
      </c>
      <c r="CH422" s="457">
        <v>0</v>
      </c>
      <c r="CI422" s="456">
        <v>0</v>
      </c>
      <c r="CJ422" s="457">
        <v>0</v>
      </c>
      <c r="CK422" s="456">
        <v>0</v>
      </c>
      <c r="CL422" s="457">
        <v>0</v>
      </c>
      <c r="CM422" s="456">
        <v>0</v>
      </c>
      <c r="CN422" s="457">
        <v>0</v>
      </c>
      <c r="CO422" s="456">
        <v>0</v>
      </c>
      <c r="CP422" s="457">
        <v>0</v>
      </c>
      <c r="CQ422" s="456">
        <v>51</v>
      </c>
      <c r="CR422" s="457">
        <v>262.71055478287741</v>
      </c>
      <c r="CS422" s="456">
        <v>0</v>
      </c>
      <c r="CT422" s="457">
        <v>0</v>
      </c>
      <c r="CU422" s="456">
        <v>81</v>
      </c>
      <c r="CV422" s="457">
        <v>417.24617524339362</v>
      </c>
      <c r="CW422" s="456">
        <v>1</v>
      </c>
      <c r="CX422" s="457">
        <v>5.1511873486838713</v>
      </c>
      <c r="CY422" s="456">
        <v>0</v>
      </c>
      <c r="CZ422" s="457">
        <v>0</v>
      </c>
      <c r="DA422" s="456">
        <v>0</v>
      </c>
      <c r="DB422" s="457">
        <v>0</v>
      </c>
      <c r="DC422" s="456">
        <v>1</v>
      </c>
      <c r="DD422" s="457">
        <v>5.1511873486838713</v>
      </c>
      <c r="DE422" s="456">
        <v>2</v>
      </c>
      <c r="DF422" s="457">
        <v>6.8965517241379306</v>
      </c>
      <c r="DG422" s="456">
        <v>13</v>
      </c>
      <c r="DH422" s="457">
        <v>66.965435532890339</v>
      </c>
      <c r="DI422" s="456">
        <v>0</v>
      </c>
      <c r="DJ422" s="457">
        <v>0</v>
      </c>
      <c r="DK422" s="456">
        <v>0</v>
      </c>
      <c r="DL422" s="457">
        <v>0</v>
      </c>
      <c r="DM422" s="456">
        <v>2</v>
      </c>
      <c r="DN422" s="457">
        <v>21.074815595363543</v>
      </c>
      <c r="DO422" s="456">
        <v>4</v>
      </c>
      <c r="DP422" s="457">
        <v>218.81838074398249</v>
      </c>
      <c r="DQ422" s="456">
        <v>0</v>
      </c>
      <c r="DR422" s="457">
        <v>0</v>
      </c>
      <c r="DS422" s="456">
        <v>33</v>
      </c>
      <c r="DT422" s="457">
        <v>169.98918250656777</v>
      </c>
      <c r="DU422" s="456">
        <v>7</v>
      </c>
      <c r="DV422" s="457">
        <v>36.058311440787101</v>
      </c>
      <c r="DW422" s="456">
        <v>12</v>
      </c>
      <c r="DX422" s="457">
        <v>61.814248184206463</v>
      </c>
      <c r="DY422" s="456">
        <v>52</v>
      </c>
      <c r="DZ422" s="457">
        <v>267.86174213156136</v>
      </c>
      <c r="EA422" s="456">
        <v>0</v>
      </c>
      <c r="EB422" s="457">
        <v>0</v>
      </c>
      <c r="EC422" s="456">
        <v>31</v>
      </c>
      <c r="ED422" s="457">
        <v>326.65964172813489</v>
      </c>
      <c r="EE422" s="456">
        <v>6</v>
      </c>
      <c r="EF422" s="457">
        <v>63.224446786090617</v>
      </c>
      <c r="EG422" s="456">
        <v>10</v>
      </c>
      <c r="EH422" s="457">
        <v>105.3740779768177</v>
      </c>
      <c r="EI422" s="456">
        <v>47</v>
      </c>
      <c r="EJ422" s="457">
        <v>495.25816649104326</v>
      </c>
      <c r="EK422" s="456">
        <v>24</v>
      </c>
      <c r="EL422" s="457">
        <v>123.62849636841293</v>
      </c>
      <c r="EM422" s="290"/>
      <c r="EN422" s="449"/>
      <c r="EO422" s="449"/>
      <c r="EP422" s="449"/>
      <c r="EQ422" s="449"/>
      <c r="ER422" s="449"/>
      <c r="ES422" s="449"/>
      <c r="ET422" s="449"/>
      <c r="EU422" s="449"/>
      <c r="EV422" s="449"/>
      <c r="EW422" s="449"/>
      <c r="EX422" s="449"/>
      <c r="EY422" s="449"/>
      <c r="EZ422" s="449"/>
      <c r="FA422" s="449"/>
      <c r="FB422" s="449"/>
      <c r="FC422" s="449"/>
      <c r="FD422" s="449"/>
      <c r="FE422" s="449"/>
      <c r="FF422" s="449"/>
      <c r="FG422" s="449"/>
      <c r="FH422" s="449"/>
      <c r="FI422" s="449"/>
      <c r="FJ422" s="449"/>
      <c r="FK422" s="449"/>
      <c r="FL422" s="449"/>
      <c r="FM422" s="449"/>
      <c r="FN422" s="449"/>
      <c r="FO422" s="449"/>
      <c r="FP422" s="449"/>
      <c r="FQ422" s="449"/>
      <c r="FR422" s="449"/>
      <c r="FS422" s="449"/>
      <c r="FT422" s="449"/>
      <c r="FU422" s="449"/>
      <c r="FV422" s="449"/>
      <c r="FW422" s="449"/>
      <c r="FX422" s="449"/>
      <c r="FY422" s="449"/>
      <c r="FZ422" s="449"/>
      <c r="GA422" s="449"/>
      <c r="GB422" s="449"/>
      <c r="GC422" s="449"/>
      <c r="GD422" s="449"/>
      <c r="GE422" s="449"/>
      <c r="GF422" s="449"/>
      <c r="GG422" s="449"/>
      <c r="GH422" s="449"/>
      <c r="GI422" s="449"/>
      <c r="GJ422" s="449"/>
      <c r="GK422" s="449"/>
      <c r="GL422" s="449"/>
      <c r="GM422" s="449"/>
      <c r="GN422" s="449"/>
      <c r="GO422" s="449"/>
      <c r="GP422" s="449"/>
      <c r="GQ422" s="449"/>
      <c r="GR422" s="449"/>
      <c r="GS422" s="449"/>
      <c r="GT422" s="449"/>
      <c r="GU422" s="449"/>
      <c r="GV422" s="449"/>
      <c r="GW422" s="449"/>
      <c r="GX422" s="449"/>
      <c r="GY422" s="449"/>
      <c r="GZ422" s="449"/>
      <c r="HA422" s="449"/>
      <c r="HB422" s="449"/>
      <c r="HC422" s="449"/>
      <c r="HD422" s="449"/>
      <c r="HE422" s="449"/>
      <c r="HF422" s="449"/>
      <c r="HG422" s="449"/>
      <c r="HH422" s="449"/>
      <c r="HI422" s="449"/>
      <c r="HJ422" s="449"/>
      <c r="HK422" s="449"/>
      <c r="HL422" s="449"/>
      <c r="HM422" s="449"/>
      <c r="HN422" s="449"/>
      <c r="HO422" s="449"/>
      <c r="HP422" s="449"/>
      <c r="HQ422" s="449"/>
      <c r="HR422" s="449"/>
      <c r="HS422" s="449"/>
      <c r="HT422" s="449"/>
      <c r="HU422" s="449"/>
      <c r="HV422" s="449"/>
      <c r="HW422" s="449"/>
      <c r="HX422" s="449"/>
      <c r="HY422" s="449"/>
      <c r="HZ422" s="449"/>
      <c r="IA422" s="449"/>
      <c r="IB422" s="449"/>
      <c r="IC422" s="449"/>
      <c r="ID422" s="449"/>
      <c r="IE422" s="449"/>
      <c r="IF422" s="449"/>
      <c r="IG422" s="449"/>
      <c r="IH422" s="449"/>
      <c r="II422" s="449"/>
      <c r="IJ422" s="449"/>
      <c r="IK422" s="449"/>
      <c r="IL422" s="449"/>
      <c r="IM422" s="449"/>
    </row>
    <row r="423" spans="2:247" x14ac:dyDescent="0.2">
      <c r="B423" s="423" t="s">
        <v>82</v>
      </c>
      <c r="C423" s="456">
        <v>0</v>
      </c>
      <c r="D423" s="457">
        <v>0</v>
      </c>
      <c r="E423" s="456">
        <v>0</v>
      </c>
      <c r="F423" s="457">
        <v>0</v>
      </c>
      <c r="G423" s="456">
        <v>30</v>
      </c>
      <c r="H423" s="457">
        <v>53.765367934334563</v>
      </c>
      <c r="I423" s="456">
        <v>0</v>
      </c>
      <c r="J423" s="457">
        <v>0</v>
      </c>
      <c r="K423" s="456">
        <v>0</v>
      </c>
      <c r="L423" s="457">
        <v>0</v>
      </c>
      <c r="M423" s="456">
        <v>99</v>
      </c>
      <c r="N423" s="457">
        <v>177.42571418330405</v>
      </c>
      <c r="O423" s="456">
        <v>3</v>
      </c>
      <c r="P423" s="457">
        <v>5.3765367934334565</v>
      </c>
      <c r="Q423" s="456">
        <v>0</v>
      </c>
      <c r="R423" s="457">
        <v>0</v>
      </c>
      <c r="S423" s="456">
        <v>0</v>
      </c>
      <c r="T423" s="457">
        <v>0</v>
      </c>
      <c r="U423" s="456">
        <v>0</v>
      </c>
      <c r="V423" s="457">
        <v>0</v>
      </c>
      <c r="W423" s="456">
        <v>0</v>
      </c>
      <c r="X423" s="457">
        <v>0</v>
      </c>
      <c r="Y423" s="456">
        <v>0</v>
      </c>
      <c r="Z423" s="457">
        <v>0</v>
      </c>
      <c r="AA423" s="456">
        <v>0</v>
      </c>
      <c r="AB423" s="457">
        <v>0</v>
      </c>
      <c r="AC423" s="456">
        <v>1</v>
      </c>
      <c r="AD423" s="457">
        <v>1.7921789311444856</v>
      </c>
      <c r="AE423" s="456">
        <v>6</v>
      </c>
      <c r="AF423" s="457">
        <v>10.753073586866913</v>
      </c>
      <c r="AG423" s="456">
        <v>2</v>
      </c>
      <c r="AH423" s="457">
        <v>3.5843578622889711</v>
      </c>
      <c r="AI423" s="456">
        <v>8</v>
      </c>
      <c r="AJ423" s="457">
        <v>14.337431449155885</v>
      </c>
      <c r="AK423" s="456">
        <v>0</v>
      </c>
      <c r="AL423" s="457">
        <v>0</v>
      </c>
      <c r="AM423" s="456">
        <v>20</v>
      </c>
      <c r="AN423" s="457">
        <v>35.843578622889709</v>
      </c>
      <c r="AO423" s="456">
        <v>0</v>
      </c>
      <c r="AP423" s="457">
        <v>0</v>
      </c>
      <c r="AQ423" s="456">
        <v>1</v>
      </c>
      <c r="AR423" s="457">
        <v>1.2019230769230771</v>
      </c>
      <c r="AS423" s="456">
        <v>16</v>
      </c>
      <c r="AT423" s="457">
        <v>20.671834625322997</v>
      </c>
      <c r="AU423" s="456">
        <v>25</v>
      </c>
      <c r="AV423" s="457">
        <v>44.804473278612136</v>
      </c>
      <c r="AW423" s="456">
        <v>9</v>
      </c>
      <c r="AX423" s="457">
        <v>16.12961038030037</v>
      </c>
      <c r="AY423" s="456">
        <v>8</v>
      </c>
      <c r="AZ423" s="457">
        <v>14.337431449155885</v>
      </c>
      <c r="BA423" s="456">
        <v>4</v>
      </c>
      <c r="BB423" s="457">
        <v>7.1687157245779423</v>
      </c>
      <c r="BC423" s="456">
        <v>1</v>
      </c>
      <c r="BD423" s="457">
        <v>1.7921789311444856</v>
      </c>
      <c r="BE423" s="456">
        <v>1</v>
      </c>
      <c r="BF423" s="457">
        <v>1.7921789311444856</v>
      </c>
      <c r="BG423" s="456">
        <v>0</v>
      </c>
      <c r="BH423" s="457">
        <v>0</v>
      </c>
      <c r="BI423" s="456">
        <v>0</v>
      </c>
      <c r="BJ423" s="457">
        <v>0</v>
      </c>
      <c r="BK423" s="456">
        <v>0</v>
      </c>
      <c r="BL423" s="457">
        <v>0</v>
      </c>
      <c r="BM423" s="456">
        <v>48</v>
      </c>
      <c r="BN423" s="457">
        <v>86.024588694935304</v>
      </c>
      <c r="BO423" s="456">
        <v>1</v>
      </c>
      <c r="BP423" s="457">
        <v>1.7921789311444856</v>
      </c>
      <c r="BQ423" s="456">
        <v>0</v>
      </c>
      <c r="BR423" s="457">
        <v>0</v>
      </c>
      <c r="BS423" s="456">
        <v>1</v>
      </c>
      <c r="BT423" s="457">
        <v>1.7921789311444856</v>
      </c>
      <c r="BU423" s="456">
        <v>0</v>
      </c>
      <c r="BV423" s="457">
        <v>0</v>
      </c>
      <c r="BW423" s="456">
        <v>0</v>
      </c>
      <c r="BX423" s="457">
        <v>0</v>
      </c>
      <c r="BY423" s="456">
        <v>0</v>
      </c>
      <c r="BZ423" s="457">
        <v>0</v>
      </c>
      <c r="CA423" s="456">
        <v>0</v>
      </c>
      <c r="CB423" s="457">
        <v>0</v>
      </c>
      <c r="CC423" s="456">
        <v>1</v>
      </c>
      <c r="CD423" s="457">
        <v>8.7558007179756583</v>
      </c>
      <c r="CE423" s="456">
        <v>0</v>
      </c>
      <c r="CF423" s="457">
        <v>0</v>
      </c>
      <c r="CG423" s="456">
        <v>1</v>
      </c>
      <c r="CH423" s="457">
        <v>8.7558007179756583</v>
      </c>
      <c r="CI423" s="456">
        <v>0</v>
      </c>
      <c r="CJ423" s="457">
        <v>0</v>
      </c>
      <c r="CK423" s="456">
        <v>0</v>
      </c>
      <c r="CL423" s="457">
        <v>0</v>
      </c>
      <c r="CM423" s="456">
        <v>0</v>
      </c>
      <c r="CN423" s="457">
        <v>0</v>
      </c>
      <c r="CO423" s="456">
        <v>0</v>
      </c>
      <c r="CP423" s="457">
        <v>0</v>
      </c>
      <c r="CQ423" s="456">
        <v>0</v>
      </c>
      <c r="CR423" s="457">
        <v>0</v>
      </c>
      <c r="CS423" s="456">
        <v>0</v>
      </c>
      <c r="CT423" s="457">
        <v>0</v>
      </c>
      <c r="CU423" s="456">
        <v>176</v>
      </c>
      <c r="CV423" s="457">
        <v>315.42349188142941</v>
      </c>
      <c r="CW423" s="456">
        <v>0</v>
      </c>
      <c r="CX423" s="457">
        <v>0</v>
      </c>
      <c r="CY423" s="456">
        <v>2</v>
      </c>
      <c r="CZ423" s="457">
        <v>3.5843578622889711</v>
      </c>
      <c r="DA423" s="456">
        <v>2</v>
      </c>
      <c r="DB423" s="457">
        <v>3.5843578622889711</v>
      </c>
      <c r="DC423" s="456">
        <v>4</v>
      </c>
      <c r="DD423" s="457">
        <v>7.1687157245779423</v>
      </c>
      <c r="DE423" s="456">
        <v>6</v>
      </c>
      <c r="DF423" s="457">
        <v>7.7519379844961236</v>
      </c>
      <c r="DG423" s="456">
        <v>19</v>
      </c>
      <c r="DH423" s="457">
        <v>34.051399691745225</v>
      </c>
      <c r="DI423" s="456">
        <v>2</v>
      </c>
      <c r="DJ423" s="457">
        <v>10.283833813245579</v>
      </c>
      <c r="DK423" s="456">
        <v>2</v>
      </c>
      <c r="DL423" s="457">
        <v>7.2204772735477825</v>
      </c>
      <c r="DM423" s="456">
        <v>5</v>
      </c>
      <c r="DN423" s="457">
        <v>18.051193183869454</v>
      </c>
      <c r="DO423" s="456">
        <v>21</v>
      </c>
      <c r="DP423" s="457">
        <v>387.59689922480618</v>
      </c>
      <c r="DQ423" s="456">
        <v>4</v>
      </c>
      <c r="DR423" s="457">
        <v>7.1687157245779423</v>
      </c>
      <c r="DS423" s="456">
        <v>134</v>
      </c>
      <c r="DT423" s="457">
        <v>240.15197677336107</v>
      </c>
      <c r="DU423" s="456">
        <v>103</v>
      </c>
      <c r="DV423" s="457">
        <v>184.59442990788202</v>
      </c>
      <c r="DW423" s="456">
        <v>24</v>
      </c>
      <c r="DX423" s="457">
        <v>43.012294347467652</v>
      </c>
      <c r="DY423" s="456">
        <v>265</v>
      </c>
      <c r="DZ423" s="457">
        <v>474.92741675328864</v>
      </c>
      <c r="EA423" s="456">
        <v>1</v>
      </c>
      <c r="EB423" s="457">
        <v>3.6102386367738912</v>
      </c>
      <c r="EC423" s="456">
        <v>116</v>
      </c>
      <c r="ED423" s="457">
        <v>418.78768186577128</v>
      </c>
      <c r="EE423" s="456">
        <v>80</v>
      </c>
      <c r="EF423" s="457">
        <v>288.81909094191127</v>
      </c>
      <c r="EG423" s="456">
        <v>20</v>
      </c>
      <c r="EH423" s="457">
        <v>72.204772735477817</v>
      </c>
      <c r="EI423" s="456">
        <v>217</v>
      </c>
      <c r="EJ423" s="457">
        <v>783.42178417993432</v>
      </c>
      <c r="EK423" s="456">
        <v>34</v>
      </c>
      <c r="EL423" s="457">
        <v>60.934083658912499</v>
      </c>
      <c r="EM423" s="290"/>
      <c r="EN423" s="449"/>
      <c r="EO423" s="449"/>
      <c r="EP423" s="449"/>
      <c r="EQ423" s="449"/>
      <c r="ER423" s="449"/>
      <c r="ES423" s="449"/>
      <c r="ET423" s="449"/>
      <c r="EU423" s="449"/>
      <c r="EV423" s="449"/>
      <c r="EW423" s="449"/>
      <c r="EX423" s="449"/>
      <c r="EY423" s="449"/>
      <c r="EZ423" s="449"/>
      <c r="FA423" s="449"/>
      <c r="FB423" s="449"/>
      <c r="FC423" s="449"/>
      <c r="FD423" s="449"/>
      <c r="FE423" s="449"/>
      <c r="FF423" s="449"/>
      <c r="FG423" s="449"/>
      <c r="FH423" s="449"/>
      <c r="FI423" s="449"/>
      <c r="FJ423" s="449"/>
      <c r="FK423" s="449"/>
      <c r="FL423" s="449"/>
      <c r="FM423" s="449"/>
      <c r="FN423" s="449"/>
      <c r="FO423" s="449"/>
      <c r="FP423" s="449"/>
      <c r="FQ423" s="449"/>
      <c r="FR423" s="449"/>
      <c r="FS423" s="449"/>
      <c r="FT423" s="449"/>
      <c r="FU423" s="449"/>
      <c r="FV423" s="449"/>
      <c r="FW423" s="449"/>
      <c r="FX423" s="449"/>
      <c r="FY423" s="449"/>
      <c r="FZ423" s="449"/>
      <c r="GA423" s="449"/>
      <c r="GB423" s="449"/>
      <c r="GC423" s="449"/>
      <c r="GD423" s="449"/>
      <c r="GE423" s="449"/>
      <c r="GF423" s="449"/>
      <c r="GG423" s="449"/>
      <c r="GH423" s="449"/>
      <c r="GI423" s="449"/>
      <c r="GJ423" s="449"/>
      <c r="GK423" s="449"/>
      <c r="GL423" s="449"/>
      <c r="GM423" s="449"/>
      <c r="GN423" s="449"/>
      <c r="GO423" s="449"/>
      <c r="GP423" s="449"/>
      <c r="GQ423" s="449"/>
      <c r="GR423" s="449"/>
      <c r="GS423" s="449"/>
      <c r="GT423" s="449"/>
      <c r="GU423" s="449"/>
      <c r="GV423" s="449"/>
      <c r="GW423" s="449"/>
      <c r="GX423" s="449"/>
      <c r="GY423" s="449"/>
      <c r="GZ423" s="449"/>
      <c r="HA423" s="449"/>
      <c r="HB423" s="449"/>
      <c r="HC423" s="449"/>
      <c r="HD423" s="449"/>
      <c r="HE423" s="449"/>
      <c r="HF423" s="449"/>
      <c r="HG423" s="449"/>
      <c r="HH423" s="449"/>
      <c r="HI423" s="449"/>
      <c r="HJ423" s="449"/>
      <c r="HK423" s="449"/>
      <c r="HL423" s="449"/>
      <c r="HM423" s="449"/>
      <c r="HN423" s="449"/>
      <c r="HO423" s="449"/>
      <c r="HP423" s="449"/>
      <c r="HQ423" s="449"/>
      <c r="HR423" s="449"/>
      <c r="HS423" s="449"/>
      <c r="HT423" s="449"/>
      <c r="HU423" s="449"/>
      <c r="HV423" s="449"/>
      <c r="HW423" s="449"/>
      <c r="HX423" s="449"/>
      <c r="HY423" s="449"/>
      <c r="HZ423" s="449"/>
      <c r="IA423" s="449"/>
      <c r="IB423" s="449"/>
      <c r="IC423" s="449"/>
      <c r="ID423" s="449"/>
      <c r="IE423" s="449"/>
      <c r="IF423" s="449"/>
      <c r="IG423" s="449"/>
      <c r="IH423" s="449"/>
      <c r="II423" s="449"/>
      <c r="IJ423" s="449"/>
      <c r="IK423" s="449"/>
      <c r="IL423" s="449"/>
      <c r="IM423" s="449"/>
    </row>
    <row r="424" spans="2:247" x14ac:dyDescent="0.2">
      <c r="B424" s="423" t="s">
        <v>83</v>
      </c>
      <c r="C424" s="456">
        <v>0</v>
      </c>
      <c r="D424" s="457">
        <v>0</v>
      </c>
      <c r="E424" s="456">
        <v>0</v>
      </c>
      <c r="F424" s="457">
        <v>0</v>
      </c>
      <c r="G424" s="456">
        <v>3</v>
      </c>
      <c r="H424" s="457">
        <v>16.768207478620536</v>
      </c>
      <c r="I424" s="456">
        <v>0</v>
      </c>
      <c r="J424" s="457">
        <v>0</v>
      </c>
      <c r="K424" s="456">
        <v>0</v>
      </c>
      <c r="L424" s="457">
        <v>0</v>
      </c>
      <c r="M424" s="456">
        <v>0</v>
      </c>
      <c r="N424" s="457">
        <v>0</v>
      </c>
      <c r="O424" s="456">
        <v>0</v>
      </c>
      <c r="P424" s="457">
        <v>0</v>
      </c>
      <c r="Q424" s="456">
        <v>0</v>
      </c>
      <c r="R424" s="457">
        <v>0</v>
      </c>
      <c r="S424" s="456">
        <v>0</v>
      </c>
      <c r="T424" s="457">
        <v>0</v>
      </c>
      <c r="U424" s="456">
        <v>0</v>
      </c>
      <c r="V424" s="457">
        <v>0</v>
      </c>
      <c r="W424" s="456">
        <v>0</v>
      </c>
      <c r="X424" s="457">
        <v>0</v>
      </c>
      <c r="Y424" s="456">
        <v>0</v>
      </c>
      <c r="Z424" s="457">
        <v>0</v>
      </c>
      <c r="AA424" s="456">
        <v>0</v>
      </c>
      <c r="AB424" s="457">
        <v>0</v>
      </c>
      <c r="AC424" s="456">
        <v>0</v>
      </c>
      <c r="AD424" s="457">
        <v>0</v>
      </c>
      <c r="AE424" s="456">
        <v>1</v>
      </c>
      <c r="AF424" s="457">
        <v>5.5894024928735115</v>
      </c>
      <c r="AG424" s="456">
        <v>0</v>
      </c>
      <c r="AH424" s="457">
        <v>0</v>
      </c>
      <c r="AI424" s="456">
        <v>1</v>
      </c>
      <c r="AJ424" s="457">
        <v>5.5894024928735115</v>
      </c>
      <c r="AK424" s="456">
        <v>0</v>
      </c>
      <c r="AL424" s="457">
        <v>0</v>
      </c>
      <c r="AM424" s="456">
        <v>0</v>
      </c>
      <c r="AN424" s="457">
        <v>0</v>
      </c>
      <c r="AO424" s="456">
        <v>0</v>
      </c>
      <c r="AP424" s="457">
        <v>0</v>
      </c>
      <c r="AQ424" s="456">
        <v>2</v>
      </c>
      <c r="AR424" s="457">
        <v>20.408163265306122</v>
      </c>
      <c r="AS424" s="456">
        <v>3</v>
      </c>
      <c r="AT424" s="457">
        <v>32.608695652173914</v>
      </c>
      <c r="AU424" s="456">
        <v>5</v>
      </c>
      <c r="AV424" s="457">
        <v>27.947012464367557</v>
      </c>
      <c r="AW424" s="456">
        <v>2</v>
      </c>
      <c r="AX424" s="457">
        <v>11.178804985747023</v>
      </c>
      <c r="AY424" s="456">
        <v>1</v>
      </c>
      <c r="AZ424" s="457">
        <v>5.5894024928735115</v>
      </c>
      <c r="BA424" s="456">
        <v>1</v>
      </c>
      <c r="BB424" s="457">
        <v>5.5894024928735115</v>
      </c>
      <c r="BC424" s="456">
        <v>0</v>
      </c>
      <c r="BD424" s="457">
        <v>0</v>
      </c>
      <c r="BE424" s="456">
        <v>0</v>
      </c>
      <c r="BF424" s="457">
        <v>0</v>
      </c>
      <c r="BG424" s="456">
        <v>0</v>
      </c>
      <c r="BH424" s="457">
        <v>0</v>
      </c>
      <c r="BI424" s="456">
        <v>0</v>
      </c>
      <c r="BJ424" s="457">
        <v>0</v>
      </c>
      <c r="BK424" s="456">
        <v>0</v>
      </c>
      <c r="BL424" s="457">
        <v>0</v>
      </c>
      <c r="BM424" s="456">
        <v>9</v>
      </c>
      <c r="BN424" s="457">
        <v>50.304622435861603</v>
      </c>
      <c r="BO424" s="456">
        <v>0</v>
      </c>
      <c r="BP424" s="457">
        <v>0</v>
      </c>
      <c r="BQ424" s="456">
        <v>0</v>
      </c>
      <c r="BR424" s="457">
        <v>0</v>
      </c>
      <c r="BS424" s="456">
        <v>0</v>
      </c>
      <c r="BT424" s="457">
        <v>0</v>
      </c>
      <c r="BU424" s="456">
        <v>0</v>
      </c>
      <c r="BV424" s="457">
        <v>0</v>
      </c>
      <c r="BW424" s="456">
        <v>0</v>
      </c>
      <c r="BX424" s="457">
        <v>0</v>
      </c>
      <c r="BY424" s="456">
        <v>0</v>
      </c>
      <c r="BZ424" s="457">
        <v>0</v>
      </c>
      <c r="CA424" s="456">
        <v>0</v>
      </c>
      <c r="CB424" s="457">
        <v>0</v>
      </c>
      <c r="CC424" s="456">
        <v>36</v>
      </c>
      <c r="CD424" s="457">
        <v>233.96373562097878</v>
      </c>
      <c r="CE424" s="456">
        <v>0</v>
      </c>
      <c r="CF424" s="457">
        <v>0</v>
      </c>
      <c r="CG424" s="456">
        <v>36</v>
      </c>
      <c r="CH424" s="457">
        <v>0</v>
      </c>
      <c r="CI424" s="456">
        <v>0</v>
      </c>
      <c r="CJ424" s="457">
        <v>0</v>
      </c>
      <c r="CK424" s="456">
        <v>0</v>
      </c>
      <c r="CL424" s="457">
        <v>0</v>
      </c>
      <c r="CM424" s="456">
        <v>0</v>
      </c>
      <c r="CN424" s="457">
        <v>0</v>
      </c>
      <c r="CO424" s="456">
        <v>0</v>
      </c>
      <c r="CP424" s="457">
        <v>0</v>
      </c>
      <c r="CQ424" s="456">
        <v>0</v>
      </c>
      <c r="CR424" s="457">
        <v>0</v>
      </c>
      <c r="CS424" s="456">
        <v>0</v>
      </c>
      <c r="CT424" s="457">
        <v>0</v>
      </c>
      <c r="CU424" s="456">
        <v>36</v>
      </c>
      <c r="CV424" s="457">
        <v>201.21848974344641</v>
      </c>
      <c r="CW424" s="456">
        <v>1</v>
      </c>
      <c r="CX424" s="457">
        <v>5.5894024928735115</v>
      </c>
      <c r="CY424" s="456">
        <v>0</v>
      </c>
      <c r="CZ424" s="457">
        <v>0</v>
      </c>
      <c r="DA424" s="456">
        <v>1</v>
      </c>
      <c r="DB424" s="457">
        <v>5.5894024928735115</v>
      </c>
      <c r="DC424" s="456">
        <v>1</v>
      </c>
      <c r="DD424" s="457">
        <v>5.5894024928735115</v>
      </c>
      <c r="DE424" s="456">
        <v>2</v>
      </c>
      <c r="DF424" s="457">
        <v>21.739130434782609</v>
      </c>
      <c r="DG424" s="456">
        <v>0</v>
      </c>
      <c r="DH424" s="457">
        <v>0</v>
      </c>
      <c r="DI424" s="456">
        <v>0</v>
      </c>
      <c r="DJ424" s="457">
        <v>0</v>
      </c>
      <c r="DK424" s="456">
        <v>0</v>
      </c>
      <c r="DL424" s="457">
        <v>0</v>
      </c>
      <c r="DM424" s="456">
        <v>4</v>
      </c>
      <c r="DN424" s="457">
        <v>46.860356138706656</v>
      </c>
      <c r="DO424" s="456">
        <v>2</v>
      </c>
      <c r="DP424" s="457">
        <v>105.98834128245893</v>
      </c>
      <c r="DQ424" s="456">
        <v>6</v>
      </c>
      <c r="DR424" s="457">
        <v>33.536414957241071</v>
      </c>
      <c r="DS424" s="456">
        <v>19</v>
      </c>
      <c r="DT424" s="457">
        <v>106.19864736459672</v>
      </c>
      <c r="DU424" s="456">
        <v>3</v>
      </c>
      <c r="DV424" s="457">
        <v>16.768207478620536</v>
      </c>
      <c r="DW424" s="456">
        <v>18</v>
      </c>
      <c r="DX424" s="457">
        <v>100.60924487172321</v>
      </c>
      <c r="DY424" s="456">
        <v>46</v>
      </c>
      <c r="DZ424" s="457">
        <v>257.11251467218153</v>
      </c>
      <c r="EA424" s="456">
        <v>2</v>
      </c>
      <c r="EB424" s="457">
        <v>23.430178069353328</v>
      </c>
      <c r="EC424" s="456">
        <v>13</v>
      </c>
      <c r="ED424" s="457">
        <v>152.29615745079664</v>
      </c>
      <c r="EE424" s="456">
        <v>3</v>
      </c>
      <c r="EF424" s="457">
        <v>35.14526710402999</v>
      </c>
      <c r="EG424" s="456">
        <v>15</v>
      </c>
      <c r="EH424" s="457">
        <v>175.72633552014995</v>
      </c>
      <c r="EI424" s="456">
        <v>33</v>
      </c>
      <c r="EJ424" s="457">
        <v>386.59793814432993</v>
      </c>
      <c r="EK424" s="456">
        <v>8</v>
      </c>
      <c r="EL424" s="457">
        <v>44.715219942988092</v>
      </c>
      <c r="EM424" s="290"/>
      <c r="EN424" s="449"/>
      <c r="EO424" s="449"/>
      <c r="EP424" s="449"/>
      <c r="EQ424" s="449"/>
      <c r="ER424" s="449"/>
      <c r="ES424" s="449"/>
      <c r="ET424" s="449"/>
      <c r="EU424" s="449"/>
      <c r="EV424" s="449"/>
      <c r="EW424" s="449"/>
      <c r="EX424" s="449"/>
      <c r="EY424" s="449"/>
      <c r="EZ424" s="449"/>
      <c r="FA424" s="449"/>
      <c r="FB424" s="449"/>
      <c r="FC424" s="449"/>
      <c r="FD424" s="449"/>
      <c r="FE424" s="449"/>
      <c r="FF424" s="449"/>
      <c r="FG424" s="449"/>
      <c r="FH424" s="449"/>
      <c r="FI424" s="449"/>
      <c r="FJ424" s="449"/>
      <c r="FK424" s="449"/>
      <c r="FL424" s="449"/>
      <c r="FM424" s="449"/>
      <c r="FN424" s="449"/>
      <c r="FO424" s="449"/>
      <c r="FP424" s="449"/>
      <c r="FQ424" s="449"/>
      <c r="FR424" s="449"/>
      <c r="FS424" s="449"/>
      <c r="FT424" s="449"/>
      <c r="FU424" s="449"/>
      <c r="FV424" s="449"/>
      <c r="FW424" s="449"/>
      <c r="FX424" s="449"/>
      <c r="FY424" s="449"/>
      <c r="FZ424" s="449"/>
      <c r="GA424" s="449"/>
      <c r="GB424" s="449"/>
      <c r="GC424" s="449"/>
      <c r="GD424" s="449"/>
      <c r="GE424" s="449"/>
      <c r="GF424" s="449"/>
      <c r="GG424" s="449"/>
      <c r="GH424" s="449"/>
      <c r="GI424" s="449"/>
      <c r="GJ424" s="449"/>
      <c r="GK424" s="449"/>
      <c r="GL424" s="449"/>
      <c r="GM424" s="449"/>
      <c r="GN424" s="449"/>
      <c r="GO424" s="449"/>
      <c r="GP424" s="449"/>
      <c r="GQ424" s="449"/>
      <c r="GR424" s="449"/>
      <c r="GS424" s="449"/>
      <c r="GT424" s="449"/>
      <c r="GU424" s="449"/>
      <c r="GV424" s="449"/>
      <c r="GW424" s="449"/>
      <c r="GX424" s="449"/>
      <c r="GY424" s="449"/>
      <c r="GZ424" s="449"/>
      <c r="HA424" s="449"/>
      <c r="HB424" s="449"/>
      <c r="HC424" s="449"/>
      <c r="HD424" s="449"/>
      <c r="HE424" s="449"/>
      <c r="HF424" s="449"/>
      <c r="HG424" s="449"/>
      <c r="HH424" s="449"/>
      <c r="HI424" s="449"/>
      <c r="HJ424" s="449"/>
      <c r="HK424" s="449"/>
      <c r="HL424" s="449"/>
      <c r="HM424" s="449"/>
      <c r="HN424" s="449"/>
      <c r="HO424" s="449"/>
      <c r="HP424" s="449"/>
      <c r="HQ424" s="449"/>
      <c r="HR424" s="449"/>
      <c r="HS424" s="449"/>
      <c r="HT424" s="449"/>
      <c r="HU424" s="449"/>
      <c r="HV424" s="449"/>
      <c r="HW424" s="449"/>
      <c r="HX424" s="449"/>
      <c r="HY424" s="449"/>
      <c r="HZ424" s="449"/>
      <c r="IA424" s="449"/>
      <c r="IB424" s="449"/>
      <c r="IC424" s="449"/>
      <c r="ID424" s="449"/>
      <c r="IE424" s="449"/>
      <c r="IF424" s="449"/>
      <c r="IG424" s="449"/>
      <c r="IH424" s="449"/>
      <c r="II424" s="449"/>
      <c r="IJ424" s="449"/>
      <c r="IK424" s="449"/>
      <c r="IL424" s="449"/>
      <c r="IM424" s="449"/>
    </row>
    <row r="425" spans="2:247" x14ac:dyDescent="0.2">
      <c r="B425" s="423" t="s">
        <v>77</v>
      </c>
      <c r="C425" s="456">
        <v>0</v>
      </c>
      <c r="D425" s="457">
        <v>0</v>
      </c>
      <c r="E425" s="456">
        <v>0</v>
      </c>
      <c r="F425" s="457">
        <v>0</v>
      </c>
      <c r="G425" s="456">
        <v>2</v>
      </c>
      <c r="H425" s="457">
        <v>12.701638511367968</v>
      </c>
      <c r="I425" s="456">
        <v>0</v>
      </c>
      <c r="J425" s="457">
        <v>0</v>
      </c>
      <c r="K425" s="456">
        <v>0</v>
      </c>
      <c r="L425" s="457">
        <v>0</v>
      </c>
      <c r="M425" s="456">
        <v>1</v>
      </c>
      <c r="N425" s="457">
        <v>6.3508192556839838</v>
      </c>
      <c r="O425" s="456">
        <v>1</v>
      </c>
      <c r="P425" s="457">
        <v>6.3508192556839838</v>
      </c>
      <c r="Q425" s="456">
        <v>0</v>
      </c>
      <c r="R425" s="457">
        <v>0</v>
      </c>
      <c r="S425" s="456">
        <v>0</v>
      </c>
      <c r="T425" s="457">
        <v>0</v>
      </c>
      <c r="U425" s="456">
        <v>0</v>
      </c>
      <c r="V425" s="457">
        <v>0</v>
      </c>
      <c r="W425" s="456">
        <v>0</v>
      </c>
      <c r="X425" s="457">
        <v>0</v>
      </c>
      <c r="Y425" s="456">
        <v>0</v>
      </c>
      <c r="Z425" s="457">
        <v>0</v>
      </c>
      <c r="AA425" s="456">
        <v>0</v>
      </c>
      <c r="AB425" s="457">
        <v>0</v>
      </c>
      <c r="AC425" s="456">
        <v>0</v>
      </c>
      <c r="AD425" s="457">
        <v>0</v>
      </c>
      <c r="AE425" s="456">
        <v>0</v>
      </c>
      <c r="AF425" s="457">
        <v>0</v>
      </c>
      <c r="AG425" s="456">
        <v>0</v>
      </c>
      <c r="AH425" s="457">
        <v>0</v>
      </c>
      <c r="AI425" s="456">
        <v>0</v>
      </c>
      <c r="AJ425" s="457">
        <v>0</v>
      </c>
      <c r="AK425" s="456">
        <v>0</v>
      </c>
      <c r="AL425" s="457">
        <v>0</v>
      </c>
      <c r="AM425" s="456">
        <v>3</v>
      </c>
      <c r="AN425" s="457">
        <v>19.052457767051948</v>
      </c>
      <c r="AO425" s="456">
        <v>0</v>
      </c>
      <c r="AP425" s="457">
        <v>0</v>
      </c>
      <c r="AQ425" s="456">
        <v>0</v>
      </c>
      <c r="AR425" s="457">
        <v>0</v>
      </c>
      <c r="AS425" s="456">
        <v>12</v>
      </c>
      <c r="AT425" s="457">
        <v>47.619047619047613</v>
      </c>
      <c r="AU425" s="456">
        <v>3</v>
      </c>
      <c r="AV425" s="457">
        <v>19.052457767051948</v>
      </c>
      <c r="AW425" s="456">
        <v>3</v>
      </c>
      <c r="AX425" s="457">
        <v>19.052457767051948</v>
      </c>
      <c r="AY425" s="456">
        <v>4</v>
      </c>
      <c r="AZ425" s="457">
        <v>25.403277022735935</v>
      </c>
      <c r="BA425" s="456">
        <v>0</v>
      </c>
      <c r="BB425" s="457">
        <v>0</v>
      </c>
      <c r="BC425" s="456">
        <v>7</v>
      </c>
      <c r="BD425" s="457">
        <v>44.455734789787883</v>
      </c>
      <c r="BE425" s="456">
        <v>0</v>
      </c>
      <c r="BF425" s="457">
        <v>0</v>
      </c>
      <c r="BG425" s="456">
        <v>0</v>
      </c>
      <c r="BH425" s="457">
        <v>0</v>
      </c>
      <c r="BI425" s="456">
        <v>0</v>
      </c>
      <c r="BJ425" s="457">
        <v>0</v>
      </c>
      <c r="BK425" s="456">
        <v>0</v>
      </c>
      <c r="BL425" s="457">
        <v>0</v>
      </c>
      <c r="BM425" s="456">
        <v>17</v>
      </c>
      <c r="BN425" s="457">
        <v>107.9639273466277</v>
      </c>
      <c r="BO425" s="456">
        <v>1</v>
      </c>
      <c r="BP425" s="457">
        <v>6.3508192556839838</v>
      </c>
      <c r="BQ425" s="456">
        <v>0</v>
      </c>
      <c r="BR425" s="457">
        <v>0</v>
      </c>
      <c r="BS425" s="456">
        <v>1</v>
      </c>
      <c r="BT425" s="457">
        <v>6.3508192556839838</v>
      </c>
      <c r="BU425" s="456">
        <v>0</v>
      </c>
      <c r="BV425" s="457">
        <v>0</v>
      </c>
      <c r="BW425" s="456">
        <v>0</v>
      </c>
      <c r="BX425" s="457">
        <v>0</v>
      </c>
      <c r="BY425" s="456">
        <v>0</v>
      </c>
      <c r="BZ425" s="457">
        <v>0</v>
      </c>
      <c r="CA425" s="456">
        <v>0</v>
      </c>
      <c r="CB425" s="457">
        <v>0</v>
      </c>
      <c r="CC425" s="456">
        <v>0</v>
      </c>
      <c r="CD425" s="457">
        <v>0</v>
      </c>
      <c r="CE425" s="456">
        <v>0</v>
      </c>
      <c r="CF425" s="457">
        <v>0</v>
      </c>
      <c r="CG425" s="456">
        <v>0</v>
      </c>
      <c r="CH425" s="457">
        <v>0</v>
      </c>
      <c r="CI425" s="456">
        <v>0</v>
      </c>
      <c r="CJ425" s="457">
        <v>0</v>
      </c>
      <c r="CK425" s="456">
        <v>0</v>
      </c>
      <c r="CL425" s="457">
        <v>0</v>
      </c>
      <c r="CM425" s="456">
        <v>0</v>
      </c>
      <c r="CN425" s="457">
        <v>0</v>
      </c>
      <c r="CO425" s="456">
        <v>0</v>
      </c>
      <c r="CP425" s="457">
        <v>0</v>
      </c>
      <c r="CQ425" s="456">
        <v>3</v>
      </c>
      <c r="CR425" s="457">
        <v>19.052457767051948</v>
      </c>
      <c r="CS425" s="456">
        <v>0</v>
      </c>
      <c r="CT425" s="457">
        <v>0</v>
      </c>
      <c r="CU425" s="456">
        <v>60</v>
      </c>
      <c r="CV425" s="457">
        <v>381.04915534103901</v>
      </c>
      <c r="CW425" s="456">
        <v>1</v>
      </c>
      <c r="CX425" s="457">
        <v>6.3508192556839838</v>
      </c>
      <c r="CY425" s="456">
        <v>0</v>
      </c>
      <c r="CZ425" s="457">
        <v>0</v>
      </c>
      <c r="DA425" s="456">
        <v>0</v>
      </c>
      <c r="DB425" s="457">
        <v>0</v>
      </c>
      <c r="DC425" s="456">
        <v>1</v>
      </c>
      <c r="DD425" s="457">
        <v>6.3508192556839838</v>
      </c>
      <c r="DE425" s="456">
        <v>1</v>
      </c>
      <c r="DF425" s="457">
        <v>3.9682539682539679</v>
      </c>
      <c r="DG425" s="456">
        <v>2</v>
      </c>
      <c r="DH425" s="457">
        <v>12.701638511367968</v>
      </c>
      <c r="DI425" s="456">
        <v>1</v>
      </c>
      <c r="DJ425" s="457">
        <v>19.190174630589137</v>
      </c>
      <c r="DK425" s="456">
        <v>1</v>
      </c>
      <c r="DL425" s="457">
        <v>12.564392511622062</v>
      </c>
      <c r="DM425" s="456">
        <v>2</v>
      </c>
      <c r="DN425" s="457">
        <v>25.128785023244124</v>
      </c>
      <c r="DO425" s="456">
        <v>2</v>
      </c>
      <c r="DP425" s="457">
        <v>130.20833333333331</v>
      </c>
      <c r="DQ425" s="456">
        <v>0</v>
      </c>
      <c r="DR425" s="457">
        <v>0</v>
      </c>
      <c r="DS425" s="456">
        <v>56</v>
      </c>
      <c r="DT425" s="457">
        <v>355.64587831830306</v>
      </c>
      <c r="DU425" s="456">
        <v>29</v>
      </c>
      <c r="DV425" s="457">
        <v>184.1737584148355</v>
      </c>
      <c r="DW425" s="456">
        <v>4</v>
      </c>
      <c r="DX425" s="457">
        <v>25.403277022735935</v>
      </c>
      <c r="DY425" s="456">
        <v>89</v>
      </c>
      <c r="DZ425" s="457">
        <v>565.22291375587452</v>
      </c>
      <c r="EA425" s="456">
        <v>0</v>
      </c>
      <c r="EB425" s="457">
        <v>0</v>
      </c>
      <c r="EC425" s="456">
        <v>46</v>
      </c>
      <c r="ED425" s="457">
        <v>577.96205553461493</v>
      </c>
      <c r="EE425" s="456">
        <v>29</v>
      </c>
      <c r="EF425" s="457">
        <v>364.36738283703983</v>
      </c>
      <c r="EG425" s="456">
        <v>3</v>
      </c>
      <c r="EH425" s="457">
        <v>37.693177534866187</v>
      </c>
      <c r="EI425" s="456">
        <v>78</v>
      </c>
      <c r="EJ425" s="457">
        <v>980.02261590652097</v>
      </c>
      <c r="EK425" s="456">
        <v>6</v>
      </c>
      <c r="EL425" s="457">
        <v>38.104915534103895</v>
      </c>
      <c r="EM425" s="290"/>
      <c r="EN425" s="449"/>
      <c r="EO425" s="449"/>
      <c r="EP425" s="449"/>
      <c r="EQ425" s="449"/>
      <c r="ER425" s="449"/>
      <c r="ES425" s="449"/>
      <c r="ET425" s="449"/>
      <c r="EU425" s="449"/>
      <c r="EV425" s="449"/>
      <c r="EW425" s="449"/>
      <c r="EX425" s="449"/>
      <c r="EY425" s="449"/>
      <c r="EZ425" s="449"/>
      <c r="FA425" s="449"/>
      <c r="FB425" s="449"/>
      <c r="FC425" s="449"/>
      <c r="FD425" s="449"/>
      <c r="FE425" s="449"/>
      <c r="FF425" s="449"/>
      <c r="FG425" s="449"/>
      <c r="FH425" s="449"/>
      <c r="FI425" s="449"/>
      <c r="FJ425" s="449"/>
      <c r="FK425" s="449"/>
      <c r="FL425" s="449"/>
      <c r="FM425" s="449"/>
      <c r="FN425" s="449"/>
      <c r="FO425" s="449"/>
      <c r="FP425" s="449"/>
      <c r="FQ425" s="449"/>
      <c r="FR425" s="449"/>
      <c r="FS425" s="449"/>
      <c r="FT425" s="449"/>
      <c r="FU425" s="449"/>
      <c r="FV425" s="449"/>
      <c r="FW425" s="449"/>
      <c r="FX425" s="449"/>
      <c r="FY425" s="449"/>
      <c r="FZ425" s="449"/>
      <c r="GA425" s="449"/>
      <c r="GB425" s="449"/>
      <c r="GC425" s="449"/>
      <c r="GD425" s="449"/>
      <c r="GE425" s="449"/>
      <c r="GF425" s="449"/>
      <c r="GG425" s="449"/>
      <c r="GH425" s="449"/>
      <c r="GI425" s="449"/>
      <c r="GJ425" s="449"/>
      <c r="GK425" s="449"/>
      <c r="GL425" s="449"/>
      <c r="GM425" s="449"/>
      <c r="GN425" s="449"/>
      <c r="GO425" s="449"/>
      <c r="GP425" s="449"/>
      <c r="GQ425" s="449"/>
      <c r="GR425" s="449"/>
      <c r="GS425" s="449"/>
      <c r="GT425" s="449"/>
      <c r="GU425" s="449"/>
      <c r="GV425" s="449"/>
      <c r="GW425" s="449"/>
      <c r="GX425" s="449"/>
      <c r="GY425" s="449"/>
      <c r="GZ425" s="449"/>
      <c r="HA425" s="449"/>
      <c r="HB425" s="449"/>
      <c r="HC425" s="449"/>
      <c r="HD425" s="449"/>
      <c r="HE425" s="449"/>
      <c r="HF425" s="449"/>
      <c r="HG425" s="449"/>
      <c r="HH425" s="449"/>
      <c r="HI425" s="449"/>
      <c r="HJ425" s="449"/>
      <c r="HK425" s="449"/>
      <c r="HL425" s="449"/>
      <c r="HM425" s="449"/>
      <c r="HN425" s="449"/>
      <c r="HO425" s="449"/>
      <c r="HP425" s="449"/>
      <c r="HQ425" s="449"/>
      <c r="HR425" s="449"/>
      <c r="HS425" s="449"/>
      <c r="HT425" s="449"/>
      <c r="HU425" s="449"/>
      <c r="HV425" s="449"/>
      <c r="HW425" s="449"/>
      <c r="HX425" s="449"/>
      <c r="HY425" s="449"/>
      <c r="HZ425" s="449"/>
      <c r="IA425" s="449"/>
      <c r="IB425" s="449"/>
      <c r="IC425" s="449"/>
      <c r="ID425" s="449"/>
      <c r="IE425" s="449"/>
      <c r="IF425" s="449"/>
      <c r="IG425" s="449"/>
      <c r="IH425" s="449"/>
      <c r="II425" s="449"/>
      <c r="IJ425" s="449"/>
      <c r="IK425" s="449"/>
      <c r="IL425" s="449"/>
      <c r="IM425" s="449"/>
    </row>
    <row r="426" spans="2:247" x14ac:dyDescent="0.2">
      <c r="B426" s="423" t="s">
        <v>78</v>
      </c>
      <c r="C426" s="456">
        <v>0</v>
      </c>
      <c r="D426" s="457">
        <v>0</v>
      </c>
      <c r="E426" s="456">
        <v>0</v>
      </c>
      <c r="F426" s="457">
        <v>0</v>
      </c>
      <c r="G426" s="456">
        <v>27</v>
      </c>
      <c r="H426" s="457">
        <v>137.04192467769769</v>
      </c>
      <c r="I426" s="456">
        <v>1</v>
      </c>
      <c r="J426" s="457">
        <v>5.0756268399147295</v>
      </c>
      <c r="K426" s="456">
        <v>0</v>
      </c>
      <c r="L426" s="457">
        <v>0</v>
      </c>
      <c r="M426" s="456">
        <v>3</v>
      </c>
      <c r="N426" s="457">
        <v>15.226880519744187</v>
      </c>
      <c r="O426" s="456">
        <v>1</v>
      </c>
      <c r="P426" s="457">
        <v>5.0756268399147295</v>
      </c>
      <c r="Q426" s="456">
        <v>0</v>
      </c>
      <c r="R426" s="457">
        <v>0</v>
      </c>
      <c r="S426" s="456">
        <v>0</v>
      </c>
      <c r="T426" s="457">
        <v>0</v>
      </c>
      <c r="U426" s="456">
        <v>0</v>
      </c>
      <c r="V426" s="457">
        <v>0</v>
      </c>
      <c r="W426" s="456">
        <v>0</v>
      </c>
      <c r="X426" s="457">
        <v>0</v>
      </c>
      <c r="Y426" s="456">
        <v>0</v>
      </c>
      <c r="Z426" s="457">
        <v>0</v>
      </c>
      <c r="AA426" s="456">
        <v>0</v>
      </c>
      <c r="AB426" s="457">
        <v>0</v>
      </c>
      <c r="AC426" s="456">
        <v>0</v>
      </c>
      <c r="AD426" s="457">
        <v>0</v>
      </c>
      <c r="AE426" s="456">
        <v>2</v>
      </c>
      <c r="AF426" s="457">
        <v>10.151253679829459</v>
      </c>
      <c r="AG426" s="456">
        <v>1</v>
      </c>
      <c r="AH426" s="457">
        <v>5.0756268399147295</v>
      </c>
      <c r="AI426" s="456">
        <v>3</v>
      </c>
      <c r="AJ426" s="457">
        <v>15.226880519744187</v>
      </c>
      <c r="AK426" s="456">
        <v>0</v>
      </c>
      <c r="AL426" s="457">
        <v>0</v>
      </c>
      <c r="AM426" s="456">
        <v>2</v>
      </c>
      <c r="AN426" s="457">
        <v>10.151253679829459</v>
      </c>
      <c r="AO426" s="456">
        <v>0</v>
      </c>
      <c r="AP426" s="457">
        <v>0</v>
      </c>
      <c r="AQ426" s="456">
        <v>0</v>
      </c>
      <c r="AR426" s="457">
        <v>0</v>
      </c>
      <c r="AS426" s="456">
        <v>3</v>
      </c>
      <c r="AT426" s="457">
        <v>17.647058823529413</v>
      </c>
      <c r="AU426" s="456">
        <v>8</v>
      </c>
      <c r="AV426" s="457">
        <v>40.605014719317836</v>
      </c>
      <c r="AW426" s="456">
        <v>1</v>
      </c>
      <c r="AX426" s="457">
        <v>5.0756268399147295</v>
      </c>
      <c r="AY426" s="456">
        <v>0</v>
      </c>
      <c r="AZ426" s="457">
        <v>0</v>
      </c>
      <c r="BA426" s="456">
        <v>0</v>
      </c>
      <c r="BB426" s="457">
        <v>0</v>
      </c>
      <c r="BC426" s="456">
        <v>0</v>
      </c>
      <c r="BD426" s="457">
        <v>0</v>
      </c>
      <c r="BE426" s="456">
        <v>1</v>
      </c>
      <c r="BF426" s="457">
        <v>5.0756268399147295</v>
      </c>
      <c r="BG426" s="456">
        <v>0</v>
      </c>
      <c r="BH426" s="457">
        <v>0</v>
      </c>
      <c r="BI426" s="456">
        <v>0</v>
      </c>
      <c r="BJ426" s="457">
        <v>0</v>
      </c>
      <c r="BK426" s="456">
        <v>0</v>
      </c>
      <c r="BL426" s="457">
        <v>0</v>
      </c>
      <c r="BM426" s="456">
        <v>10</v>
      </c>
      <c r="BN426" s="457">
        <v>50.756268399147295</v>
      </c>
      <c r="BO426" s="456">
        <v>0</v>
      </c>
      <c r="BP426" s="457">
        <v>0</v>
      </c>
      <c r="BQ426" s="456">
        <v>0</v>
      </c>
      <c r="BR426" s="457">
        <v>0</v>
      </c>
      <c r="BS426" s="456">
        <v>0</v>
      </c>
      <c r="BT426" s="457">
        <v>0</v>
      </c>
      <c r="BU426" s="456">
        <v>0</v>
      </c>
      <c r="BV426" s="457">
        <v>0</v>
      </c>
      <c r="BW426" s="456">
        <v>0</v>
      </c>
      <c r="BX426" s="457">
        <v>0</v>
      </c>
      <c r="BY426" s="456">
        <v>0</v>
      </c>
      <c r="BZ426" s="457">
        <v>0</v>
      </c>
      <c r="CA426" s="456">
        <v>0</v>
      </c>
      <c r="CB426" s="457">
        <v>0</v>
      </c>
      <c r="CC426" s="456">
        <v>0</v>
      </c>
      <c r="CD426" s="457">
        <v>0</v>
      </c>
      <c r="CE426" s="456">
        <v>0</v>
      </c>
      <c r="CF426" s="457">
        <v>0</v>
      </c>
      <c r="CG426" s="456">
        <v>0</v>
      </c>
      <c r="CH426" s="457">
        <v>0</v>
      </c>
      <c r="CI426" s="456">
        <v>0</v>
      </c>
      <c r="CJ426" s="457">
        <v>0</v>
      </c>
      <c r="CK426" s="456">
        <v>0</v>
      </c>
      <c r="CL426" s="457">
        <v>0</v>
      </c>
      <c r="CM426" s="456">
        <v>0</v>
      </c>
      <c r="CN426" s="457">
        <v>0</v>
      </c>
      <c r="CO426" s="456">
        <v>1</v>
      </c>
      <c r="CP426" s="457">
        <v>5.0756268399147295</v>
      </c>
      <c r="CQ426" s="456">
        <v>0</v>
      </c>
      <c r="CR426" s="457">
        <v>0</v>
      </c>
      <c r="CS426" s="456">
        <v>0</v>
      </c>
      <c r="CT426" s="457">
        <v>0</v>
      </c>
      <c r="CU426" s="456">
        <v>108</v>
      </c>
      <c r="CV426" s="457">
        <v>548.16769871079077</v>
      </c>
      <c r="CW426" s="456">
        <v>0</v>
      </c>
      <c r="CX426" s="457">
        <v>0</v>
      </c>
      <c r="CY426" s="456">
        <v>0</v>
      </c>
      <c r="CZ426" s="457">
        <v>0</v>
      </c>
      <c r="DA426" s="456">
        <v>0</v>
      </c>
      <c r="DB426" s="457">
        <v>0</v>
      </c>
      <c r="DC426" s="456">
        <v>1</v>
      </c>
      <c r="DD426" s="457">
        <v>5.0756268399147295</v>
      </c>
      <c r="DE426" s="456">
        <v>4</v>
      </c>
      <c r="DF426" s="457">
        <v>23.52941176470588</v>
      </c>
      <c r="DG426" s="456">
        <v>0</v>
      </c>
      <c r="DH426" s="457">
        <v>0</v>
      </c>
      <c r="DI426" s="456">
        <v>1</v>
      </c>
      <c r="DJ426" s="457">
        <v>16.65833749791771</v>
      </c>
      <c r="DK426" s="456">
        <v>3</v>
      </c>
      <c r="DL426" s="457">
        <v>31.172069825436409</v>
      </c>
      <c r="DM426" s="456">
        <v>1</v>
      </c>
      <c r="DN426" s="457">
        <v>10.390689941812136</v>
      </c>
      <c r="DO426" s="456">
        <v>4</v>
      </c>
      <c r="DP426" s="457">
        <v>240.67388688327318</v>
      </c>
      <c r="DQ426" s="456">
        <v>0</v>
      </c>
      <c r="DR426" s="457">
        <v>0</v>
      </c>
      <c r="DS426" s="456">
        <v>102</v>
      </c>
      <c r="DT426" s="457">
        <v>517.71393767130246</v>
      </c>
      <c r="DU426" s="456">
        <v>38</v>
      </c>
      <c r="DV426" s="457">
        <v>192.87381991675971</v>
      </c>
      <c r="DW426" s="456">
        <v>10</v>
      </c>
      <c r="DX426" s="457">
        <v>50.756268399147295</v>
      </c>
      <c r="DY426" s="456">
        <v>150</v>
      </c>
      <c r="DZ426" s="457">
        <v>761.34402598720942</v>
      </c>
      <c r="EA426" s="456">
        <v>0</v>
      </c>
      <c r="EB426" s="457">
        <v>0</v>
      </c>
      <c r="EC426" s="456">
        <v>64</v>
      </c>
      <c r="ED426" s="457">
        <v>665.0041562759767</v>
      </c>
      <c r="EE426" s="456">
        <v>37</v>
      </c>
      <c r="EF426" s="457">
        <v>384.45552784704904</v>
      </c>
      <c r="EG426" s="456">
        <v>9</v>
      </c>
      <c r="EH426" s="457">
        <v>93.516209476309228</v>
      </c>
      <c r="EI426" s="456">
        <v>110</v>
      </c>
      <c r="EJ426" s="457">
        <v>1142.975893599335</v>
      </c>
      <c r="EK426" s="456">
        <v>8</v>
      </c>
      <c r="EL426" s="457">
        <v>40.605014719317836</v>
      </c>
      <c r="EM426" s="290"/>
      <c r="EN426" s="449"/>
      <c r="EO426" s="449"/>
      <c r="EP426" s="449"/>
      <c r="EQ426" s="449"/>
      <c r="ER426" s="449"/>
      <c r="ES426" s="449"/>
      <c r="ET426" s="449"/>
      <c r="EU426" s="449"/>
      <c r="EV426" s="449"/>
      <c r="EW426" s="449"/>
      <c r="EX426" s="449"/>
      <c r="EY426" s="449"/>
      <c r="EZ426" s="449"/>
      <c r="FA426" s="449"/>
      <c r="FB426" s="449"/>
      <c r="FC426" s="449"/>
      <c r="FD426" s="449"/>
      <c r="FE426" s="449"/>
      <c r="FF426" s="449"/>
      <c r="FG426" s="449"/>
      <c r="FH426" s="449"/>
      <c r="FI426" s="449"/>
      <c r="FJ426" s="449"/>
      <c r="FK426" s="449"/>
      <c r="FL426" s="449"/>
      <c r="FM426" s="449"/>
      <c r="FN426" s="449"/>
      <c r="FO426" s="449"/>
      <c r="FP426" s="449"/>
      <c r="FQ426" s="449"/>
      <c r="FR426" s="449"/>
      <c r="FS426" s="449"/>
      <c r="FT426" s="449"/>
      <c r="FU426" s="449"/>
      <c r="FV426" s="449"/>
      <c r="FW426" s="449"/>
      <c r="FX426" s="449"/>
      <c r="FY426" s="449"/>
      <c r="FZ426" s="449"/>
      <c r="GA426" s="449"/>
      <c r="GB426" s="449"/>
      <c r="GC426" s="449"/>
      <c r="GD426" s="449"/>
      <c r="GE426" s="449"/>
      <c r="GF426" s="449"/>
      <c r="GG426" s="449"/>
      <c r="GH426" s="449"/>
      <c r="GI426" s="449"/>
      <c r="GJ426" s="449"/>
      <c r="GK426" s="449"/>
      <c r="GL426" s="449"/>
      <c r="GM426" s="449"/>
      <c r="GN426" s="449"/>
      <c r="GO426" s="449"/>
      <c r="GP426" s="449"/>
      <c r="GQ426" s="449"/>
      <c r="GR426" s="449"/>
      <c r="GS426" s="449"/>
      <c r="GT426" s="449"/>
      <c r="GU426" s="449"/>
      <c r="GV426" s="449"/>
      <c r="GW426" s="449"/>
      <c r="GX426" s="449"/>
      <c r="GY426" s="449"/>
      <c r="GZ426" s="449"/>
      <c r="HA426" s="449"/>
      <c r="HB426" s="449"/>
      <c r="HC426" s="449"/>
      <c r="HD426" s="449"/>
      <c r="HE426" s="449"/>
      <c r="HF426" s="449"/>
      <c r="HG426" s="449"/>
      <c r="HH426" s="449"/>
      <c r="HI426" s="449"/>
      <c r="HJ426" s="449"/>
      <c r="HK426" s="449"/>
      <c r="HL426" s="449"/>
      <c r="HM426" s="449"/>
      <c r="HN426" s="449"/>
      <c r="HO426" s="449"/>
      <c r="HP426" s="449"/>
      <c r="HQ426" s="449"/>
      <c r="HR426" s="449"/>
      <c r="HS426" s="449"/>
      <c r="HT426" s="449"/>
      <c r="HU426" s="449"/>
      <c r="HV426" s="449"/>
      <c r="HW426" s="449"/>
      <c r="HX426" s="449"/>
      <c r="HY426" s="449"/>
      <c r="HZ426" s="449"/>
      <c r="IA426" s="449"/>
      <c r="IB426" s="449"/>
      <c r="IC426" s="449"/>
      <c r="ID426" s="449"/>
      <c r="IE426" s="449"/>
      <c r="IF426" s="449"/>
      <c r="IG426" s="449"/>
      <c r="IH426" s="449"/>
      <c r="II426" s="449"/>
      <c r="IJ426" s="449"/>
      <c r="IK426" s="449"/>
      <c r="IL426" s="449"/>
      <c r="IM426" s="449"/>
    </row>
    <row r="427" spans="2:247" x14ac:dyDescent="0.2">
      <c r="B427" s="423" t="s">
        <v>375</v>
      </c>
      <c r="C427" s="456">
        <v>0</v>
      </c>
      <c r="D427" s="457">
        <v>0</v>
      </c>
      <c r="E427" s="456">
        <v>0</v>
      </c>
      <c r="F427" s="457">
        <v>0</v>
      </c>
      <c r="G427" s="456">
        <v>233</v>
      </c>
      <c r="H427" s="457">
        <v>184.63781667762871</v>
      </c>
      <c r="I427" s="456">
        <v>2</v>
      </c>
      <c r="J427" s="457">
        <v>1.5848739628981003</v>
      </c>
      <c r="K427" s="456">
        <v>0</v>
      </c>
      <c r="L427" s="457">
        <v>0</v>
      </c>
      <c r="M427" s="456">
        <v>98</v>
      </c>
      <c r="N427" s="457">
        <v>77.658824182006924</v>
      </c>
      <c r="O427" s="456">
        <v>5</v>
      </c>
      <c r="P427" s="457">
        <v>3.9621849072452515</v>
      </c>
      <c r="Q427" s="456">
        <v>0</v>
      </c>
      <c r="R427" s="457">
        <v>0</v>
      </c>
      <c r="S427" s="456">
        <v>0</v>
      </c>
      <c r="T427" s="457">
        <v>0</v>
      </c>
      <c r="U427" s="456">
        <v>0</v>
      </c>
      <c r="V427" s="457">
        <v>0</v>
      </c>
      <c r="W427" s="456">
        <v>0</v>
      </c>
      <c r="X427" s="457">
        <v>0</v>
      </c>
      <c r="Y427" s="456">
        <v>0</v>
      </c>
      <c r="Z427" s="457">
        <v>0</v>
      </c>
      <c r="AA427" s="456">
        <v>0</v>
      </c>
      <c r="AB427" s="457">
        <v>0</v>
      </c>
      <c r="AC427" s="456">
        <v>4</v>
      </c>
      <c r="AD427" s="457">
        <v>3.1697479257962007</v>
      </c>
      <c r="AE427" s="456">
        <v>10</v>
      </c>
      <c r="AF427" s="457">
        <v>7.924369814490503</v>
      </c>
      <c r="AG427" s="456">
        <v>4</v>
      </c>
      <c r="AH427" s="457">
        <v>3.1697479257962007</v>
      </c>
      <c r="AI427" s="456">
        <v>14</v>
      </c>
      <c r="AJ427" s="457">
        <v>11.094117740286704</v>
      </c>
      <c r="AK427" s="456">
        <v>0</v>
      </c>
      <c r="AL427" s="457">
        <v>0</v>
      </c>
      <c r="AM427" s="456">
        <v>51</v>
      </c>
      <c r="AN427" s="457">
        <v>40.414286053901563</v>
      </c>
      <c r="AO427" s="456">
        <v>2</v>
      </c>
      <c r="AP427" s="457">
        <v>1.3651877133105803</v>
      </c>
      <c r="AQ427" s="456">
        <v>12</v>
      </c>
      <c r="AR427" s="457">
        <v>7.3170731707317076</v>
      </c>
      <c r="AS427" s="456">
        <v>22</v>
      </c>
      <c r="AT427" s="457">
        <v>15.017064846416382</v>
      </c>
      <c r="AU427" s="456">
        <v>92</v>
      </c>
      <c r="AV427" s="457">
        <v>72.904202293312622</v>
      </c>
      <c r="AW427" s="456">
        <v>19</v>
      </c>
      <c r="AX427" s="457">
        <v>15.056302647531954</v>
      </c>
      <c r="AY427" s="456">
        <v>5</v>
      </c>
      <c r="AZ427" s="457">
        <v>3.9621849072452515</v>
      </c>
      <c r="BA427" s="456">
        <v>8</v>
      </c>
      <c r="BB427" s="457">
        <v>6.3394958515924014</v>
      </c>
      <c r="BC427" s="456">
        <v>11</v>
      </c>
      <c r="BD427" s="457">
        <v>8.7168067959395525</v>
      </c>
      <c r="BE427" s="456">
        <v>0</v>
      </c>
      <c r="BF427" s="457">
        <v>0</v>
      </c>
      <c r="BG427" s="456">
        <v>0</v>
      </c>
      <c r="BH427" s="457">
        <v>0</v>
      </c>
      <c r="BI427" s="456">
        <v>0</v>
      </c>
      <c r="BJ427" s="457">
        <v>0</v>
      </c>
      <c r="BK427" s="456">
        <v>0</v>
      </c>
      <c r="BL427" s="457">
        <v>0</v>
      </c>
      <c r="BM427" s="456">
        <v>135</v>
      </c>
      <c r="BN427" s="457">
        <v>106.97899249562178</v>
      </c>
      <c r="BO427" s="456">
        <v>0</v>
      </c>
      <c r="BP427" s="457">
        <v>0</v>
      </c>
      <c r="BQ427" s="456">
        <v>0</v>
      </c>
      <c r="BR427" s="457">
        <v>0</v>
      </c>
      <c r="BS427" s="456">
        <v>0</v>
      </c>
      <c r="BT427" s="457">
        <v>0</v>
      </c>
      <c r="BU427" s="456">
        <v>0</v>
      </c>
      <c r="BV427" s="457">
        <v>0</v>
      </c>
      <c r="BW427" s="456">
        <v>0</v>
      </c>
      <c r="BX427" s="457">
        <v>0</v>
      </c>
      <c r="BY427" s="456">
        <v>0</v>
      </c>
      <c r="BZ427" s="457">
        <v>0</v>
      </c>
      <c r="CA427" s="456">
        <v>0</v>
      </c>
      <c r="CB427" s="457">
        <v>0</v>
      </c>
      <c r="CC427" s="456">
        <v>2</v>
      </c>
      <c r="CD427" s="457">
        <v>4.6272731479339226</v>
      </c>
      <c r="CE427" s="456">
        <v>0</v>
      </c>
      <c r="CF427" s="457">
        <v>0</v>
      </c>
      <c r="CG427" s="456">
        <v>2</v>
      </c>
      <c r="CH427" s="457">
        <v>4.6272731479339226</v>
      </c>
      <c r="CI427" s="456">
        <v>0</v>
      </c>
      <c r="CJ427" s="457">
        <v>0</v>
      </c>
      <c r="CK427" s="456">
        <v>0</v>
      </c>
      <c r="CL427" s="457">
        <v>0</v>
      </c>
      <c r="CM427" s="456">
        <v>0</v>
      </c>
      <c r="CN427" s="457">
        <v>0</v>
      </c>
      <c r="CO427" s="456">
        <v>0</v>
      </c>
      <c r="CP427" s="457">
        <v>0</v>
      </c>
      <c r="CQ427" s="456">
        <v>13</v>
      </c>
      <c r="CR427" s="457">
        <v>10.301680758837653</v>
      </c>
      <c r="CS427" s="456">
        <v>0</v>
      </c>
      <c r="CT427" s="457">
        <v>0</v>
      </c>
      <c r="CU427" s="456">
        <v>416</v>
      </c>
      <c r="CV427" s="457">
        <v>329.65378428280491</v>
      </c>
      <c r="CW427" s="456">
        <v>0</v>
      </c>
      <c r="CX427" s="457">
        <v>0</v>
      </c>
      <c r="CY427" s="456">
        <v>0</v>
      </c>
      <c r="CZ427" s="457">
        <v>0</v>
      </c>
      <c r="DA427" s="456">
        <v>3</v>
      </c>
      <c r="DB427" s="457">
        <v>2.3773109443471507</v>
      </c>
      <c r="DC427" s="456">
        <v>3</v>
      </c>
      <c r="DD427" s="457">
        <v>2.3773109443471507</v>
      </c>
      <c r="DE427" s="456">
        <v>11</v>
      </c>
      <c r="DF427" s="457">
        <v>7.5085324232081909</v>
      </c>
      <c r="DG427" s="456">
        <v>72</v>
      </c>
      <c r="DH427" s="457">
        <v>57.055462664331614</v>
      </c>
      <c r="DI427" s="456">
        <v>5</v>
      </c>
      <c r="DJ427" s="457">
        <v>13.43760918057459</v>
      </c>
      <c r="DK427" s="456">
        <v>6</v>
      </c>
      <c r="DL427" s="457">
        <v>9.4503071349818875</v>
      </c>
      <c r="DM427" s="456">
        <v>7</v>
      </c>
      <c r="DN427" s="457">
        <v>11.025358324145536</v>
      </c>
      <c r="DO427" s="456">
        <v>37</v>
      </c>
      <c r="DP427" s="457">
        <v>364.8195622165253</v>
      </c>
      <c r="DQ427" s="456">
        <v>9</v>
      </c>
      <c r="DR427" s="457">
        <v>7.1319328330414518</v>
      </c>
      <c r="DS427" s="456">
        <v>309</v>
      </c>
      <c r="DT427" s="457">
        <v>244.86302726775654</v>
      </c>
      <c r="DU427" s="456">
        <v>242</v>
      </c>
      <c r="DV427" s="457">
        <v>191.76974951067015</v>
      </c>
      <c r="DW427" s="456">
        <v>121</v>
      </c>
      <c r="DX427" s="457">
        <v>95.884874755335076</v>
      </c>
      <c r="DY427" s="456">
        <v>681</v>
      </c>
      <c r="DZ427" s="457">
        <v>539.6495843668032</v>
      </c>
      <c r="EA427" s="456">
        <v>6</v>
      </c>
      <c r="EB427" s="457">
        <v>9.4503071349818875</v>
      </c>
      <c r="EC427" s="456">
        <v>253</v>
      </c>
      <c r="ED427" s="457">
        <v>398.48795085840294</v>
      </c>
      <c r="EE427" s="456">
        <v>212</v>
      </c>
      <c r="EF427" s="457">
        <v>333.91085210269335</v>
      </c>
      <c r="EG427" s="456">
        <v>100</v>
      </c>
      <c r="EH427" s="457">
        <v>157.50511891636478</v>
      </c>
      <c r="EI427" s="456">
        <v>571</v>
      </c>
      <c r="EJ427" s="457">
        <v>899.35422901244294</v>
      </c>
      <c r="EK427" s="456">
        <v>134</v>
      </c>
      <c r="EL427" s="457">
        <v>106.18655551417274</v>
      </c>
      <c r="EM427" s="290"/>
      <c r="EN427" s="449"/>
      <c r="EO427" s="449"/>
      <c r="EP427" s="449"/>
      <c r="EQ427" s="449"/>
      <c r="ER427" s="449"/>
      <c r="ES427" s="449"/>
      <c r="ET427" s="449"/>
      <c r="EU427" s="449"/>
      <c r="EV427" s="449"/>
      <c r="EW427" s="449"/>
      <c r="EX427" s="449"/>
      <c r="EY427" s="449"/>
      <c r="EZ427" s="449"/>
      <c r="FA427" s="449"/>
      <c r="FB427" s="449"/>
      <c r="FC427" s="449"/>
      <c r="FD427" s="449"/>
      <c r="FE427" s="449"/>
      <c r="FF427" s="449"/>
      <c r="FG427" s="449"/>
      <c r="FH427" s="449"/>
      <c r="FI427" s="449"/>
      <c r="FJ427" s="449"/>
      <c r="FK427" s="449"/>
      <c r="FL427" s="449"/>
      <c r="FM427" s="449"/>
      <c r="FN427" s="449"/>
      <c r="FO427" s="449"/>
      <c r="FP427" s="449"/>
      <c r="FQ427" s="449"/>
      <c r="FR427" s="449"/>
      <c r="FS427" s="449"/>
      <c r="FT427" s="449"/>
      <c r="FU427" s="449"/>
      <c r="FV427" s="449"/>
      <c r="FW427" s="449"/>
      <c r="FX427" s="449"/>
      <c r="FY427" s="449"/>
      <c r="FZ427" s="449"/>
      <c r="GA427" s="449"/>
      <c r="GB427" s="449"/>
      <c r="GC427" s="449"/>
      <c r="GD427" s="449"/>
      <c r="GE427" s="449"/>
      <c r="GF427" s="449"/>
      <c r="GG427" s="449"/>
      <c r="GH427" s="449"/>
      <c r="GI427" s="449"/>
      <c r="GJ427" s="449"/>
      <c r="GK427" s="449"/>
      <c r="GL427" s="449"/>
      <c r="GM427" s="449"/>
      <c r="GN427" s="449"/>
      <c r="GO427" s="449"/>
      <c r="GP427" s="449"/>
      <c r="GQ427" s="449"/>
      <c r="GR427" s="449"/>
      <c r="GS427" s="449"/>
      <c r="GT427" s="449"/>
      <c r="GU427" s="449"/>
      <c r="GV427" s="449"/>
      <c r="GW427" s="449"/>
      <c r="GX427" s="449"/>
      <c r="GY427" s="449"/>
      <c r="GZ427" s="449"/>
      <c r="HA427" s="449"/>
      <c r="HB427" s="449"/>
      <c r="HC427" s="449"/>
      <c r="HD427" s="449"/>
      <c r="HE427" s="449"/>
      <c r="HF427" s="449"/>
      <c r="HG427" s="449"/>
      <c r="HH427" s="449"/>
      <c r="HI427" s="449"/>
      <c r="HJ427" s="449"/>
      <c r="HK427" s="449"/>
      <c r="HL427" s="449"/>
      <c r="HM427" s="449"/>
      <c r="HN427" s="449"/>
      <c r="HO427" s="449"/>
      <c r="HP427" s="449"/>
      <c r="HQ427" s="449"/>
      <c r="HR427" s="449"/>
      <c r="HS427" s="449"/>
      <c r="HT427" s="449"/>
      <c r="HU427" s="449"/>
      <c r="HV427" s="449"/>
      <c r="HW427" s="449"/>
      <c r="HX427" s="449"/>
      <c r="HY427" s="449"/>
      <c r="HZ427" s="449"/>
      <c r="IA427" s="449"/>
      <c r="IB427" s="449"/>
      <c r="IC427" s="449"/>
      <c r="ID427" s="449"/>
      <c r="IE427" s="449"/>
      <c r="IF427" s="449"/>
      <c r="IG427" s="449"/>
      <c r="IH427" s="449"/>
      <c r="II427" s="449"/>
      <c r="IJ427" s="449"/>
      <c r="IK427" s="449"/>
      <c r="IL427" s="449"/>
      <c r="IM427" s="449"/>
    </row>
    <row r="428" spans="2:247" x14ac:dyDescent="0.2">
      <c r="B428" s="423" t="s">
        <v>376</v>
      </c>
      <c r="C428" s="456">
        <v>0</v>
      </c>
      <c r="D428" s="457">
        <v>0</v>
      </c>
      <c r="E428" s="456">
        <v>0</v>
      </c>
      <c r="F428" s="457">
        <v>0</v>
      </c>
      <c r="G428" s="456">
        <v>9</v>
      </c>
      <c r="H428" s="457">
        <v>55.789734688817262</v>
      </c>
      <c r="I428" s="456">
        <v>0</v>
      </c>
      <c r="J428" s="457">
        <v>0</v>
      </c>
      <c r="K428" s="456">
        <v>0</v>
      </c>
      <c r="L428" s="457">
        <v>0</v>
      </c>
      <c r="M428" s="456">
        <v>0</v>
      </c>
      <c r="N428" s="457">
        <v>0</v>
      </c>
      <c r="O428" s="456">
        <v>0</v>
      </c>
      <c r="P428" s="457">
        <v>0</v>
      </c>
      <c r="Q428" s="456">
        <v>0</v>
      </c>
      <c r="R428" s="457">
        <v>0</v>
      </c>
      <c r="S428" s="456">
        <v>0</v>
      </c>
      <c r="T428" s="457">
        <v>0</v>
      </c>
      <c r="U428" s="456">
        <v>0</v>
      </c>
      <c r="V428" s="457">
        <v>0</v>
      </c>
      <c r="W428" s="456">
        <v>0</v>
      </c>
      <c r="X428" s="457">
        <v>0</v>
      </c>
      <c r="Y428" s="456">
        <v>0</v>
      </c>
      <c r="Z428" s="457">
        <v>0</v>
      </c>
      <c r="AA428" s="456">
        <v>0</v>
      </c>
      <c r="AB428" s="457">
        <v>0</v>
      </c>
      <c r="AC428" s="456">
        <v>0</v>
      </c>
      <c r="AD428" s="457">
        <v>0</v>
      </c>
      <c r="AE428" s="456">
        <v>1</v>
      </c>
      <c r="AF428" s="457">
        <v>6.1988594098685841</v>
      </c>
      <c r="AG428" s="456">
        <v>0</v>
      </c>
      <c r="AH428" s="457">
        <v>0</v>
      </c>
      <c r="AI428" s="456">
        <v>1</v>
      </c>
      <c r="AJ428" s="457">
        <v>6.1988594098685841</v>
      </c>
      <c r="AK428" s="456">
        <v>0</v>
      </c>
      <c r="AL428" s="457">
        <v>0</v>
      </c>
      <c r="AM428" s="456">
        <v>2</v>
      </c>
      <c r="AN428" s="457">
        <v>12.397718819737168</v>
      </c>
      <c r="AO428" s="456">
        <v>0</v>
      </c>
      <c r="AP428" s="457">
        <v>0</v>
      </c>
      <c r="AQ428" s="456">
        <v>0</v>
      </c>
      <c r="AR428" s="457">
        <v>0</v>
      </c>
      <c r="AS428" s="456">
        <v>2</v>
      </c>
      <c r="AT428" s="457">
        <v>15.037593984962406</v>
      </c>
      <c r="AU428" s="456">
        <v>2</v>
      </c>
      <c r="AV428" s="457">
        <v>12.397718819737168</v>
      </c>
      <c r="AW428" s="456">
        <v>4</v>
      </c>
      <c r="AX428" s="457">
        <v>24.795437639474336</v>
      </c>
      <c r="AY428" s="456">
        <v>0</v>
      </c>
      <c r="AZ428" s="457">
        <v>0</v>
      </c>
      <c r="BA428" s="456">
        <v>0</v>
      </c>
      <c r="BB428" s="457">
        <v>0</v>
      </c>
      <c r="BC428" s="456">
        <v>0</v>
      </c>
      <c r="BD428" s="457">
        <v>0</v>
      </c>
      <c r="BE428" s="456">
        <v>0</v>
      </c>
      <c r="BF428" s="457">
        <v>0</v>
      </c>
      <c r="BG428" s="456">
        <v>0</v>
      </c>
      <c r="BH428" s="457">
        <v>0</v>
      </c>
      <c r="BI428" s="456">
        <v>0</v>
      </c>
      <c r="BJ428" s="457">
        <v>0</v>
      </c>
      <c r="BK428" s="456">
        <v>0</v>
      </c>
      <c r="BL428" s="457">
        <v>0</v>
      </c>
      <c r="BM428" s="456">
        <v>6</v>
      </c>
      <c r="BN428" s="457">
        <v>37.193156459211508</v>
      </c>
      <c r="BO428" s="456">
        <v>8</v>
      </c>
      <c r="BP428" s="457">
        <v>49.590875278948673</v>
      </c>
      <c r="BQ428" s="456">
        <v>0</v>
      </c>
      <c r="BR428" s="457">
        <v>0</v>
      </c>
      <c r="BS428" s="456">
        <v>8</v>
      </c>
      <c r="BT428" s="457">
        <v>49.590875278948673</v>
      </c>
      <c r="BU428" s="456">
        <v>0</v>
      </c>
      <c r="BV428" s="457">
        <v>0</v>
      </c>
      <c r="BW428" s="456">
        <v>0</v>
      </c>
      <c r="BX428" s="457">
        <v>0</v>
      </c>
      <c r="BY428" s="456">
        <v>0</v>
      </c>
      <c r="BZ428" s="457">
        <v>0</v>
      </c>
      <c r="CA428" s="456">
        <v>0</v>
      </c>
      <c r="CB428" s="457">
        <v>0</v>
      </c>
      <c r="CC428" s="456">
        <v>17</v>
      </c>
      <c r="CD428" s="457">
        <v>168.18361693707953</v>
      </c>
      <c r="CE428" s="456">
        <v>0</v>
      </c>
      <c r="CF428" s="457">
        <v>0</v>
      </c>
      <c r="CG428" s="456">
        <v>17</v>
      </c>
      <c r="CH428" s="457">
        <v>168.18361693707953</v>
      </c>
      <c r="CI428" s="456">
        <v>0</v>
      </c>
      <c r="CJ428" s="457">
        <v>0</v>
      </c>
      <c r="CK428" s="456">
        <v>0</v>
      </c>
      <c r="CL428" s="457">
        <v>0</v>
      </c>
      <c r="CM428" s="456">
        <v>0</v>
      </c>
      <c r="CN428" s="457">
        <v>0</v>
      </c>
      <c r="CO428" s="456">
        <v>0</v>
      </c>
      <c r="CP428" s="457">
        <v>0</v>
      </c>
      <c r="CQ428" s="456">
        <v>1</v>
      </c>
      <c r="CR428" s="457">
        <v>6.1988594098685841</v>
      </c>
      <c r="CS428" s="456">
        <v>0</v>
      </c>
      <c r="CT428" s="457">
        <v>0</v>
      </c>
      <c r="CU428" s="456">
        <v>33</v>
      </c>
      <c r="CV428" s="457">
        <v>204.56236052566328</v>
      </c>
      <c r="CW428" s="456">
        <v>19</v>
      </c>
      <c r="CX428" s="457">
        <v>117.7783287875031</v>
      </c>
      <c r="CY428" s="456">
        <v>0</v>
      </c>
      <c r="CZ428" s="457">
        <v>0</v>
      </c>
      <c r="DA428" s="456">
        <v>0</v>
      </c>
      <c r="DB428" s="457">
        <v>0</v>
      </c>
      <c r="DC428" s="456">
        <v>1</v>
      </c>
      <c r="DD428" s="457">
        <v>6.1988594098685841</v>
      </c>
      <c r="DE428" s="456">
        <v>1</v>
      </c>
      <c r="DF428" s="457">
        <v>7.518796992481203</v>
      </c>
      <c r="DG428" s="456">
        <v>0</v>
      </c>
      <c r="DH428" s="457">
        <v>0</v>
      </c>
      <c r="DI428" s="456">
        <v>0</v>
      </c>
      <c r="DJ428" s="457">
        <v>0</v>
      </c>
      <c r="DK428" s="456">
        <v>1</v>
      </c>
      <c r="DL428" s="457">
        <v>12.433171702101205</v>
      </c>
      <c r="DM428" s="456">
        <v>1</v>
      </c>
      <c r="DN428" s="457">
        <v>12.433171702101205</v>
      </c>
      <c r="DO428" s="456">
        <v>0</v>
      </c>
      <c r="DP428" s="457">
        <v>0</v>
      </c>
      <c r="DQ428" s="456">
        <v>3</v>
      </c>
      <c r="DR428" s="457">
        <v>18.596578229605754</v>
      </c>
      <c r="DS428" s="456">
        <v>8</v>
      </c>
      <c r="DT428" s="457">
        <v>49.590875278948673</v>
      </c>
      <c r="DU428" s="456">
        <v>0</v>
      </c>
      <c r="DV428" s="457">
        <v>0</v>
      </c>
      <c r="DW428" s="456">
        <v>11</v>
      </c>
      <c r="DX428" s="457">
        <v>68.187453508554427</v>
      </c>
      <c r="DY428" s="456">
        <v>22</v>
      </c>
      <c r="DZ428" s="457">
        <v>136.37490701710885</v>
      </c>
      <c r="EA428" s="456">
        <v>1</v>
      </c>
      <c r="EB428" s="457">
        <v>12.433171702101205</v>
      </c>
      <c r="EC428" s="456">
        <v>8</v>
      </c>
      <c r="ED428" s="457">
        <v>99.465373616809643</v>
      </c>
      <c r="EE428" s="456">
        <v>0</v>
      </c>
      <c r="EF428" s="457">
        <v>0</v>
      </c>
      <c r="EG428" s="456">
        <v>9</v>
      </c>
      <c r="EH428" s="457">
        <v>111.89854531891085</v>
      </c>
      <c r="EI428" s="456">
        <v>18</v>
      </c>
      <c r="EJ428" s="457">
        <v>223.7970906378217</v>
      </c>
      <c r="EK428" s="456">
        <v>7</v>
      </c>
      <c r="EL428" s="457">
        <v>43.39201586908009</v>
      </c>
      <c r="EM428" s="290"/>
      <c r="EN428" s="449"/>
      <c r="EO428" s="449"/>
      <c r="EP428" s="449"/>
      <c r="EQ428" s="449"/>
      <c r="ER428" s="449"/>
      <c r="ES428" s="449"/>
      <c r="ET428" s="449"/>
      <c r="EU428" s="449"/>
      <c r="EV428" s="449"/>
      <c r="EW428" s="449"/>
      <c r="EX428" s="449"/>
      <c r="EY428" s="449"/>
      <c r="EZ428" s="449"/>
      <c r="FA428" s="449"/>
      <c r="FB428" s="449"/>
      <c r="FC428" s="449"/>
      <c r="FD428" s="449"/>
      <c r="FE428" s="449"/>
      <c r="FF428" s="449"/>
      <c r="FG428" s="449"/>
      <c r="FH428" s="449"/>
      <c r="FI428" s="449"/>
      <c r="FJ428" s="449"/>
      <c r="FK428" s="449"/>
      <c r="FL428" s="449"/>
      <c r="FM428" s="449"/>
      <c r="FN428" s="449"/>
      <c r="FO428" s="449"/>
      <c r="FP428" s="449"/>
      <c r="FQ428" s="449"/>
      <c r="FR428" s="449"/>
      <c r="FS428" s="449"/>
      <c r="FT428" s="449"/>
      <c r="FU428" s="449"/>
      <c r="FV428" s="449"/>
      <c r="FW428" s="449"/>
      <c r="FX428" s="449"/>
      <c r="FY428" s="449"/>
      <c r="FZ428" s="449"/>
      <c r="GA428" s="449"/>
      <c r="GB428" s="449"/>
      <c r="GC428" s="449"/>
      <c r="GD428" s="449"/>
      <c r="GE428" s="449"/>
      <c r="GF428" s="449"/>
      <c r="GG428" s="449"/>
      <c r="GH428" s="449"/>
      <c r="GI428" s="449"/>
      <c r="GJ428" s="449"/>
      <c r="GK428" s="449"/>
      <c r="GL428" s="449"/>
      <c r="GM428" s="449"/>
      <c r="GN428" s="449"/>
      <c r="GO428" s="449"/>
      <c r="GP428" s="449"/>
      <c r="GQ428" s="449"/>
      <c r="GR428" s="449"/>
      <c r="GS428" s="449"/>
      <c r="GT428" s="449"/>
      <c r="GU428" s="449"/>
      <c r="GV428" s="449"/>
      <c r="GW428" s="449"/>
      <c r="GX428" s="449"/>
      <c r="GY428" s="449"/>
      <c r="GZ428" s="449"/>
      <c r="HA428" s="449"/>
      <c r="HB428" s="449"/>
      <c r="HC428" s="449"/>
      <c r="HD428" s="449"/>
      <c r="HE428" s="449"/>
      <c r="HF428" s="449"/>
      <c r="HG428" s="449"/>
      <c r="HH428" s="449"/>
      <c r="HI428" s="449"/>
      <c r="HJ428" s="449"/>
      <c r="HK428" s="449"/>
      <c r="HL428" s="449"/>
      <c r="HM428" s="449"/>
      <c r="HN428" s="449"/>
      <c r="HO428" s="449"/>
      <c r="HP428" s="449"/>
      <c r="HQ428" s="449"/>
      <c r="HR428" s="449"/>
      <c r="HS428" s="449"/>
      <c r="HT428" s="449"/>
      <c r="HU428" s="449"/>
      <c r="HV428" s="449"/>
      <c r="HW428" s="449"/>
      <c r="HX428" s="449"/>
      <c r="HY428" s="449"/>
      <c r="HZ428" s="449"/>
      <c r="IA428" s="449"/>
      <c r="IB428" s="449"/>
      <c r="IC428" s="449"/>
      <c r="ID428" s="449"/>
      <c r="IE428" s="449"/>
      <c r="IF428" s="449"/>
      <c r="IG428" s="449"/>
      <c r="IH428" s="449"/>
      <c r="II428" s="449"/>
      <c r="IJ428" s="449"/>
      <c r="IK428" s="449"/>
      <c r="IL428" s="449"/>
      <c r="IM428" s="449"/>
    </row>
    <row r="429" spans="2:247" x14ac:dyDescent="0.2">
      <c r="B429" s="423" t="s">
        <v>84</v>
      </c>
      <c r="C429" s="456">
        <v>0</v>
      </c>
      <c r="D429" s="457">
        <v>0</v>
      </c>
      <c r="E429" s="456">
        <v>0</v>
      </c>
      <c r="F429" s="457">
        <v>0</v>
      </c>
      <c r="G429" s="456">
        <v>2</v>
      </c>
      <c r="H429" s="457">
        <v>39.832702648874722</v>
      </c>
      <c r="I429" s="456">
        <v>0</v>
      </c>
      <c r="J429" s="457">
        <v>0</v>
      </c>
      <c r="K429" s="456">
        <v>0</v>
      </c>
      <c r="L429" s="457">
        <v>0</v>
      </c>
      <c r="M429" s="456">
        <v>0</v>
      </c>
      <c r="N429" s="457">
        <v>0</v>
      </c>
      <c r="O429" s="456">
        <v>0</v>
      </c>
      <c r="P429" s="457">
        <v>0</v>
      </c>
      <c r="Q429" s="456">
        <v>0</v>
      </c>
      <c r="R429" s="457">
        <v>0</v>
      </c>
      <c r="S429" s="456">
        <v>0</v>
      </c>
      <c r="T429" s="457">
        <v>0</v>
      </c>
      <c r="U429" s="456">
        <v>0</v>
      </c>
      <c r="V429" s="457">
        <v>0</v>
      </c>
      <c r="W429" s="456">
        <v>0</v>
      </c>
      <c r="X429" s="457">
        <v>0</v>
      </c>
      <c r="Y429" s="456">
        <v>0</v>
      </c>
      <c r="Z429" s="457">
        <v>0</v>
      </c>
      <c r="AA429" s="456">
        <v>0</v>
      </c>
      <c r="AB429" s="457">
        <v>0</v>
      </c>
      <c r="AC429" s="456">
        <v>0</v>
      </c>
      <c r="AD429" s="457">
        <v>0</v>
      </c>
      <c r="AE429" s="456">
        <v>3</v>
      </c>
      <c r="AF429" s="457">
        <v>59.749053973312094</v>
      </c>
      <c r="AG429" s="456">
        <v>0</v>
      </c>
      <c r="AH429" s="457">
        <v>0</v>
      </c>
      <c r="AI429" s="456">
        <v>3</v>
      </c>
      <c r="AJ429" s="457">
        <v>59.749053973312094</v>
      </c>
      <c r="AK429" s="456">
        <v>0</v>
      </c>
      <c r="AL429" s="457">
        <v>0</v>
      </c>
      <c r="AM429" s="456">
        <v>0</v>
      </c>
      <c r="AN429" s="457">
        <v>0</v>
      </c>
      <c r="AO429" s="456">
        <v>0</v>
      </c>
      <c r="AP429" s="457">
        <v>0</v>
      </c>
      <c r="AQ429" s="456">
        <v>0</v>
      </c>
      <c r="AR429" s="457">
        <v>0</v>
      </c>
      <c r="AS429" s="456">
        <v>3</v>
      </c>
      <c r="AT429" s="457">
        <v>55.55555555555555</v>
      </c>
      <c r="AU429" s="456">
        <v>1</v>
      </c>
      <c r="AV429" s="457">
        <v>19.916351324437361</v>
      </c>
      <c r="AW429" s="456">
        <v>1</v>
      </c>
      <c r="AX429" s="457">
        <v>19.916351324437361</v>
      </c>
      <c r="AY429" s="456">
        <v>0</v>
      </c>
      <c r="AZ429" s="457">
        <v>0</v>
      </c>
      <c r="BA429" s="456">
        <v>0</v>
      </c>
      <c r="BB429" s="457">
        <v>0</v>
      </c>
      <c r="BC429" s="456">
        <v>0</v>
      </c>
      <c r="BD429" s="457">
        <v>0</v>
      </c>
      <c r="BE429" s="456">
        <v>0</v>
      </c>
      <c r="BF429" s="457">
        <v>0</v>
      </c>
      <c r="BG429" s="456">
        <v>0</v>
      </c>
      <c r="BH429" s="457">
        <v>0</v>
      </c>
      <c r="BI429" s="456">
        <v>0</v>
      </c>
      <c r="BJ429" s="457">
        <v>0</v>
      </c>
      <c r="BK429" s="456">
        <v>0</v>
      </c>
      <c r="BL429" s="457">
        <v>0</v>
      </c>
      <c r="BM429" s="456">
        <v>2</v>
      </c>
      <c r="BN429" s="457">
        <v>39.832702648874722</v>
      </c>
      <c r="BO429" s="456">
        <v>0</v>
      </c>
      <c r="BP429" s="457">
        <v>0</v>
      </c>
      <c r="BQ429" s="456">
        <v>0</v>
      </c>
      <c r="BR429" s="457">
        <v>0</v>
      </c>
      <c r="BS429" s="456">
        <v>0</v>
      </c>
      <c r="BT429" s="457">
        <v>0</v>
      </c>
      <c r="BU429" s="456">
        <v>0</v>
      </c>
      <c r="BV429" s="457">
        <v>0</v>
      </c>
      <c r="BW429" s="456">
        <v>0</v>
      </c>
      <c r="BX429" s="457">
        <v>0</v>
      </c>
      <c r="BY429" s="456">
        <v>0</v>
      </c>
      <c r="BZ429" s="457">
        <v>0</v>
      </c>
      <c r="CA429" s="456">
        <v>0</v>
      </c>
      <c r="CB429" s="457">
        <v>0</v>
      </c>
      <c r="CC429" s="456">
        <v>7</v>
      </c>
      <c r="CD429" s="457">
        <v>273.4375</v>
      </c>
      <c r="CE429" s="456">
        <v>0</v>
      </c>
      <c r="CF429" s="457">
        <v>0</v>
      </c>
      <c r="CG429" s="456">
        <v>7</v>
      </c>
      <c r="CH429" s="457">
        <v>273.4375</v>
      </c>
      <c r="CI429" s="456">
        <v>0</v>
      </c>
      <c r="CJ429" s="457">
        <v>0</v>
      </c>
      <c r="CK429" s="456">
        <v>0</v>
      </c>
      <c r="CL429" s="457">
        <v>0</v>
      </c>
      <c r="CM429" s="456">
        <v>0</v>
      </c>
      <c r="CN429" s="457">
        <v>0</v>
      </c>
      <c r="CO429" s="456">
        <v>0</v>
      </c>
      <c r="CP429" s="457">
        <v>0</v>
      </c>
      <c r="CQ429" s="456">
        <v>0</v>
      </c>
      <c r="CR429" s="457">
        <v>0</v>
      </c>
      <c r="CS429" s="456">
        <v>0</v>
      </c>
      <c r="CT429" s="457">
        <v>0</v>
      </c>
      <c r="CU429" s="456">
        <v>7</v>
      </c>
      <c r="CV429" s="457">
        <v>139.41445927106153</v>
      </c>
      <c r="CW429" s="456">
        <v>2</v>
      </c>
      <c r="CX429" s="457">
        <v>39.832702648874722</v>
      </c>
      <c r="CY429" s="456">
        <v>0</v>
      </c>
      <c r="CZ429" s="457">
        <v>0</v>
      </c>
      <c r="DA429" s="456">
        <v>0</v>
      </c>
      <c r="DB429" s="457">
        <v>0</v>
      </c>
      <c r="DC429" s="456">
        <v>0</v>
      </c>
      <c r="DD429" s="457">
        <v>0</v>
      </c>
      <c r="DE429" s="456">
        <v>0</v>
      </c>
      <c r="DF429" s="457">
        <v>0</v>
      </c>
      <c r="DG429" s="456">
        <v>0</v>
      </c>
      <c r="DH429" s="457">
        <v>0</v>
      </c>
      <c r="DI429" s="456">
        <v>0</v>
      </c>
      <c r="DJ429" s="457">
        <v>0</v>
      </c>
      <c r="DK429" s="456">
        <v>0</v>
      </c>
      <c r="DL429" s="457">
        <v>0</v>
      </c>
      <c r="DM429" s="456">
        <v>0</v>
      </c>
      <c r="DN429" s="457">
        <v>0</v>
      </c>
      <c r="DO429" s="456">
        <v>2</v>
      </c>
      <c r="DP429" s="457">
        <v>400</v>
      </c>
      <c r="DQ429" s="456">
        <v>2</v>
      </c>
      <c r="DR429" s="457">
        <v>39.832702648874722</v>
      </c>
      <c r="DS429" s="456">
        <v>2</v>
      </c>
      <c r="DT429" s="457">
        <v>39.832702648874722</v>
      </c>
      <c r="DU429" s="456">
        <v>0</v>
      </c>
      <c r="DV429" s="457">
        <v>0</v>
      </c>
      <c r="DW429" s="456">
        <v>0</v>
      </c>
      <c r="DX429" s="457">
        <v>0</v>
      </c>
      <c r="DY429" s="456">
        <v>4</v>
      </c>
      <c r="DZ429" s="457">
        <v>79.665405297749444</v>
      </c>
      <c r="EA429" s="456">
        <v>0</v>
      </c>
      <c r="EB429" s="457">
        <v>0</v>
      </c>
      <c r="EC429" s="456">
        <v>2</v>
      </c>
      <c r="ED429" s="457">
        <v>82.78145695364239</v>
      </c>
      <c r="EE429" s="456">
        <v>0</v>
      </c>
      <c r="EF429" s="457">
        <v>0</v>
      </c>
      <c r="EG429" s="456">
        <v>0</v>
      </c>
      <c r="EH429" s="457">
        <v>0</v>
      </c>
      <c r="EI429" s="456">
        <v>2</v>
      </c>
      <c r="EJ429" s="457">
        <v>82.78145695364239</v>
      </c>
      <c r="EK429" s="456">
        <v>2</v>
      </c>
      <c r="EL429" s="457">
        <v>39.832702648874722</v>
      </c>
      <c r="EM429" s="290"/>
      <c r="EN429" s="449"/>
      <c r="EO429" s="449"/>
      <c r="EP429" s="449"/>
      <c r="EQ429" s="449"/>
      <c r="ER429" s="449"/>
      <c r="ES429" s="449"/>
      <c r="ET429" s="449"/>
      <c r="EU429" s="449"/>
      <c r="EV429" s="449"/>
      <c r="EW429" s="449"/>
      <c r="EX429" s="449"/>
      <c r="EY429" s="449"/>
      <c r="EZ429" s="449"/>
      <c r="FA429" s="449"/>
      <c r="FB429" s="449"/>
      <c r="FC429" s="449"/>
      <c r="FD429" s="449"/>
      <c r="FE429" s="449"/>
      <c r="FF429" s="449"/>
      <c r="FG429" s="449"/>
      <c r="FH429" s="449"/>
      <c r="FI429" s="449"/>
      <c r="FJ429" s="449"/>
      <c r="FK429" s="449"/>
      <c r="FL429" s="449"/>
      <c r="FM429" s="449"/>
      <c r="FN429" s="449"/>
      <c r="FO429" s="449"/>
      <c r="FP429" s="449"/>
      <c r="FQ429" s="449"/>
      <c r="FR429" s="449"/>
      <c r="FS429" s="449"/>
      <c r="FT429" s="449"/>
      <c r="FU429" s="449"/>
      <c r="FV429" s="449"/>
      <c r="FW429" s="449"/>
      <c r="FX429" s="449"/>
      <c r="FY429" s="449"/>
      <c r="FZ429" s="449"/>
      <c r="GA429" s="449"/>
      <c r="GB429" s="449"/>
      <c r="GC429" s="449"/>
      <c r="GD429" s="449"/>
      <c r="GE429" s="449"/>
      <c r="GF429" s="449"/>
      <c r="GG429" s="449"/>
      <c r="GH429" s="449"/>
      <c r="GI429" s="449"/>
      <c r="GJ429" s="449"/>
      <c r="GK429" s="449"/>
      <c r="GL429" s="449"/>
      <c r="GM429" s="449"/>
      <c r="GN429" s="449"/>
      <c r="GO429" s="449"/>
      <c r="GP429" s="449"/>
      <c r="GQ429" s="449"/>
      <c r="GR429" s="449"/>
      <c r="GS429" s="449"/>
      <c r="GT429" s="449"/>
      <c r="GU429" s="449"/>
      <c r="GV429" s="449"/>
      <c r="GW429" s="449"/>
      <c r="GX429" s="449"/>
      <c r="GY429" s="449"/>
      <c r="GZ429" s="449"/>
      <c r="HA429" s="449"/>
      <c r="HB429" s="449"/>
      <c r="HC429" s="449"/>
      <c r="HD429" s="449"/>
      <c r="HE429" s="449"/>
      <c r="HF429" s="449"/>
      <c r="HG429" s="449"/>
      <c r="HH429" s="449"/>
      <c r="HI429" s="449"/>
      <c r="HJ429" s="449"/>
      <c r="HK429" s="449"/>
      <c r="HL429" s="449"/>
      <c r="HM429" s="449"/>
      <c r="HN429" s="449"/>
      <c r="HO429" s="449"/>
      <c r="HP429" s="449"/>
      <c r="HQ429" s="449"/>
      <c r="HR429" s="449"/>
      <c r="HS429" s="449"/>
      <c r="HT429" s="449"/>
      <c r="HU429" s="449"/>
      <c r="HV429" s="449"/>
      <c r="HW429" s="449"/>
      <c r="HX429" s="449"/>
      <c r="HY429" s="449"/>
      <c r="HZ429" s="449"/>
      <c r="IA429" s="449"/>
      <c r="IB429" s="449"/>
      <c r="IC429" s="449"/>
      <c r="ID429" s="449"/>
      <c r="IE429" s="449"/>
      <c r="IF429" s="449"/>
      <c r="IG429" s="449"/>
      <c r="IH429" s="449"/>
      <c r="II429" s="449"/>
      <c r="IJ429" s="449"/>
      <c r="IK429" s="449"/>
      <c r="IL429" s="449"/>
      <c r="IM429" s="449"/>
    </row>
    <row r="430" spans="2:247" x14ac:dyDescent="0.2">
      <c r="B430" s="423" t="s">
        <v>377</v>
      </c>
      <c r="C430" s="456">
        <v>0</v>
      </c>
      <c r="D430" s="457">
        <v>0</v>
      </c>
      <c r="E430" s="456">
        <v>0</v>
      </c>
      <c r="F430" s="457">
        <v>0</v>
      </c>
      <c r="G430" s="456">
        <v>0</v>
      </c>
      <c r="H430" s="457">
        <v>0</v>
      </c>
      <c r="I430" s="456">
        <v>0</v>
      </c>
      <c r="J430" s="457">
        <v>0</v>
      </c>
      <c r="K430" s="456">
        <v>0</v>
      </c>
      <c r="L430" s="457">
        <v>0</v>
      </c>
      <c r="M430" s="456">
        <v>1</v>
      </c>
      <c r="N430" s="457">
        <v>9.1524803221673086</v>
      </c>
      <c r="O430" s="456">
        <v>0</v>
      </c>
      <c r="P430" s="457">
        <v>0</v>
      </c>
      <c r="Q430" s="456">
        <v>0</v>
      </c>
      <c r="R430" s="457">
        <v>0</v>
      </c>
      <c r="S430" s="456">
        <v>0</v>
      </c>
      <c r="T430" s="457">
        <v>0</v>
      </c>
      <c r="U430" s="456">
        <v>0</v>
      </c>
      <c r="V430" s="457">
        <v>0</v>
      </c>
      <c r="W430" s="456">
        <v>0</v>
      </c>
      <c r="X430" s="457">
        <v>0</v>
      </c>
      <c r="Y430" s="456">
        <v>0</v>
      </c>
      <c r="Z430" s="457">
        <v>0</v>
      </c>
      <c r="AA430" s="456">
        <v>0</v>
      </c>
      <c r="AB430" s="457">
        <v>0</v>
      </c>
      <c r="AC430" s="456">
        <v>0</v>
      </c>
      <c r="AD430" s="457">
        <v>0</v>
      </c>
      <c r="AE430" s="456">
        <v>2</v>
      </c>
      <c r="AF430" s="457">
        <v>18.304960644334617</v>
      </c>
      <c r="AG430" s="456">
        <v>0</v>
      </c>
      <c r="AH430" s="457">
        <v>0</v>
      </c>
      <c r="AI430" s="456">
        <v>2</v>
      </c>
      <c r="AJ430" s="457">
        <v>18.304960644334617</v>
      </c>
      <c r="AK430" s="456">
        <v>0</v>
      </c>
      <c r="AL430" s="457">
        <v>0</v>
      </c>
      <c r="AM430" s="456">
        <v>1</v>
      </c>
      <c r="AN430" s="457">
        <v>9.1524803221673086</v>
      </c>
      <c r="AO430" s="456">
        <v>0</v>
      </c>
      <c r="AP430" s="457">
        <v>0</v>
      </c>
      <c r="AQ430" s="456">
        <v>1</v>
      </c>
      <c r="AR430" s="457">
        <v>4.8543689320388346</v>
      </c>
      <c r="AS430" s="456">
        <v>5</v>
      </c>
      <c r="AT430" s="457">
        <v>25</v>
      </c>
      <c r="AU430" s="456">
        <v>3</v>
      </c>
      <c r="AV430" s="457">
        <v>27.457440966501924</v>
      </c>
      <c r="AW430" s="456">
        <v>5</v>
      </c>
      <c r="AX430" s="457">
        <v>45.762401610836534</v>
      </c>
      <c r="AY430" s="456">
        <v>2</v>
      </c>
      <c r="AZ430" s="457">
        <v>18.304960644334617</v>
      </c>
      <c r="BA430" s="456">
        <v>0</v>
      </c>
      <c r="BB430" s="457">
        <v>0</v>
      </c>
      <c r="BC430" s="456">
        <v>0</v>
      </c>
      <c r="BD430" s="457">
        <v>0</v>
      </c>
      <c r="BE430" s="456">
        <v>0</v>
      </c>
      <c r="BF430" s="457">
        <v>0</v>
      </c>
      <c r="BG430" s="456">
        <v>0</v>
      </c>
      <c r="BH430" s="457">
        <v>0</v>
      </c>
      <c r="BI430" s="456">
        <v>0</v>
      </c>
      <c r="BJ430" s="457">
        <v>0</v>
      </c>
      <c r="BK430" s="456">
        <v>0</v>
      </c>
      <c r="BL430" s="457">
        <v>0</v>
      </c>
      <c r="BM430" s="456">
        <v>10</v>
      </c>
      <c r="BN430" s="457">
        <v>91.524803221673068</v>
      </c>
      <c r="BO430" s="456">
        <v>0</v>
      </c>
      <c r="BP430" s="457">
        <v>0</v>
      </c>
      <c r="BQ430" s="456">
        <v>0</v>
      </c>
      <c r="BR430" s="457">
        <v>0</v>
      </c>
      <c r="BS430" s="456">
        <v>0</v>
      </c>
      <c r="BT430" s="457">
        <v>0</v>
      </c>
      <c r="BU430" s="456">
        <v>0</v>
      </c>
      <c r="BV430" s="457">
        <v>0</v>
      </c>
      <c r="BW430" s="456">
        <v>0</v>
      </c>
      <c r="BX430" s="457">
        <v>0</v>
      </c>
      <c r="BY430" s="456">
        <v>0</v>
      </c>
      <c r="BZ430" s="457">
        <v>0</v>
      </c>
      <c r="CA430" s="456">
        <v>0</v>
      </c>
      <c r="CB430" s="457">
        <v>0</v>
      </c>
      <c r="CC430" s="456">
        <v>37</v>
      </c>
      <c r="CD430" s="457">
        <v>594.2820430452939</v>
      </c>
      <c r="CE430" s="456">
        <v>0</v>
      </c>
      <c r="CF430" s="457">
        <v>0</v>
      </c>
      <c r="CG430" s="456">
        <v>37</v>
      </c>
      <c r="CH430" s="457">
        <v>594.2820430452939</v>
      </c>
      <c r="CI430" s="456">
        <v>0</v>
      </c>
      <c r="CJ430" s="457">
        <v>0</v>
      </c>
      <c r="CK430" s="456">
        <v>0</v>
      </c>
      <c r="CL430" s="457">
        <v>0</v>
      </c>
      <c r="CM430" s="456">
        <v>0</v>
      </c>
      <c r="CN430" s="457">
        <v>0</v>
      </c>
      <c r="CO430" s="456">
        <v>0</v>
      </c>
      <c r="CP430" s="457">
        <v>0</v>
      </c>
      <c r="CQ430" s="456">
        <v>0</v>
      </c>
      <c r="CR430" s="457">
        <v>0</v>
      </c>
      <c r="CS430" s="456">
        <v>0</v>
      </c>
      <c r="CT430" s="457">
        <v>0</v>
      </c>
      <c r="CU430" s="456">
        <v>57</v>
      </c>
      <c r="CV430" s="457">
        <v>521.6913783635365</v>
      </c>
      <c r="CW430" s="456">
        <v>8</v>
      </c>
      <c r="CX430" s="457">
        <v>73.219842577338468</v>
      </c>
      <c r="CY430" s="456">
        <v>1</v>
      </c>
      <c r="CZ430" s="457">
        <v>9.1524803221673086</v>
      </c>
      <c r="DA430" s="456">
        <v>0</v>
      </c>
      <c r="DB430" s="457">
        <v>0</v>
      </c>
      <c r="DC430" s="456">
        <v>1</v>
      </c>
      <c r="DD430" s="457">
        <v>9.1524803221673086</v>
      </c>
      <c r="DE430" s="456">
        <v>1</v>
      </c>
      <c r="DF430" s="457">
        <v>5</v>
      </c>
      <c r="DG430" s="456">
        <v>1</v>
      </c>
      <c r="DH430" s="457">
        <v>9.1524803221673086</v>
      </c>
      <c r="DI430" s="456">
        <v>1</v>
      </c>
      <c r="DJ430" s="457">
        <v>27.785495971103082</v>
      </c>
      <c r="DK430" s="456">
        <v>0</v>
      </c>
      <c r="DL430" s="457">
        <v>0</v>
      </c>
      <c r="DM430" s="456">
        <v>0</v>
      </c>
      <c r="DN430" s="457">
        <v>0</v>
      </c>
      <c r="DO430" s="456">
        <v>1</v>
      </c>
      <c r="DP430" s="457">
        <v>97.75171065493646</v>
      </c>
      <c r="DQ430" s="456">
        <v>0</v>
      </c>
      <c r="DR430" s="457">
        <v>0</v>
      </c>
      <c r="DS430" s="456">
        <v>6</v>
      </c>
      <c r="DT430" s="457">
        <v>54.914881933003848</v>
      </c>
      <c r="DU430" s="456">
        <v>0</v>
      </c>
      <c r="DV430" s="457">
        <v>0</v>
      </c>
      <c r="DW430" s="456">
        <v>10</v>
      </c>
      <c r="DX430" s="457">
        <v>91.524803221673068</v>
      </c>
      <c r="DY430" s="456">
        <v>16</v>
      </c>
      <c r="DZ430" s="457">
        <v>146.43968515467694</v>
      </c>
      <c r="EA430" s="456">
        <v>0</v>
      </c>
      <c r="EB430" s="457">
        <v>0</v>
      </c>
      <c r="EC430" s="456">
        <v>5</v>
      </c>
      <c r="ED430" s="457">
        <v>98.251129887993727</v>
      </c>
      <c r="EE430" s="456">
        <v>0</v>
      </c>
      <c r="EF430" s="457">
        <v>0</v>
      </c>
      <c r="EG430" s="456">
        <v>9</v>
      </c>
      <c r="EH430" s="457">
        <v>176.85203379838867</v>
      </c>
      <c r="EI430" s="456">
        <v>14</v>
      </c>
      <c r="EJ430" s="457">
        <v>275.1031636863824</v>
      </c>
      <c r="EK430" s="456">
        <v>7</v>
      </c>
      <c r="EL430" s="457">
        <v>64.067362255171147</v>
      </c>
      <c r="EM430" s="290"/>
      <c r="EN430" s="449"/>
      <c r="EO430" s="449"/>
      <c r="EP430" s="449"/>
      <c r="EQ430" s="449"/>
      <c r="ER430" s="449"/>
      <c r="ES430" s="449"/>
      <c r="ET430" s="449"/>
      <c r="EU430" s="449"/>
      <c r="EV430" s="449"/>
      <c r="EW430" s="449"/>
      <c r="EX430" s="449"/>
      <c r="EY430" s="449"/>
      <c r="EZ430" s="449"/>
      <c r="FA430" s="449"/>
      <c r="FB430" s="449"/>
      <c r="FC430" s="449"/>
      <c r="FD430" s="449"/>
      <c r="FE430" s="449"/>
      <c r="FF430" s="449"/>
      <c r="FG430" s="449"/>
      <c r="FH430" s="449"/>
      <c r="FI430" s="449"/>
      <c r="FJ430" s="449"/>
      <c r="FK430" s="449"/>
      <c r="FL430" s="449"/>
      <c r="FM430" s="449"/>
      <c r="FN430" s="449"/>
      <c r="FO430" s="449"/>
      <c r="FP430" s="449"/>
      <c r="FQ430" s="449"/>
      <c r="FR430" s="449"/>
      <c r="FS430" s="449"/>
      <c r="FT430" s="449"/>
      <c r="FU430" s="449"/>
      <c r="FV430" s="449"/>
      <c r="FW430" s="449"/>
      <c r="FX430" s="449"/>
      <c r="FY430" s="449"/>
      <c r="FZ430" s="449"/>
      <c r="GA430" s="449"/>
      <c r="GB430" s="449"/>
      <c r="GC430" s="449"/>
      <c r="GD430" s="449"/>
      <c r="GE430" s="449"/>
      <c r="GF430" s="449"/>
      <c r="GG430" s="449"/>
      <c r="GH430" s="449"/>
      <c r="GI430" s="449"/>
      <c r="GJ430" s="449"/>
      <c r="GK430" s="449"/>
      <c r="GL430" s="449"/>
      <c r="GM430" s="449"/>
      <c r="GN430" s="449"/>
      <c r="GO430" s="449"/>
      <c r="GP430" s="449"/>
      <c r="GQ430" s="449"/>
      <c r="GR430" s="449"/>
      <c r="GS430" s="449"/>
      <c r="GT430" s="449"/>
      <c r="GU430" s="449"/>
      <c r="GV430" s="449"/>
      <c r="GW430" s="449"/>
      <c r="GX430" s="449"/>
      <c r="GY430" s="449"/>
      <c r="GZ430" s="449"/>
      <c r="HA430" s="449"/>
      <c r="HB430" s="449"/>
      <c r="HC430" s="449"/>
      <c r="HD430" s="449"/>
      <c r="HE430" s="449"/>
      <c r="HF430" s="449"/>
      <c r="HG430" s="449"/>
      <c r="HH430" s="449"/>
      <c r="HI430" s="449"/>
      <c r="HJ430" s="449"/>
      <c r="HK430" s="449"/>
      <c r="HL430" s="449"/>
      <c r="HM430" s="449"/>
      <c r="HN430" s="449"/>
      <c r="HO430" s="449"/>
      <c r="HP430" s="449"/>
      <c r="HQ430" s="449"/>
      <c r="HR430" s="449"/>
      <c r="HS430" s="449"/>
      <c r="HT430" s="449"/>
      <c r="HU430" s="449"/>
      <c r="HV430" s="449"/>
      <c r="HW430" s="449"/>
      <c r="HX430" s="449"/>
      <c r="HY430" s="449"/>
      <c r="HZ430" s="449"/>
      <c r="IA430" s="449"/>
      <c r="IB430" s="449"/>
      <c r="IC430" s="449"/>
      <c r="ID430" s="449"/>
      <c r="IE430" s="449"/>
      <c r="IF430" s="449"/>
      <c r="IG430" s="449"/>
      <c r="IH430" s="449"/>
      <c r="II430" s="449"/>
      <c r="IJ430" s="449"/>
      <c r="IK430" s="449"/>
      <c r="IL430" s="449"/>
      <c r="IM430" s="449"/>
    </row>
    <row r="431" spans="2:247" x14ac:dyDescent="0.2">
      <c r="B431" s="423" t="s">
        <v>85</v>
      </c>
      <c r="C431" s="456">
        <v>0</v>
      </c>
      <c r="D431" s="457">
        <v>0</v>
      </c>
      <c r="E431" s="456">
        <v>0</v>
      </c>
      <c r="F431" s="457">
        <v>0</v>
      </c>
      <c r="G431" s="456">
        <v>5</v>
      </c>
      <c r="H431" s="457">
        <v>39.004602543100084</v>
      </c>
      <c r="I431" s="456">
        <v>0</v>
      </c>
      <c r="J431" s="457">
        <v>0</v>
      </c>
      <c r="K431" s="456">
        <v>0</v>
      </c>
      <c r="L431" s="457">
        <v>0</v>
      </c>
      <c r="M431" s="456">
        <v>0</v>
      </c>
      <c r="N431" s="457">
        <v>0</v>
      </c>
      <c r="O431" s="456">
        <v>0</v>
      </c>
      <c r="P431" s="457">
        <v>0</v>
      </c>
      <c r="Q431" s="456">
        <v>0</v>
      </c>
      <c r="R431" s="457">
        <v>0</v>
      </c>
      <c r="S431" s="456">
        <v>0</v>
      </c>
      <c r="T431" s="457">
        <v>0</v>
      </c>
      <c r="U431" s="456">
        <v>0</v>
      </c>
      <c r="V431" s="457">
        <v>0</v>
      </c>
      <c r="W431" s="456">
        <v>0</v>
      </c>
      <c r="X431" s="457">
        <v>0</v>
      </c>
      <c r="Y431" s="456">
        <v>0</v>
      </c>
      <c r="Z431" s="457">
        <v>0</v>
      </c>
      <c r="AA431" s="456">
        <v>0</v>
      </c>
      <c r="AB431" s="457">
        <v>0</v>
      </c>
      <c r="AC431" s="456">
        <v>0</v>
      </c>
      <c r="AD431" s="457">
        <v>0</v>
      </c>
      <c r="AE431" s="456">
        <v>0</v>
      </c>
      <c r="AF431" s="457">
        <v>0</v>
      </c>
      <c r="AG431" s="456">
        <v>0</v>
      </c>
      <c r="AH431" s="457">
        <v>0</v>
      </c>
      <c r="AI431" s="456">
        <v>0</v>
      </c>
      <c r="AJ431" s="457">
        <v>0</v>
      </c>
      <c r="AK431" s="456">
        <v>0</v>
      </c>
      <c r="AL431" s="457">
        <v>0</v>
      </c>
      <c r="AM431" s="456">
        <v>1</v>
      </c>
      <c r="AN431" s="457">
        <v>7.8009205086200168</v>
      </c>
      <c r="AO431" s="456">
        <v>0</v>
      </c>
      <c r="AP431" s="457">
        <v>0</v>
      </c>
      <c r="AQ431" s="456">
        <v>2</v>
      </c>
      <c r="AR431" s="457">
        <v>12.195121951219512</v>
      </c>
      <c r="AS431" s="456">
        <v>5</v>
      </c>
      <c r="AT431" s="457">
        <v>32.467532467532465</v>
      </c>
      <c r="AU431" s="456">
        <v>0</v>
      </c>
      <c r="AV431" s="457">
        <v>0</v>
      </c>
      <c r="AW431" s="456">
        <v>1</v>
      </c>
      <c r="AX431" s="457">
        <v>7.8009205086200168</v>
      </c>
      <c r="AY431" s="456">
        <v>0</v>
      </c>
      <c r="AZ431" s="457">
        <v>0</v>
      </c>
      <c r="BA431" s="456">
        <v>1</v>
      </c>
      <c r="BB431" s="457">
        <v>7.8009205086200168</v>
      </c>
      <c r="BC431" s="456">
        <v>0</v>
      </c>
      <c r="BD431" s="457">
        <v>0</v>
      </c>
      <c r="BE431" s="456">
        <v>0</v>
      </c>
      <c r="BF431" s="457">
        <v>0</v>
      </c>
      <c r="BG431" s="456">
        <v>0</v>
      </c>
      <c r="BH431" s="457">
        <v>0</v>
      </c>
      <c r="BI431" s="456">
        <v>0</v>
      </c>
      <c r="BJ431" s="457">
        <v>0</v>
      </c>
      <c r="BK431" s="456">
        <v>0</v>
      </c>
      <c r="BL431" s="457">
        <v>0</v>
      </c>
      <c r="BM431" s="456">
        <v>2</v>
      </c>
      <c r="BN431" s="457">
        <v>15.601841017240034</v>
      </c>
      <c r="BO431" s="456">
        <v>0</v>
      </c>
      <c r="BP431" s="457">
        <v>0</v>
      </c>
      <c r="BQ431" s="456">
        <v>0</v>
      </c>
      <c r="BR431" s="457">
        <v>0</v>
      </c>
      <c r="BS431" s="456">
        <v>0</v>
      </c>
      <c r="BT431" s="457">
        <v>0</v>
      </c>
      <c r="BU431" s="456">
        <v>0</v>
      </c>
      <c r="BV431" s="457">
        <v>0</v>
      </c>
      <c r="BW431" s="456">
        <v>0</v>
      </c>
      <c r="BX431" s="457">
        <v>0</v>
      </c>
      <c r="BY431" s="456">
        <v>0</v>
      </c>
      <c r="BZ431" s="457">
        <v>0</v>
      </c>
      <c r="CA431" s="456">
        <v>0</v>
      </c>
      <c r="CB431" s="457">
        <v>0</v>
      </c>
      <c r="CC431" s="456">
        <v>11</v>
      </c>
      <c r="CD431" s="457">
        <v>167.37674984783931</v>
      </c>
      <c r="CE431" s="456">
        <v>0</v>
      </c>
      <c r="CF431" s="457">
        <v>0</v>
      </c>
      <c r="CG431" s="456">
        <v>11</v>
      </c>
      <c r="CH431" s="457">
        <v>167.37674984783931</v>
      </c>
      <c r="CI431" s="456">
        <v>0</v>
      </c>
      <c r="CJ431" s="457">
        <v>0</v>
      </c>
      <c r="CK431" s="456">
        <v>0</v>
      </c>
      <c r="CL431" s="457">
        <v>0</v>
      </c>
      <c r="CM431" s="456">
        <v>0</v>
      </c>
      <c r="CN431" s="457">
        <v>0</v>
      </c>
      <c r="CO431" s="456">
        <v>0</v>
      </c>
      <c r="CP431" s="457">
        <v>0</v>
      </c>
      <c r="CQ431" s="456">
        <v>4</v>
      </c>
      <c r="CR431" s="457">
        <v>31.203682034480067</v>
      </c>
      <c r="CS431" s="456">
        <v>0</v>
      </c>
      <c r="CT431" s="457">
        <v>0</v>
      </c>
      <c r="CU431" s="456">
        <v>82</v>
      </c>
      <c r="CV431" s="457">
        <v>639.67548170684142</v>
      </c>
      <c r="CW431" s="456">
        <v>13</v>
      </c>
      <c r="CX431" s="457">
        <v>101.41196661206023</v>
      </c>
      <c r="CY431" s="456">
        <v>0</v>
      </c>
      <c r="CZ431" s="457">
        <v>0</v>
      </c>
      <c r="DA431" s="456">
        <v>0</v>
      </c>
      <c r="DB431" s="457">
        <v>0</v>
      </c>
      <c r="DC431" s="456">
        <v>0</v>
      </c>
      <c r="DD431" s="457">
        <v>0</v>
      </c>
      <c r="DE431" s="456">
        <v>3</v>
      </c>
      <c r="DF431" s="457">
        <v>19.480519480519479</v>
      </c>
      <c r="DG431" s="456">
        <v>1</v>
      </c>
      <c r="DH431" s="457">
        <v>7.8009205086200168</v>
      </c>
      <c r="DI431" s="456">
        <v>0</v>
      </c>
      <c r="DJ431" s="457">
        <v>0</v>
      </c>
      <c r="DK431" s="456">
        <v>1</v>
      </c>
      <c r="DL431" s="457">
        <v>15.432098765432098</v>
      </c>
      <c r="DM431" s="456">
        <v>3</v>
      </c>
      <c r="DN431" s="457">
        <v>46.296296296296298</v>
      </c>
      <c r="DO431" s="456">
        <v>0</v>
      </c>
      <c r="DP431" s="457">
        <v>0</v>
      </c>
      <c r="DQ431" s="456">
        <v>1</v>
      </c>
      <c r="DR431" s="457">
        <v>7.8009205086200168</v>
      </c>
      <c r="DS431" s="456">
        <v>0</v>
      </c>
      <c r="DT431" s="457">
        <v>0</v>
      </c>
      <c r="DU431" s="456">
        <v>0</v>
      </c>
      <c r="DV431" s="457">
        <v>0</v>
      </c>
      <c r="DW431" s="456">
        <v>3</v>
      </c>
      <c r="DX431" s="457">
        <v>23.402761525860051</v>
      </c>
      <c r="DY431" s="456">
        <v>4</v>
      </c>
      <c r="DZ431" s="457">
        <v>31.203682034480067</v>
      </c>
      <c r="EA431" s="456">
        <v>0</v>
      </c>
      <c r="EB431" s="457">
        <v>0</v>
      </c>
      <c r="EC431" s="456">
        <v>0</v>
      </c>
      <c r="ED431" s="457">
        <v>0</v>
      </c>
      <c r="EE431" s="456">
        <v>0</v>
      </c>
      <c r="EF431" s="457">
        <v>0</v>
      </c>
      <c r="EG431" s="456">
        <v>3</v>
      </c>
      <c r="EH431" s="457">
        <v>46.296296296296298</v>
      </c>
      <c r="EI431" s="456">
        <v>3</v>
      </c>
      <c r="EJ431" s="457">
        <v>46.296296296296298</v>
      </c>
      <c r="EK431" s="456">
        <v>2</v>
      </c>
      <c r="EL431" s="457">
        <v>15.601841017240034</v>
      </c>
      <c r="EM431" s="290"/>
      <c r="EN431" s="449"/>
      <c r="EO431" s="449"/>
      <c r="EP431" s="449"/>
      <c r="EQ431" s="449"/>
      <c r="ER431" s="449"/>
      <c r="ES431" s="449"/>
      <c r="ET431" s="449"/>
      <c r="EU431" s="449"/>
      <c r="EV431" s="449"/>
      <c r="EW431" s="449"/>
      <c r="EX431" s="449"/>
      <c r="EY431" s="449"/>
      <c r="EZ431" s="449"/>
      <c r="FA431" s="449"/>
      <c r="FB431" s="449"/>
      <c r="FC431" s="449"/>
      <c r="FD431" s="449"/>
      <c r="FE431" s="449"/>
      <c r="FF431" s="449"/>
      <c r="FG431" s="449"/>
      <c r="FH431" s="449"/>
      <c r="FI431" s="449"/>
      <c r="FJ431" s="449"/>
      <c r="FK431" s="449"/>
      <c r="FL431" s="449"/>
      <c r="FM431" s="449"/>
      <c r="FN431" s="449"/>
      <c r="FO431" s="449"/>
      <c r="FP431" s="449"/>
      <c r="FQ431" s="449"/>
      <c r="FR431" s="449"/>
      <c r="FS431" s="449"/>
      <c r="FT431" s="449"/>
      <c r="FU431" s="449"/>
      <c r="FV431" s="449"/>
      <c r="FW431" s="449"/>
      <c r="FX431" s="449"/>
      <c r="FY431" s="449"/>
      <c r="FZ431" s="449"/>
      <c r="GA431" s="449"/>
      <c r="GB431" s="449"/>
      <c r="GC431" s="449"/>
      <c r="GD431" s="449"/>
      <c r="GE431" s="449"/>
      <c r="GF431" s="449"/>
      <c r="GG431" s="449"/>
      <c r="GH431" s="449"/>
      <c r="GI431" s="449"/>
      <c r="GJ431" s="449"/>
      <c r="GK431" s="449"/>
      <c r="GL431" s="449"/>
      <c r="GM431" s="449"/>
      <c r="GN431" s="449"/>
      <c r="GO431" s="449"/>
      <c r="GP431" s="449"/>
      <c r="GQ431" s="449"/>
      <c r="GR431" s="449"/>
      <c r="GS431" s="449"/>
      <c r="GT431" s="449"/>
      <c r="GU431" s="449"/>
      <c r="GV431" s="449"/>
      <c r="GW431" s="449"/>
      <c r="GX431" s="449"/>
      <c r="GY431" s="449"/>
      <c r="GZ431" s="449"/>
      <c r="HA431" s="449"/>
      <c r="HB431" s="449"/>
      <c r="HC431" s="449"/>
      <c r="HD431" s="449"/>
      <c r="HE431" s="449"/>
      <c r="HF431" s="449"/>
      <c r="HG431" s="449"/>
      <c r="HH431" s="449"/>
      <c r="HI431" s="449"/>
      <c r="HJ431" s="449"/>
      <c r="HK431" s="449"/>
      <c r="HL431" s="449"/>
      <c r="HM431" s="449"/>
      <c r="HN431" s="449"/>
      <c r="HO431" s="449"/>
      <c r="HP431" s="449"/>
      <c r="HQ431" s="449"/>
      <c r="HR431" s="449"/>
      <c r="HS431" s="449"/>
      <c r="HT431" s="449"/>
      <c r="HU431" s="449"/>
      <c r="HV431" s="449"/>
      <c r="HW431" s="449"/>
      <c r="HX431" s="449"/>
      <c r="HY431" s="449"/>
      <c r="HZ431" s="449"/>
      <c r="IA431" s="449"/>
      <c r="IB431" s="449"/>
      <c r="IC431" s="449"/>
      <c r="ID431" s="449"/>
      <c r="IE431" s="449"/>
      <c r="IF431" s="449"/>
      <c r="IG431" s="449"/>
      <c r="IH431" s="449"/>
      <c r="II431" s="449"/>
      <c r="IJ431" s="449"/>
      <c r="IK431" s="449"/>
      <c r="IL431" s="449"/>
      <c r="IM431" s="449"/>
    </row>
    <row r="432" spans="2:247" x14ac:dyDescent="0.2">
      <c r="B432" s="423" t="s">
        <v>119</v>
      </c>
      <c r="C432" s="456">
        <v>0</v>
      </c>
      <c r="D432" s="457">
        <v>0</v>
      </c>
      <c r="E432" s="456">
        <v>0</v>
      </c>
      <c r="F432" s="457">
        <v>0</v>
      </c>
      <c r="G432" s="456">
        <v>1</v>
      </c>
      <c r="H432" s="457">
        <v>6.0573020776546125</v>
      </c>
      <c r="I432" s="456">
        <v>0</v>
      </c>
      <c r="J432" s="457">
        <v>0</v>
      </c>
      <c r="K432" s="456">
        <v>0</v>
      </c>
      <c r="L432" s="457">
        <v>0</v>
      </c>
      <c r="M432" s="456">
        <v>0</v>
      </c>
      <c r="N432" s="457">
        <v>0</v>
      </c>
      <c r="O432" s="456">
        <v>0</v>
      </c>
      <c r="P432" s="457">
        <v>0</v>
      </c>
      <c r="Q432" s="456">
        <v>0</v>
      </c>
      <c r="R432" s="457">
        <v>0</v>
      </c>
      <c r="S432" s="456">
        <v>0</v>
      </c>
      <c r="T432" s="457">
        <v>0</v>
      </c>
      <c r="U432" s="456">
        <v>0</v>
      </c>
      <c r="V432" s="457">
        <v>0</v>
      </c>
      <c r="W432" s="456">
        <v>0</v>
      </c>
      <c r="X432" s="457">
        <v>0</v>
      </c>
      <c r="Y432" s="456">
        <v>0</v>
      </c>
      <c r="Z432" s="457">
        <v>0</v>
      </c>
      <c r="AA432" s="456">
        <v>0</v>
      </c>
      <c r="AB432" s="457">
        <v>0</v>
      </c>
      <c r="AC432" s="456">
        <v>0</v>
      </c>
      <c r="AD432" s="457">
        <v>0</v>
      </c>
      <c r="AE432" s="456">
        <v>0</v>
      </c>
      <c r="AF432" s="457">
        <v>0</v>
      </c>
      <c r="AG432" s="456">
        <v>1</v>
      </c>
      <c r="AH432" s="457">
        <v>6.0573020776546125</v>
      </c>
      <c r="AI432" s="456">
        <v>1</v>
      </c>
      <c r="AJ432" s="457">
        <v>6.0573020776546125</v>
      </c>
      <c r="AK432" s="456">
        <v>0</v>
      </c>
      <c r="AL432" s="457">
        <v>0</v>
      </c>
      <c r="AM432" s="456">
        <v>0</v>
      </c>
      <c r="AN432" s="457">
        <v>0</v>
      </c>
      <c r="AO432" s="456">
        <v>0</v>
      </c>
      <c r="AP432" s="457">
        <v>0</v>
      </c>
      <c r="AQ432" s="456">
        <v>0</v>
      </c>
      <c r="AR432" s="457">
        <v>0</v>
      </c>
      <c r="AS432" s="456">
        <v>6</v>
      </c>
      <c r="AT432" s="457">
        <v>34.482758620689651</v>
      </c>
      <c r="AU432" s="456">
        <v>4</v>
      </c>
      <c r="AV432" s="457">
        <v>24.22920831061845</v>
      </c>
      <c r="AW432" s="456">
        <v>4</v>
      </c>
      <c r="AX432" s="457">
        <v>24.22920831061845</v>
      </c>
      <c r="AY432" s="456">
        <v>1</v>
      </c>
      <c r="AZ432" s="457">
        <v>6.0573020776546125</v>
      </c>
      <c r="BA432" s="456">
        <v>1</v>
      </c>
      <c r="BB432" s="457">
        <v>6.0573020776546125</v>
      </c>
      <c r="BC432" s="456">
        <v>0</v>
      </c>
      <c r="BD432" s="457">
        <v>0</v>
      </c>
      <c r="BE432" s="456">
        <v>0</v>
      </c>
      <c r="BF432" s="457">
        <v>0</v>
      </c>
      <c r="BG432" s="456">
        <v>0</v>
      </c>
      <c r="BH432" s="457">
        <v>0</v>
      </c>
      <c r="BI432" s="456">
        <v>0</v>
      </c>
      <c r="BJ432" s="457">
        <v>0</v>
      </c>
      <c r="BK432" s="456">
        <v>0</v>
      </c>
      <c r="BL432" s="457">
        <v>0</v>
      </c>
      <c r="BM432" s="456">
        <v>10</v>
      </c>
      <c r="BN432" s="457">
        <v>60.573020776546123</v>
      </c>
      <c r="BO432" s="456">
        <v>0</v>
      </c>
      <c r="BP432" s="457">
        <v>0</v>
      </c>
      <c r="BQ432" s="456">
        <v>0</v>
      </c>
      <c r="BR432" s="457">
        <v>0</v>
      </c>
      <c r="BS432" s="456">
        <v>0</v>
      </c>
      <c r="BT432" s="457">
        <v>0</v>
      </c>
      <c r="BU432" s="456">
        <v>0</v>
      </c>
      <c r="BV432" s="457">
        <v>0</v>
      </c>
      <c r="BW432" s="456">
        <v>0</v>
      </c>
      <c r="BX432" s="457">
        <v>0</v>
      </c>
      <c r="BY432" s="456">
        <v>0</v>
      </c>
      <c r="BZ432" s="457">
        <v>0</v>
      </c>
      <c r="CA432" s="456">
        <v>0</v>
      </c>
      <c r="CB432" s="457">
        <v>0</v>
      </c>
      <c r="CC432" s="456">
        <v>0</v>
      </c>
      <c r="CD432" s="457">
        <v>0</v>
      </c>
      <c r="CE432" s="456">
        <v>0</v>
      </c>
      <c r="CF432" s="457">
        <v>0</v>
      </c>
      <c r="CG432" s="456">
        <v>0</v>
      </c>
      <c r="CH432" s="457">
        <v>0</v>
      </c>
      <c r="CI432" s="456">
        <v>0</v>
      </c>
      <c r="CJ432" s="457">
        <v>0</v>
      </c>
      <c r="CK432" s="456">
        <v>0</v>
      </c>
      <c r="CL432" s="457">
        <v>0</v>
      </c>
      <c r="CM432" s="456">
        <v>0</v>
      </c>
      <c r="CN432" s="457">
        <v>0</v>
      </c>
      <c r="CO432" s="456">
        <v>0</v>
      </c>
      <c r="CP432" s="457">
        <v>0</v>
      </c>
      <c r="CQ432" s="456">
        <v>2</v>
      </c>
      <c r="CR432" s="457">
        <v>12.114604155309225</v>
      </c>
      <c r="CS432" s="456">
        <v>0</v>
      </c>
      <c r="CT432" s="457">
        <v>0</v>
      </c>
      <c r="CU432" s="456">
        <v>58</v>
      </c>
      <c r="CV432" s="457">
        <v>351.32352050396753</v>
      </c>
      <c r="CW432" s="456">
        <v>0</v>
      </c>
      <c r="CX432" s="457">
        <v>0</v>
      </c>
      <c r="CY432" s="456">
        <v>0</v>
      </c>
      <c r="CZ432" s="457">
        <v>0</v>
      </c>
      <c r="DA432" s="456">
        <v>3</v>
      </c>
      <c r="DB432" s="457">
        <v>18.171906232963838</v>
      </c>
      <c r="DC432" s="456">
        <v>5</v>
      </c>
      <c r="DD432" s="457">
        <v>30.286510388273062</v>
      </c>
      <c r="DE432" s="456">
        <v>0</v>
      </c>
      <c r="DF432" s="457">
        <v>0</v>
      </c>
      <c r="DG432" s="456">
        <v>5</v>
      </c>
      <c r="DH432" s="457">
        <v>30.286510388273062</v>
      </c>
      <c r="DI432" s="456">
        <v>2</v>
      </c>
      <c r="DJ432" s="457">
        <v>41.347942939838738</v>
      </c>
      <c r="DK432" s="456">
        <v>0</v>
      </c>
      <c r="DL432" s="457">
        <v>0</v>
      </c>
      <c r="DM432" s="456">
        <v>3</v>
      </c>
      <c r="DN432" s="457">
        <v>36.390101892285301</v>
      </c>
      <c r="DO432" s="456">
        <v>0</v>
      </c>
      <c r="DP432" s="457">
        <v>0</v>
      </c>
      <c r="DQ432" s="456">
        <v>1</v>
      </c>
      <c r="DR432" s="457">
        <v>6.0573020776546125</v>
      </c>
      <c r="DS432" s="456">
        <v>3</v>
      </c>
      <c r="DT432" s="457">
        <v>18.171906232963838</v>
      </c>
      <c r="DU432" s="456">
        <v>0</v>
      </c>
      <c r="DV432" s="457">
        <v>0</v>
      </c>
      <c r="DW432" s="456">
        <v>5</v>
      </c>
      <c r="DX432" s="457">
        <v>30.286510388273062</v>
      </c>
      <c r="DY432" s="456">
        <v>9</v>
      </c>
      <c r="DZ432" s="457">
        <v>54.515718698891511</v>
      </c>
      <c r="EA432" s="456">
        <v>0</v>
      </c>
      <c r="EB432" s="457">
        <v>0</v>
      </c>
      <c r="EC432" s="456">
        <v>1</v>
      </c>
      <c r="ED432" s="457">
        <v>12.1300339640951</v>
      </c>
      <c r="EE432" s="456">
        <v>0</v>
      </c>
      <c r="EF432" s="457">
        <v>0</v>
      </c>
      <c r="EG432" s="456">
        <v>3</v>
      </c>
      <c r="EH432" s="457">
        <v>36.390101892285301</v>
      </c>
      <c r="EI432" s="456">
        <v>4</v>
      </c>
      <c r="EJ432" s="457">
        <v>48.520135856380399</v>
      </c>
      <c r="EK432" s="456">
        <v>8</v>
      </c>
      <c r="EL432" s="457">
        <v>48.4584166212369</v>
      </c>
      <c r="EM432" s="290"/>
      <c r="EN432" s="449"/>
      <c r="EO432" s="449"/>
      <c r="EP432" s="449"/>
      <c r="EQ432" s="449"/>
      <c r="ER432" s="449"/>
      <c r="ES432" s="449"/>
      <c r="ET432" s="449"/>
      <c r="EU432" s="449"/>
      <c r="EV432" s="449"/>
      <c r="EW432" s="449"/>
      <c r="EX432" s="449"/>
      <c r="EY432" s="449"/>
      <c r="EZ432" s="449"/>
      <c r="FA432" s="449"/>
      <c r="FB432" s="449"/>
      <c r="FC432" s="449"/>
      <c r="FD432" s="449"/>
      <c r="FE432" s="449"/>
      <c r="FF432" s="449"/>
      <c r="FG432" s="449"/>
      <c r="FH432" s="449"/>
      <c r="FI432" s="449"/>
      <c r="FJ432" s="449"/>
      <c r="FK432" s="449"/>
      <c r="FL432" s="449"/>
      <c r="FM432" s="449"/>
      <c r="FN432" s="449"/>
      <c r="FO432" s="449"/>
      <c r="FP432" s="449"/>
      <c r="FQ432" s="449"/>
      <c r="FR432" s="449"/>
      <c r="FS432" s="449"/>
      <c r="FT432" s="449"/>
      <c r="FU432" s="449"/>
      <c r="FV432" s="449"/>
      <c r="FW432" s="449"/>
      <c r="FX432" s="449"/>
      <c r="FY432" s="449"/>
      <c r="FZ432" s="449"/>
      <c r="GA432" s="449"/>
      <c r="GB432" s="449"/>
      <c r="GC432" s="449"/>
      <c r="GD432" s="449"/>
      <c r="GE432" s="449"/>
      <c r="GF432" s="449"/>
      <c r="GG432" s="449"/>
      <c r="GH432" s="449"/>
      <c r="GI432" s="449"/>
      <c r="GJ432" s="449"/>
      <c r="GK432" s="449"/>
      <c r="GL432" s="449"/>
      <c r="GM432" s="449"/>
      <c r="GN432" s="449"/>
      <c r="GO432" s="449"/>
      <c r="GP432" s="449"/>
      <c r="GQ432" s="449"/>
      <c r="GR432" s="449"/>
      <c r="GS432" s="449"/>
      <c r="GT432" s="449"/>
      <c r="GU432" s="449"/>
      <c r="GV432" s="449"/>
      <c r="GW432" s="449"/>
      <c r="GX432" s="449"/>
      <c r="GY432" s="449"/>
      <c r="GZ432" s="449"/>
      <c r="HA432" s="449"/>
      <c r="HB432" s="449"/>
      <c r="HC432" s="449"/>
      <c r="HD432" s="449"/>
      <c r="HE432" s="449"/>
      <c r="HF432" s="449"/>
      <c r="HG432" s="449"/>
      <c r="HH432" s="449"/>
      <c r="HI432" s="449"/>
      <c r="HJ432" s="449"/>
      <c r="HK432" s="449"/>
      <c r="HL432" s="449"/>
      <c r="HM432" s="449"/>
      <c r="HN432" s="449"/>
      <c r="HO432" s="449"/>
      <c r="HP432" s="449"/>
      <c r="HQ432" s="449"/>
      <c r="HR432" s="449"/>
      <c r="HS432" s="449"/>
      <c r="HT432" s="449"/>
      <c r="HU432" s="449"/>
      <c r="HV432" s="449"/>
      <c r="HW432" s="449"/>
      <c r="HX432" s="449"/>
      <c r="HY432" s="449"/>
      <c r="HZ432" s="449"/>
      <c r="IA432" s="449"/>
      <c r="IB432" s="449"/>
      <c r="IC432" s="449"/>
      <c r="ID432" s="449"/>
      <c r="IE432" s="449"/>
      <c r="IF432" s="449"/>
      <c r="IG432" s="449"/>
      <c r="IH432" s="449"/>
      <c r="II432" s="449"/>
      <c r="IJ432" s="449"/>
      <c r="IK432" s="449"/>
      <c r="IL432" s="449"/>
      <c r="IM432" s="449"/>
    </row>
    <row r="433" spans="2:247" x14ac:dyDescent="0.2">
      <c r="B433" s="423" t="s">
        <v>79</v>
      </c>
      <c r="C433" s="456">
        <v>0</v>
      </c>
      <c r="D433" s="457">
        <v>0</v>
      </c>
      <c r="E433" s="456">
        <v>0</v>
      </c>
      <c r="F433" s="457">
        <v>0</v>
      </c>
      <c r="G433" s="456">
        <v>87</v>
      </c>
      <c r="H433" s="457">
        <v>318.99681003189966</v>
      </c>
      <c r="I433" s="456">
        <v>3</v>
      </c>
      <c r="J433" s="457">
        <v>10.999890001099988</v>
      </c>
      <c r="K433" s="456">
        <v>0</v>
      </c>
      <c r="L433" s="457">
        <v>0</v>
      </c>
      <c r="M433" s="456">
        <v>6</v>
      </c>
      <c r="N433" s="457">
        <v>21.999780002199977</v>
      </c>
      <c r="O433" s="456">
        <v>2</v>
      </c>
      <c r="P433" s="457">
        <v>7.3332600007333255</v>
      </c>
      <c r="Q433" s="456">
        <v>0</v>
      </c>
      <c r="R433" s="457">
        <v>0</v>
      </c>
      <c r="S433" s="456">
        <v>2</v>
      </c>
      <c r="T433" s="457">
        <v>7.3332600007333255</v>
      </c>
      <c r="U433" s="456">
        <v>0</v>
      </c>
      <c r="V433" s="457">
        <v>0</v>
      </c>
      <c r="W433" s="456">
        <v>0</v>
      </c>
      <c r="X433" s="457">
        <v>0</v>
      </c>
      <c r="Y433" s="456">
        <v>1</v>
      </c>
      <c r="Z433" s="457">
        <v>3.6666300003666628</v>
      </c>
      <c r="AA433" s="456">
        <v>0</v>
      </c>
      <c r="AB433" s="457">
        <v>0</v>
      </c>
      <c r="AC433" s="456">
        <v>0</v>
      </c>
      <c r="AD433" s="457">
        <v>0</v>
      </c>
      <c r="AE433" s="456">
        <v>3</v>
      </c>
      <c r="AF433" s="457">
        <v>10.999890001099988</v>
      </c>
      <c r="AG433" s="456">
        <v>1</v>
      </c>
      <c r="AH433" s="457">
        <v>3.6666300003666628</v>
      </c>
      <c r="AI433" s="456">
        <v>4</v>
      </c>
      <c r="AJ433" s="457">
        <v>14.666520001466651</v>
      </c>
      <c r="AK433" s="456">
        <v>0</v>
      </c>
      <c r="AL433" s="457">
        <v>0</v>
      </c>
      <c r="AM433" s="456">
        <v>9</v>
      </c>
      <c r="AN433" s="457">
        <v>32.999670003299968</v>
      </c>
      <c r="AO433" s="456">
        <v>0</v>
      </c>
      <c r="AP433" s="457">
        <v>0</v>
      </c>
      <c r="AQ433" s="456">
        <v>1</v>
      </c>
      <c r="AR433" s="457">
        <v>1.8832391713747645</v>
      </c>
      <c r="AS433" s="456">
        <v>13</v>
      </c>
      <c r="AT433" s="457">
        <v>26.156941649899398</v>
      </c>
      <c r="AU433" s="456">
        <v>13</v>
      </c>
      <c r="AV433" s="457">
        <v>47.666190004766619</v>
      </c>
      <c r="AW433" s="456">
        <v>14</v>
      </c>
      <c r="AX433" s="457">
        <v>51.332820005133279</v>
      </c>
      <c r="AY433" s="456">
        <v>2</v>
      </c>
      <c r="AZ433" s="457">
        <v>7.3332600007333255</v>
      </c>
      <c r="BA433" s="456">
        <v>5</v>
      </c>
      <c r="BB433" s="457">
        <v>18.333150001833314</v>
      </c>
      <c r="BC433" s="456">
        <v>0</v>
      </c>
      <c r="BD433" s="457">
        <v>0</v>
      </c>
      <c r="BE433" s="456">
        <v>0</v>
      </c>
      <c r="BF433" s="457">
        <v>0</v>
      </c>
      <c r="BG433" s="456">
        <v>0</v>
      </c>
      <c r="BH433" s="457">
        <v>0</v>
      </c>
      <c r="BI433" s="456">
        <v>0</v>
      </c>
      <c r="BJ433" s="457">
        <v>0</v>
      </c>
      <c r="BK433" s="456">
        <v>0</v>
      </c>
      <c r="BL433" s="457">
        <v>0</v>
      </c>
      <c r="BM433" s="456">
        <v>34</v>
      </c>
      <c r="BN433" s="457">
        <v>124.66542001246654</v>
      </c>
      <c r="BO433" s="456">
        <v>1</v>
      </c>
      <c r="BP433" s="457">
        <v>3.6666300003666628</v>
      </c>
      <c r="BQ433" s="456">
        <v>0</v>
      </c>
      <c r="BR433" s="457">
        <v>0</v>
      </c>
      <c r="BS433" s="456">
        <v>1</v>
      </c>
      <c r="BT433" s="457">
        <v>3.6666300003666628</v>
      </c>
      <c r="BU433" s="456">
        <v>0</v>
      </c>
      <c r="BV433" s="457">
        <v>0</v>
      </c>
      <c r="BW433" s="456">
        <v>0</v>
      </c>
      <c r="BX433" s="457">
        <v>0</v>
      </c>
      <c r="BY433" s="456">
        <v>0</v>
      </c>
      <c r="BZ433" s="457">
        <v>0</v>
      </c>
      <c r="CA433" s="456">
        <v>0</v>
      </c>
      <c r="CB433" s="457">
        <v>0</v>
      </c>
      <c r="CC433" s="456">
        <v>1</v>
      </c>
      <c r="CD433" s="457">
        <v>27.886224205242613</v>
      </c>
      <c r="CE433" s="456">
        <v>0</v>
      </c>
      <c r="CF433" s="457">
        <v>0</v>
      </c>
      <c r="CG433" s="456">
        <v>1</v>
      </c>
      <c r="CH433" s="457">
        <v>27.886224205242613</v>
      </c>
      <c r="CI433" s="456">
        <v>0</v>
      </c>
      <c r="CJ433" s="457">
        <v>0</v>
      </c>
      <c r="CK433" s="456">
        <v>0</v>
      </c>
      <c r="CL433" s="457">
        <v>0</v>
      </c>
      <c r="CM433" s="456">
        <v>0</v>
      </c>
      <c r="CN433" s="457">
        <v>0</v>
      </c>
      <c r="CO433" s="456">
        <v>1</v>
      </c>
      <c r="CP433" s="457">
        <v>3.6666300003666628</v>
      </c>
      <c r="CQ433" s="456">
        <v>3</v>
      </c>
      <c r="CR433" s="457">
        <v>10.999890001099988</v>
      </c>
      <c r="CS433" s="456">
        <v>0</v>
      </c>
      <c r="CT433" s="457">
        <v>0</v>
      </c>
      <c r="CU433" s="456">
        <v>142</v>
      </c>
      <c r="CV433" s="457">
        <v>520.66146005206622</v>
      </c>
      <c r="CW433" s="456">
        <v>0</v>
      </c>
      <c r="CX433" s="457">
        <v>0</v>
      </c>
      <c r="CY433" s="456">
        <v>1</v>
      </c>
      <c r="CZ433" s="457">
        <v>3.6666300003666628</v>
      </c>
      <c r="DA433" s="456">
        <v>2</v>
      </c>
      <c r="DB433" s="457">
        <v>7.3332600007333255</v>
      </c>
      <c r="DC433" s="456">
        <v>11</v>
      </c>
      <c r="DD433" s="457">
        <v>40.332930004033294</v>
      </c>
      <c r="DE433" s="456">
        <v>2</v>
      </c>
      <c r="DF433" s="457">
        <v>4.0241448692152924</v>
      </c>
      <c r="DG433" s="456">
        <v>12</v>
      </c>
      <c r="DH433" s="457">
        <v>43.999560004399953</v>
      </c>
      <c r="DI433" s="456">
        <v>1</v>
      </c>
      <c r="DJ433" s="457">
        <v>12.64702162640698</v>
      </c>
      <c r="DK433" s="456">
        <v>1</v>
      </c>
      <c r="DL433" s="457">
        <v>7.2532095452237613</v>
      </c>
      <c r="DM433" s="456">
        <v>2</v>
      </c>
      <c r="DN433" s="457">
        <v>14.506419090447523</v>
      </c>
      <c r="DO433" s="456">
        <v>3</v>
      </c>
      <c r="DP433" s="457">
        <v>135.68521031207598</v>
      </c>
      <c r="DQ433" s="456">
        <v>1</v>
      </c>
      <c r="DR433" s="457">
        <v>3.6666300003666628</v>
      </c>
      <c r="DS433" s="456">
        <v>40</v>
      </c>
      <c r="DT433" s="457">
        <v>146.66520001466651</v>
      </c>
      <c r="DU433" s="456">
        <v>5</v>
      </c>
      <c r="DV433" s="457">
        <v>18.333150001833314</v>
      </c>
      <c r="DW433" s="456">
        <v>16</v>
      </c>
      <c r="DX433" s="457">
        <v>58.666080005866604</v>
      </c>
      <c r="DY433" s="456">
        <v>62</v>
      </c>
      <c r="DZ433" s="457">
        <v>227.33106002273311</v>
      </c>
      <c r="EA433" s="456">
        <v>1</v>
      </c>
      <c r="EB433" s="457">
        <v>7.2532095452237613</v>
      </c>
      <c r="EC433" s="456">
        <v>34</v>
      </c>
      <c r="ED433" s="457">
        <v>246.6091245376079</v>
      </c>
      <c r="EE433" s="456">
        <v>4</v>
      </c>
      <c r="EF433" s="457">
        <v>29.012838180895045</v>
      </c>
      <c r="EG433" s="456">
        <v>15</v>
      </c>
      <c r="EH433" s="457">
        <v>108.79814317835643</v>
      </c>
      <c r="EI433" s="456">
        <v>54</v>
      </c>
      <c r="EJ433" s="457">
        <v>391.67331544208315</v>
      </c>
      <c r="EK433" s="456">
        <v>38</v>
      </c>
      <c r="EL433" s="457">
        <v>139.33194001393318</v>
      </c>
      <c r="EM433" s="290"/>
      <c r="EN433" s="449"/>
      <c r="EO433" s="449"/>
      <c r="EP433" s="449"/>
      <c r="EQ433" s="449"/>
      <c r="ER433" s="449"/>
      <c r="ES433" s="449"/>
      <c r="ET433" s="449"/>
      <c r="EU433" s="449"/>
      <c r="EV433" s="449"/>
      <c r="EW433" s="449"/>
      <c r="EX433" s="449"/>
      <c r="EY433" s="449"/>
      <c r="EZ433" s="449"/>
      <c r="FA433" s="449"/>
      <c r="FB433" s="449"/>
      <c r="FC433" s="449"/>
      <c r="FD433" s="449"/>
      <c r="FE433" s="449"/>
      <c r="FF433" s="449"/>
      <c r="FG433" s="449"/>
      <c r="FH433" s="449"/>
      <c r="FI433" s="449"/>
      <c r="FJ433" s="449"/>
      <c r="FK433" s="449"/>
      <c r="FL433" s="449"/>
      <c r="FM433" s="449"/>
      <c r="FN433" s="449"/>
      <c r="FO433" s="449"/>
      <c r="FP433" s="449"/>
      <c r="FQ433" s="449"/>
      <c r="FR433" s="449"/>
      <c r="FS433" s="449"/>
      <c r="FT433" s="449"/>
      <c r="FU433" s="449"/>
      <c r="FV433" s="449"/>
      <c r="FW433" s="449"/>
      <c r="FX433" s="449"/>
      <c r="FY433" s="449"/>
      <c r="FZ433" s="449"/>
      <c r="GA433" s="449"/>
      <c r="GB433" s="449"/>
      <c r="GC433" s="449"/>
      <c r="GD433" s="449"/>
      <c r="GE433" s="449"/>
      <c r="GF433" s="449"/>
      <c r="GG433" s="449"/>
      <c r="GH433" s="449"/>
      <c r="GI433" s="449"/>
      <c r="GJ433" s="449"/>
      <c r="GK433" s="449"/>
      <c r="GL433" s="449"/>
      <c r="GM433" s="449"/>
      <c r="GN433" s="449"/>
      <c r="GO433" s="449"/>
      <c r="GP433" s="449"/>
      <c r="GQ433" s="449"/>
      <c r="GR433" s="449"/>
      <c r="GS433" s="449"/>
      <c r="GT433" s="449"/>
      <c r="GU433" s="449"/>
      <c r="GV433" s="449"/>
      <c r="GW433" s="449"/>
      <c r="GX433" s="449"/>
      <c r="GY433" s="449"/>
      <c r="GZ433" s="449"/>
      <c r="HA433" s="449"/>
      <c r="HB433" s="449"/>
      <c r="HC433" s="449"/>
      <c r="HD433" s="449"/>
      <c r="HE433" s="449"/>
      <c r="HF433" s="449"/>
      <c r="HG433" s="449"/>
      <c r="HH433" s="449"/>
      <c r="HI433" s="449"/>
      <c r="HJ433" s="449"/>
      <c r="HK433" s="449"/>
      <c r="HL433" s="449"/>
      <c r="HM433" s="449"/>
      <c r="HN433" s="449"/>
      <c r="HO433" s="449"/>
      <c r="HP433" s="449"/>
      <c r="HQ433" s="449"/>
      <c r="HR433" s="449"/>
      <c r="HS433" s="449"/>
      <c r="HT433" s="449"/>
      <c r="HU433" s="449"/>
      <c r="HV433" s="449"/>
      <c r="HW433" s="449"/>
      <c r="HX433" s="449"/>
      <c r="HY433" s="449"/>
      <c r="HZ433" s="449"/>
      <c r="IA433" s="449"/>
      <c r="IB433" s="449"/>
      <c r="IC433" s="449"/>
      <c r="ID433" s="449"/>
      <c r="IE433" s="449"/>
      <c r="IF433" s="449"/>
      <c r="IG433" s="449"/>
      <c r="IH433" s="449"/>
      <c r="II433" s="449"/>
      <c r="IJ433" s="449"/>
      <c r="IK433" s="449"/>
      <c r="IL433" s="449"/>
      <c r="IM433" s="449"/>
    </row>
    <row r="434" spans="2:247" x14ac:dyDescent="0.2">
      <c r="B434" s="423" t="s">
        <v>86</v>
      </c>
      <c r="C434" s="456">
        <v>0</v>
      </c>
      <c r="D434" s="457">
        <v>0</v>
      </c>
      <c r="E434" s="456">
        <v>0</v>
      </c>
      <c r="F434" s="457">
        <v>0</v>
      </c>
      <c r="G434" s="456">
        <v>30</v>
      </c>
      <c r="H434" s="457">
        <v>87.364221439179943</v>
      </c>
      <c r="I434" s="456">
        <v>1</v>
      </c>
      <c r="J434" s="457">
        <v>2.9121407146393317</v>
      </c>
      <c r="K434" s="456">
        <v>0</v>
      </c>
      <c r="L434" s="457">
        <v>0</v>
      </c>
      <c r="M434" s="456">
        <v>5</v>
      </c>
      <c r="N434" s="457">
        <v>14.560703573196657</v>
      </c>
      <c r="O434" s="456">
        <v>0</v>
      </c>
      <c r="P434" s="457">
        <v>0</v>
      </c>
      <c r="Q434" s="456">
        <v>0</v>
      </c>
      <c r="R434" s="457">
        <v>0</v>
      </c>
      <c r="S434" s="456">
        <v>0</v>
      </c>
      <c r="T434" s="457">
        <v>0</v>
      </c>
      <c r="U434" s="456">
        <v>0</v>
      </c>
      <c r="V434" s="457">
        <v>0</v>
      </c>
      <c r="W434" s="456">
        <v>0</v>
      </c>
      <c r="X434" s="457">
        <v>0</v>
      </c>
      <c r="Y434" s="456">
        <v>0</v>
      </c>
      <c r="Z434" s="457">
        <v>0</v>
      </c>
      <c r="AA434" s="456">
        <v>1</v>
      </c>
      <c r="AB434" s="457">
        <v>2.9121407146393317</v>
      </c>
      <c r="AC434" s="456">
        <v>0</v>
      </c>
      <c r="AD434" s="457">
        <v>0</v>
      </c>
      <c r="AE434" s="456">
        <v>8</v>
      </c>
      <c r="AF434" s="457">
        <v>23.297125717114653</v>
      </c>
      <c r="AG434" s="456">
        <v>1</v>
      </c>
      <c r="AH434" s="457">
        <v>2.9121407146393317</v>
      </c>
      <c r="AI434" s="456">
        <v>9</v>
      </c>
      <c r="AJ434" s="457">
        <v>26.209266431753985</v>
      </c>
      <c r="AK434" s="456">
        <v>0</v>
      </c>
      <c r="AL434" s="457">
        <v>0</v>
      </c>
      <c r="AM434" s="456">
        <v>7</v>
      </c>
      <c r="AN434" s="457">
        <v>20.384985002475322</v>
      </c>
      <c r="AO434" s="456">
        <v>2</v>
      </c>
      <c r="AP434" s="457">
        <v>4.7732696897374707</v>
      </c>
      <c r="AQ434" s="456">
        <v>4</v>
      </c>
      <c r="AR434" s="457">
        <v>9.1533180778032044</v>
      </c>
      <c r="AS434" s="456">
        <v>7</v>
      </c>
      <c r="AT434" s="457">
        <v>16.706443914081145</v>
      </c>
      <c r="AU434" s="456">
        <v>15</v>
      </c>
      <c r="AV434" s="457">
        <v>43.682110719589971</v>
      </c>
      <c r="AW434" s="456">
        <v>20</v>
      </c>
      <c r="AX434" s="457">
        <v>58.242814292786626</v>
      </c>
      <c r="AY434" s="456">
        <v>4</v>
      </c>
      <c r="AZ434" s="457">
        <v>11.648562858557327</v>
      </c>
      <c r="BA434" s="456">
        <v>4</v>
      </c>
      <c r="BB434" s="457">
        <v>11.648562858557327</v>
      </c>
      <c r="BC434" s="456">
        <v>0</v>
      </c>
      <c r="BD434" s="457">
        <v>0</v>
      </c>
      <c r="BE434" s="456">
        <v>0</v>
      </c>
      <c r="BF434" s="457">
        <v>0</v>
      </c>
      <c r="BG434" s="456">
        <v>0</v>
      </c>
      <c r="BH434" s="457">
        <v>0</v>
      </c>
      <c r="BI434" s="456">
        <v>0</v>
      </c>
      <c r="BJ434" s="457">
        <v>0</v>
      </c>
      <c r="BK434" s="456">
        <v>0</v>
      </c>
      <c r="BL434" s="457">
        <v>0</v>
      </c>
      <c r="BM434" s="456">
        <v>43</v>
      </c>
      <c r="BN434" s="457">
        <v>125.22205072949126</v>
      </c>
      <c r="BO434" s="456">
        <v>1</v>
      </c>
      <c r="BP434" s="457">
        <v>2.9121407146393317</v>
      </c>
      <c r="BQ434" s="456">
        <v>1</v>
      </c>
      <c r="BR434" s="457">
        <v>2.9121407146393317</v>
      </c>
      <c r="BS434" s="456">
        <v>2</v>
      </c>
      <c r="BT434" s="457">
        <v>5.8242814292786633</v>
      </c>
      <c r="BU434" s="456">
        <v>0</v>
      </c>
      <c r="BV434" s="457">
        <v>0</v>
      </c>
      <c r="BW434" s="456">
        <v>0</v>
      </c>
      <c r="BX434" s="457">
        <v>0</v>
      </c>
      <c r="BY434" s="456">
        <v>0</v>
      </c>
      <c r="BZ434" s="457">
        <v>0</v>
      </c>
      <c r="CA434" s="456">
        <v>0</v>
      </c>
      <c r="CB434" s="457">
        <v>0</v>
      </c>
      <c r="CC434" s="456">
        <v>2</v>
      </c>
      <c r="CD434" s="457">
        <v>10.301844030081384</v>
      </c>
      <c r="CE434" s="456">
        <v>0</v>
      </c>
      <c r="CF434" s="457">
        <v>0</v>
      </c>
      <c r="CG434" s="456">
        <v>2</v>
      </c>
      <c r="CH434" s="457">
        <v>10.301844030081384</v>
      </c>
      <c r="CI434" s="456">
        <v>0</v>
      </c>
      <c r="CJ434" s="457">
        <v>0</v>
      </c>
      <c r="CK434" s="456">
        <v>0</v>
      </c>
      <c r="CL434" s="457">
        <v>0</v>
      </c>
      <c r="CM434" s="456">
        <v>0</v>
      </c>
      <c r="CN434" s="457">
        <v>0</v>
      </c>
      <c r="CO434" s="456">
        <v>1</v>
      </c>
      <c r="CP434" s="457">
        <v>2.9121407146393317</v>
      </c>
      <c r="CQ434" s="456">
        <v>0</v>
      </c>
      <c r="CR434" s="457">
        <v>0</v>
      </c>
      <c r="CS434" s="456">
        <v>0</v>
      </c>
      <c r="CT434" s="457">
        <v>0</v>
      </c>
      <c r="CU434" s="456">
        <v>92</v>
      </c>
      <c r="CV434" s="457">
        <v>267.9169457468185</v>
      </c>
      <c r="CW434" s="456">
        <v>4</v>
      </c>
      <c r="CX434" s="457">
        <v>11.648562858557327</v>
      </c>
      <c r="CY434" s="456">
        <v>1</v>
      </c>
      <c r="CZ434" s="457">
        <v>2.9121407146393317</v>
      </c>
      <c r="DA434" s="456">
        <v>0</v>
      </c>
      <c r="DB434" s="457">
        <v>0</v>
      </c>
      <c r="DC434" s="456">
        <v>0</v>
      </c>
      <c r="DD434" s="457">
        <v>0</v>
      </c>
      <c r="DE434" s="456">
        <v>6</v>
      </c>
      <c r="DF434" s="457">
        <v>14.319809069212411</v>
      </c>
      <c r="DG434" s="456">
        <v>1</v>
      </c>
      <c r="DH434" s="457">
        <v>2.9121407146393317</v>
      </c>
      <c r="DI434" s="456">
        <v>1</v>
      </c>
      <c r="DJ434" s="457">
        <v>9.1566706345572761</v>
      </c>
      <c r="DK434" s="456">
        <v>2</v>
      </c>
      <c r="DL434" s="457">
        <v>11.684973124561814</v>
      </c>
      <c r="DM434" s="456">
        <v>8</v>
      </c>
      <c r="DN434" s="457">
        <v>46.739892498247258</v>
      </c>
      <c r="DO434" s="456">
        <v>10</v>
      </c>
      <c r="DP434" s="457">
        <v>342.46575342465752</v>
      </c>
      <c r="DQ434" s="456">
        <v>0</v>
      </c>
      <c r="DR434" s="457">
        <v>0</v>
      </c>
      <c r="DS434" s="456">
        <v>42</v>
      </c>
      <c r="DT434" s="457">
        <v>122.30991001485191</v>
      </c>
      <c r="DU434" s="456">
        <v>1</v>
      </c>
      <c r="DV434" s="457">
        <v>2.9121407146393317</v>
      </c>
      <c r="DW434" s="456">
        <v>15</v>
      </c>
      <c r="DX434" s="457">
        <v>43.682110719589971</v>
      </c>
      <c r="DY434" s="456">
        <v>58</v>
      </c>
      <c r="DZ434" s="457">
        <v>168.90416144908122</v>
      </c>
      <c r="EA434" s="456">
        <v>0</v>
      </c>
      <c r="EB434" s="457">
        <v>0</v>
      </c>
      <c r="EC434" s="456">
        <v>42</v>
      </c>
      <c r="ED434" s="457">
        <v>245.38443561579808</v>
      </c>
      <c r="EE434" s="456">
        <v>1</v>
      </c>
      <c r="EF434" s="457">
        <v>5.8424865622809072</v>
      </c>
      <c r="EG434" s="456">
        <v>15</v>
      </c>
      <c r="EH434" s="457">
        <v>87.637298434213605</v>
      </c>
      <c r="EI434" s="456">
        <v>58</v>
      </c>
      <c r="EJ434" s="457">
        <v>338.86422061229257</v>
      </c>
      <c r="EK434" s="456">
        <v>30</v>
      </c>
      <c r="EL434" s="457">
        <v>87.364221439179943</v>
      </c>
      <c r="EM434" s="290"/>
      <c r="EN434" s="449"/>
      <c r="EO434" s="449"/>
      <c r="EP434" s="449"/>
      <c r="EQ434" s="449"/>
      <c r="ER434" s="449"/>
      <c r="ES434" s="449"/>
      <c r="ET434" s="449"/>
      <c r="EU434" s="449"/>
      <c r="EV434" s="449"/>
      <c r="EW434" s="449"/>
      <c r="EX434" s="449"/>
      <c r="EY434" s="449"/>
      <c r="EZ434" s="449"/>
      <c r="FA434" s="449"/>
      <c r="FB434" s="449"/>
      <c r="FC434" s="449"/>
      <c r="FD434" s="449"/>
      <c r="FE434" s="449"/>
      <c r="FF434" s="449"/>
      <c r="FG434" s="449"/>
      <c r="FH434" s="449"/>
      <c r="FI434" s="449"/>
      <c r="FJ434" s="449"/>
      <c r="FK434" s="449"/>
      <c r="FL434" s="449"/>
      <c r="FM434" s="449"/>
      <c r="FN434" s="449"/>
      <c r="FO434" s="449"/>
      <c r="FP434" s="449"/>
      <c r="FQ434" s="449"/>
      <c r="FR434" s="449"/>
      <c r="FS434" s="449"/>
      <c r="FT434" s="449"/>
      <c r="FU434" s="449"/>
      <c r="FV434" s="449"/>
      <c r="FW434" s="449"/>
      <c r="FX434" s="449"/>
      <c r="FY434" s="449"/>
      <c r="FZ434" s="449"/>
      <c r="GA434" s="449"/>
      <c r="GB434" s="449"/>
      <c r="GC434" s="449"/>
      <c r="GD434" s="449"/>
      <c r="GE434" s="449"/>
      <c r="GF434" s="449"/>
      <c r="GG434" s="449"/>
      <c r="GH434" s="449"/>
      <c r="GI434" s="449"/>
      <c r="GJ434" s="449"/>
      <c r="GK434" s="449"/>
      <c r="GL434" s="449"/>
      <c r="GM434" s="449"/>
      <c r="GN434" s="449"/>
      <c r="GO434" s="449"/>
      <c r="GP434" s="449"/>
      <c r="GQ434" s="449"/>
      <c r="GR434" s="449"/>
      <c r="GS434" s="449"/>
      <c r="GT434" s="449"/>
      <c r="GU434" s="449"/>
      <c r="GV434" s="449"/>
      <c r="GW434" s="449"/>
      <c r="GX434" s="449"/>
      <c r="GY434" s="449"/>
      <c r="GZ434" s="449"/>
      <c r="HA434" s="449"/>
      <c r="HB434" s="449"/>
      <c r="HC434" s="449"/>
      <c r="HD434" s="449"/>
      <c r="HE434" s="449"/>
      <c r="HF434" s="449"/>
      <c r="HG434" s="449"/>
      <c r="HH434" s="449"/>
      <c r="HI434" s="449"/>
      <c r="HJ434" s="449"/>
      <c r="HK434" s="449"/>
      <c r="HL434" s="449"/>
      <c r="HM434" s="449"/>
      <c r="HN434" s="449"/>
      <c r="HO434" s="449"/>
      <c r="HP434" s="449"/>
      <c r="HQ434" s="449"/>
      <c r="HR434" s="449"/>
      <c r="HS434" s="449"/>
      <c r="HT434" s="449"/>
      <c r="HU434" s="449"/>
      <c r="HV434" s="449"/>
      <c r="HW434" s="449"/>
      <c r="HX434" s="449"/>
      <c r="HY434" s="449"/>
      <c r="HZ434" s="449"/>
      <c r="IA434" s="449"/>
      <c r="IB434" s="449"/>
      <c r="IC434" s="449"/>
      <c r="ID434" s="449"/>
      <c r="IE434" s="449"/>
      <c r="IF434" s="449"/>
      <c r="IG434" s="449"/>
      <c r="IH434" s="449"/>
      <c r="II434" s="449"/>
      <c r="IJ434" s="449"/>
      <c r="IK434" s="449"/>
      <c r="IL434" s="449"/>
      <c r="IM434" s="449"/>
    </row>
    <row r="435" spans="2:247" x14ac:dyDescent="0.2">
      <c r="B435" s="441" t="s">
        <v>7</v>
      </c>
      <c r="C435" s="452">
        <v>3</v>
      </c>
      <c r="D435" s="453">
        <v>4.0367614408547164E-2</v>
      </c>
      <c r="E435" s="452">
        <v>3</v>
      </c>
      <c r="F435" s="453">
        <v>4.4836146303334469E-2</v>
      </c>
      <c r="G435" s="452">
        <v>7330</v>
      </c>
      <c r="H435" s="453">
        <v>109.54965080114721</v>
      </c>
      <c r="I435" s="452">
        <v>92</v>
      </c>
      <c r="J435" s="453">
        <v>1.3749751533022569</v>
      </c>
      <c r="K435" s="452">
        <v>0</v>
      </c>
      <c r="L435" s="453">
        <v>0</v>
      </c>
      <c r="M435" s="452">
        <v>3817</v>
      </c>
      <c r="N435" s="453">
        <v>57.04652347994255</v>
      </c>
      <c r="O435" s="452">
        <v>372</v>
      </c>
      <c r="P435" s="453">
        <v>5.5596821416134734</v>
      </c>
      <c r="Q435" s="452">
        <v>0</v>
      </c>
      <c r="R435" s="453">
        <v>0</v>
      </c>
      <c r="S435" s="452">
        <v>5</v>
      </c>
      <c r="T435" s="453">
        <v>7.4726910505557451E-2</v>
      </c>
      <c r="U435" s="452">
        <v>0</v>
      </c>
      <c r="V435" s="453">
        <v>0</v>
      </c>
      <c r="W435" s="452">
        <v>0</v>
      </c>
      <c r="X435" s="453">
        <v>0</v>
      </c>
      <c r="Y435" s="452">
        <v>32</v>
      </c>
      <c r="Z435" s="453">
        <v>0.4782522272355676</v>
      </c>
      <c r="AA435" s="452">
        <v>9</v>
      </c>
      <c r="AB435" s="453">
        <v>0.13450843891000341</v>
      </c>
      <c r="AC435" s="452">
        <v>37</v>
      </c>
      <c r="AD435" s="453">
        <v>0.55297913774112506</v>
      </c>
      <c r="AE435" s="452">
        <v>2128</v>
      </c>
      <c r="AF435" s="453">
        <v>31.803773111165246</v>
      </c>
      <c r="AG435" s="452">
        <v>507</v>
      </c>
      <c r="AH435" s="453">
        <v>7.5773087252635243</v>
      </c>
      <c r="AI435" s="452">
        <v>2635</v>
      </c>
      <c r="AJ435" s="453">
        <v>39.38108183642877</v>
      </c>
      <c r="AK435" s="452">
        <v>10</v>
      </c>
      <c r="AL435" s="453">
        <v>0.1494538210111149</v>
      </c>
      <c r="AM435" s="452">
        <v>2937</v>
      </c>
      <c r="AN435" s="453">
        <v>43.89458723096444</v>
      </c>
      <c r="AO435" s="452">
        <v>106</v>
      </c>
      <c r="AP435" s="453">
        <v>1.4263223757686667</v>
      </c>
      <c r="AQ435" s="452">
        <v>739</v>
      </c>
      <c r="AR435" s="453">
        <v>9.3686612576064903</v>
      </c>
      <c r="AS435" s="452">
        <v>1924</v>
      </c>
      <c r="AT435" s="453">
        <v>25.889096707348251</v>
      </c>
      <c r="AU435" s="452">
        <v>3096</v>
      </c>
      <c r="AV435" s="453">
        <v>46.270902985041168</v>
      </c>
      <c r="AW435" s="452">
        <v>1105</v>
      </c>
      <c r="AX435" s="453">
        <v>16.514647221728197</v>
      </c>
      <c r="AY435" s="452">
        <v>1344</v>
      </c>
      <c r="AZ435" s="453">
        <v>20.086593543893841</v>
      </c>
      <c r="BA435" s="452">
        <v>796</v>
      </c>
      <c r="BB435" s="453">
        <v>11.896524152484744</v>
      </c>
      <c r="BC435" s="452">
        <v>117</v>
      </c>
      <c r="BD435" s="453">
        <v>1.748609705830044</v>
      </c>
      <c r="BE435" s="452">
        <v>123</v>
      </c>
      <c r="BF435" s="453">
        <v>1.8382819984367131</v>
      </c>
      <c r="BG435" s="452">
        <v>93</v>
      </c>
      <c r="BH435" s="453">
        <v>1.3899205354033684</v>
      </c>
      <c r="BI435" s="452">
        <v>9</v>
      </c>
      <c r="BJ435" s="453">
        <v>0.13450843891000341</v>
      </c>
      <c r="BK435" s="452">
        <v>78</v>
      </c>
      <c r="BL435" s="453">
        <v>1.1657398038866962</v>
      </c>
      <c r="BM435" s="452">
        <v>6683</v>
      </c>
      <c r="BN435" s="453">
        <v>99.879988581728071</v>
      </c>
      <c r="BO435" s="452">
        <v>3805</v>
      </c>
      <c r="BP435" s="453">
        <v>56.867178894729214</v>
      </c>
      <c r="BQ435" s="452">
        <v>50</v>
      </c>
      <c r="BR435" s="453">
        <v>0.74726910505557442</v>
      </c>
      <c r="BS435" s="452">
        <v>3855</v>
      </c>
      <c r="BT435" s="453">
        <v>57.614447999784787</v>
      </c>
      <c r="BU435" s="452">
        <v>4650</v>
      </c>
      <c r="BV435" s="453">
        <v>69.496026770168413</v>
      </c>
      <c r="BW435" s="452">
        <v>1028</v>
      </c>
      <c r="BX435" s="453">
        <v>15.36385279994261</v>
      </c>
      <c r="BY435" s="452">
        <v>85</v>
      </c>
      <c r="BZ435" s="453">
        <v>1.2703574785944765</v>
      </c>
      <c r="CA435" s="452">
        <v>5763</v>
      </c>
      <c r="CB435" s="453">
        <v>86.13023704870551</v>
      </c>
      <c r="CC435" s="452">
        <v>1091</v>
      </c>
      <c r="CD435" s="453">
        <v>76.354683250539935</v>
      </c>
      <c r="CE435" s="452">
        <v>11</v>
      </c>
      <c r="CF435" s="453">
        <v>0.76984556897886292</v>
      </c>
      <c r="CG435" s="452">
        <v>1102</v>
      </c>
      <c r="CH435" s="453">
        <v>77.124528819518801</v>
      </c>
      <c r="CI435" s="452">
        <v>0</v>
      </c>
      <c r="CJ435" s="453">
        <v>0</v>
      </c>
      <c r="CK435" s="452">
        <v>9</v>
      </c>
      <c r="CL435" s="453">
        <v>0.13450843891000341</v>
      </c>
      <c r="CM435" s="452">
        <v>48</v>
      </c>
      <c r="CN435" s="453">
        <v>0.7173783408533515</v>
      </c>
      <c r="CO435" s="452">
        <v>392</v>
      </c>
      <c r="CP435" s="453">
        <v>5.8585897836357033</v>
      </c>
      <c r="CQ435" s="452">
        <v>1476</v>
      </c>
      <c r="CR435" s="453">
        <v>22.059383981240558</v>
      </c>
      <c r="CS435" s="452">
        <v>36</v>
      </c>
      <c r="CT435" s="453">
        <v>0.53803375564001366</v>
      </c>
      <c r="CU435" s="452">
        <v>15934</v>
      </c>
      <c r="CV435" s="453">
        <v>238.13971839911045</v>
      </c>
      <c r="CW435" s="452">
        <v>693</v>
      </c>
      <c r="CX435" s="453">
        <v>10.35714979607026</v>
      </c>
      <c r="CY435" s="452">
        <v>126</v>
      </c>
      <c r="CZ435" s="453">
        <v>1.8831181447400474</v>
      </c>
      <c r="DA435" s="452">
        <v>67</v>
      </c>
      <c r="DB435" s="453">
        <v>1.0013406007744698</v>
      </c>
      <c r="DC435" s="452">
        <v>177</v>
      </c>
      <c r="DD435" s="453">
        <v>2.6453326318967334</v>
      </c>
      <c r="DE435" s="452">
        <v>1086</v>
      </c>
      <c r="DF435" s="453">
        <v>14.613076415894076</v>
      </c>
      <c r="DG435" s="452">
        <v>2403</v>
      </c>
      <c r="DH435" s="453">
        <v>35.913753188970908</v>
      </c>
      <c r="DI435" s="452">
        <v>165</v>
      </c>
      <c r="DJ435" s="453">
        <v>8.5734639340352494</v>
      </c>
      <c r="DK435" s="452">
        <v>926</v>
      </c>
      <c r="DL435" s="453">
        <v>27.070403512721043</v>
      </c>
      <c r="DM435" s="452">
        <v>790</v>
      </c>
      <c r="DN435" s="453">
        <v>23.094620707397002</v>
      </c>
      <c r="DO435" s="452">
        <v>1360</v>
      </c>
      <c r="DP435" s="453">
        <v>251.81081601516792</v>
      </c>
      <c r="DQ435" s="452">
        <v>3275</v>
      </c>
      <c r="DR435" s="453">
        <v>48.946126381140125</v>
      </c>
      <c r="DS435" s="452">
        <v>10305</v>
      </c>
      <c r="DT435" s="453">
        <v>154.01216255195391</v>
      </c>
      <c r="DU435" s="452">
        <v>3068</v>
      </c>
      <c r="DV435" s="453">
        <v>45.852432286210046</v>
      </c>
      <c r="DW435" s="452">
        <v>5726</v>
      </c>
      <c r="DX435" s="453">
        <v>85.577257910964377</v>
      </c>
      <c r="DY435" s="452">
        <v>22374</v>
      </c>
      <c r="DZ435" s="453">
        <v>334.38797913026843</v>
      </c>
      <c r="EA435" s="452">
        <v>1878</v>
      </c>
      <c r="EB435" s="453">
        <v>54.900883149989326</v>
      </c>
      <c r="EC435" s="452">
        <v>8088</v>
      </c>
      <c r="ED435" s="453">
        <v>236.44214212838855</v>
      </c>
      <c r="EE435" s="452">
        <v>2608</v>
      </c>
      <c r="EF435" s="453">
        <v>76.241482031508085</v>
      </c>
      <c r="EG435" s="452">
        <v>4831</v>
      </c>
      <c r="EH435" s="453">
        <v>141.22799068029735</v>
      </c>
      <c r="EI435" s="452">
        <v>17405</v>
      </c>
      <c r="EJ435" s="453">
        <v>508.81249799018337</v>
      </c>
      <c r="EK435" s="452">
        <v>5022</v>
      </c>
      <c r="EL435" s="453">
        <v>75.055708911781892</v>
      </c>
    </row>
    <row r="436" spans="2:247" x14ac:dyDescent="0.2">
      <c r="B436" s="282"/>
      <c r="D436"/>
      <c r="E436"/>
      <c r="F436"/>
      <c r="G436"/>
      <c r="H436"/>
      <c r="I436"/>
      <c r="J436"/>
    </row>
    <row r="437" spans="2:247" x14ac:dyDescent="0.2">
      <c r="B437" s="619" t="s">
        <v>670</v>
      </c>
      <c r="D437"/>
      <c r="E437"/>
      <c r="F437"/>
      <c r="G437"/>
      <c r="H437"/>
      <c r="I437"/>
      <c r="J437"/>
    </row>
    <row r="438" spans="2:247" x14ac:dyDescent="0.2">
      <c r="B438" s="620" t="s">
        <v>521</v>
      </c>
      <c r="D438"/>
      <c r="E438"/>
      <c r="F438"/>
      <c r="G438"/>
      <c r="H438"/>
      <c r="I438"/>
      <c r="J438"/>
    </row>
    <row r="439" spans="2:247" x14ac:dyDescent="0.2">
      <c r="B439" s="621" t="s">
        <v>522</v>
      </c>
      <c r="D439"/>
      <c r="E439"/>
      <c r="F439"/>
      <c r="G439"/>
      <c r="H439"/>
      <c r="I439"/>
      <c r="J439"/>
    </row>
    <row r="440" spans="2:247" x14ac:dyDescent="0.2">
      <c r="B440" s="282"/>
      <c r="D440"/>
      <c r="E440"/>
      <c r="F440"/>
      <c r="G440"/>
      <c r="H440"/>
      <c r="I440"/>
      <c r="J440"/>
    </row>
    <row r="441" spans="2:247" x14ac:dyDescent="0.2">
      <c r="B441" s="282"/>
      <c r="D441"/>
      <c r="E441"/>
      <c r="F441"/>
      <c r="G441"/>
      <c r="H441"/>
      <c r="I441"/>
      <c r="J441"/>
    </row>
    <row r="442" spans="2:247" x14ac:dyDescent="0.2">
      <c r="B442" s="282"/>
      <c r="D442"/>
      <c r="E442"/>
      <c r="F442"/>
      <c r="G442"/>
      <c r="H442"/>
      <c r="I442"/>
      <c r="J442"/>
    </row>
    <row r="443" spans="2:247" x14ac:dyDescent="0.2">
      <c r="B443" s="282"/>
      <c r="D443"/>
      <c r="E443"/>
      <c r="F443"/>
      <c r="G443"/>
      <c r="H443"/>
      <c r="I443"/>
      <c r="J443"/>
    </row>
    <row r="444" spans="2:247" x14ac:dyDescent="0.2">
      <c r="B444" s="282"/>
      <c r="D444"/>
      <c r="E444"/>
      <c r="F444"/>
      <c r="G444"/>
      <c r="H444"/>
      <c r="I444"/>
      <c r="J444"/>
    </row>
    <row r="445" spans="2:247" x14ac:dyDescent="0.2">
      <c r="B445" s="282"/>
      <c r="D445"/>
      <c r="E445"/>
      <c r="F445"/>
      <c r="G445"/>
      <c r="H445"/>
      <c r="I445"/>
      <c r="J445"/>
    </row>
    <row r="446" spans="2:247" x14ac:dyDescent="0.2">
      <c r="D446"/>
      <c r="E446"/>
      <c r="F446"/>
      <c r="G446"/>
      <c r="H446"/>
      <c r="I446"/>
      <c r="J446"/>
    </row>
    <row r="447" spans="2:247" ht="18" x14ac:dyDescent="0.2">
      <c r="B447" s="912" t="s">
        <v>291</v>
      </c>
      <c r="C447" s="912"/>
      <c r="D447" s="912"/>
      <c r="E447"/>
      <c r="F447"/>
      <c r="G447"/>
      <c r="H447"/>
      <c r="I447"/>
      <c r="J447"/>
    </row>
    <row r="448" spans="2:247" x14ac:dyDescent="0.2">
      <c r="D448"/>
      <c r="E448"/>
      <c r="F448"/>
      <c r="G448"/>
      <c r="H448"/>
      <c r="I448"/>
      <c r="J448"/>
    </row>
    <row r="449" spans="2:52" x14ac:dyDescent="0.2">
      <c r="D449"/>
      <c r="E449"/>
      <c r="F449"/>
      <c r="G449"/>
      <c r="H449"/>
      <c r="I449"/>
      <c r="J449"/>
    </row>
    <row r="450" spans="2:52" x14ac:dyDescent="0.2">
      <c r="D450"/>
      <c r="E450"/>
      <c r="F450"/>
      <c r="G450"/>
      <c r="H450"/>
      <c r="I450"/>
      <c r="J450"/>
    </row>
    <row r="451" spans="2:52" ht="31.5" customHeight="1" thickBot="1" x14ac:dyDescent="0.25">
      <c r="B451" s="913" t="s">
        <v>385</v>
      </c>
      <c r="C451" s="879"/>
      <c r="D451" s="879"/>
      <c r="E451" s="879"/>
      <c r="F451" s="879"/>
      <c r="G451" s="879"/>
      <c r="H451" s="879"/>
      <c r="I451" s="879"/>
      <c r="J451" s="879"/>
      <c r="K451" s="879"/>
      <c r="L451" s="879"/>
      <c r="M451" s="879"/>
      <c r="N451" s="879"/>
      <c r="O451" s="879"/>
      <c r="P451" s="879"/>
      <c r="Q451" s="879"/>
      <c r="R451" s="879"/>
      <c r="S451" s="879"/>
      <c r="T451" s="879"/>
      <c r="U451" s="879"/>
      <c r="V451" s="879"/>
      <c r="W451" s="879"/>
      <c r="X451" s="879"/>
      <c r="Y451" s="879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  <c r="AL451" s="286"/>
      <c r="AM451" s="286"/>
      <c r="AN451" s="286"/>
      <c r="AO451" s="286"/>
      <c r="AP451" s="286"/>
      <c r="AQ451" s="286"/>
      <c r="AR451" s="286"/>
      <c r="AS451" s="286"/>
      <c r="AT451" s="286"/>
      <c r="AU451" s="286"/>
      <c r="AV451" s="286"/>
      <c r="AW451" s="286"/>
      <c r="AX451" s="286"/>
      <c r="AY451" s="286"/>
      <c r="AZ451" s="286"/>
    </row>
    <row r="452" spans="2:52" ht="83.25" customHeight="1" x14ac:dyDescent="0.2">
      <c r="B452" s="897" t="s">
        <v>280</v>
      </c>
      <c r="C452" s="769" t="s">
        <v>292</v>
      </c>
      <c r="D452" s="770"/>
      <c r="E452" s="769" t="s">
        <v>293</v>
      </c>
      <c r="F452" s="770"/>
      <c r="G452" s="769" t="s">
        <v>294</v>
      </c>
      <c r="H452" s="770"/>
      <c r="I452" s="769" t="s">
        <v>295</v>
      </c>
      <c r="J452" s="770"/>
      <c r="K452" s="769" t="s">
        <v>360</v>
      </c>
      <c r="L452" s="770"/>
      <c r="M452" s="769" t="s">
        <v>361</v>
      </c>
      <c r="N452" s="770"/>
      <c r="O452" s="769" t="s">
        <v>298</v>
      </c>
      <c r="P452" s="770"/>
      <c r="Q452" s="769" t="s">
        <v>299</v>
      </c>
      <c r="R452" s="770"/>
      <c r="S452" s="769" t="s">
        <v>300</v>
      </c>
      <c r="T452" s="770"/>
      <c r="U452" s="769" t="s">
        <v>301</v>
      </c>
      <c r="V452" s="770"/>
      <c r="W452" s="769" t="s">
        <v>302</v>
      </c>
      <c r="X452" s="770"/>
      <c r="Y452" s="769" t="s">
        <v>303</v>
      </c>
      <c r="Z452" s="770"/>
      <c r="AA452" s="769" t="s">
        <v>304</v>
      </c>
      <c r="AB452" s="770"/>
      <c r="AC452" s="769" t="s">
        <v>305</v>
      </c>
      <c r="AD452" s="770"/>
      <c r="AE452" s="769" t="s">
        <v>306</v>
      </c>
      <c r="AF452" s="770"/>
      <c r="AG452" s="769" t="s">
        <v>307</v>
      </c>
      <c r="AH452" s="770"/>
      <c r="AI452" s="769" t="s">
        <v>308</v>
      </c>
      <c r="AJ452" s="770"/>
      <c r="AK452" s="769" t="s">
        <v>309</v>
      </c>
      <c r="AL452" s="770"/>
      <c r="AM452" s="769" t="s">
        <v>310</v>
      </c>
      <c r="AN452" s="770"/>
      <c r="AO452" s="769" t="s">
        <v>311</v>
      </c>
      <c r="AP452" s="770"/>
      <c r="AQ452" s="769" t="s">
        <v>312</v>
      </c>
      <c r="AR452" s="770"/>
      <c r="AS452" s="769" t="s">
        <v>313</v>
      </c>
      <c r="AT452" s="770"/>
      <c r="AU452" s="769" t="s">
        <v>314</v>
      </c>
      <c r="AV452" s="770"/>
      <c r="AW452" s="769" t="s">
        <v>315</v>
      </c>
      <c r="AX452" s="770"/>
      <c r="AY452" s="769" t="s">
        <v>316</v>
      </c>
      <c r="AZ452" s="772"/>
    </row>
    <row r="453" spans="2:52" ht="36.75" thickBot="1" x14ac:dyDescent="0.25">
      <c r="B453" s="898"/>
      <c r="C453" s="292" t="s">
        <v>317</v>
      </c>
      <c r="D453" s="292" t="s">
        <v>318</v>
      </c>
      <c r="E453" s="292" t="s">
        <v>317</v>
      </c>
      <c r="F453" s="292" t="s">
        <v>319</v>
      </c>
      <c r="G453" s="292" t="s">
        <v>317</v>
      </c>
      <c r="H453" s="292" t="s">
        <v>319</v>
      </c>
      <c r="I453" s="292" t="s">
        <v>317</v>
      </c>
      <c r="J453" s="292" t="s">
        <v>319</v>
      </c>
      <c r="K453" s="292" t="s">
        <v>317</v>
      </c>
      <c r="L453" s="292" t="s">
        <v>320</v>
      </c>
      <c r="M453" s="292" t="s">
        <v>317</v>
      </c>
      <c r="N453" s="292" t="s">
        <v>320</v>
      </c>
      <c r="O453" s="292" t="s">
        <v>317</v>
      </c>
      <c r="P453" s="292" t="s">
        <v>320</v>
      </c>
      <c r="Q453" s="292" t="s">
        <v>317</v>
      </c>
      <c r="R453" s="292" t="s">
        <v>321</v>
      </c>
      <c r="S453" s="292" t="s">
        <v>317</v>
      </c>
      <c r="T453" s="292" t="s">
        <v>321</v>
      </c>
      <c r="U453" s="292" t="s">
        <v>317</v>
      </c>
      <c r="V453" s="292" t="s">
        <v>321</v>
      </c>
      <c r="W453" s="292" t="s">
        <v>317</v>
      </c>
      <c r="X453" s="292" t="s">
        <v>321</v>
      </c>
      <c r="Y453" s="292" t="s">
        <v>317</v>
      </c>
      <c r="Z453" s="292" t="s">
        <v>322</v>
      </c>
      <c r="AA453" s="292" t="s">
        <v>323</v>
      </c>
      <c r="AB453" s="292" t="s">
        <v>322</v>
      </c>
      <c r="AC453" s="292" t="s">
        <v>317</v>
      </c>
      <c r="AD453" s="292" t="s">
        <v>322</v>
      </c>
      <c r="AE453" s="292" t="s">
        <v>317</v>
      </c>
      <c r="AF453" s="292" t="s">
        <v>322</v>
      </c>
      <c r="AG453" s="292" t="s">
        <v>317</v>
      </c>
      <c r="AH453" s="292" t="s">
        <v>322</v>
      </c>
      <c r="AI453" s="292" t="s">
        <v>317</v>
      </c>
      <c r="AJ453" s="292" t="s">
        <v>322</v>
      </c>
      <c r="AK453" s="293" t="s">
        <v>323</v>
      </c>
      <c r="AL453" s="292" t="s">
        <v>324</v>
      </c>
      <c r="AM453" s="293" t="s">
        <v>323</v>
      </c>
      <c r="AN453" s="292" t="s">
        <v>325</v>
      </c>
      <c r="AO453" s="293" t="s">
        <v>323</v>
      </c>
      <c r="AP453" s="292" t="s">
        <v>322</v>
      </c>
      <c r="AQ453" s="292" t="s">
        <v>323</v>
      </c>
      <c r="AR453" s="292" t="s">
        <v>325</v>
      </c>
      <c r="AS453" s="292" t="s">
        <v>323</v>
      </c>
      <c r="AT453" s="292" t="s">
        <v>325</v>
      </c>
      <c r="AU453" s="292" t="s">
        <v>323</v>
      </c>
      <c r="AV453" s="292" t="s">
        <v>322</v>
      </c>
      <c r="AW453" s="292" t="s">
        <v>323</v>
      </c>
      <c r="AX453" s="292" t="s">
        <v>322</v>
      </c>
      <c r="AY453" s="292" t="s">
        <v>323</v>
      </c>
      <c r="AZ453" s="294" t="s">
        <v>322</v>
      </c>
    </row>
    <row r="454" spans="2:52" ht="13.5" thickBot="1" x14ac:dyDescent="0.25">
      <c r="B454" s="295" t="s">
        <v>7</v>
      </c>
      <c r="C454" s="296">
        <v>33151</v>
      </c>
      <c r="D454" s="297">
        <v>4.9545436203394697</v>
      </c>
      <c r="E454" s="296">
        <v>631</v>
      </c>
      <c r="F454" s="297">
        <v>8.4672982474973839</v>
      </c>
      <c r="G454" s="296">
        <v>400</v>
      </c>
      <c r="H454" s="297">
        <v>5.3675424706797994</v>
      </c>
      <c r="I454" s="296">
        <v>1069</v>
      </c>
      <c r="J454" s="297">
        <v>14.344757252891762</v>
      </c>
      <c r="K454" s="296">
        <v>19</v>
      </c>
      <c r="L454" s="297">
        <v>25.495826735729043</v>
      </c>
      <c r="M454" s="296">
        <v>11</v>
      </c>
      <c r="N454" s="297">
        <v>14.760741794369448</v>
      </c>
      <c r="O454" s="296">
        <v>30</v>
      </c>
      <c r="P454" s="297">
        <v>40.256568530098491</v>
      </c>
      <c r="Q454" s="296">
        <v>42</v>
      </c>
      <c r="R454" s="297">
        <v>7.7765104945860672</v>
      </c>
      <c r="S454" s="296">
        <v>9</v>
      </c>
      <c r="T454" s="297">
        <v>1.6663951059827287</v>
      </c>
      <c r="U454" s="296">
        <v>14</v>
      </c>
      <c r="V454" s="297">
        <v>2.5921701648620226</v>
      </c>
      <c r="W454" s="296">
        <v>759</v>
      </c>
      <c r="X454" s="297">
        <v>140.5326539378768</v>
      </c>
      <c r="Y454" s="296">
        <v>132</v>
      </c>
      <c r="Z454" s="297">
        <v>1.9727904373467167</v>
      </c>
      <c r="AA454" s="296">
        <v>163</v>
      </c>
      <c r="AB454" s="297">
        <v>2.4360972824811724</v>
      </c>
      <c r="AC454" s="296">
        <v>1</v>
      </c>
      <c r="AD454" s="297">
        <v>1.4945382101111487E-2</v>
      </c>
      <c r="AE454" s="296">
        <v>4526</v>
      </c>
      <c r="AF454" s="297">
        <v>67.642799389630596</v>
      </c>
      <c r="AG454" s="296">
        <v>329</v>
      </c>
      <c r="AH454" s="297">
        <v>4.9170307112656797</v>
      </c>
      <c r="AI454" s="296">
        <v>12</v>
      </c>
      <c r="AJ454" s="297">
        <v>0.17934458521333788</v>
      </c>
      <c r="AK454" s="296">
        <v>433</v>
      </c>
      <c r="AL454" s="297">
        <v>13.240294527752637</v>
      </c>
      <c r="AM454" s="296">
        <v>481</v>
      </c>
      <c r="AN454" s="297">
        <v>14.061408304123999</v>
      </c>
      <c r="AO454" s="296">
        <v>1127</v>
      </c>
      <c r="AP454" s="297">
        <v>16.843445627952647</v>
      </c>
      <c r="AQ454" s="296">
        <v>149</v>
      </c>
      <c r="AR454" s="297">
        <v>4.3558208675976626</v>
      </c>
      <c r="AS454" s="296">
        <v>263</v>
      </c>
      <c r="AT454" s="297">
        <v>7.6884623367663441</v>
      </c>
      <c r="AU454" s="296">
        <v>2453</v>
      </c>
      <c r="AV454" s="297">
        <v>36.66102229402648</v>
      </c>
      <c r="AW454" s="296">
        <v>433</v>
      </c>
      <c r="AX454" s="297">
        <v>6.4713504497812746</v>
      </c>
      <c r="AY454" s="296">
        <v>896</v>
      </c>
      <c r="AZ454" s="298">
        <v>13.391062362595893</v>
      </c>
    </row>
    <row r="455" spans="2:52" x14ac:dyDescent="0.2">
      <c r="B455" s="389" t="s">
        <v>72</v>
      </c>
      <c r="C455" s="300">
        <v>112</v>
      </c>
      <c r="D455" s="301">
        <v>5.8975304091411722</v>
      </c>
      <c r="E455" s="300">
        <v>2</v>
      </c>
      <c r="F455" s="301">
        <v>12.738853503184714</v>
      </c>
      <c r="G455" s="300">
        <v>1</v>
      </c>
      <c r="H455" s="301">
        <v>6.369426751592357</v>
      </c>
      <c r="I455" s="300">
        <v>1</v>
      </c>
      <c r="J455" s="301">
        <v>6.369426751592357</v>
      </c>
      <c r="K455" s="300">
        <v>0</v>
      </c>
      <c r="L455" s="301">
        <v>0</v>
      </c>
      <c r="M455" s="300">
        <v>0</v>
      </c>
      <c r="N455" s="301">
        <v>0</v>
      </c>
      <c r="O455" s="300">
        <v>0</v>
      </c>
      <c r="P455" s="301">
        <v>0</v>
      </c>
      <c r="Q455" s="300">
        <v>0</v>
      </c>
      <c r="R455" s="301">
        <v>0</v>
      </c>
      <c r="S455" s="300">
        <v>0</v>
      </c>
      <c r="T455" s="301">
        <v>0</v>
      </c>
      <c r="U455" s="300">
        <v>0</v>
      </c>
      <c r="V455" s="301">
        <v>0</v>
      </c>
      <c r="W455" s="300">
        <v>2</v>
      </c>
      <c r="X455" s="301">
        <v>117.71630370806356</v>
      </c>
      <c r="Y455" s="300">
        <v>1</v>
      </c>
      <c r="Z455" s="301">
        <v>5.2656521510189034</v>
      </c>
      <c r="AA455" s="300">
        <v>1</v>
      </c>
      <c r="AB455" s="301">
        <v>5.2656521510189034</v>
      </c>
      <c r="AC455" s="300">
        <v>0</v>
      </c>
      <c r="AD455" s="301">
        <v>0</v>
      </c>
      <c r="AE455" s="300">
        <v>22</v>
      </c>
      <c r="AF455" s="301">
        <v>115.84434732241587</v>
      </c>
      <c r="AG455" s="300">
        <v>0</v>
      </c>
      <c r="AH455" s="301">
        <v>0</v>
      </c>
      <c r="AI455" s="300">
        <v>0</v>
      </c>
      <c r="AJ455" s="301">
        <v>0</v>
      </c>
      <c r="AK455" s="300">
        <v>1</v>
      </c>
      <c r="AL455" s="301">
        <v>10.326311441553077</v>
      </c>
      <c r="AM455" s="300">
        <v>0</v>
      </c>
      <c r="AN455" s="301">
        <v>0</v>
      </c>
      <c r="AO455" s="300">
        <v>4</v>
      </c>
      <c r="AP455" s="301">
        <v>21.062608604075614</v>
      </c>
      <c r="AQ455" s="300">
        <v>3</v>
      </c>
      <c r="AR455" s="301">
        <v>32.233802514236601</v>
      </c>
      <c r="AS455" s="300">
        <v>4</v>
      </c>
      <c r="AT455" s="301">
        <v>42.97840335231546</v>
      </c>
      <c r="AU455" s="300">
        <v>5</v>
      </c>
      <c r="AV455" s="301">
        <v>26.328260755094519</v>
      </c>
      <c r="AW455" s="300">
        <v>4</v>
      </c>
      <c r="AX455" s="301">
        <v>21.062608604075614</v>
      </c>
      <c r="AY455" s="300">
        <v>0</v>
      </c>
      <c r="AZ455" s="301">
        <v>0</v>
      </c>
    </row>
    <row r="456" spans="2:52" x14ac:dyDescent="0.2">
      <c r="B456" s="389" t="s">
        <v>73</v>
      </c>
      <c r="C456" s="300">
        <v>23</v>
      </c>
      <c r="D456" s="301">
        <v>6.8432014281463847</v>
      </c>
      <c r="E456" s="300">
        <v>0</v>
      </c>
      <c r="F456" s="301">
        <v>0</v>
      </c>
      <c r="G456" s="300">
        <v>0</v>
      </c>
      <c r="H456" s="301">
        <v>0</v>
      </c>
      <c r="I456" s="300">
        <v>0</v>
      </c>
      <c r="J456" s="301">
        <v>0</v>
      </c>
      <c r="K456" s="300">
        <v>0</v>
      </c>
      <c r="L456" s="301">
        <v>0</v>
      </c>
      <c r="M456" s="300">
        <v>0</v>
      </c>
      <c r="N456" s="301">
        <v>0</v>
      </c>
      <c r="O456" s="300">
        <v>0</v>
      </c>
      <c r="P456" s="301">
        <v>0</v>
      </c>
      <c r="Q456" s="300">
        <v>0</v>
      </c>
      <c r="R456" s="301">
        <v>0</v>
      </c>
      <c r="S456" s="300">
        <v>0</v>
      </c>
      <c r="T456" s="301">
        <v>0</v>
      </c>
      <c r="U456" s="300">
        <v>0</v>
      </c>
      <c r="V456" s="301">
        <v>0</v>
      </c>
      <c r="W456" s="300">
        <v>0</v>
      </c>
      <c r="X456" s="301">
        <v>0</v>
      </c>
      <c r="Y456" s="300">
        <v>0</v>
      </c>
      <c r="Z456" s="301">
        <v>0</v>
      </c>
      <c r="AA456" s="300">
        <v>0</v>
      </c>
      <c r="AB456" s="301">
        <v>0</v>
      </c>
      <c r="AC456" s="300">
        <v>0</v>
      </c>
      <c r="AD456" s="301">
        <v>0</v>
      </c>
      <c r="AE456" s="300">
        <v>0</v>
      </c>
      <c r="AF456" s="301">
        <v>0</v>
      </c>
      <c r="AG456" s="300">
        <v>0</v>
      </c>
      <c r="AH456" s="301">
        <v>0</v>
      </c>
      <c r="AI456" s="300">
        <v>0</v>
      </c>
      <c r="AJ456" s="301">
        <v>0</v>
      </c>
      <c r="AK456" s="300">
        <v>0</v>
      </c>
      <c r="AL456" s="301">
        <v>0</v>
      </c>
      <c r="AM456" s="300">
        <v>0</v>
      </c>
      <c r="AN456" s="301">
        <v>0</v>
      </c>
      <c r="AO456" s="300">
        <v>1</v>
      </c>
      <c r="AP456" s="301">
        <v>29.753049687592977</v>
      </c>
      <c r="AQ456" s="300">
        <v>1</v>
      </c>
      <c r="AR456" s="301">
        <v>59.559261465157839</v>
      </c>
      <c r="AS456" s="300">
        <v>1</v>
      </c>
      <c r="AT456" s="301">
        <v>59.559261465157839</v>
      </c>
      <c r="AU456" s="300">
        <v>1</v>
      </c>
      <c r="AV456" s="301">
        <v>29.753049687592977</v>
      </c>
      <c r="AW456" s="300">
        <v>0</v>
      </c>
      <c r="AX456" s="301">
        <v>0</v>
      </c>
      <c r="AY456" s="300">
        <v>0</v>
      </c>
      <c r="AZ456" s="301">
        <v>0</v>
      </c>
    </row>
    <row r="457" spans="2:52" x14ac:dyDescent="0.2">
      <c r="B457" s="389" t="s">
        <v>371</v>
      </c>
      <c r="C457" s="300">
        <v>35</v>
      </c>
      <c r="D457" s="301">
        <v>4.2138213339754396</v>
      </c>
      <c r="E457" s="300">
        <v>0</v>
      </c>
      <c r="F457" s="301">
        <v>0</v>
      </c>
      <c r="G457" s="300">
        <v>0</v>
      </c>
      <c r="H457" s="301">
        <v>0</v>
      </c>
      <c r="I457" s="300">
        <v>0</v>
      </c>
      <c r="J457" s="301">
        <v>0</v>
      </c>
      <c r="K457" s="300">
        <v>0</v>
      </c>
      <c r="L457" s="301">
        <v>0</v>
      </c>
      <c r="M457" s="300">
        <v>0</v>
      </c>
      <c r="N457" s="301">
        <v>0</v>
      </c>
      <c r="O457" s="300">
        <v>0</v>
      </c>
      <c r="P457" s="301">
        <v>0</v>
      </c>
      <c r="Q457" s="300">
        <v>0</v>
      </c>
      <c r="R457" s="301">
        <v>0</v>
      </c>
      <c r="S457" s="300">
        <v>0</v>
      </c>
      <c r="T457" s="301">
        <v>0</v>
      </c>
      <c r="U457" s="300">
        <v>0</v>
      </c>
      <c r="V457" s="301">
        <v>0</v>
      </c>
      <c r="W457" s="300">
        <v>0</v>
      </c>
      <c r="X457" s="301">
        <v>0</v>
      </c>
      <c r="Y457" s="300">
        <v>0</v>
      </c>
      <c r="Z457" s="301">
        <v>0</v>
      </c>
      <c r="AA457" s="300">
        <v>0</v>
      </c>
      <c r="AB457" s="301">
        <v>0</v>
      </c>
      <c r="AC457" s="300">
        <v>0</v>
      </c>
      <c r="AD457" s="301">
        <v>0</v>
      </c>
      <c r="AE457" s="300">
        <v>5</v>
      </c>
      <c r="AF457" s="301">
        <v>60.197447628220566</v>
      </c>
      <c r="AG457" s="300">
        <v>0</v>
      </c>
      <c r="AH457" s="301">
        <v>0</v>
      </c>
      <c r="AI457" s="300">
        <v>0</v>
      </c>
      <c r="AJ457" s="301">
        <v>0</v>
      </c>
      <c r="AK457" s="300">
        <v>0</v>
      </c>
      <c r="AL457" s="301">
        <v>0</v>
      </c>
      <c r="AM457" s="300">
        <v>0</v>
      </c>
      <c r="AN457" s="301">
        <v>0</v>
      </c>
      <c r="AO457" s="300">
        <v>1</v>
      </c>
      <c r="AP457" s="301">
        <v>12.039489525644113</v>
      </c>
      <c r="AQ457" s="300">
        <v>0</v>
      </c>
      <c r="AR457" s="301">
        <v>0</v>
      </c>
      <c r="AS457" s="300">
        <v>0</v>
      </c>
      <c r="AT457" s="301">
        <v>0</v>
      </c>
      <c r="AU457" s="300">
        <v>2</v>
      </c>
      <c r="AV457" s="301">
        <v>24.078979051288226</v>
      </c>
      <c r="AW457" s="300">
        <v>0</v>
      </c>
      <c r="AX457" s="301">
        <v>0</v>
      </c>
      <c r="AY457" s="300">
        <v>0</v>
      </c>
      <c r="AZ457" s="301">
        <v>0</v>
      </c>
    </row>
    <row r="458" spans="2:52" x14ac:dyDescent="0.2">
      <c r="B458" s="389" t="s">
        <v>74</v>
      </c>
      <c r="C458" s="300">
        <v>96</v>
      </c>
      <c r="D458" s="301">
        <v>6.4325917984454568</v>
      </c>
      <c r="E458" s="300">
        <v>3</v>
      </c>
      <c r="F458" s="301">
        <v>15.873015873015872</v>
      </c>
      <c r="G458" s="300">
        <v>2</v>
      </c>
      <c r="H458" s="301">
        <v>10.582010582010582</v>
      </c>
      <c r="I458" s="300">
        <v>2</v>
      </c>
      <c r="J458" s="301">
        <v>10.582010582010582</v>
      </c>
      <c r="K458" s="300">
        <v>0</v>
      </c>
      <c r="L458" s="301">
        <v>0</v>
      </c>
      <c r="M458" s="300">
        <v>0</v>
      </c>
      <c r="N458" s="301">
        <v>0</v>
      </c>
      <c r="O458" s="300">
        <v>0</v>
      </c>
      <c r="P458" s="301">
        <v>0</v>
      </c>
      <c r="Q458" s="300">
        <v>0</v>
      </c>
      <c r="R458" s="301">
        <v>0</v>
      </c>
      <c r="S458" s="300">
        <v>0</v>
      </c>
      <c r="T458" s="301">
        <v>0</v>
      </c>
      <c r="U458" s="300">
        <v>0</v>
      </c>
      <c r="V458" s="301">
        <v>0</v>
      </c>
      <c r="W458" s="300">
        <v>5</v>
      </c>
      <c r="X458" s="301">
        <v>406.83482506102524</v>
      </c>
      <c r="Y458" s="300">
        <v>0</v>
      </c>
      <c r="Z458" s="301">
        <v>0</v>
      </c>
      <c r="AA458" s="300">
        <v>1</v>
      </c>
      <c r="AB458" s="301">
        <v>6.7006164567140178</v>
      </c>
      <c r="AC458" s="300">
        <v>0</v>
      </c>
      <c r="AD458" s="301">
        <v>0</v>
      </c>
      <c r="AE458" s="300">
        <v>17</v>
      </c>
      <c r="AF458" s="301">
        <v>113.9104797641383</v>
      </c>
      <c r="AG458" s="300">
        <v>0</v>
      </c>
      <c r="AH458" s="301">
        <v>0</v>
      </c>
      <c r="AI458" s="300">
        <v>0</v>
      </c>
      <c r="AJ458" s="301">
        <v>0</v>
      </c>
      <c r="AK458" s="300">
        <v>1</v>
      </c>
      <c r="AL458" s="301">
        <v>13.44628210299852</v>
      </c>
      <c r="AM458" s="300">
        <v>0</v>
      </c>
      <c r="AN458" s="301">
        <v>0</v>
      </c>
      <c r="AO458" s="300">
        <v>2</v>
      </c>
      <c r="AP458" s="301">
        <v>13.401232913428036</v>
      </c>
      <c r="AQ458" s="300">
        <v>0</v>
      </c>
      <c r="AR458" s="301">
        <v>0</v>
      </c>
      <c r="AS458" s="300">
        <v>1</v>
      </c>
      <c r="AT458" s="301">
        <v>13.356484573260317</v>
      </c>
      <c r="AU458" s="300">
        <v>7</v>
      </c>
      <c r="AV458" s="301">
        <v>46.904315196998127</v>
      </c>
      <c r="AW458" s="300">
        <v>0</v>
      </c>
      <c r="AX458" s="301">
        <v>0</v>
      </c>
      <c r="AY458" s="300">
        <v>10</v>
      </c>
      <c r="AZ458" s="301">
        <v>67.006164567140175</v>
      </c>
    </row>
    <row r="459" spans="2:52" x14ac:dyDescent="0.2">
      <c r="B459" s="389" t="s">
        <v>75</v>
      </c>
      <c r="C459" s="300">
        <v>25</v>
      </c>
      <c r="D459" s="301">
        <v>7.8271759549154662</v>
      </c>
      <c r="E459" s="300">
        <v>3</v>
      </c>
      <c r="F459" s="301">
        <v>68.181818181818173</v>
      </c>
      <c r="G459" s="300">
        <v>1</v>
      </c>
      <c r="H459" s="301">
        <v>22.727272727272727</v>
      </c>
      <c r="I459" s="300">
        <v>0</v>
      </c>
      <c r="J459" s="301">
        <v>0</v>
      </c>
      <c r="K459" s="300">
        <v>0</v>
      </c>
      <c r="L459" s="301">
        <v>0</v>
      </c>
      <c r="M459" s="300">
        <v>0</v>
      </c>
      <c r="N459" s="301">
        <v>0</v>
      </c>
      <c r="O459" s="300">
        <v>0</v>
      </c>
      <c r="P459" s="301">
        <v>0</v>
      </c>
      <c r="Q459" s="300">
        <v>0</v>
      </c>
      <c r="R459" s="301">
        <v>0</v>
      </c>
      <c r="S459" s="300">
        <v>0</v>
      </c>
      <c r="T459" s="301">
        <v>0</v>
      </c>
      <c r="U459" s="300">
        <v>0</v>
      </c>
      <c r="V459" s="301">
        <v>0</v>
      </c>
      <c r="W459" s="300">
        <v>3</v>
      </c>
      <c r="X459" s="301">
        <v>1345.291479820628</v>
      </c>
      <c r="Y459" s="300">
        <v>0</v>
      </c>
      <c r="Z459" s="301">
        <v>0</v>
      </c>
      <c r="AA459" s="300">
        <v>0</v>
      </c>
      <c r="AB459" s="301">
        <v>0</v>
      </c>
      <c r="AC459" s="300">
        <v>0</v>
      </c>
      <c r="AD459" s="301">
        <v>0</v>
      </c>
      <c r="AE459" s="300">
        <v>2</v>
      </c>
      <c r="AF459" s="301">
        <v>62.61740763932373</v>
      </c>
      <c r="AG459" s="300">
        <v>0</v>
      </c>
      <c r="AH459" s="301">
        <v>0</v>
      </c>
      <c r="AI459" s="300">
        <v>0</v>
      </c>
      <c r="AJ459" s="301">
        <v>0</v>
      </c>
      <c r="AK459" s="300">
        <v>0</v>
      </c>
      <c r="AL459" s="301">
        <v>0</v>
      </c>
      <c r="AM459" s="300">
        <v>0</v>
      </c>
      <c r="AN459" s="301">
        <v>0</v>
      </c>
      <c r="AO459" s="300">
        <v>0</v>
      </c>
      <c r="AP459" s="301">
        <v>0</v>
      </c>
      <c r="AQ459" s="300">
        <v>0</v>
      </c>
      <c r="AR459" s="301">
        <v>0</v>
      </c>
      <c r="AS459" s="300">
        <v>0</v>
      </c>
      <c r="AT459" s="301">
        <v>0</v>
      </c>
      <c r="AU459" s="300">
        <v>1</v>
      </c>
      <c r="AV459" s="301">
        <v>31.308703819661865</v>
      </c>
      <c r="AW459" s="300">
        <v>0</v>
      </c>
      <c r="AX459" s="301">
        <v>0</v>
      </c>
      <c r="AY459" s="300">
        <v>0</v>
      </c>
      <c r="AZ459" s="301">
        <v>0</v>
      </c>
    </row>
    <row r="460" spans="2:52" x14ac:dyDescent="0.2">
      <c r="B460" s="389" t="s">
        <v>76</v>
      </c>
      <c r="C460" s="300">
        <v>235</v>
      </c>
      <c r="D460" s="301">
        <v>4.8455606416759451</v>
      </c>
      <c r="E460" s="300">
        <v>3</v>
      </c>
      <c r="F460" s="301">
        <v>4.2735042735042743</v>
      </c>
      <c r="G460" s="300">
        <v>2</v>
      </c>
      <c r="H460" s="301">
        <v>2.8490028490028489</v>
      </c>
      <c r="I460" s="300">
        <v>7</v>
      </c>
      <c r="J460" s="301">
        <v>9.9715099715099722</v>
      </c>
      <c r="K460" s="300">
        <v>0</v>
      </c>
      <c r="L460" s="301">
        <v>0</v>
      </c>
      <c r="M460" s="300">
        <v>0</v>
      </c>
      <c r="N460" s="301">
        <v>0</v>
      </c>
      <c r="O460" s="300">
        <v>0</v>
      </c>
      <c r="P460" s="301">
        <v>0</v>
      </c>
      <c r="Q460" s="300">
        <v>1</v>
      </c>
      <c r="R460" s="301">
        <v>20.479213598197827</v>
      </c>
      <c r="S460" s="300">
        <v>0</v>
      </c>
      <c r="T460" s="301">
        <v>0</v>
      </c>
      <c r="U460" s="300">
        <v>0</v>
      </c>
      <c r="V460" s="301">
        <v>0</v>
      </c>
      <c r="W460" s="300">
        <v>4</v>
      </c>
      <c r="X460" s="301">
        <v>81.916854392791308</v>
      </c>
      <c r="Y460" s="300">
        <v>1</v>
      </c>
      <c r="Z460" s="301">
        <v>2.0619406985855084</v>
      </c>
      <c r="AA460" s="300">
        <v>1</v>
      </c>
      <c r="AB460" s="301">
        <v>2.0619406985855084</v>
      </c>
      <c r="AC460" s="300">
        <v>0</v>
      </c>
      <c r="AD460" s="301">
        <v>0</v>
      </c>
      <c r="AE460" s="300">
        <v>26</v>
      </c>
      <c r="AF460" s="301">
        <v>53.610458163223221</v>
      </c>
      <c r="AG460" s="300">
        <v>1</v>
      </c>
      <c r="AH460" s="301">
        <v>2.0619406985855084</v>
      </c>
      <c r="AI460" s="300">
        <v>0</v>
      </c>
      <c r="AJ460" s="301">
        <v>0</v>
      </c>
      <c r="AK460" s="300">
        <v>2</v>
      </c>
      <c r="AL460" s="301">
        <v>8.1001174517030492</v>
      </c>
      <c r="AM460" s="300">
        <v>2</v>
      </c>
      <c r="AN460" s="301">
        <v>8.4008904943924065</v>
      </c>
      <c r="AO460" s="300">
        <v>6</v>
      </c>
      <c r="AP460" s="301">
        <v>12.371644191513052</v>
      </c>
      <c r="AQ460" s="300">
        <v>2</v>
      </c>
      <c r="AR460" s="301">
        <v>8.4008904943924065</v>
      </c>
      <c r="AS460" s="300">
        <v>2</v>
      </c>
      <c r="AT460" s="301">
        <v>8.4008904943924065</v>
      </c>
      <c r="AU460" s="300">
        <v>13</v>
      </c>
      <c r="AV460" s="301">
        <v>26.805229081611611</v>
      </c>
      <c r="AW460" s="300">
        <v>5</v>
      </c>
      <c r="AX460" s="301">
        <v>10.309703492927543</v>
      </c>
      <c r="AY460" s="300">
        <v>4</v>
      </c>
      <c r="AZ460" s="301">
        <v>8.2477627943420337</v>
      </c>
    </row>
    <row r="461" spans="2:52" x14ac:dyDescent="0.2">
      <c r="B461" s="389" t="s">
        <v>77</v>
      </c>
      <c r="C461" s="300">
        <v>134</v>
      </c>
      <c r="D461" s="301">
        <v>8.5100978026165368</v>
      </c>
      <c r="E461" s="300">
        <v>2</v>
      </c>
      <c r="F461" s="301">
        <v>7.9051383399209483</v>
      </c>
      <c r="G461" s="300">
        <v>1</v>
      </c>
      <c r="H461" s="301">
        <v>3.9525691699604741</v>
      </c>
      <c r="I461" s="300">
        <v>2</v>
      </c>
      <c r="J461" s="301">
        <v>7.9051383399209483</v>
      </c>
      <c r="K461" s="300">
        <v>0</v>
      </c>
      <c r="L461" s="301">
        <v>0</v>
      </c>
      <c r="M461" s="300">
        <v>0</v>
      </c>
      <c r="N461" s="301">
        <v>0</v>
      </c>
      <c r="O461" s="300">
        <v>0</v>
      </c>
      <c r="P461" s="301">
        <v>0</v>
      </c>
      <c r="Q461" s="300">
        <v>0</v>
      </c>
      <c r="R461" s="301">
        <v>0</v>
      </c>
      <c r="S461" s="300">
        <v>0</v>
      </c>
      <c r="T461" s="301">
        <v>0</v>
      </c>
      <c r="U461" s="300">
        <v>0</v>
      </c>
      <c r="V461" s="301">
        <v>0</v>
      </c>
      <c r="W461" s="300">
        <v>2</v>
      </c>
      <c r="X461" s="301">
        <v>130.20833333333331</v>
      </c>
      <c r="Y461" s="300">
        <v>0</v>
      </c>
      <c r="Z461" s="301">
        <v>0</v>
      </c>
      <c r="AA461" s="300">
        <v>0</v>
      </c>
      <c r="AB461" s="301">
        <v>0</v>
      </c>
      <c r="AC461" s="300">
        <v>0</v>
      </c>
      <c r="AD461" s="301">
        <v>0</v>
      </c>
      <c r="AE461" s="300">
        <v>21</v>
      </c>
      <c r="AF461" s="301">
        <v>133.36720436936366</v>
      </c>
      <c r="AG461" s="300">
        <v>0</v>
      </c>
      <c r="AH461" s="301">
        <v>0</v>
      </c>
      <c r="AI461" s="300">
        <v>0</v>
      </c>
      <c r="AJ461" s="301">
        <v>0</v>
      </c>
      <c r="AK461" s="300">
        <v>0</v>
      </c>
      <c r="AL461" s="301">
        <v>0</v>
      </c>
      <c r="AM461" s="300">
        <v>2</v>
      </c>
      <c r="AN461" s="301">
        <v>25.128785023244124</v>
      </c>
      <c r="AO461" s="300">
        <v>4</v>
      </c>
      <c r="AP461" s="301">
        <v>25.403277022735935</v>
      </c>
      <c r="AQ461" s="300">
        <v>1</v>
      </c>
      <c r="AR461" s="301">
        <v>12.564392511622062</v>
      </c>
      <c r="AS461" s="300">
        <v>1</v>
      </c>
      <c r="AT461" s="301">
        <v>12.564392511622062</v>
      </c>
      <c r="AU461" s="300">
        <v>5</v>
      </c>
      <c r="AV461" s="301">
        <v>31.754096278419915</v>
      </c>
      <c r="AW461" s="300">
        <v>4</v>
      </c>
      <c r="AX461" s="301">
        <v>25.403277022735935</v>
      </c>
      <c r="AY461" s="300">
        <v>7</v>
      </c>
      <c r="AZ461" s="301">
        <v>44.455734789787883</v>
      </c>
    </row>
    <row r="462" spans="2:52" x14ac:dyDescent="0.2">
      <c r="B462" s="389" t="s">
        <v>78</v>
      </c>
      <c r="C462" s="300">
        <v>101</v>
      </c>
      <c r="D462" s="301">
        <v>5.1263831083138767</v>
      </c>
      <c r="E462" s="300">
        <v>4</v>
      </c>
      <c r="F462" s="301">
        <v>23.391812865497073</v>
      </c>
      <c r="G462" s="300">
        <v>3</v>
      </c>
      <c r="H462" s="301">
        <v>17.543859649122805</v>
      </c>
      <c r="I462" s="300">
        <v>6</v>
      </c>
      <c r="J462" s="301">
        <v>35.087719298245609</v>
      </c>
      <c r="K462" s="300">
        <v>0</v>
      </c>
      <c r="L462" s="301">
        <v>0</v>
      </c>
      <c r="M462" s="300">
        <v>0</v>
      </c>
      <c r="N462" s="301">
        <v>0</v>
      </c>
      <c r="O462" s="300">
        <v>0</v>
      </c>
      <c r="P462" s="301">
        <v>0</v>
      </c>
      <c r="Q462" s="300">
        <v>0</v>
      </c>
      <c r="R462" s="301">
        <v>0</v>
      </c>
      <c r="S462" s="300">
        <v>0</v>
      </c>
      <c r="T462" s="301">
        <v>0</v>
      </c>
      <c r="U462" s="300">
        <v>0</v>
      </c>
      <c r="V462" s="301">
        <v>0</v>
      </c>
      <c r="W462" s="300">
        <v>4</v>
      </c>
      <c r="X462" s="301">
        <v>240.67388688327318</v>
      </c>
      <c r="Y462" s="300">
        <v>0</v>
      </c>
      <c r="Z462" s="301">
        <v>0</v>
      </c>
      <c r="AA462" s="300">
        <v>0</v>
      </c>
      <c r="AB462" s="301">
        <v>0</v>
      </c>
      <c r="AC462" s="300">
        <v>0</v>
      </c>
      <c r="AD462" s="301">
        <v>0</v>
      </c>
      <c r="AE462" s="300">
        <v>9</v>
      </c>
      <c r="AF462" s="301">
        <v>45.680641559232569</v>
      </c>
      <c r="AG462" s="300">
        <v>0</v>
      </c>
      <c r="AH462" s="301">
        <v>0</v>
      </c>
      <c r="AI462" s="300">
        <v>0</v>
      </c>
      <c r="AJ462" s="301">
        <v>0</v>
      </c>
      <c r="AK462" s="300">
        <v>0</v>
      </c>
      <c r="AL462" s="301">
        <v>0</v>
      </c>
      <c r="AM462" s="300">
        <v>2</v>
      </c>
      <c r="AN462" s="301">
        <v>20.781379883624272</v>
      </c>
      <c r="AO462" s="300">
        <v>4</v>
      </c>
      <c r="AP462" s="301">
        <v>20.302507359658918</v>
      </c>
      <c r="AQ462" s="300">
        <v>1</v>
      </c>
      <c r="AR462" s="301">
        <v>10.390689941812136</v>
      </c>
      <c r="AS462" s="300">
        <v>3</v>
      </c>
      <c r="AT462" s="301">
        <v>31.172069825436409</v>
      </c>
      <c r="AU462" s="300">
        <v>1</v>
      </c>
      <c r="AV462" s="301">
        <v>5.0756268399147295</v>
      </c>
      <c r="AW462" s="300">
        <v>2</v>
      </c>
      <c r="AX462" s="301">
        <v>10.151253679829459</v>
      </c>
      <c r="AY462" s="300">
        <v>3</v>
      </c>
      <c r="AZ462" s="301">
        <v>15.226880519744187</v>
      </c>
    </row>
    <row r="463" spans="2:52" x14ac:dyDescent="0.2">
      <c r="B463" s="389" t="s">
        <v>79</v>
      </c>
      <c r="C463" s="300">
        <v>168</v>
      </c>
      <c r="D463" s="301">
        <v>6.1599384006159941</v>
      </c>
      <c r="E463" s="300">
        <v>4</v>
      </c>
      <c r="F463" s="301">
        <v>8</v>
      </c>
      <c r="G463" s="300">
        <v>4</v>
      </c>
      <c r="H463" s="301">
        <v>8</v>
      </c>
      <c r="I463" s="300">
        <v>3</v>
      </c>
      <c r="J463" s="301">
        <v>6</v>
      </c>
      <c r="K463" s="300">
        <v>0</v>
      </c>
      <c r="L463" s="301">
        <v>0</v>
      </c>
      <c r="M463" s="300">
        <v>0</v>
      </c>
      <c r="N463" s="301">
        <v>0</v>
      </c>
      <c r="O463" s="300">
        <v>0</v>
      </c>
      <c r="P463" s="301">
        <v>0</v>
      </c>
      <c r="Q463" s="300">
        <v>0</v>
      </c>
      <c r="R463" s="301">
        <v>0</v>
      </c>
      <c r="S463" s="300">
        <v>0</v>
      </c>
      <c r="T463" s="301">
        <v>0</v>
      </c>
      <c r="U463" s="300">
        <v>0</v>
      </c>
      <c r="V463" s="301">
        <v>0</v>
      </c>
      <c r="W463" s="300">
        <v>4</v>
      </c>
      <c r="X463" s="301">
        <v>180.91361374943463</v>
      </c>
      <c r="Y463" s="300">
        <v>1</v>
      </c>
      <c r="Z463" s="301">
        <v>3.6666300003666628</v>
      </c>
      <c r="AA463" s="300">
        <v>1</v>
      </c>
      <c r="AB463" s="301">
        <v>3.6666300003666628</v>
      </c>
      <c r="AC463" s="300">
        <v>0</v>
      </c>
      <c r="AD463" s="301">
        <v>0</v>
      </c>
      <c r="AE463" s="300">
        <v>26</v>
      </c>
      <c r="AF463" s="301">
        <v>95.332380009533239</v>
      </c>
      <c r="AG463" s="300">
        <v>0</v>
      </c>
      <c r="AH463" s="301">
        <v>0</v>
      </c>
      <c r="AI463" s="300">
        <v>0</v>
      </c>
      <c r="AJ463" s="301">
        <v>0</v>
      </c>
      <c r="AK463" s="300">
        <v>3</v>
      </c>
      <c r="AL463" s="301">
        <v>22.245291413317513</v>
      </c>
      <c r="AM463" s="300">
        <v>3</v>
      </c>
      <c r="AN463" s="301">
        <v>21.759628635671284</v>
      </c>
      <c r="AO463" s="300">
        <v>7</v>
      </c>
      <c r="AP463" s="301">
        <v>25.666410002566639</v>
      </c>
      <c r="AQ463" s="300">
        <v>1</v>
      </c>
      <c r="AR463" s="301">
        <v>7.2532095452237613</v>
      </c>
      <c r="AS463" s="300">
        <v>3</v>
      </c>
      <c r="AT463" s="301">
        <v>21.759628635671284</v>
      </c>
      <c r="AU463" s="300">
        <v>6</v>
      </c>
      <c r="AV463" s="301">
        <v>21.999780002199977</v>
      </c>
      <c r="AW463" s="300">
        <v>6</v>
      </c>
      <c r="AX463" s="301">
        <v>21.999780002199977</v>
      </c>
      <c r="AY463" s="300">
        <v>6</v>
      </c>
      <c r="AZ463" s="301">
        <v>21.999780002199977</v>
      </c>
    </row>
    <row r="464" spans="2:52" x14ac:dyDescent="0.2">
      <c r="B464" s="389" t="s">
        <v>372</v>
      </c>
      <c r="C464" s="300">
        <v>53</v>
      </c>
      <c r="D464" s="301">
        <v>5.3638295719056774</v>
      </c>
      <c r="E464" s="300">
        <v>1</v>
      </c>
      <c r="F464" s="301">
        <v>8.064516129032258</v>
      </c>
      <c r="G464" s="300">
        <v>1</v>
      </c>
      <c r="H464" s="301">
        <v>8.064516129032258</v>
      </c>
      <c r="I464" s="300">
        <v>2</v>
      </c>
      <c r="J464" s="301">
        <v>16.129032258064516</v>
      </c>
      <c r="K464" s="300">
        <v>0</v>
      </c>
      <c r="L464" s="301">
        <v>0</v>
      </c>
      <c r="M464" s="300">
        <v>0</v>
      </c>
      <c r="N464" s="301">
        <v>0</v>
      </c>
      <c r="O464" s="300">
        <v>0</v>
      </c>
      <c r="P464" s="301">
        <v>0</v>
      </c>
      <c r="Q464" s="300">
        <v>0</v>
      </c>
      <c r="R464" s="301">
        <v>0</v>
      </c>
      <c r="S464" s="300">
        <v>0</v>
      </c>
      <c r="T464" s="301">
        <v>0</v>
      </c>
      <c r="U464" s="300">
        <v>0</v>
      </c>
      <c r="V464" s="301">
        <v>0</v>
      </c>
      <c r="W464" s="300">
        <v>1</v>
      </c>
      <c r="X464" s="301">
        <v>109.40919037199124</v>
      </c>
      <c r="Y464" s="300">
        <v>0</v>
      </c>
      <c r="Z464" s="301">
        <v>0</v>
      </c>
      <c r="AA464" s="300">
        <v>0</v>
      </c>
      <c r="AB464" s="301">
        <v>0</v>
      </c>
      <c r="AC464" s="300">
        <v>0</v>
      </c>
      <c r="AD464" s="301">
        <v>0</v>
      </c>
      <c r="AE464" s="300">
        <v>13</v>
      </c>
      <c r="AF464" s="301">
        <v>131.56563100900718</v>
      </c>
      <c r="AG464" s="300">
        <v>0</v>
      </c>
      <c r="AH464" s="301">
        <v>0</v>
      </c>
      <c r="AI464" s="300">
        <v>0</v>
      </c>
      <c r="AJ464" s="301">
        <v>0</v>
      </c>
      <c r="AK464" s="300">
        <v>0</v>
      </c>
      <c r="AL464" s="301">
        <v>0</v>
      </c>
      <c r="AM464" s="300">
        <v>0</v>
      </c>
      <c r="AN464" s="301">
        <v>0</v>
      </c>
      <c r="AO464" s="300">
        <v>0</v>
      </c>
      <c r="AP464" s="301">
        <v>0</v>
      </c>
      <c r="AQ464" s="300">
        <v>0</v>
      </c>
      <c r="AR464" s="301">
        <v>0</v>
      </c>
      <c r="AS464" s="300">
        <v>0</v>
      </c>
      <c r="AT464" s="301">
        <v>0</v>
      </c>
      <c r="AU464" s="300">
        <v>0</v>
      </c>
      <c r="AV464" s="301">
        <v>0</v>
      </c>
      <c r="AW464" s="300">
        <v>1</v>
      </c>
      <c r="AX464" s="301">
        <v>10.120433154539015</v>
      </c>
      <c r="AY464" s="300">
        <v>1</v>
      </c>
      <c r="AZ464" s="301">
        <v>10.120433154539015</v>
      </c>
    </row>
    <row r="465" spans="2:52" x14ac:dyDescent="0.2">
      <c r="B465" s="389" t="s">
        <v>80</v>
      </c>
      <c r="C465" s="300">
        <v>240</v>
      </c>
      <c r="D465" s="301">
        <v>4.7618102815420329</v>
      </c>
      <c r="E465" s="300">
        <v>7</v>
      </c>
      <c r="F465" s="301">
        <v>13.618677042801556</v>
      </c>
      <c r="G465" s="300">
        <v>4</v>
      </c>
      <c r="H465" s="301">
        <v>7.782101167315175</v>
      </c>
      <c r="I465" s="300">
        <v>6</v>
      </c>
      <c r="J465" s="301">
        <v>11.673151750972762</v>
      </c>
      <c r="K465" s="300">
        <v>0</v>
      </c>
      <c r="L465" s="301">
        <v>0</v>
      </c>
      <c r="M465" s="300">
        <v>0</v>
      </c>
      <c r="N465" s="301">
        <v>0</v>
      </c>
      <c r="O465" s="300">
        <v>0</v>
      </c>
      <c r="P465" s="301">
        <v>0</v>
      </c>
      <c r="Q465" s="300">
        <v>0</v>
      </c>
      <c r="R465" s="301">
        <v>0</v>
      </c>
      <c r="S465" s="300">
        <v>0</v>
      </c>
      <c r="T465" s="301">
        <v>0</v>
      </c>
      <c r="U465" s="300">
        <v>0</v>
      </c>
      <c r="V465" s="301">
        <v>0</v>
      </c>
      <c r="W465" s="300">
        <v>9</v>
      </c>
      <c r="X465" s="301">
        <v>191.40791152700979</v>
      </c>
      <c r="Y465" s="300">
        <v>0</v>
      </c>
      <c r="Z465" s="301">
        <v>0</v>
      </c>
      <c r="AA465" s="300">
        <v>0</v>
      </c>
      <c r="AB465" s="301">
        <v>0</v>
      </c>
      <c r="AC465" s="300">
        <v>0</v>
      </c>
      <c r="AD465" s="301">
        <v>0</v>
      </c>
      <c r="AE465" s="300">
        <v>55</v>
      </c>
      <c r="AF465" s="301">
        <v>109.12481895200492</v>
      </c>
      <c r="AG465" s="300">
        <v>1</v>
      </c>
      <c r="AH465" s="301">
        <v>1.9840876173091802</v>
      </c>
      <c r="AI465" s="300">
        <v>0</v>
      </c>
      <c r="AJ465" s="301">
        <v>0</v>
      </c>
      <c r="AK465" s="300">
        <v>0</v>
      </c>
      <c r="AL465" s="301">
        <v>0</v>
      </c>
      <c r="AM465" s="300">
        <v>1</v>
      </c>
      <c r="AN465" s="301">
        <v>3.9751947845444424</v>
      </c>
      <c r="AO465" s="300">
        <v>7</v>
      </c>
      <c r="AP465" s="301">
        <v>13.888613321164263</v>
      </c>
      <c r="AQ465" s="300">
        <v>2</v>
      </c>
      <c r="AR465" s="301">
        <v>7.9503895690888848</v>
      </c>
      <c r="AS465" s="300">
        <v>3</v>
      </c>
      <c r="AT465" s="301">
        <v>11.925584353633328</v>
      </c>
      <c r="AU465" s="300">
        <v>5</v>
      </c>
      <c r="AV465" s="301">
        <v>9.9204380865459019</v>
      </c>
      <c r="AW465" s="300">
        <v>4</v>
      </c>
      <c r="AX465" s="301">
        <v>7.9363504692367206</v>
      </c>
      <c r="AY465" s="300">
        <v>24</v>
      </c>
      <c r="AZ465" s="301">
        <v>47.618102815420329</v>
      </c>
    </row>
    <row r="466" spans="2:52" x14ac:dyDescent="0.2">
      <c r="B466" s="389" t="s">
        <v>81</v>
      </c>
      <c r="C466" s="300">
        <v>44</v>
      </c>
      <c r="D466" s="301">
        <v>8.632528938591328</v>
      </c>
      <c r="E466" s="300">
        <v>1</v>
      </c>
      <c r="F466" s="301">
        <v>13.333333333333334</v>
      </c>
      <c r="G466" s="300">
        <v>1</v>
      </c>
      <c r="H466" s="301">
        <v>13.333333333333334</v>
      </c>
      <c r="I466" s="300">
        <v>3</v>
      </c>
      <c r="J466" s="301">
        <v>40</v>
      </c>
      <c r="K466" s="300">
        <v>0</v>
      </c>
      <c r="L466" s="301">
        <v>0</v>
      </c>
      <c r="M466" s="300">
        <v>0</v>
      </c>
      <c r="N466" s="301">
        <v>0</v>
      </c>
      <c r="O466" s="300">
        <v>0</v>
      </c>
      <c r="P466" s="301">
        <v>0</v>
      </c>
      <c r="Q466" s="300">
        <v>0</v>
      </c>
      <c r="R466" s="301">
        <v>0</v>
      </c>
      <c r="S466" s="300">
        <v>0</v>
      </c>
      <c r="T466" s="301">
        <v>0</v>
      </c>
      <c r="U466" s="300">
        <v>0</v>
      </c>
      <c r="V466" s="301">
        <v>0</v>
      </c>
      <c r="W466" s="300">
        <v>1</v>
      </c>
      <c r="X466" s="301">
        <v>242.71844660194174</v>
      </c>
      <c r="Y466" s="300">
        <v>0</v>
      </c>
      <c r="Z466" s="301">
        <v>0</v>
      </c>
      <c r="AA466" s="300">
        <v>0</v>
      </c>
      <c r="AB466" s="301">
        <v>0</v>
      </c>
      <c r="AC466" s="300">
        <v>0</v>
      </c>
      <c r="AD466" s="301">
        <v>0</v>
      </c>
      <c r="AE466" s="300">
        <v>7</v>
      </c>
      <c r="AF466" s="301">
        <v>137.33568765940748</v>
      </c>
      <c r="AG466" s="300">
        <v>0</v>
      </c>
      <c r="AH466" s="301">
        <v>0</v>
      </c>
      <c r="AI466" s="300">
        <v>0</v>
      </c>
      <c r="AJ466" s="301">
        <v>0</v>
      </c>
      <c r="AK466" s="300">
        <v>0</v>
      </c>
      <c r="AL466" s="301">
        <v>0</v>
      </c>
      <c r="AM466" s="300">
        <v>1</v>
      </c>
      <c r="AN466" s="301">
        <v>38.774718883288095</v>
      </c>
      <c r="AO466" s="300">
        <v>2</v>
      </c>
      <c r="AP466" s="301">
        <v>39.238767902687854</v>
      </c>
      <c r="AQ466" s="300">
        <v>0</v>
      </c>
      <c r="AR466" s="301">
        <v>0</v>
      </c>
      <c r="AS466" s="300">
        <v>0</v>
      </c>
      <c r="AT466" s="301">
        <v>0</v>
      </c>
      <c r="AU466" s="300">
        <v>0</v>
      </c>
      <c r="AV466" s="301">
        <v>0</v>
      </c>
      <c r="AW466" s="300">
        <v>1</v>
      </c>
      <c r="AX466" s="301">
        <v>19.619383951343927</v>
      </c>
      <c r="AY466" s="300">
        <v>0</v>
      </c>
      <c r="AZ466" s="301">
        <v>0</v>
      </c>
    </row>
    <row r="467" spans="2:52" x14ac:dyDescent="0.2">
      <c r="B467" s="389" t="s">
        <v>373</v>
      </c>
      <c r="C467" s="300">
        <v>337</v>
      </c>
      <c r="D467" s="301">
        <v>6.1704659891971074</v>
      </c>
      <c r="E467" s="300">
        <v>11</v>
      </c>
      <c r="F467" s="301">
        <v>16.152716593245227</v>
      </c>
      <c r="G467" s="300">
        <v>6</v>
      </c>
      <c r="H467" s="301">
        <v>8.8105726872246706</v>
      </c>
      <c r="I467" s="300">
        <v>8</v>
      </c>
      <c r="J467" s="301">
        <v>11.747430249632892</v>
      </c>
      <c r="K467" s="300">
        <v>0</v>
      </c>
      <c r="L467" s="301">
        <v>0</v>
      </c>
      <c r="M467" s="300">
        <v>0</v>
      </c>
      <c r="N467" s="301">
        <v>0</v>
      </c>
      <c r="O467" s="300">
        <v>0</v>
      </c>
      <c r="P467" s="301">
        <v>0</v>
      </c>
      <c r="Q467" s="300">
        <v>0</v>
      </c>
      <c r="R467" s="301">
        <v>0</v>
      </c>
      <c r="S467" s="300">
        <v>0</v>
      </c>
      <c r="T467" s="301">
        <v>0</v>
      </c>
      <c r="U467" s="300">
        <v>0</v>
      </c>
      <c r="V467" s="301">
        <v>0</v>
      </c>
      <c r="W467" s="300">
        <v>13</v>
      </c>
      <c r="X467" s="301">
        <v>282.91621327529924</v>
      </c>
      <c r="Y467" s="300">
        <v>0</v>
      </c>
      <c r="Z467" s="301">
        <v>0</v>
      </c>
      <c r="AA467" s="300">
        <v>0</v>
      </c>
      <c r="AB467" s="301">
        <v>0</v>
      </c>
      <c r="AC467" s="300">
        <v>0</v>
      </c>
      <c r="AD467" s="301">
        <v>0</v>
      </c>
      <c r="AE467" s="300">
        <v>54</v>
      </c>
      <c r="AF467" s="301">
        <v>98.873935731941771</v>
      </c>
      <c r="AG467" s="300">
        <v>2</v>
      </c>
      <c r="AH467" s="301">
        <v>3.6619976197015474</v>
      </c>
      <c r="AI467" s="300">
        <v>0</v>
      </c>
      <c r="AJ467" s="301">
        <v>0</v>
      </c>
      <c r="AK467" s="300">
        <v>4</v>
      </c>
      <c r="AL467" s="301">
        <v>14.684287812041116</v>
      </c>
      <c r="AM467" s="300">
        <v>7</v>
      </c>
      <c r="AN467" s="301">
        <v>25.570776255707763</v>
      </c>
      <c r="AO467" s="300">
        <v>13</v>
      </c>
      <c r="AP467" s="301">
        <v>23.802984528060058</v>
      </c>
      <c r="AQ467" s="300">
        <v>2</v>
      </c>
      <c r="AR467" s="301">
        <v>7.3059360730593612</v>
      </c>
      <c r="AS467" s="300">
        <v>2</v>
      </c>
      <c r="AT467" s="301">
        <v>7.3059360730593612</v>
      </c>
      <c r="AU467" s="300">
        <v>7</v>
      </c>
      <c r="AV467" s="301">
        <v>12.816991668955415</v>
      </c>
      <c r="AW467" s="300">
        <v>6</v>
      </c>
      <c r="AX467" s="301">
        <v>10.985992859104641</v>
      </c>
      <c r="AY467" s="300">
        <v>5</v>
      </c>
      <c r="AZ467" s="301">
        <v>9.1549940492538688</v>
      </c>
    </row>
    <row r="468" spans="2:52" x14ac:dyDescent="0.2">
      <c r="B468" s="389" t="s">
        <v>374</v>
      </c>
      <c r="C468" s="300">
        <v>104</v>
      </c>
      <c r="D468" s="301">
        <v>5.3572348426312271</v>
      </c>
      <c r="E468" s="300">
        <v>0</v>
      </c>
      <c r="F468" s="301">
        <v>0</v>
      </c>
      <c r="G468" s="300">
        <v>0</v>
      </c>
      <c r="H468" s="301">
        <v>0</v>
      </c>
      <c r="I468" s="300">
        <v>3</v>
      </c>
      <c r="J468" s="301">
        <v>10.344827586206897</v>
      </c>
      <c r="K468" s="300">
        <v>0</v>
      </c>
      <c r="L468" s="301">
        <v>0</v>
      </c>
      <c r="M468" s="300">
        <v>0</v>
      </c>
      <c r="N468" s="301">
        <v>0</v>
      </c>
      <c r="O468" s="300">
        <v>0</v>
      </c>
      <c r="P468" s="301">
        <v>0</v>
      </c>
      <c r="Q468" s="300">
        <v>0</v>
      </c>
      <c r="R468" s="301">
        <v>0</v>
      </c>
      <c r="S468" s="300">
        <v>0</v>
      </c>
      <c r="T468" s="301">
        <v>0</v>
      </c>
      <c r="U468" s="300">
        <v>0</v>
      </c>
      <c r="V468" s="301">
        <v>0</v>
      </c>
      <c r="W468" s="300">
        <v>1</v>
      </c>
      <c r="X468" s="301">
        <v>54.704595185995622</v>
      </c>
      <c r="Y468" s="300">
        <v>1</v>
      </c>
      <c r="Z468" s="301">
        <v>5.1511873486838713</v>
      </c>
      <c r="AA468" s="300">
        <v>1</v>
      </c>
      <c r="AB468" s="301">
        <v>5.1511873486838713</v>
      </c>
      <c r="AC468" s="300">
        <v>0</v>
      </c>
      <c r="AD468" s="301">
        <v>0</v>
      </c>
      <c r="AE468" s="300">
        <v>13</v>
      </c>
      <c r="AF468" s="301">
        <v>66.965435532890339</v>
      </c>
      <c r="AG468" s="300">
        <v>0</v>
      </c>
      <c r="AH468" s="301">
        <v>0</v>
      </c>
      <c r="AI468" s="300">
        <v>0</v>
      </c>
      <c r="AJ468" s="301">
        <v>0</v>
      </c>
      <c r="AK468" s="300">
        <v>2</v>
      </c>
      <c r="AL468" s="301">
        <v>20.15519500151164</v>
      </c>
      <c r="AM468" s="300">
        <v>2</v>
      </c>
      <c r="AN468" s="301">
        <v>21.074815595363543</v>
      </c>
      <c r="AO468" s="300">
        <v>1</v>
      </c>
      <c r="AP468" s="301">
        <v>5.1511873486838713</v>
      </c>
      <c r="AQ468" s="300">
        <v>0</v>
      </c>
      <c r="AR468" s="301">
        <v>0</v>
      </c>
      <c r="AS468" s="300">
        <v>0</v>
      </c>
      <c r="AT468" s="301">
        <v>0</v>
      </c>
      <c r="AU468" s="300">
        <v>4</v>
      </c>
      <c r="AV468" s="301">
        <v>20.604749394735485</v>
      </c>
      <c r="AW468" s="300">
        <v>2</v>
      </c>
      <c r="AX468" s="301">
        <v>10.302374697367743</v>
      </c>
      <c r="AY468" s="300">
        <v>0</v>
      </c>
      <c r="AZ468" s="301">
        <v>0</v>
      </c>
    </row>
    <row r="469" spans="2:52" x14ac:dyDescent="0.2">
      <c r="B469" s="389" t="s">
        <v>82</v>
      </c>
      <c r="C469" s="300">
        <v>233</v>
      </c>
      <c r="D469" s="301">
        <v>4.1757769095666513</v>
      </c>
      <c r="E469" s="300">
        <v>9</v>
      </c>
      <c r="F469" s="301">
        <v>11.568123393316196</v>
      </c>
      <c r="G469" s="300">
        <v>4</v>
      </c>
      <c r="H469" s="301">
        <v>5.1413881748071972</v>
      </c>
      <c r="I469" s="300">
        <v>6</v>
      </c>
      <c r="J469" s="301">
        <v>7.7120822622107967</v>
      </c>
      <c r="K469" s="300">
        <v>1</v>
      </c>
      <c r="L469" s="301">
        <v>128.53470437017995</v>
      </c>
      <c r="M469" s="300">
        <v>0</v>
      </c>
      <c r="N469" s="301">
        <v>0</v>
      </c>
      <c r="O469" s="300">
        <v>1</v>
      </c>
      <c r="P469" s="301">
        <v>128.53470437017995</v>
      </c>
      <c r="Q469" s="300">
        <v>1</v>
      </c>
      <c r="R469" s="301">
        <v>18.456995201181247</v>
      </c>
      <c r="S469" s="300">
        <v>0</v>
      </c>
      <c r="T469" s="301">
        <v>0</v>
      </c>
      <c r="U469" s="300">
        <v>0</v>
      </c>
      <c r="V469" s="301">
        <v>0</v>
      </c>
      <c r="W469" s="300">
        <v>9</v>
      </c>
      <c r="X469" s="301">
        <v>166.11295681063123</v>
      </c>
      <c r="Y469" s="300">
        <v>0</v>
      </c>
      <c r="Z469" s="301">
        <v>0</v>
      </c>
      <c r="AA469" s="300">
        <v>0</v>
      </c>
      <c r="AB469" s="301">
        <v>0</v>
      </c>
      <c r="AC469" s="300">
        <v>0</v>
      </c>
      <c r="AD469" s="301">
        <v>0</v>
      </c>
      <c r="AE469" s="300">
        <v>47</v>
      </c>
      <c r="AF469" s="301">
        <v>84.232409763790812</v>
      </c>
      <c r="AG469" s="300">
        <v>0</v>
      </c>
      <c r="AH469" s="301">
        <v>0</v>
      </c>
      <c r="AI469" s="300">
        <v>0</v>
      </c>
      <c r="AJ469" s="301">
        <v>0</v>
      </c>
      <c r="AK469" s="300">
        <v>3</v>
      </c>
      <c r="AL469" s="301">
        <v>10.676536531549166</v>
      </c>
      <c r="AM469" s="300">
        <v>5</v>
      </c>
      <c r="AN469" s="301">
        <v>18.051193183869454</v>
      </c>
      <c r="AO469" s="300">
        <v>5</v>
      </c>
      <c r="AP469" s="301">
        <v>8.9608946557224272</v>
      </c>
      <c r="AQ469" s="300">
        <v>0</v>
      </c>
      <c r="AR469" s="301">
        <v>0</v>
      </c>
      <c r="AS469" s="300">
        <v>1</v>
      </c>
      <c r="AT469" s="301">
        <v>3.6102386367738912</v>
      </c>
      <c r="AU469" s="300">
        <v>13</v>
      </c>
      <c r="AV469" s="301">
        <v>23.298326104878313</v>
      </c>
      <c r="AW469" s="300">
        <v>0</v>
      </c>
      <c r="AX469" s="301">
        <v>0</v>
      </c>
      <c r="AY469" s="300">
        <v>6</v>
      </c>
      <c r="AZ469" s="301">
        <v>10.753073586866913</v>
      </c>
    </row>
    <row r="470" spans="2:52" x14ac:dyDescent="0.2">
      <c r="B470" s="389" t="s">
        <v>83</v>
      </c>
      <c r="C470" s="300">
        <v>53</v>
      </c>
      <c r="D470" s="301">
        <v>2.9623833212229611</v>
      </c>
      <c r="E470" s="300">
        <v>0</v>
      </c>
      <c r="F470" s="301">
        <v>0</v>
      </c>
      <c r="G470" s="300">
        <v>0</v>
      </c>
      <c r="H470" s="301">
        <v>0</v>
      </c>
      <c r="I470" s="300">
        <v>2</v>
      </c>
      <c r="J470" s="301">
        <v>21.739130434782609</v>
      </c>
      <c r="K470" s="300">
        <v>1</v>
      </c>
      <c r="L470" s="301">
        <v>1086.9565217391305</v>
      </c>
      <c r="M470" s="300">
        <v>0</v>
      </c>
      <c r="N470" s="301">
        <v>0</v>
      </c>
      <c r="O470" s="300">
        <v>1</v>
      </c>
      <c r="P470" s="301">
        <v>1086.9565217391305</v>
      </c>
      <c r="Q470" s="300">
        <v>0</v>
      </c>
      <c r="R470" s="301">
        <v>0</v>
      </c>
      <c r="S470" s="300">
        <v>0</v>
      </c>
      <c r="T470" s="301">
        <v>0</v>
      </c>
      <c r="U470" s="300">
        <v>0</v>
      </c>
      <c r="V470" s="301">
        <v>0</v>
      </c>
      <c r="W470" s="300">
        <v>0</v>
      </c>
      <c r="X470" s="301">
        <v>0</v>
      </c>
      <c r="Y470" s="300">
        <v>0</v>
      </c>
      <c r="Z470" s="301">
        <v>0</v>
      </c>
      <c r="AA470" s="300">
        <v>0</v>
      </c>
      <c r="AB470" s="301">
        <v>0</v>
      </c>
      <c r="AC470" s="300">
        <v>0</v>
      </c>
      <c r="AD470" s="301">
        <v>0</v>
      </c>
      <c r="AE470" s="300">
        <v>5</v>
      </c>
      <c r="AF470" s="301">
        <v>27.947012464367557</v>
      </c>
      <c r="AG470" s="300">
        <v>0</v>
      </c>
      <c r="AH470" s="301">
        <v>0</v>
      </c>
      <c r="AI470" s="300">
        <v>0</v>
      </c>
      <c r="AJ470" s="301">
        <v>0</v>
      </c>
      <c r="AK470" s="300">
        <v>0</v>
      </c>
      <c r="AL470" s="301">
        <v>0</v>
      </c>
      <c r="AM470" s="300">
        <v>0</v>
      </c>
      <c r="AN470" s="301">
        <v>0</v>
      </c>
      <c r="AO470" s="300">
        <v>3</v>
      </c>
      <c r="AP470" s="301">
        <v>16.768207478620536</v>
      </c>
      <c r="AQ470" s="300">
        <v>0</v>
      </c>
      <c r="AR470" s="301">
        <v>0</v>
      </c>
      <c r="AS470" s="300">
        <v>0</v>
      </c>
      <c r="AT470" s="301">
        <v>0</v>
      </c>
      <c r="AU470" s="300">
        <v>1</v>
      </c>
      <c r="AV470" s="301">
        <v>5.5894024928735115</v>
      </c>
      <c r="AW470" s="300">
        <v>2</v>
      </c>
      <c r="AX470" s="301">
        <v>11.178804985747023</v>
      </c>
      <c r="AY470" s="300">
        <v>0</v>
      </c>
      <c r="AZ470" s="301">
        <v>0</v>
      </c>
    </row>
    <row r="471" spans="2:52" x14ac:dyDescent="0.2">
      <c r="B471" s="389" t="s">
        <v>375</v>
      </c>
      <c r="C471" s="300">
        <v>678</v>
      </c>
      <c r="D471" s="301">
        <v>5.3727227342245607</v>
      </c>
      <c r="E471" s="300">
        <v>10</v>
      </c>
      <c r="F471" s="301">
        <v>6.7980965329707681</v>
      </c>
      <c r="G471" s="300">
        <v>4</v>
      </c>
      <c r="H471" s="301">
        <v>2.7192386131883071</v>
      </c>
      <c r="I471" s="300">
        <v>15</v>
      </c>
      <c r="J471" s="301">
        <v>10.197144799456153</v>
      </c>
      <c r="K471" s="300">
        <v>0</v>
      </c>
      <c r="L471" s="301">
        <v>0</v>
      </c>
      <c r="M471" s="300">
        <v>0</v>
      </c>
      <c r="N471" s="301">
        <v>0</v>
      </c>
      <c r="O471" s="300">
        <v>0</v>
      </c>
      <c r="P471" s="301">
        <v>0</v>
      </c>
      <c r="Q471" s="300">
        <v>0</v>
      </c>
      <c r="R471" s="301">
        <v>0</v>
      </c>
      <c r="S471" s="300">
        <v>0</v>
      </c>
      <c r="T471" s="301">
        <v>0</v>
      </c>
      <c r="U471" s="300">
        <v>0</v>
      </c>
      <c r="V471" s="301">
        <v>0</v>
      </c>
      <c r="W471" s="300">
        <v>12</v>
      </c>
      <c r="X471" s="301">
        <v>118.31985801617037</v>
      </c>
      <c r="Y471" s="300">
        <v>1</v>
      </c>
      <c r="Z471" s="301">
        <v>0.79243698144905017</v>
      </c>
      <c r="AA471" s="300">
        <v>1</v>
      </c>
      <c r="AB471" s="301">
        <v>0.79243698144905017</v>
      </c>
      <c r="AC471" s="300">
        <v>0</v>
      </c>
      <c r="AD471" s="301">
        <v>0</v>
      </c>
      <c r="AE471" s="300">
        <v>76</v>
      </c>
      <c r="AF471" s="301">
        <v>60.225210590127816</v>
      </c>
      <c r="AG471" s="300">
        <v>5</v>
      </c>
      <c r="AH471" s="301">
        <v>3.9621849072452515</v>
      </c>
      <c r="AI471" s="300">
        <v>0</v>
      </c>
      <c r="AJ471" s="301">
        <v>0</v>
      </c>
      <c r="AK471" s="300">
        <v>5</v>
      </c>
      <c r="AL471" s="301">
        <v>7.9741001228011417</v>
      </c>
      <c r="AM471" s="300">
        <v>7</v>
      </c>
      <c r="AN471" s="301">
        <v>11.025358324145536</v>
      </c>
      <c r="AO471" s="300">
        <v>28</v>
      </c>
      <c r="AP471" s="301">
        <v>22.188235480573407</v>
      </c>
      <c r="AQ471" s="300">
        <v>2</v>
      </c>
      <c r="AR471" s="301">
        <v>3.1501023783272952</v>
      </c>
      <c r="AS471" s="300">
        <v>3</v>
      </c>
      <c r="AT471" s="301">
        <v>4.7251535674909437</v>
      </c>
      <c r="AU471" s="300">
        <v>24</v>
      </c>
      <c r="AV471" s="301">
        <v>19.018487554777206</v>
      </c>
      <c r="AW471" s="300">
        <v>10</v>
      </c>
      <c r="AX471" s="301">
        <v>7.924369814490503</v>
      </c>
      <c r="AY471" s="300">
        <v>32</v>
      </c>
      <c r="AZ471" s="301">
        <v>25.357983406369605</v>
      </c>
    </row>
    <row r="472" spans="2:52" x14ac:dyDescent="0.2">
      <c r="B472" s="389" t="s">
        <v>376</v>
      </c>
      <c r="C472" s="300">
        <v>73</v>
      </c>
      <c r="D472" s="301">
        <v>4.525167369204067</v>
      </c>
      <c r="E472" s="300">
        <v>0</v>
      </c>
      <c r="F472" s="301">
        <v>0</v>
      </c>
      <c r="G472" s="300">
        <v>0</v>
      </c>
      <c r="H472" s="301">
        <v>0</v>
      </c>
      <c r="I472" s="300">
        <v>1</v>
      </c>
      <c r="J472" s="301">
        <v>7.5757575757575761</v>
      </c>
      <c r="K472" s="300">
        <v>0</v>
      </c>
      <c r="L472" s="301">
        <v>0</v>
      </c>
      <c r="M472" s="300">
        <v>0</v>
      </c>
      <c r="N472" s="301">
        <v>0</v>
      </c>
      <c r="O472" s="300">
        <v>0</v>
      </c>
      <c r="P472" s="301">
        <v>0</v>
      </c>
      <c r="Q472" s="300">
        <v>0</v>
      </c>
      <c r="R472" s="301">
        <v>0</v>
      </c>
      <c r="S472" s="300">
        <v>1</v>
      </c>
      <c r="T472" s="301">
        <v>69.34812760055479</v>
      </c>
      <c r="U472" s="300">
        <v>0</v>
      </c>
      <c r="V472" s="301">
        <v>0</v>
      </c>
      <c r="W472" s="300">
        <v>2</v>
      </c>
      <c r="X472" s="301">
        <v>138.69625520110958</v>
      </c>
      <c r="Y472" s="300">
        <v>0</v>
      </c>
      <c r="Z472" s="301">
        <v>0</v>
      </c>
      <c r="AA472" s="300">
        <v>0</v>
      </c>
      <c r="AB472" s="301">
        <v>0</v>
      </c>
      <c r="AC472" s="300">
        <v>0</v>
      </c>
      <c r="AD472" s="301">
        <v>0</v>
      </c>
      <c r="AE472" s="300">
        <v>14</v>
      </c>
      <c r="AF472" s="301">
        <v>86.784031738160181</v>
      </c>
      <c r="AG472" s="300">
        <v>1</v>
      </c>
      <c r="AH472" s="301">
        <v>6.1988594098685841</v>
      </c>
      <c r="AI472" s="300">
        <v>0</v>
      </c>
      <c r="AJ472" s="301">
        <v>0</v>
      </c>
      <c r="AK472" s="300">
        <v>1</v>
      </c>
      <c r="AL472" s="301">
        <v>12.362467548522686</v>
      </c>
      <c r="AM472" s="300">
        <v>1</v>
      </c>
      <c r="AN472" s="301">
        <v>12.433171702101205</v>
      </c>
      <c r="AO472" s="300">
        <v>3</v>
      </c>
      <c r="AP472" s="301">
        <v>18.596578229605754</v>
      </c>
      <c r="AQ472" s="300">
        <v>0</v>
      </c>
      <c r="AR472" s="301">
        <v>0</v>
      </c>
      <c r="AS472" s="300">
        <v>0</v>
      </c>
      <c r="AT472" s="301">
        <v>0</v>
      </c>
      <c r="AU472" s="300">
        <v>2</v>
      </c>
      <c r="AV472" s="301">
        <v>12.397718819737168</v>
      </c>
      <c r="AW472" s="300">
        <v>0</v>
      </c>
      <c r="AX472" s="301">
        <v>0</v>
      </c>
      <c r="AY472" s="300">
        <v>2</v>
      </c>
      <c r="AZ472" s="301">
        <v>12.397718819737168</v>
      </c>
    </row>
    <row r="473" spans="2:52" x14ac:dyDescent="0.2">
      <c r="B473" s="389" t="s">
        <v>84</v>
      </c>
      <c r="C473" s="300">
        <v>23</v>
      </c>
      <c r="D473" s="301">
        <v>4.5807608046205939</v>
      </c>
      <c r="E473" s="300">
        <v>0</v>
      </c>
      <c r="F473" s="301">
        <v>0</v>
      </c>
      <c r="G473" s="300">
        <v>0</v>
      </c>
      <c r="H473" s="301">
        <v>0</v>
      </c>
      <c r="I473" s="300">
        <v>0</v>
      </c>
      <c r="J473" s="301">
        <v>0</v>
      </c>
      <c r="K473" s="300">
        <v>0</v>
      </c>
      <c r="L473" s="301">
        <v>0</v>
      </c>
      <c r="M473" s="300">
        <v>0</v>
      </c>
      <c r="N473" s="301">
        <v>0</v>
      </c>
      <c r="O473" s="300">
        <v>0</v>
      </c>
      <c r="P473" s="301">
        <v>0</v>
      </c>
      <c r="Q473" s="300">
        <v>0</v>
      </c>
      <c r="R473" s="301">
        <v>0</v>
      </c>
      <c r="S473" s="300">
        <v>0</v>
      </c>
      <c r="T473" s="301">
        <v>0</v>
      </c>
      <c r="U473" s="300">
        <v>0</v>
      </c>
      <c r="V473" s="301">
        <v>0</v>
      </c>
      <c r="W473" s="300">
        <v>0</v>
      </c>
      <c r="X473" s="301">
        <v>0</v>
      </c>
      <c r="Y473" s="300">
        <v>0</v>
      </c>
      <c r="Z473" s="301">
        <v>0</v>
      </c>
      <c r="AA473" s="300">
        <v>0</v>
      </c>
      <c r="AB473" s="301">
        <v>0</v>
      </c>
      <c r="AC473" s="300">
        <v>0</v>
      </c>
      <c r="AD473" s="301">
        <v>0</v>
      </c>
      <c r="AE473" s="300">
        <v>6</v>
      </c>
      <c r="AF473" s="301">
        <v>119.49810794662419</v>
      </c>
      <c r="AG473" s="300">
        <v>0</v>
      </c>
      <c r="AH473" s="301">
        <v>0</v>
      </c>
      <c r="AI473" s="300">
        <v>0</v>
      </c>
      <c r="AJ473" s="301">
        <v>0</v>
      </c>
      <c r="AK473" s="300">
        <v>0</v>
      </c>
      <c r="AL473" s="301">
        <v>0</v>
      </c>
      <c r="AM473" s="300">
        <v>0</v>
      </c>
      <c r="AN473" s="301">
        <v>0</v>
      </c>
      <c r="AO473" s="300">
        <v>0</v>
      </c>
      <c r="AP473" s="301">
        <v>0</v>
      </c>
      <c r="AQ473" s="300">
        <v>0</v>
      </c>
      <c r="AR473" s="301">
        <v>0</v>
      </c>
      <c r="AS473" s="300">
        <v>0</v>
      </c>
      <c r="AT473" s="301">
        <v>0</v>
      </c>
      <c r="AU473" s="300">
        <v>0</v>
      </c>
      <c r="AV473" s="301">
        <v>0</v>
      </c>
      <c r="AW473" s="300">
        <v>0</v>
      </c>
      <c r="AX473" s="301">
        <v>0</v>
      </c>
      <c r="AY473" s="300">
        <v>0</v>
      </c>
      <c r="AZ473" s="301">
        <v>0</v>
      </c>
    </row>
    <row r="474" spans="2:52" x14ac:dyDescent="0.2">
      <c r="B474" s="389" t="s">
        <v>377</v>
      </c>
      <c r="C474" s="300">
        <v>70</v>
      </c>
      <c r="D474" s="301">
        <v>6.4067362255171147</v>
      </c>
      <c r="E474" s="300">
        <v>1</v>
      </c>
      <c r="F474" s="301">
        <v>5</v>
      </c>
      <c r="G474" s="300">
        <v>0</v>
      </c>
      <c r="H474" s="301">
        <v>0</v>
      </c>
      <c r="I474" s="300">
        <v>2</v>
      </c>
      <c r="J474" s="301">
        <v>10</v>
      </c>
      <c r="K474" s="300">
        <v>0</v>
      </c>
      <c r="L474" s="301">
        <v>0</v>
      </c>
      <c r="M474" s="300">
        <v>0</v>
      </c>
      <c r="N474" s="301">
        <v>0</v>
      </c>
      <c r="O474" s="300">
        <v>0</v>
      </c>
      <c r="P474" s="301">
        <v>0</v>
      </c>
      <c r="Q474" s="300">
        <v>1</v>
      </c>
      <c r="R474" s="301">
        <v>97.75171065493646</v>
      </c>
      <c r="S474" s="300">
        <v>0</v>
      </c>
      <c r="T474" s="301">
        <v>0</v>
      </c>
      <c r="U474" s="300">
        <v>0</v>
      </c>
      <c r="V474" s="301">
        <v>0</v>
      </c>
      <c r="W474" s="300">
        <v>3</v>
      </c>
      <c r="X474" s="301">
        <v>293.25513196480938</v>
      </c>
      <c r="Y474" s="300">
        <v>0</v>
      </c>
      <c r="Z474" s="301">
        <v>0</v>
      </c>
      <c r="AA474" s="300">
        <v>0</v>
      </c>
      <c r="AB474" s="301">
        <v>0</v>
      </c>
      <c r="AC474" s="300">
        <v>0</v>
      </c>
      <c r="AD474" s="301">
        <v>0</v>
      </c>
      <c r="AE474" s="300">
        <v>11</v>
      </c>
      <c r="AF474" s="301">
        <v>100.67728354384037</v>
      </c>
      <c r="AG474" s="300">
        <v>2</v>
      </c>
      <c r="AH474" s="301">
        <v>18.304960644334617</v>
      </c>
      <c r="AI474" s="300">
        <v>0</v>
      </c>
      <c r="AJ474" s="301">
        <v>0</v>
      </c>
      <c r="AK474" s="300">
        <v>0</v>
      </c>
      <c r="AL474" s="301">
        <v>0</v>
      </c>
      <c r="AM474" s="300">
        <v>0</v>
      </c>
      <c r="AN474" s="301">
        <v>0</v>
      </c>
      <c r="AO474" s="300">
        <v>1</v>
      </c>
      <c r="AP474" s="301">
        <v>9.1524803221673086</v>
      </c>
      <c r="AQ474" s="300">
        <v>0</v>
      </c>
      <c r="AR474" s="301">
        <v>0</v>
      </c>
      <c r="AS474" s="300">
        <v>0</v>
      </c>
      <c r="AT474" s="301">
        <v>0</v>
      </c>
      <c r="AU474" s="300">
        <v>6</v>
      </c>
      <c r="AV474" s="301">
        <v>54.914881933003848</v>
      </c>
      <c r="AW474" s="300">
        <v>2</v>
      </c>
      <c r="AX474" s="301">
        <v>18.304960644334617</v>
      </c>
      <c r="AY474" s="300">
        <v>7</v>
      </c>
      <c r="AZ474" s="301">
        <v>64.067362255171147</v>
      </c>
    </row>
    <row r="475" spans="2:52" x14ac:dyDescent="0.2">
      <c r="B475" s="389" t="s">
        <v>85</v>
      </c>
      <c r="C475" s="300">
        <v>74</v>
      </c>
      <c r="D475" s="301">
        <v>5.7726811763788124</v>
      </c>
      <c r="E475" s="300">
        <v>0</v>
      </c>
      <c r="F475" s="301">
        <v>0</v>
      </c>
      <c r="G475" s="300">
        <v>0</v>
      </c>
      <c r="H475" s="301">
        <v>0</v>
      </c>
      <c r="I475" s="300">
        <v>0</v>
      </c>
      <c r="J475" s="301">
        <v>0</v>
      </c>
      <c r="K475" s="300">
        <v>0</v>
      </c>
      <c r="L475" s="301">
        <v>0</v>
      </c>
      <c r="M475" s="300">
        <v>0</v>
      </c>
      <c r="N475" s="301">
        <v>0</v>
      </c>
      <c r="O475" s="300">
        <v>0</v>
      </c>
      <c r="P475" s="301">
        <v>0</v>
      </c>
      <c r="Q475" s="300">
        <v>0</v>
      </c>
      <c r="R475" s="301">
        <v>0</v>
      </c>
      <c r="S475" s="300">
        <v>0</v>
      </c>
      <c r="T475" s="301">
        <v>0</v>
      </c>
      <c r="U475" s="300">
        <v>0</v>
      </c>
      <c r="V475" s="301">
        <v>0</v>
      </c>
      <c r="W475" s="300">
        <v>0</v>
      </c>
      <c r="X475" s="301">
        <v>0</v>
      </c>
      <c r="Y475" s="300">
        <v>0</v>
      </c>
      <c r="Z475" s="301">
        <v>0</v>
      </c>
      <c r="AA475" s="300">
        <v>0</v>
      </c>
      <c r="AB475" s="301">
        <v>0</v>
      </c>
      <c r="AC475" s="300">
        <v>0</v>
      </c>
      <c r="AD475" s="301">
        <v>0</v>
      </c>
      <c r="AE475" s="300">
        <v>13</v>
      </c>
      <c r="AF475" s="301">
        <v>101.41196661206023</v>
      </c>
      <c r="AG475" s="300">
        <v>1</v>
      </c>
      <c r="AH475" s="301">
        <v>7.8009205086200168</v>
      </c>
      <c r="AI475" s="300">
        <v>0</v>
      </c>
      <c r="AJ475" s="301">
        <v>0</v>
      </c>
      <c r="AK475" s="300">
        <v>0</v>
      </c>
      <c r="AL475" s="301">
        <v>0</v>
      </c>
      <c r="AM475" s="300">
        <v>0</v>
      </c>
      <c r="AN475" s="301">
        <v>0</v>
      </c>
      <c r="AO475" s="300">
        <v>5</v>
      </c>
      <c r="AP475" s="301">
        <v>39.004602543100084</v>
      </c>
      <c r="AQ475" s="300">
        <v>0</v>
      </c>
      <c r="AR475" s="301">
        <v>0</v>
      </c>
      <c r="AS475" s="300">
        <v>0</v>
      </c>
      <c r="AT475" s="301">
        <v>0</v>
      </c>
      <c r="AU475" s="300">
        <v>0</v>
      </c>
      <c r="AV475" s="301">
        <v>0</v>
      </c>
      <c r="AW475" s="300">
        <v>1</v>
      </c>
      <c r="AX475" s="301">
        <v>7.8009205086200168</v>
      </c>
      <c r="AY475" s="300">
        <v>0</v>
      </c>
      <c r="AZ475" s="301">
        <v>0</v>
      </c>
    </row>
    <row r="476" spans="2:52" x14ac:dyDescent="0.2">
      <c r="B476" s="248" t="s">
        <v>119</v>
      </c>
      <c r="C476" s="300">
        <v>84</v>
      </c>
      <c r="D476" s="301">
        <v>5.0881337452298743</v>
      </c>
      <c r="E476" s="300">
        <v>0</v>
      </c>
      <c r="F476" s="301">
        <v>0</v>
      </c>
      <c r="G476" s="300">
        <v>0</v>
      </c>
      <c r="H476" s="301">
        <v>0</v>
      </c>
      <c r="I476" s="300">
        <v>5</v>
      </c>
      <c r="J476" s="301">
        <v>28.571428571428569</v>
      </c>
      <c r="K476" s="300">
        <v>0</v>
      </c>
      <c r="L476" s="301">
        <v>0</v>
      </c>
      <c r="M476" s="300">
        <v>0</v>
      </c>
      <c r="N476" s="301">
        <v>0</v>
      </c>
      <c r="O476" s="300">
        <v>0</v>
      </c>
      <c r="P476" s="301">
        <v>0</v>
      </c>
      <c r="Q476" s="300">
        <v>0</v>
      </c>
      <c r="R476" s="301">
        <v>0</v>
      </c>
      <c r="S476" s="300">
        <v>0</v>
      </c>
      <c r="T476" s="301">
        <v>0</v>
      </c>
      <c r="U476" s="300">
        <v>0</v>
      </c>
      <c r="V476" s="301">
        <v>0</v>
      </c>
      <c r="W476" s="300">
        <v>0</v>
      </c>
      <c r="X476" s="301">
        <v>0</v>
      </c>
      <c r="Y476" s="300">
        <v>0</v>
      </c>
      <c r="Z476" s="301">
        <v>0</v>
      </c>
      <c r="AA476" s="300">
        <v>1</v>
      </c>
      <c r="AB476" s="301">
        <v>6.0573020776546125</v>
      </c>
      <c r="AC476" s="300">
        <v>0</v>
      </c>
      <c r="AD476" s="301">
        <v>0</v>
      </c>
      <c r="AE476" s="300">
        <v>20</v>
      </c>
      <c r="AF476" s="301">
        <v>121.14604155309225</v>
      </c>
      <c r="AG476" s="300">
        <v>0</v>
      </c>
      <c r="AH476" s="301">
        <v>0</v>
      </c>
      <c r="AI476" s="300">
        <v>0</v>
      </c>
      <c r="AJ476" s="301">
        <v>0</v>
      </c>
      <c r="AK476" s="300">
        <v>0</v>
      </c>
      <c r="AL476" s="301">
        <v>0</v>
      </c>
      <c r="AM476" s="300">
        <v>0</v>
      </c>
      <c r="AN476" s="301">
        <v>0</v>
      </c>
      <c r="AO476" s="300">
        <v>4</v>
      </c>
      <c r="AP476" s="301">
        <v>24.22920831061845</v>
      </c>
      <c r="AQ476" s="300">
        <v>1</v>
      </c>
      <c r="AR476" s="301">
        <v>12.1300339640951</v>
      </c>
      <c r="AS476" s="300">
        <v>1</v>
      </c>
      <c r="AT476" s="301">
        <v>12.1300339640951</v>
      </c>
      <c r="AU476" s="300">
        <v>1</v>
      </c>
      <c r="AV476" s="301">
        <v>6.0573020776546125</v>
      </c>
      <c r="AW476" s="300">
        <v>0</v>
      </c>
      <c r="AX476" s="301">
        <v>0</v>
      </c>
      <c r="AY476" s="300">
        <v>2</v>
      </c>
      <c r="AZ476" s="301">
        <v>12.114604155309225</v>
      </c>
    </row>
    <row r="477" spans="2:52" ht="13.5" thickBot="1" x14ac:dyDescent="0.25">
      <c r="B477" s="390" t="s">
        <v>86</v>
      </c>
      <c r="C477" s="304">
        <v>209</v>
      </c>
      <c r="D477" s="305">
        <v>6.0863740935962021</v>
      </c>
      <c r="E477" s="304">
        <v>4</v>
      </c>
      <c r="F477" s="305">
        <v>9.5465393794749414</v>
      </c>
      <c r="G477" s="304">
        <v>2</v>
      </c>
      <c r="H477" s="305">
        <v>4.7732696897374707</v>
      </c>
      <c r="I477" s="304">
        <v>6</v>
      </c>
      <c r="J477" s="305">
        <v>14.319809069212411</v>
      </c>
      <c r="K477" s="304">
        <v>0</v>
      </c>
      <c r="L477" s="305">
        <v>0</v>
      </c>
      <c r="M477" s="304">
        <v>0</v>
      </c>
      <c r="N477" s="305">
        <v>0</v>
      </c>
      <c r="O477" s="304">
        <v>0</v>
      </c>
      <c r="P477" s="305">
        <v>0</v>
      </c>
      <c r="Q477" s="304">
        <v>0</v>
      </c>
      <c r="R477" s="305">
        <v>0</v>
      </c>
      <c r="S477" s="304">
        <v>0</v>
      </c>
      <c r="T477" s="305">
        <v>0</v>
      </c>
      <c r="U477" s="304">
        <v>0</v>
      </c>
      <c r="V477" s="305">
        <v>0</v>
      </c>
      <c r="W477" s="304">
        <v>4</v>
      </c>
      <c r="X477" s="305">
        <v>136.98630136986301</v>
      </c>
      <c r="Y477" s="304">
        <v>1</v>
      </c>
      <c r="Z477" s="305">
        <v>2.9121407146393317</v>
      </c>
      <c r="AA477" s="304">
        <v>1</v>
      </c>
      <c r="AB477" s="305">
        <v>2.9121407146393317</v>
      </c>
      <c r="AC477" s="304">
        <v>0</v>
      </c>
      <c r="AD477" s="305">
        <v>0</v>
      </c>
      <c r="AE477" s="304">
        <v>43</v>
      </c>
      <c r="AF477" s="305">
        <v>125.22205072949126</v>
      </c>
      <c r="AG477" s="304">
        <v>1</v>
      </c>
      <c r="AH477" s="305">
        <v>2.9121407146393317</v>
      </c>
      <c r="AI477" s="304">
        <v>1</v>
      </c>
      <c r="AJ477" s="305">
        <v>2.9121407146393317</v>
      </c>
      <c r="AK477" s="304">
        <v>1</v>
      </c>
      <c r="AL477" s="305">
        <v>5.8061893978981596</v>
      </c>
      <c r="AM477" s="304">
        <v>4</v>
      </c>
      <c r="AN477" s="305">
        <v>23.369946249123629</v>
      </c>
      <c r="AO477" s="304">
        <v>4</v>
      </c>
      <c r="AP477" s="305">
        <v>11.648562858557327</v>
      </c>
      <c r="AQ477" s="304">
        <v>0</v>
      </c>
      <c r="AR477" s="305">
        <v>0</v>
      </c>
      <c r="AS477" s="304">
        <v>0</v>
      </c>
      <c r="AT477" s="305">
        <v>0</v>
      </c>
      <c r="AU477" s="304">
        <v>14</v>
      </c>
      <c r="AV477" s="305">
        <v>40.769970004950643</v>
      </c>
      <c r="AW477" s="304">
        <v>3</v>
      </c>
      <c r="AX477" s="305">
        <v>8.7364221439179932</v>
      </c>
      <c r="AY477" s="304">
        <v>6</v>
      </c>
      <c r="AZ477" s="305">
        <v>17.472844287835986</v>
      </c>
    </row>
    <row r="478" spans="2:52" ht="16.5" customHeight="1" thickBot="1" x14ac:dyDescent="0.25">
      <c r="B478" s="295" t="s">
        <v>5</v>
      </c>
      <c r="C478" s="296">
        <v>3204</v>
      </c>
      <c r="D478" s="297">
        <v>5.3846024570189739</v>
      </c>
      <c r="E478" s="296">
        <v>65</v>
      </c>
      <c r="F478" s="297">
        <v>8.9175469886129779</v>
      </c>
      <c r="G478" s="296">
        <v>36</v>
      </c>
      <c r="H478" s="297">
        <v>4.9389491013856492</v>
      </c>
      <c r="I478" s="296">
        <v>80</v>
      </c>
      <c r="J478" s="297">
        <v>10.975442447523665</v>
      </c>
      <c r="K478" s="296">
        <v>2</v>
      </c>
      <c r="L478" s="297">
        <v>27.438606118809165</v>
      </c>
      <c r="M478" s="296">
        <v>0</v>
      </c>
      <c r="N478" s="297">
        <v>0</v>
      </c>
      <c r="O478" s="296">
        <v>2</v>
      </c>
      <c r="P478" s="297">
        <v>27.438606118809165</v>
      </c>
      <c r="Q478" s="296">
        <v>3</v>
      </c>
      <c r="R478" s="297">
        <v>5.6858025510300774</v>
      </c>
      <c r="S478" s="296">
        <v>1</v>
      </c>
      <c r="T478" s="297">
        <v>1.8952675170100259</v>
      </c>
      <c r="U478" s="296">
        <v>0</v>
      </c>
      <c r="V478" s="297">
        <v>0</v>
      </c>
      <c r="W478" s="296">
        <v>79</v>
      </c>
      <c r="X478" s="297">
        <v>149.72613384379204</v>
      </c>
      <c r="Y478" s="296">
        <v>6</v>
      </c>
      <c r="Z478" s="297">
        <v>1.0083525200410064</v>
      </c>
      <c r="AA478" s="296">
        <v>8</v>
      </c>
      <c r="AB478" s="297">
        <v>1.3444700267213419</v>
      </c>
      <c r="AC478" s="296">
        <v>0</v>
      </c>
      <c r="AD478" s="297">
        <v>0</v>
      </c>
      <c r="AE478" s="296">
        <v>505</v>
      </c>
      <c r="AF478" s="297">
        <v>84.869670436784688</v>
      </c>
      <c r="AG478" s="296">
        <v>14</v>
      </c>
      <c r="AH478" s="297">
        <v>2.3528225467623485</v>
      </c>
      <c r="AI478" s="296">
        <v>1</v>
      </c>
      <c r="AJ478" s="297">
        <v>0.16805875334016773</v>
      </c>
      <c r="AK478" s="296">
        <v>23</v>
      </c>
      <c r="AL478" s="297">
        <v>7.6863180197371275</v>
      </c>
      <c r="AM478" s="296">
        <v>37</v>
      </c>
      <c r="AN478" s="297">
        <v>12.50857851837578</v>
      </c>
      <c r="AO478" s="296">
        <v>105</v>
      </c>
      <c r="AP478" s="297">
        <v>17.646169100717611</v>
      </c>
      <c r="AQ478" s="296">
        <v>16</v>
      </c>
      <c r="AR478" s="297">
        <v>5.4091150349733095</v>
      </c>
      <c r="AS478" s="296">
        <v>25</v>
      </c>
      <c r="AT478" s="297">
        <v>8.4517422421457962</v>
      </c>
      <c r="AU478" s="296">
        <v>118</v>
      </c>
      <c r="AV478" s="297">
        <v>19.830932894139792</v>
      </c>
      <c r="AW478" s="296">
        <v>53</v>
      </c>
      <c r="AX478" s="297">
        <v>8.9071139270288899</v>
      </c>
      <c r="AY478" s="296">
        <v>115</v>
      </c>
      <c r="AZ478" s="298">
        <v>19.326756634119288</v>
      </c>
    </row>
    <row r="479" spans="2:52" x14ac:dyDescent="0.2">
      <c r="B479" s="238" t="s">
        <v>279</v>
      </c>
      <c r="D479"/>
      <c r="E479"/>
      <c r="F479"/>
      <c r="G479"/>
      <c r="H479"/>
      <c r="I479"/>
      <c r="J479"/>
    </row>
    <row r="480" spans="2:52" x14ac:dyDescent="0.2">
      <c r="D480"/>
      <c r="E480"/>
      <c r="F480"/>
      <c r="G480"/>
      <c r="H480"/>
      <c r="I480"/>
      <c r="J480"/>
    </row>
    <row r="481" spans="2:41" x14ac:dyDescent="0.2">
      <c r="D481"/>
      <c r="E481"/>
      <c r="F481"/>
      <c r="G481"/>
      <c r="H481"/>
      <c r="I481"/>
      <c r="J481"/>
    </row>
    <row r="482" spans="2:41" x14ac:dyDescent="0.2">
      <c r="D482"/>
      <c r="E482"/>
      <c r="F482"/>
      <c r="G482"/>
      <c r="H482"/>
      <c r="I482"/>
      <c r="J482"/>
    </row>
    <row r="483" spans="2:41" ht="21" customHeight="1" thickBot="1" x14ac:dyDescent="0.25">
      <c r="B483" s="956" t="s">
        <v>386</v>
      </c>
      <c r="C483" s="957"/>
      <c r="D483" s="957"/>
      <c r="E483" s="957"/>
      <c r="F483" s="957"/>
      <c r="G483" s="957"/>
      <c r="H483" s="957"/>
      <c r="I483" s="957"/>
      <c r="J483" s="957"/>
      <c r="K483" s="957"/>
      <c r="L483" s="957"/>
      <c r="M483" s="916"/>
      <c r="N483" s="916"/>
      <c r="O483" s="916"/>
      <c r="P483" s="916"/>
      <c r="Q483" s="916"/>
      <c r="R483" s="916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C483" s="307"/>
      <c r="AD483" s="307"/>
      <c r="AE483" s="307"/>
      <c r="AF483" s="307"/>
      <c r="AG483" s="307"/>
      <c r="AH483" s="307"/>
      <c r="AI483" s="307"/>
      <c r="AJ483" s="307"/>
      <c r="AK483" s="307"/>
      <c r="AL483" s="307"/>
      <c r="AM483" s="307"/>
      <c r="AN483" s="307"/>
      <c r="AO483" s="308"/>
    </row>
    <row r="484" spans="2:41" ht="12.75" customHeight="1" x14ac:dyDescent="0.2">
      <c r="B484" s="755" t="s">
        <v>326</v>
      </c>
      <c r="C484" s="758" t="s">
        <v>238</v>
      </c>
      <c r="D484" s="759"/>
      <c r="E484" s="762" t="s">
        <v>327</v>
      </c>
      <c r="F484" s="763"/>
      <c r="G484" s="763"/>
      <c r="H484" s="763"/>
      <c r="I484" s="763"/>
      <c r="J484" s="763"/>
      <c r="K484" s="763"/>
      <c r="L484" s="763"/>
      <c r="M484" s="763"/>
      <c r="N484" s="763"/>
      <c r="O484" s="763"/>
      <c r="P484" s="763"/>
      <c r="Q484" s="763"/>
      <c r="R484" s="763"/>
      <c r="S484" s="763"/>
      <c r="T484" s="763"/>
      <c r="U484" s="763"/>
      <c r="V484" s="763"/>
      <c r="W484" s="763"/>
      <c r="X484" s="763"/>
      <c r="Y484" s="763"/>
      <c r="Z484" s="763"/>
      <c r="AA484" s="763"/>
      <c r="AB484" s="763"/>
      <c r="AC484" s="763"/>
      <c r="AD484" s="763"/>
      <c r="AE484" s="763"/>
      <c r="AF484" s="763"/>
    </row>
    <row r="485" spans="2:41" x14ac:dyDescent="0.2">
      <c r="B485" s="756"/>
      <c r="C485" s="760"/>
      <c r="D485" s="761"/>
      <c r="E485" s="750" t="s">
        <v>328</v>
      </c>
      <c r="F485" s="764"/>
      <c r="G485" s="750" t="s">
        <v>329</v>
      </c>
      <c r="H485" s="764"/>
      <c r="I485" s="750" t="s">
        <v>330</v>
      </c>
      <c r="J485" s="764"/>
      <c r="K485" s="750" t="s">
        <v>331</v>
      </c>
      <c r="L485" s="764"/>
      <c r="M485" s="750" t="s">
        <v>332</v>
      </c>
      <c r="N485" s="764"/>
      <c r="O485" s="750" t="s">
        <v>333</v>
      </c>
      <c r="P485" s="764"/>
      <c r="Q485" s="750" t="s">
        <v>334</v>
      </c>
      <c r="R485" s="764"/>
      <c r="S485" s="750" t="s">
        <v>335</v>
      </c>
      <c r="T485" s="764"/>
      <c r="U485" s="750" t="s">
        <v>336</v>
      </c>
      <c r="V485" s="764"/>
      <c r="W485" s="750" t="s">
        <v>337</v>
      </c>
      <c r="X485" s="764"/>
      <c r="Y485" s="750" t="s">
        <v>338</v>
      </c>
      <c r="Z485" s="764"/>
      <c r="AA485" s="750" t="s">
        <v>339</v>
      </c>
      <c r="AB485" s="764"/>
      <c r="AC485" s="750" t="s">
        <v>340</v>
      </c>
      <c r="AD485" s="764"/>
      <c r="AE485" s="750" t="s">
        <v>341</v>
      </c>
      <c r="AF485" s="751"/>
    </row>
    <row r="486" spans="2:41" ht="31.5" customHeight="1" thickBot="1" x14ac:dyDescent="0.25">
      <c r="B486" s="757"/>
      <c r="C486" s="309" t="s">
        <v>286</v>
      </c>
      <c r="D486" s="309" t="s">
        <v>342</v>
      </c>
      <c r="E486" s="309" t="s">
        <v>286</v>
      </c>
      <c r="F486" s="309" t="s">
        <v>342</v>
      </c>
      <c r="G486" s="309" t="s">
        <v>286</v>
      </c>
      <c r="H486" s="309" t="s">
        <v>342</v>
      </c>
      <c r="I486" s="309" t="s">
        <v>286</v>
      </c>
      <c r="J486" s="309" t="s">
        <v>342</v>
      </c>
      <c r="K486" s="309" t="s">
        <v>286</v>
      </c>
      <c r="L486" s="309" t="s">
        <v>342</v>
      </c>
      <c r="M486" s="309" t="s">
        <v>286</v>
      </c>
      <c r="N486" s="309" t="s">
        <v>342</v>
      </c>
      <c r="O486" s="309" t="s">
        <v>286</v>
      </c>
      <c r="P486" s="309" t="s">
        <v>342</v>
      </c>
      <c r="Q486" s="309" t="s">
        <v>286</v>
      </c>
      <c r="R486" s="309" t="s">
        <v>342</v>
      </c>
      <c r="S486" s="309" t="s">
        <v>286</v>
      </c>
      <c r="T486" s="309" t="s">
        <v>342</v>
      </c>
      <c r="U486" s="309" t="s">
        <v>286</v>
      </c>
      <c r="V486" s="309" t="s">
        <v>342</v>
      </c>
      <c r="W486" s="309" t="s">
        <v>286</v>
      </c>
      <c r="X486" s="309" t="s">
        <v>342</v>
      </c>
      <c r="Y486" s="309" t="s">
        <v>286</v>
      </c>
      <c r="Z486" s="309" t="s">
        <v>342</v>
      </c>
      <c r="AA486" s="309" t="s">
        <v>286</v>
      </c>
      <c r="AB486" s="309" t="s">
        <v>342</v>
      </c>
      <c r="AC486" s="309" t="s">
        <v>286</v>
      </c>
      <c r="AD486" s="309" t="s">
        <v>342</v>
      </c>
      <c r="AE486" s="309" t="s">
        <v>286</v>
      </c>
      <c r="AF486" s="310" t="s">
        <v>342</v>
      </c>
      <c r="AH486" s="773" t="s">
        <v>387</v>
      </c>
      <c r="AI486" s="773"/>
      <c r="AJ486" s="773"/>
      <c r="AK486" s="773"/>
      <c r="AL486" s="731"/>
      <c r="AM486" s="731"/>
      <c r="AN486" s="731"/>
    </row>
    <row r="487" spans="2:41" ht="13.5" thickBot="1" x14ac:dyDescent="0.25">
      <c r="B487" s="313" t="s">
        <v>7</v>
      </c>
      <c r="C487" s="314">
        <v>33151</v>
      </c>
      <c r="D487" s="315">
        <v>4.9545436203394697</v>
      </c>
      <c r="E487" s="314">
        <v>759</v>
      </c>
      <c r="F487" s="315">
        <v>1.4053265393787679</v>
      </c>
      <c r="G487" s="316">
        <v>96</v>
      </c>
      <c r="H487" s="315">
        <v>0.18017882748628011</v>
      </c>
      <c r="I487" s="314">
        <v>152</v>
      </c>
      <c r="J487" s="315">
        <v>0.28647138867005661</v>
      </c>
      <c r="K487" s="314">
        <v>574</v>
      </c>
      <c r="L487" s="315">
        <v>1.0640940555331038</v>
      </c>
      <c r="M487" s="316">
        <v>968</v>
      </c>
      <c r="N487" s="315">
        <v>1.7126196002944007</v>
      </c>
      <c r="O487" s="314">
        <v>863</v>
      </c>
      <c r="P487" s="315">
        <v>1.5060398655558387</v>
      </c>
      <c r="Q487" s="314">
        <v>858</v>
      </c>
      <c r="R487" s="315">
        <v>1.6311352929769931</v>
      </c>
      <c r="S487" s="314">
        <v>799</v>
      </c>
      <c r="T487" s="315">
        <v>1.717972920962495</v>
      </c>
      <c r="U487" s="316">
        <v>722</v>
      </c>
      <c r="V487" s="315">
        <v>1.7521890228512629</v>
      </c>
      <c r="W487" s="316">
        <v>911</v>
      </c>
      <c r="X487" s="315">
        <v>2.3389440604685077</v>
      </c>
      <c r="Y487" s="314">
        <v>1315</v>
      </c>
      <c r="Z487" s="315">
        <v>3.2552405659910288</v>
      </c>
      <c r="AA487" s="314">
        <v>1852</v>
      </c>
      <c r="AB487" s="317">
        <v>5.1093460754318256</v>
      </c>
      <c r="AC487" s="314">
        <v>2408</v>
      </c>
      <c r="AD487" s="315">
        <v>8.4153139142742308</v>
      </c>
      <c r="AE487" s="314">
        <v>20874</v>
      </c>
      <c r="AF487" s="315">
        <v>36.968098765781932</v>
      </c>
    </row>
    <row r="488" spans="2:41" x14ac:dyDescent="0.2">
      <c r="B488" s="391" t="s">
        <v>72</v>
      </c>
      <c r="C488" s="392">
        <v>112</v>
      </c>
      <c r="D488" s="393">
        <v>5.8975304091411722</v>
      </c>
      <c r="E488" s="392">
        <v>2</v>
      </c>
      <c r="F488" s="393">
        <v>1.1771630370806356</v>
      </c>
      <c r="G488" s="392">
        <v>0</v>
      </c>
      <c r="H488" s="393">
        <v>0</v>
      </c>
      <c r="I488" s="392">
        <v>1</v>
      </c>
      <c r="J488" s="393">
        <v>0.66006600660066006</v>
      </c>
      <c r="K488" s="392">
        <v>3</v>
      </c>
      <c r="L488" s="393">
        <v>2.0352781546811398</v>
      </c>
      <c r="M488" s="392">
        <v>1</v>
      </c>
      <c r="N488" s="393">
        <v>0.67476383265856943</v>
      </c>
      <c r="O488" s="392">
        <v>0</v>
      </c>
      <c r="P488" s="393">
        <v>0</v>
      </c>
      <c r="Q488" s="392">
        <v>2</v>
      </c>
      <c r="R488" s="393">
        <v>1.6460905349794239</v>
      </c>
      <c r="S488" s="392">
        <v>1</v>
      </c>
      <c r="T488" s="393">
        <v>1.0266940451745381</v>
      </c>
      <c r="U488" s="392">
        <v>1</v>
      </c>
      <c r="V488" s="393">
        <v>0.94428706326723333</v>
      </c>
      <c r="W488" s="392">
        <v>3</v>
      </c>
      <c r="X488" s="393">
        <v>2.9910269192422732</v>
      </c>
      <c r="Y488" s="392">
        <v>1</v>
      </c>
      <c r="Z488" s="393">
        <v>0.92081031307550643</v>
      </c>
      <c r="AA488" s="392">
        <v>2</v>
      </c>
      <c r="AB488" s="393">
        <v>1.7108639863130881</v>
      </c>
      <c r="AC488" s="392">
        <v>10</v>
      </c>
      <c r="AD488" s="393">
        <v>9.1827364554637274</v>
      </c>
      <c r="AE488" s="392">
        <v>85</v>
      </c>
      <c r="AF488" s="393">
        <v>39.682539682539684</v>
      </c>
    </row>
    <row r="489" spans="2:41" x14ac:dyDescent="0.2">
      <c r="B489" s="394" t="s">
        <v>73</v>
      </c>
      <c r="C489" s="395">
        <v>23</v>
      </c>
      <c r="D489" s="396">
        <v>6.8432014281463847</v>
      </c>
      <c r="E489" s="395">
        <v>0</v>
      </c>
      <c r="F489" s="396">
        <v>0</v>
      </c>
      <c r="G489" s="395">
        <v>0</v>
      </c>
      <c r="H489" s="396">
        <v>0</v>
      </c>
      <c r="I489" s="395">
        <v>0</v>
      </c>
      <c r="J489" s="396">
        <v>0</v>
      </c>
      <c r="K489" s="395">
        <v>0</v>
      </c>
      <c r="L489" s="396">
        <v>0</v>
      </c>
      <c r="M489" s="395">
        <v>0</v>
      </c>
      <c r="N489" s="396">
        <v>0</v>
      </c>
      <c r="O489" s="395">
        <v>0</v>
      </c>
      <c r="P489" s="396">
        <v>0</v>
      </c>
      <c r="Q489" s="395">
        <v>0</v>
      </c>
      <c r="R489" s="396">
        <v>0</v>
      </c>
      <c r="S489" s="395">
        <v>1</v>
      </c>
      <c r="T489" s="396">
        <v>4.3103448275862064</v>
      </c>
      <c r="U489" s="395">
        <v>2</v>
      </c>
      <c r="V489" s="396">
        <v>9.3896713615023479</v>
      </c>
      <c r="W489" s="395">
        <v>1</v>
      </c>
      <c r="X489" s="396">
        <v>4.7169811320754711</v>
      </c>
      <c r="Y489" s="395">
        <v>3</v>
      </c>
      <c r="Z489" s="396">
        <v>12.658227848101266</v>
      </c>
      <c r="AA489" s="395">
        <v>1</v>
      </c>
      <c r="AB489" s="396">
        <v>4.7619047619047628</v>
      </c>
      <c r="AC489" s="395">
        <v>0</v>
      </c>
      <c r="AD489" s="396">
        <v>0</v>
      </c>
      <c r="AE489" s="395">
        <v>15</v>
      </c>
      <c r="AF489" s="396">
        <v>44.91017964071856</v>
      </c>
    </row>
    <row r="490" spans="2:41" x14ac:dyDescent="0.2">
      <c r="B490" s="394" t="s">
        <v>371</v>
      </c>
      <c r="C490" s="395">
        <v>35</v>
      </c>
      <c r="D490" s="396">
        <v>4.2138213339754396</v>
      </c>
      <c r="E490" s="395">
        <v>0</v>
      </c>
      <c r="F490" s="396">
        <v>0</v>
      </c>
      <c r="G490" s="395">
        <v>1</v>
      </c>
      <c r="H490" s="396">
        <v>1.1001100110011</v>
      </c>
      <c r="I490" s="395">
        <v>1</v>
      </c>
      <c r="J490" s="396">
        <v>1.2210012210012211</v>
      </c>
      <c r="K490" s="395">
        <v>0</v>
      </c>
      <c r="L490" s="396">
        <v>0</v>
      </c>
      <c r="M490" s="395">
        <v>1</v>
      </c>
      <c r="N490" s="396">
        <v>1.5455950540958268</v>
      </c>
      <c r="O490" s="395">
        <v>1</v>
      </c>
      <c r="P490" s="396">
        <v>1.7182130584192439</v>
      </c>
      <c r="Q490" s="395">
        <v>1</v>
      </c>
      <c r="R490" s="396">
        <v>1.9193857965451055</v>
      </c>
      <c r="S490" s="395">
        <v>1</v>
      </c>
      <c r="T490" s="396">
        <v>2.1186440677966103</v>
      </c>
      <c r="U490" s="395">
        <v>0</v>
      </c>
      <c r="V490" s="396">
        <v>0</v>
      </c>
      <c r="W490" s="395">
        <v>1</v>
      </c>
      <c r="X490" s="396">
        <v>2.6246719160104988</v>
      </c>
      <c r="Y490" s="395">
        <v>1</v>
      </c>
      <c r="Z490" s="396">
        <v>2.5839793281653747</v>
      </c>
      <c r="AA490" s="395">
        <v>2</v>
      </c>
      <c r="AB490" s="396">
        <v>5.5096418732782375</v>
      </c>
      <c r="AC490" s="395">
        <v>1</v>
      </c>
      <c r="AD490" s="396">
        <v>2.9498525073746311</v>
      </c>
      <c r="AE490" s="395">
        <v>24</v>
      </c>
      <c r="AF490" s="396">
        <v>31.872509960159363</v>
      </c>
    </row>
    <row r="491" spans="2:41" x14ac:dyDescent="0.2">
      <c r="B491" s="394" t="s">
        <v>74</v>
      </c>
      <c r="C491" s="395">
        <v>96</v>
      </c>
      <c r="D491" s="396">
        <v>6.4325917984454568</v>
      </c>
      <c r="E491" s="395">
        <v>5</v>
      </c>
      <c r="F491" s="396">
        <v>4.0683482506102528</v>
      </c>
      <c r="G491" s="395">
        <v>0</v>
      </c>
      <c r="H491" s="396">
        <v>0</v>
      </c>
      <c r="I491" s="395">
        <v>1</v>
      </c>
      <c r="J491" s="396">
        <v>0.87108013937282225</v>
      </c>
      <c r="K491" s="395">
        <v>6</v>
      </c>
      <c r="L491" s="396">
        <v>5.5658627087198518</v>
      </c>
      <c r="M491" s="395">
        <v>2</v>
      </c>
      <c r="N491" s="396">
        <v>1.834862385321101</v>
      </c>
      <c r="O491" s="395">
        <v>2</v>
      </c>
      <c r="P491" s="396">
        <v>1.953125</v>
      </c>
      <c r="Q491" s="395">
        <v>2</v>
      </c>
      <c r="R491" s="396">
        <v>2.5673940949935812</v>
      </c>
      <c r="S491" s="395">
        <v>2</v>
      </c>
      <c r="T491" s="396">
        <v>2.9411764705882351</v>
      </c>
      <c r="U491" s="395">
        <v>2</v>
      </c>
      <c r="V491" s="396">
        <v>2.6990553306342777</v>
      </c>
      <c r="W491" s="395">
        <v>3</v>
      </c>
      <c r="X491" s="396">
        <v>4.0540540540540544</v>
      </c>
      <c r="Y491" s="395">
        <v>7</v>
      </c>
      <c r="Z491" s="396">
        <v>7.8387458006718926</v>
      </c>
      <c r="AA491" s="395">
        <v>5</v>
      </c>
      <c r="AB491" s="396">
        <v>5.2966101694915251</v>
      </c>
      <c r="AC491" s="395">
        <v>0</v>
      </c>
      <c r="AD491" s="396">
        <v>0</v>
      </c>
      <c r="AE491" s="395">
        <v>59</v>
      </c>
      <c r="AF491" s="396">
        <v>24.360033030553261</v>
      </c>
    </row>
    <row r="492" spans="2:41" x14ac:dyDescent="0.2">
      <c r="B492" s="394" t="s">
        <v>75</v>
      </c>
      <c r="C492" s="395">
        <v>25</v>
      </c>
      <c r="D492" s="396">
        <v>7.8271759549154662</v>
      </c>
      <c r="E492" s="395">
        <v>3</v>
      </c>
      <c r="F492" s="396">
        <v>13.45291479820628</v>
      </c>
      <c r="G492" s="395">
        <v>0</v>
      </c>
      <c r="H492" s="396">
        <v>0</v>
      </c>
      <c r="I492" s="395">
        <v>1</v>
      </c>
      <c r="J492" s="396">
        <v>4.5871559633027523</v>
      </c>
      <c r="K492" s="395">
        <v>1</v>
      </c>
      <c r="L492" s="396">
        <v>4.7619047619047628</v>
      </c>
      <c r="M492" s="395">
        <v>0</v>
      </c>
      <c r="N492" s="396">
        <v>0</v>
      </c>
      <c r="O492" s="395">
        <v>0</v>
      </c>
      <c r="P492" s="396">
        <v>0</v>
      </c>
      <c r="Q492" s="395">
        <v>1</v>
      </c>
      <c r="R492" s="396">
        <v>4.9019607843137258</v>
      </c>
      <c r="S492" s="395">
        <v>0</v>
      </c>
      <c r="T492" s="396">
        <v>0</v>
      </c>
      <c r="U492" s="395">
        <v>0</v>
      </c>
      <c r="V492" s="396">
        <v>0</v>
      </c>
      <c r="W492" s="395">
        <v>1</v>
      </c>
      <c r="X492" s="396">
        <v>4.9261083743842367</v>
      </c>
      <c r="Y492" s="395">
        <v>0</v>
      </c>
      <c r="Z492" s="396">
        <v>0</v>
      </c>
      <c r="AA492" s="395">
        <v>3</v>
      </c>
      <c r="AB492" s="396">
        <v>14.634146341463415</v>
      </c>
      <c r="AC492" s="395">
        <v>3</v>
      </c>
      <c r="AD492" s="396">
        <v>16.304347826086957</v>
      </c>
      <c r="AE492" s="395">
        <v>12</v>
      </c>
      <c r="AF492" s="396">
        <v>27.088036117381488</v>
      </c>
    </row>
    <row r="493" spans="2:41" x14ac:dyDescent="0.2">
      <c r="B493" s="394" t="s">
        <v>76</v>
      </c>
      <c r="C493" s="395">
        <v>235</v>
      </c>
      <c r="D493" s="396">
        <v>4.8455606416759451</v>
      </c>
      <c r="E493" s="395">
        <v>4</v>
      </c>
      <c r="F493" s="396">
        <v>0.81916854392791316</v>
      </c>
      <c r="G493" s="395">
        <v>1</v>
      </c>
      <c r="H493" s="396">
        <v>0.20920502092050208</v>
      </c>
      <c r="I493" s="395">
        <v>1</v>
      </c>
      <c r="J493" s="396">
        <v>0.21376656690893542</v>
      </c>
      <c r="K493" s="395">
        <v>6</v>
      </c>
      <c r="L493" s="396">
        <v>1.3704888076747375</v>
      </c>
      <c r="M493" s="395">
        <v>7</v>
      </c>
      <c r="N493" s="396">
        <v>1.5260518857641159</v>
      </c>
      <c r="O493" s="395">
        <v>4</v>
      </c>
      <c r="P493" s="396">
        <v>0.87260034904013961</v>
      </c>
      <c r="Q493" s="395">
        <v>7</v>
      </c>
      <c r="R493" s="396">
        <v>1.8857758620689655</v>
      </c>
      <c r="S493" s="395">
        <v>6</v>
      </c>
      <c r="T493" s="396">
        <v>1.9646365422396854</v>
      </c>
      <c r="U493" s="395">
        <v>3</v>
      </c>
      <c r="V493" s="396">
        <v>1.0885341074020318</v>
      </c>
      <c r="W493" s="395">
        <v>4</v>
      </c>
      <c r="X493" s="396">
        <v>1.6207455429497568</v>
      </c>
      <c r="Y493" s="395">
        <v>4</v>
      </c>
      <c r="Z493" s="396">
        <v>1.7286084701815039</v>
      </c>
      <c r="AA493" s="395">
        <v>10</v>
      </c>
      <c r="AB493" s="396">
        <v>5.3050397877984086</v>
      </c>
      <c r="AC493" s="395">
        <v>17</v>
      </c>
      <c r="AD493" s="396">
        <v>11.54891304347826</v>
      </c>
      <c r="AE493" s="395">
        <v>161</v>
      </c>
      <c r="AF493" s="396">
        <v>54.63182897862233</v>
      </c>
    </row>
    <row r="494" spans="2:41" x14ac:dyDescent="0.2">
      <c r="B494" s="394" t="s">
        <v>77</v>
      </c>
      <c r="C494" s="395">
        <v>134</v>
      </c>
      <c r="D494" s="396">
        <v>8.5100978026165368</v>
      </c>
      <c r="E494" s="395">
        <v>2</v>
      </c>
      <c r="F494" s="396">
        <v>1.3020833333333333</v>
      </c>
      <c r="G494" s="395">
        <v>1</v>
      </c>
      <c r="H494" s="396">
        <v>0.68493150684931503</v>
      </c>
      <c r="I494" s="395">
        <v>0</v>
      </c>
      <c r="J494" s="396">
        <v>0</v>
      </c>
      <c r="K494" s="395">
        <v>1</v>
      </c>
      <c r="L494" s="396">
        <v>0.708215297450425</v>
      </c>
      <c r="M494" s="395">
        <v>3</v>
      </c>
      <c r="N494" s="396">
        <v>2.0646937370956642</v>
      </c>
      <c r="O494" s="395">
        <v>4</v>
      </c>
      <c r="P494" s="396">
        <v>3.0007501875468869</v>
      </c>
      <c r="Q494" s="395">
        <v>1</v>
      </c>
      <c r="R494" s="396">
        <v>0.92764378478664189</v>
      </c>
      <c r="S494" s="395">
        <v>5</v>
      </c>
      <c r="T494" s="396">
        <v>5.2301255230125516</v>
      </c>
      <c r="U494" s="395">
        <v>4</v>
      </c>
      <c r="V494" s="396">
        <v>4.5351473922902494</v>
      </c>
      <c r="W494" s="395">
        <v>4</v>
      </c>
      <c r="X494" s="396">
        <v>4.8076923076923084</v>
      </c>
      <c r="Y494" s="395">
        <v>2</v>
      </c>
      <c r="Z494" s="396">
        <v>2.3894862604540021</v>
      </c>
      <c r="AA494" s="395">
        <v>7</v>
      </c>
      <c r="AB494" s="396">
        <v>10.385756676557863</v>
      </c>
      <c r="AC494" s="395">
        <v>8</v>
      </c>
      <c r="AD494" s="396">
        <v>14.035087719298247</v>
      </c>
      <c r="AE494" s="395">
        <v>92</v>
      </c>
      <c r="AF494" s="396">
        <v>68.299925760950259</v>
      </c>
    </row>
    <row r="495" spans="2:41" x14ac:dyDescent="0.2">
      <c r="B495" s="394" t="s">
        <v>78</v>
      </c>
      <c r="C495" s="395">
        <v>101</v>
      </c>
      <c r="D495" s="396">
        <v>5.1263831083138767</v>
      </c>
      <c r="E495" s="395">
        <v>4</v>
      </c>
      <c r="F495" s="396">
        <v>2.4067388688327318</v>
      </c>
      <c r="G495" s="395">
        <v>0</v>
      </c>
      <c r="H495" s="396">
        <v>0</v>
      </c>
      <c r="I495" s="395">
        <v>1</v>
      </c>
      <c r="J495" s="396">
        <v>0.58445353594389238</v>
      </c>
      <c r="K495" s="395">
        <v>0</v>
      </c>
      <c r="L495" s="396">
        <v>0</v>
      </c>
      <c r="M495" s="395">
        <v>1</v>
      </c>
      <c r="N495" s="396">
        <v>0.57110222729868643</v>
      </c>
      <c r="O495" s="395">
        <v>3</v>
      </c>
      <c r="P495" s="396">
        <v>1.6675931072818231</v>
      </c>
      <c r="Q495" s="395">
        <v>3</v>
      </c>
      <c r="R495" s="396">
        <v>1.854140914709518</v>
      </c>
      <c r="S495" s="395">
        <v>0</v>
      </c>
      <c r="T495" s="396">
        <v>0</v>
      </c>
      <c r="U495" s="395">
        <v>1</v>
      </c>
      <c r="V495" s="396">
        <v>0.77399380804953566</v>
      </c>
      <c r="W495" s="395">
        <v>3</v>
      </c>
      <c r="X495" s="396">
        <v>2.6246719160104988</v>
      </c>
      <c r="Y495" s="395">
        <v>5</v>
      </c>
      <c r="Z495" s="396">
        <v>4.8309178743961354</v>
      </c>
      <c r="AA495" s="395">
        <v>7</v>
      </c>
      <c r="AB495" s="396">
        <v>8.064516129032258</v>
      </c>
      <c r="AC495" s="395">
        <v>8</v>
      </c>
      <c r="AD495" s="396">
        <v>11.834319526627219</v>
      </c>
      <c r="AE495" s="395">
        <v>65</v>
      </c>
      <c r="AF495" s="396">
        <v>47.376093294460645</v>
      </c>
    </row>
    <row r="496" spans="2:41" x14ac:dyDescent="0.2">
      <c r="B496" s="394" t="s">
        <v>79</v>
      </c>
      <c r="C496" s="395">
        <v>168</v>
      </c>
      <c r="D496" s="396">
        <v>6.1599384006159941</v>
      </c>
      <c r="E496" s="395">
        <v>4</v>
      </c>
      <c r="F496" s="396">
        <v>1.8091361374943464</v>
      </c>
      <c r="G496" s="395">
        <v>0</v>
      </c>
      <c r="H496" s="396">
        <v>0</v>
      </c>
      <c r="I496" s="395">
        <v>0</v>
      </c>
      <c r="J496" s="396">
        <v>0</v>
      </c>
      <c r="K496" s="395">
        <v>4</v>
      </c>
      <c r="L496" s="396">
        <v>1.8066847335140017</v>
      </c>
      <c r="M496" s="395">
        <v>1</v>
      </c>
      <c r="N496" s="396">
        <v>0.43554006968641112</v>
      </c>
      <c r="O496" s="395">
        <v>4</v>
      </c>
      <c r="P496" s="396">
        <v>1.7467248908296944</v>
      </c>
      <c r="Q496" s="395">
        <v>1</v>
      </c>
      <c r="R496" s="396">
        <v>0.47984644913627639</v>
      </c>
      <c r="S496" s="395">
        <v>7</v>
      </c>
      <c r="T496" s="396">
        <v>3.8461538461538463</v>
      </c>
      <c r="U496" s="395">
        <v>5</v>
      </c>
      <c r="V496" s="396">
        <v>3.1867431485022304</v>
      </c>
      <c r="W496" s="395">
        <v>7</v>
      </c>
      <c r="X496" s="396">
        <v>4.557291666666667</v>
      </c>
      <c r="Y496" s="395">
        <v>9</v>
      </c>
      <c r="Z496" s="396">
        <v>5.2356020942408383</v>
      </c>
      <c r="AA496" s="395">
        <v>10</v>
      </c>
      <c r="AB496" s="396">
        <v>6.3331222292590255</v>
      </c>
      <c r="AC496" s="395">
        <v>9</v>
      </c>
      <c r="AD496" s="396">
        <v>7.234726688102894</v>
      </c>
      <c r="AE496" s="395">
        <v>107</v>
      </c>
      <c r="AF496" s="396">
        <v>45.844044558697512</v>
      </c>
    </row>
    <row r="497" spans="2:47" x14ac:dyDescent="0.2">
      <c r="B497" s="394" t="s">
        <v>372</v>
      </c>
      <c r="C497" s="395">
        <v>53</v>
      </c>
      <c r="D497" s="396">
        <v>5.3638295719056774</v>
      </c>
      <c r="E497" s="395">
        <v>1</v>
      </c>
      <c r="F497" s="396">
        <v>1.0940919037199124</v>
      </c>
      <c r="G497" s="395">
        <v>0</v>
      </c>
      <c r="H497" s="396">
        <v>0</v>
      </c>
      <c r="I497" s="395">
        <v>0</v>
      </c>
      <c r="J497" s="396">
        <v>0</v>
      </c>
      <c r="K497" s="395">
        <v>0</v>
      </c>
      <c r="L497" s="396">
        <v>0</v>
      </c>
      <c r="M497" s="395">
        <v>0</v>
      </c>
      <c r="N497" s="396">
        <v>0</v>
      </c>
      <c r="O497" s="395">
        <v>0</v>
      </c>
      <c r="P497" s="396">
        <v>0</v>
      </c>
      <c r="Q497" s="395">
        <v>1</v>
      </c>
      <c r="R497" s="396">
        <v>1.4064697609001406</v>
      </c>
      <c r="S497" s="395">
        <v>1</v>
      </c>
      <c r="T497" s="396">
        <v>1.8148820326678765</v>
      </c>
      <c r="U497" s="395">
        <v>0</v>
      </c>
      <c r="V497" s="396">
        <v>0</v>
      </c>
      <c r="W497" s="395">
        <v>3</v>
      </c>
      <c r="X497" s="396">
        <v>6.1099796334012222</v>
      </c>
      <c r="Y497" s="395">
        <v>1</v>
      </c>
      <c r="Z497" s="396">
        <v>1.8148820326678765</v>
      </c>
      <c r="AA497" s="395">
        <v>2</v>
      </c>
      <c r="AB497" s="396">
        <v>3.6429872495446265</v>
      </c>
      <c r="AC497" s="395">
        <v>6</v>
      </c>
      <c r="AD497" s="396">
        <v>13.071895424836601</v>
      </c>
      <c r="AE497" s="395">
        <v>38</v>
      </c>
      <c r="AF497" s="396">
        <v>40.382571732199786</v>
      </c>
    </row>
    <row r="498" spans="2:47" x14ac:dyDescent="0.2">
      <c r="B498" s="394" t="s">
        <v>80</v>
      </c>
      <c r="C498" s="395">
        <v>240</v>
      </c>
      <c r="D498" s="396">
        <v>4.7618102815420329</v>
      </c>
      <c r="E498" s="395">
        <v>9</v>
      </c>
      <c r="F498" s="396">
        <v>1.914079115270098</v>
      </c>
      <c r="G498" s="395">
        <v>0</v>
      </c>
      <c r="H498" s="396">
        <v>0</v>
      </c>
      <c r="I498" s="395">
        <v>1</v>
      </c>
      <c r="J498" s="396">
        <v>0.21668472372697725</v>
      </c>
      <c r="K498" s="395">
        <v>6</v>
      </c>
      <c r="L498" s="396">
        <v>1.3831258644536653</v>
      </c>
      <c r="M498" s="395">
        <v>7</v>
      </c>
      <c r="N498" s="396">
        <v>1.5663459386887446</v>
      </c>
      <c r="O498" s="395">
        <v>7</v>
      </c>
      <c r="P498" s="396">
        <v>1.5663459386887446</v>
      </c>
      <c r="Q498" s="395">
        <v>3</v>
      </c>
      <c r="R498" s="396">
        <v>0.77319587628865971</v>
      </c>
      <c r="S498" s="395">
        <v>4</v>
      </c>
      <c r="T498" s="396">
        <v>1.1389521640091116</v>
      </c>
      <c r="U498" s="395">
        <v>4</v>
      </c>
      <c r="V498" s="396">
        <v>1.2406947890818858</v>
      </c>
      <c r="W498" s="395">
        <v>8</v>
      </c>
      <c r="X498" s="396">
        <v>2.7519779841761265</v>
      </c>
      <c r="Y498" s="395">
        <v>8</v>
      </c>
      <c r="Z498" s="396">
        <v>3.1237797735259667</v>
      </c>
      <c r="AA498" s="395">
        <v>14</v>
      </c>
      <c r="AB498" s="396">
        <v>6.5882352941176476</v>
      </c>
      <c r="AC498" s="395">
        <v>20</v>
      </c>
      <c r="AD498" s="396">
        <v>11.514104778353483</v>
      </c>
      <c r="AE498" s="395">
        <v>149</v>
      </c>
      <c r="AF498" s="396">
        <v>45.677498467198042</v>
      </c>
    </row>
    <row r="499" spans="2:47" x14ac:dyDescent="0.2">
      <c r="B499" s="394" t="s">
        <v>81</v>
      </c>
      <c r="C499" s="395">
        <v>44</v>
      </c>
      <c r="D499" s="396">
        <v>8.632528938591328</v>
      </c>
      <c r="E499" s="395">
        <v>1</v>
      </c>
      <c r="F499" s="396">
        <v>2.4271844660194173</v>
      </c>
      <c r="G499" s="395">
        <v>0</v>
      </c>
      <c r="H499" s="396">
        <v>0</v>
      </c>
      <c r="I499" s="395">
        <v>0</v>
      </c>
      <c r="J499" s="396">
        <v>0</v>
      </c>
      <c r="K499" s="395">
        <v>0</v>
      </c>
      <c r="L499" s="396">
        <v>0</v>
      </c>
      <c r="M499" s="395">
        <v>0</v>
      </c>
      <c r="N499" s="396">
        <v>0</v>
      </c>
      <c r="O499" s="395">
        <v>0</v>
      </c>
      <c r="P499" s="396">
        <v>0</v>
      </c>
      <c r="Q499" s="395">
        <v>0</v>
      </c>
      <c r="R499" s="396">
        <v>0</v>
      </c>
      <c r="S499" s="395">
        <v>1</v>
      </c>
      <c r="T499" s="396">
        <v>2.9154518950437316</v>
      </c>
      <c r="U499" s="395">
        <v>1</v>
      </c>
      <c r="V499" s="396">
        <v>3.3112582781456954</v>
      </c>
      <c r="W499" s="395">
        <v>3</v>
      </c>
      <c r="X499" s="396">
        <v>10.238907849829351</v>
      </c>
      <c r="Y499" s="395">
        <v>2</v>
      </c>
      <c r="Z499" s="396">
        <v>6.1728395061728394</v>
      </c>
      <c r="AA499" s="395">
        <v>2</v>
      </c>
      <c r="AB499" s="396">
        <v>6.8027210884353737</v>
      </c>
      <c r="AC499" s="395">
        <v>4</v>
      </c>
      <c r="AD499" s="396">
        <v>17.391304347826086</v>
      </c>
      <c r="AE499" s="395">
        <v>30</v>
      </c>
      <c r="AF499" s="396">
        <v>67.720090293453737</v>
      </c>
    </row>
    <row r="500" spans="2:47" x14ac:dyDescent="0.2">
      <c r="B500" s="394" t="s">
        <v>373</v>
      </c>
      <c r="C500" s="395">
        <v>337</v>
      </c>
      <c r="D500" s="396">
        <v>6.1704659891971074</v>
      </c>
      <c r="E500" s="395">
        <v>13</v>
      </c>
      <c r="F500" s="396">
        <v>2.8291621327529923</v>
      </c>
      <c r="G500" s="395">
        <v>0</v>
      </c>
      <c r="H500" s="396">
        <v>0</v>
      </c>
      <c r="I500" s="395">
        <v>1</v>
      </c>
      <c r="J500" s="396">
        <v>0.21061499578770007</v>
      </c>
      <c r="K500" s="395">
        <v>4</v>
      </c>
      <c r="L500" s="396">
        <v>0.84370385994515928</v>
      </c>
      <c r="M500" s="395">
        <v>4</v>
      </c>
      <c r="N500" s="396">
        <v>0.7838526357044876</v>
      </c>
      <c r="O500" s="395">
        <v>3</v>
      </c>
      <c r="P500" s="396">
        <v>0.58365758754863817</v>
      </c>
      <c r="Q500" s="395">
        <v>2</v>
      </c>
      <c r="R500" s="396">
        <v>0.45085662759242556</v>
      </c>
      <c r="S500" s="395">
        <v>8</v>
      </c>
      <c r="T500" s="396">
        <v>2.0693222969477496</v>
      </c>
      <c r="U500" s="395">
        <v>7</v>
      </c>
      <c r="V500" s="396">
        <v>2.0109164033323759</v>
      </c>
      <c r="W500" s="395">
        <v>8</v>
      </c>
      <c r="X500" s="396">
        <v>2.5789813023855577</v>
      </c>
      <c r="Y500" s="395">
        <v>15</v>
      </c>
      <c r="Z500" s="396">
        <v>5.3782717820007173</v>
      </c>
      <c r="AA500" s="395">
        <v>15</v>
      </c>
      <c r="AB500" s="396">
        <v>6.4047822374039285</v>
      </c>
      <c r="AC500" s="395">
        <v>28</v>
      </c>
      <c r="AD500" s="396">
        <v>15.426997245179065</v>
      </c>
      <c r="AE500" s="395">
        <v>229</v>
      </c>
      <c r="AF500" s="396">
        <v>59.744325593529872</v>
      </c>
    </row>
    <row r="501" spans="2:47" x14ac:dyDescent="0.2">
      <c r="B501" s="394" t="s">
        <v>374</v>
      </c>
      <c r="C501" s="395">
        <v>104</v>
      </c>
      <c r="D501" s="396">
        <v>5.3572348426312271</v>
      </c>
      <c r="E501" s="395">
        <v>1</v>
      </c>
      <c r="F501" s="396">
        <v>0.54704595185995619</v>
      </c>
      <c r="G501" s="395">
        <v>0</v>
      </c>
      <c r="H501" s="396">
        <v>0</v>
      </c>
      <c r="I501" s="395">
        <v>1</v>
      </c>
      <c r="J501" s="396">
        <v>0.5509641873278236</v>
      </c>
      <c r="K501" s="395">
        <v>2</v>
      </c>
      <c r="L501" s="396">
        <v>1.1481056257175661</v>
      </c>
      <c r="M501" s="395">
        <v>2</v>
      </c>
      <c r="N501" s="396">
        <v>1.1389521640091116</v>
      </c>
      <c r="O501" s="395">
        <v>1</v>
      </c>
      <c r="P501" s="396">
        <v>0.56818181818181812</v>
      </c>
      <c r="Q501" s="395">
        <v>2</v>
      </c>
      <c r="R501" s="396">
        <v>1.3046314416177429</v>
      </c>
      <c r="S501" s="395">
        <v>1</v>
      </c>
      <c r="T501" s="396">
        <v>0.7407407407407407</v>
      </c>
      <c r="U501" s="395">
        <v>2</v>
      </c>
      <c r="V501" s="396">
        <v>1.7094017094017093</v>
      </c>
      <c r="W501" s="395">
        <v>5</v>
      </c>
      <c r="X501" s="396">
        <v>4.9261083743842367</v>
      </c>
      <c r="Y501" s="395">
        <v>4</v>
      </c>
      <c r="Z501" s="396">
        <v>4.0691759918616475</v>
      </c>
      <c r="AA501" s="395">
        <v>8</v>
      </c>
      <c r="AB501" s="396">
        <v>9.6735187424425622</v>
      </c>
      <c r="AC501" s="395">
        <v>9</v>
      </c>
      <c r="AD501" s="396">
        <v>14.563106796116505</v>
      </c>
      <c r="AE501" s="395">
        <v>66</v>
      </c>
      <c r="AF501" s="396">
        <v>53.225806451612897</v>
      </c>
    </row>
    <row r="502" spans="2:47" x14ac:dyDescent="0.2">
      <c r="B502" s="394" t="s">
        <v>82</v>
      </c>
      <c r="C502" s="395">
        <v>233</v>
      </c>
      <c r="D502" s="396">
        <v>4.1757769095666513</v>
      </c>
      <c r="E502" s="395">
        <v>9</v>
      </c>
      <c r="F502" s="396">
        <v>1.6611295681063123</v>
      </c>
      <c r="G502" s="395">
        <v>0</v>
      </c>
      <c r="H502" s="396">
        <v>0</v>
      </c>
      <c r="I502" s="395">
        <v>1</v>
      </c>
      <c r="J502" s="396">
        <v>0.18005041411595249</v>
      </c>
      <c r="K502" s="395">
        <v>4</v>
      </c>
      <c r="L502" s="396">
        <v>0.80434345465513779</v>
      </c>
      <c r="M502" s="395">
        <v>5</v>
      </c>
      <c r="N502" s="396">
        <v>0.96024582293067018</v>
      </c>
      <c r="O502" s="395">
        <v>4</v>
      </c>
      <c r="P502" s="396">
        <v>0.7651109410864575</v>
      </c>
      <c r="Q502" s="395">
        <v>4</v>
      </c>
      <c r="R502" s="396">
        <v>0.94831673779042203</v>
      </c>
      <c r="S502" s="395">
        <v>0</v>
      </c>
      <c r="T502" s="396">
        <v>0</v>
      </c>
      <c r="U502" s="395">
        <v>2</v>
      </c>
      <c r="V502" s="396">
        <v>0.64164260506897652</v>
      </c>
      <c r="W502" s="395">
        <v>4</v>
      </c>
      <c r="X502" s="396">
        <v>1.4471780028943559</v>
      </c>
      <c r="Y502" s="395">
        <v>15</v>
      </c>
      <c r="Z502" s="396">
        <v>5.836575875486381</v>
      </c>
      <c r="AA502" s="395">
        <v>15</v>
      </c>
      <c r="AB502" s="396">
        <v>6.6518847006651889</v>
      </c>
      <c r="AC502" s="395">
        <v>17</v>
      </c>
      <c r="AD502" s="396">
        <v>9.2896174863387966</v>
      </c>
      <c r="AE502" s="395">
        <v>153</v>
      </c>
      <c r="AF502" s="396">
        <v>41.963795940756988</v>
      </c>
      <c r="AG502" s="335"/>
      <c r="AH502" s="336"/>
      <c r="AI502" s="337"/>
      <c r="AJ502" s="337"/>
      <c r="AK502" s="337"/>
      <c r="AL502" s="338"/>
      <c r="AM502" s="338"/>
      <c r="AN502" s="338"/>
      <c r="AO502" s="338"/>
      <c r="AP502" s="338"/>
      <c r="AQ502" s="338"/>
      <c r="AR502" s="338"/>
      <c r="AS502" s="338"/>
      <c r="AT502" s="338"/>
      <c r="AU502" s="338"/>
    </row>
    <row r="503" spans="2:47" x14ac:dyDescent="0.2">
      <c r="B503" s="394" t="s">
        <v>83</v>
      </c>
      <c r="C503" s="395">
        <v>53</v>
      </c>
      <c r="D503" s="396">
        <v>2.9623833212229611</v>
      </c>
      <c r="E503" s="395">
        <v>0</v>
      </c>
      <c r="F503" s="396">
        <v>0</v>
      </c>
      <c r="G503" s="395">
        <v>0</v>
      </c>
      <c r="H503" s="396">
        <v>0</v>
      </c>
      <c r="I503" s="395">
        <v>0</v>
      </c>
      <c r="J503" s="396">
        <v>0</v>
      </c>
      <c r="K503" s="395">
        <v>2</v>
      </c>
      <c r="L503" s="396">
        <v>1.195457262402869</v>
      </c>
      <c r="M503" s="395">
        <v>0</v>
      </c>
      <c r="N503" s="396">
        <v>0</v>
      </c>
      <c r="O503" s="395">
        <v>2</v>
      </c>
      <c r="P503" s="396">
        <v>1.3054830287206267</v>
      </c>
      <c r="Q503" s="395">
        <v>0</v>
      </c>
      <c r="R503" s="396">
        <v>0</v>
      </c>
      <c r="S503" s="395">
        <v>1</v>
      </c>
      <c r="T503" s="396">
        <v>0.98231827111984271</v>
      </c>
      <c r="U503" s="395">
        <v>3</v>
      </c>
      <c r="V503" s="396">
        <v>3.0769230769230771</v>
      </c>
      <c r="W503" s="395">
        <v>1</v>
      </c>
      <c r="X503" s="396">
        <v>1.1627906976744187</v>
      </c>
      <c r="Y503" s="395">
        <v>2</v>
      </c>
      <c r="Z503" s="396">
        <v>2.2346368715083798</v>
      </c>
      <c r="AA503" s="395">
        <v>3</v>
      </c>
      <c r="AB503" s="396">
        <v>3.7641154328732749</v>
      </c>
      <c r="AC503" s="395">
        <v>2</v>
      </c>
      <c r="AD503" s="396">
        <v>3.1545741324921135</v>
      </c>
      <c r="AE503" s="395">
        <v>37</v>
      </c>
      <c r="AF503" s="396">
        <v>28.439661798616449</v>
      </c>
      <c r="AG503" s="341"/>
      <c r="AH503" s="341"/>
      <c r="AI503" s="341"/>
      <c r="AJ503" s="341"/>
      <c r="AK503" s="341"/>
      <c r="AL503" s="341"/>
      <c r="AM503" s="341"/>
      <c r="AN503" s="341"/>
      <c r="AO503" s="341"/>
      <c r="AP503" s="341"/>
      <c r="AQ503" s="341"/>
      <c r="AR503" s="341"/>
      <c r="AS503" s="341"/>
      <c r="AT503" s="341"/>
      <c r="AU503" s="341"/>
    </row>
    <row r="504" spans="2:47" x14ac:dyDescent="0.2">
      <c r="B504" s="394" t="s">
        <v>375</v>
      </c>
      <c r="C504" s="395">
        <v>678</v>
      </c>
      <c r="D504" s="396">
        <v>5.3727227342245607</v>
      </c>
      <c r="E504" s="395">
        <v>12</v>
      </c>
      <c r="F504" s="396">
        <v>1.1831985801617038</v>
      </c>
      <c r="G504" s="395">
        <v>0</v>
      </c>
      <c r="H504" s="396">
        <v>0</v>
      </c>
      <c r="I504" s="395">
        <v>4</v>
      </c>
      <c r="J504" s="396">
        <v>0.3769317753486619</v>
      </c>
      <c r="K504" s="395">
        <v>13</v>
      </c>
      <c r="L504" s="396">
        <v>1.2402213318069071</v>
      </c>
      <c r="M504" s="395">
        <v>18</v>
      </c>
      <c r="N504" s="396">
        <v>1.6015659756206067</v>
      </c>
      <c r="O504" s="395">
        <v>15</v>
      </c>
      <c r="P504" s="396">
        <v>1.3309671694764862</v>
      </c>
      <c r="Q504" s="395">
        <v>13</v>
      </c>
      <c r="R504" s="396">
        <v>1.2830635609948677</v>
      </c>
      <c r="S504" s="395">
        <v>13</v>
      </c>
      <c r="T504" s="396">
        <v>1.3468711147948613</v>
      </c>
      <c r="U504" s="395">
        <v>14</v>
      </c>
      <c r="V504" s="396">
        <v>1.5598885793871866</v>
      </c>
      <c r="W504" s="395">
        <v>16</v>
      </c>
      <c r="X504" s="396">
        <v>2.031230163767932</v>
      </c>
      <c r="Y504" s="395">
        <v>25</v>
      </c>
      <c r="Z504" s="396">
        <v>3.5566936975387682</v>
      </c>
      <c r="AA504" s="395">
        <v>35</v>
      </c>
      <c r="AB504" s="396">
        <v>5.9910989387196159</v>
      </c>
      <c r="AC504" s="395">
        <v>48</v>
      </c>
      <c r="AD504" s="396">
        <v>10.845006778129237</v>
      </c>
      <c r="AE504" s="395">
        <v>452</v>
      </c>
      <c r="AF504" s="396">
        <v>54.484088717454192</v>
      </c>
      <c r="AG504" s="342"/>
      <c r="AH504" s="343"/>
      <c r="AI504" s="343"/>
      <c r="AJ504" s="340"/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</row>
    <row r="505" spans="2:47" x14ac:dyDescent="0.2">
      <c r="B505" s="394" t="s">
        <v>376</v>
      </c>
      <c r="C505" s="395">
        <v>73</v>
      </c>
      <c r="D505" s="396">
        <v>4.525167369204067</v>
      </c>
      <c r="E505" s="395">
        <v>2</v>
      </c>
      <c r="F505" s="396">
        <v>1.3869625520110958</v>
      </c>
      <c r="G505" s="395">
        <v>0</v>
      </c>
      <c r="H505" s="396">
        <v>0</v>
      </c>
      <c r="I505" s="395">
        <v>0</v>
      </c>
      <c r="J505" s="396">
        <v>0</v>
      </c>
      <c r="K505" s="395">
        <v>1</v>
      </c>
      <c r="L505" s="396">
        <v>0.84317032040472173</v>
      </c>
      <c r="M505" s="395">
        <v>1</v>
      </c>
      <c r="N505" s="396">
        <v>0.8481764206955047</v>
      </c>
      <c r="O505" s="395">
        <v>0</v>
      </c>
      <c r="P505" s="396">
        <v>0</v>
      </c>
      <c r="Q505" s="395">
        <v>0</v>
      </c>
      <c r="R505" s="396">
        <v>0</v>
      </c>
      <c r="S505" s="395">
        <v>3</v>
      </c>
      <c r="T505" s="396">
        <v>3.3783783783783785</v>
      </c>
      <c r="U505" s="395">
        <v>0</v>
      </c>
      <c r="V505" s="396">
        <v>0</v>
      </c>
      <c r="W505" s="395">
        <v>4</v>
      </c>
      <c r="X505" s="396">
        <v>5.1880674448767836</v>
      </c>
      <c r="Y505" s="395">
        <v>4</v>
      </c>
      <c r="Z505" s="396">
        <v>4.5766590389016022</v>
      </c>
      <c r="AA505" s="395">
        <v>5</v>
      </c>
      <c r="AB505" s="396">
        <v>5.4229934924078087</v>
      </c>
      <c r="AC505" s="395">
        <v>4</v>
      </c>
      <c r="AD505" s="396">
        <v>4.4296788482834994</v>
      </c>
      <c r="AE505" s="395">
        <v>49</v>
      </c>
      <c r="AF505" s="396">
        <v>22.374429223744293</v>
      </c>
      <c r="AG505" s="753"/>
      <c r="AH505" s="753"/>
      <c r="AI505" s="753"/>
      <c r="AJ505" s="753"/>
      <c r="AK505" s="753"/>
      <c r="AL505" s="753"/>
      <c r="AM505" s="753"/>
      <c r="AN505" s="753"/>
      <c r="AO505" s="753"/>
      <c r="AP505" s="753"/>
      <c r="AQ505" s="753"/>
      <c r="AR505" s="753"/>
      <c r="AS505" s="753"/>
      <c r="AT505" s="753"/>
      <c r="AU505" s="753"/>
    </row>
    <row r="506" spans="2:47" x14ac:dyDescent="0.2">
      <c r="B506" s="394" t="s">
        <v>84</v>
      </c>
      <c r="C506" s="395">
        <v>23</v>
      </c>
      <c r="D506" s="396">
        <v>4.5807608046205939</v>
      </c>
      <c r="E506" s="395">
        <v>0</v>
      </c>
      <c r="F506" s="396">
        <v>0</v>
      </c>
      <c r="G506" s="395">
        <v>0</v>
      </c>
      <c r="H506" s="396">
        <v>0</v>
      </c>
      <c r="I506" s="395">
        <v>1</v>
      </c>
      <c r="J506" s="396">
        <v>2.3041474654377878</v>
      </c>
      <c r="K506" s="395">
        <v>1</v>
      </c>
      <c r="L506" s="396">
        <v>2.6809651474530831</v>
      </c>
      <c r="M506" s="395">
        <v>0</v>
      </c>
      <c r="N506" s="396">
        <v>0</v>
      </c>
      <c r="O506" s="395">
        <v>0</v>
      </c>
      <c r="P506" s="396">
        <v>0</v>
      </c>
      <c r="Q506" s="395">
        <v>1</v>
      </c>
      <c r="R506" s="396">
        <v>3.0674846625766872</v>
      </c>
      <c r="S506" s="395">
        <v>0</v>
      </c>
      <c r="T506" s="396">
        <v>0</v>
      </c>
      <c r="U506" s="395">
        <v>1</v>
      </c>
      <c r="V506" s="396">
        <v>3.7453183520599249</v>
      </c>
      <c r="W506" s="395">
        <v>0</v>
      </c>
      <c r="X506" s="396">
        <v>0</v>
      </c>
      <c r="Y506" s="395">
        <v>0</v>
      </c>
      <c r="Z506" s="396">
        <v>0</v>
      </c>
      <c r="AA506" s="395">
        <v>1</v>
      </c>
      <c r="AB506" s="396">
        <v>4.4052863436123353</v>
      </c>
      <c r="AC506" s="395">
        <v>3</v>
      </c>
      <c r="AD506" s="396">
        <v>14.150943396226415</v>
      </c>
      <c r="AE506" s="395">
        <v>15</v>
      </c>
      <c r="AF506" s="396">
        <v>23.885350318471339</v>
      </c>
      <c r="AG506" s="349"/>
      <c r="AH506" s="346" t="s">
        <v>347</v>
      </c>
      <c r="AI506" s="336"/>
      <c r="AJ506" s="347"/>
      <c r="AK506" s="347"/>
      <c r="AL506" s="347"/>
      <c r="AM506" s="348"/>
      <c r="AN506" s="348"/>
      <c r="AO506" s="348"/>
      <c r="AP506" s="350"/>
      <c r="AQ506" s="350"/>
      <c r="AR506" s="350"/>
      <c r="AS506" s="350"/>
      <c r="AT506" s="350"/>
      <c r="AU506" s="350"/>
    </row>
    <row r="507" spans="2:47" x14ac:dyDescent="0.2">
      <c r="B507" s="394" t="s">
        <v>377</v>
      </c>
      <c r="C507" s="395">
        <v>70</v>
      </c>
      <c r="D507" s="396">
        <v>6.4067362255171147</v>
      </c>
      <c r="E507" s="395">
        <v>3</v>
      </c>
      <c r="F507" s="396">
        <v>2.9325513196480939</v>
      </c>
      <c r="G507" s="395">
        <v>2</v>
      </c>
      <c r="H507" s="396">
        <v>1.9342359767891684</v>
      </c>
      <c r="I507" s="395">
        <v>1</v>
      </c>
      <c r="J507" s="396">
        <v>1.0010010010010011</v>
      </c>
      <c r="K507" s="395">
        <v>1</v>
      </c>
      <c r="L507" s="396">
        <v>1.1173184357541899</v>
      </c>
      <c r="M507" s="395">
        <v>5</v>
      </c>
      <c r="N507" s="396">
        <v>5.5865921787709496</v>
      </c>
      <c r="O507" s="395">
        <v>3</v>
      </c>
      <c r="P507" s="396">
        <v>3.3975084937712343</v>
      </c>
      <c r="Q507" s="395">
        <v>6</v>
      </c>
      <c r="R507" s="396">
        <v>8.0428954423592494</v>
      </c>
      <c r="S507" s="395">
        <v>0</v>
      </c>
      <c r="T507" s="396">
        <v>0</v>
      </c>
      <c r="U507" s="395">
        <v>4</v>
      </c>
      <c r="V507" s="396">
        <v>6.4516129032258061</v>
      </c>
      <c r="W507" s="395">
        <v>5</v>
      </c>
      <c r="X507" s="396">
        <v>8.9445438282647576</v>
      </c>
      <c r="Y507" s="395">
        <v>2</v>
      </c>
      <c r="Z507" s="396">
        <v>3.4965034965034967</v>
      </c>
      <c r="AA507" s="395">
        <v>3</v>
      </c>
      <c r="AB507" s="396">
        <v>5.964214711729622</v>
      </c>
      <c r="AC507" s="395">
        <v>3</v>
      </c>
      <c r="AD507" s="396">
        <v>6.7264573991031398</v>
      </c>
      <c r="AE507" s="395">
        <v>32</v>
      </c>
      <c r="AF507" s="396">
        <v>30.389363722697059</v>
      </c>
      <c r="AH507" s="754" t="s">
        <v>348</v>
      </c>
      <c r="AI507" s="754"/>
      <c r="AJ507" s="754"/>
      <c r="AK507" s="754"/>
      <c r="AL507" s="754"/>
      <c r="AM507" s="754"/>
      <c r="AN507" s="754"/>
      <c r="AO507" s="754"/>
    </row>
    <row r="508" spans="2:47" x14ac:dyDescent="0.2">
      <c r="B508" s="394" t="s">
        <v>85</v>
      </c>
      <c r="C508" s="395">
        <v>74</v>
      </c>
      <c r="D508" s="396">
        <v>5.7726811763788124</v>
      </c>
      <c r="E508" s="395">
        <v>0</v>
      </c>
      <c r="F508" s="396">
        <v>0</v>
      </c>
      <c r="G508" s="395">
        <v>0</v>
      </c>
      <c r="H508" s="396">
        <v>0</v>
      </c>
      <c r="I508" s="395">
        <v>2</v>
      </c>
      <c r="J508" s="396">
        <v>2.1953896816684964</v>
      </c>
      <c r="K508" s="395">
        <v>0</v>
      </c>
      <c r="L508" s="396">
        <v>0</v>
      </c>
      <c r="M508" s="395">
        <v>0</v>
      </c>
      <c r="N508" s="396">
        <v>0</v>
      </c>
      <c r="O508" s="395">
        <v>1</v>
      </c>
      <c r="P508" s="396">
        <v>1.0172939979654119</v>
      </c>
      <c r="Q508" s="395">
        <v>1</v>
      </c>
      <c r="R508" s="396">
        <v>1.1337868480725624</v>
      </c>
      <c r="S508" s="395">
        <v>1</v>
      </c>
      <c r="T508" s="396">
        <v>1.3227513227513228</v>
      </c>
      <c r="U508" s="395">
        <v>1</v>
      </c>
      <c r="V508" s="396">
        <v>1.5408320493066257</v>
      </c>
      <c r="W508" s="395">
        <v>1</v>
      </c>
      <c r="X508" s="396">
        <v>1.5267175572519083</v>
      </c>
      <c r="Y508" s="395">
        <v>3</v>
      </c>
      <c r="Z508" s="396">
        <v>4.0431266846361185</v>
      </c>
      <c r="AA508" s="395">
        <v>2</v>
      </c>
      <c r="AB508" s="396">
        <v>2.6845637583892614</v>
      </c>
      <c r="AC508" s="395">
        <v>7</v>
      </c>
      <c r="AD508" s="396">
        <v>10.479041916167663</v>
      </c>
      <c r="AE508" s="395">
        <v>55</v>
      </c>
      <c r="AF508" s="396">
        <v>31.939605110336817</v>
      </c>
    </row>
    <row r="509" spans="2:47" x14ac:dyDescent="0.2">
      <c r="B509" s="394" t="s">
        <v>119</v>
      </c>
      <c r="C509" s="395">
        <v>84</v>
      </c>
      <c r="D509" s="396">
        <v>5.0881337452298743</v>
      </c>
      <c r="E509" s="395">
        <v>0</v>
      </c>
      <c r="F509" s="396">
        <v>0</v>
      </c>
      <c r="G509" s="395">
        <v>0</v>
      </c>
      <c r="H509" s="396">
        <v>0</v>
      </c>
      <c r="I509" s="395">
        <v>1</v>
      </c>
      <c r="J509" s="396">
        <v>0.73637702503681879</v>
      </c>
      <c r="K509" s="395">
        <v>0</v>
      </c>
      <c r="L509" s="396">
        <v>0</v>
      </c>
      <c r="M509" s="395">
        <v>2</v>
      </c>
      <c r="N509" s="396">
        <v>1.4194464158978</v>
      </c>
      <c r="O509" s="395">
        <v>1</v>
      </c>
      <c r="P509" s="396">
        <v>0.71530758226037194</v>
      </c>
      <c r="Q509" s="395">
        <v>1</v>
      </c>
      <c r="R509" s="396">
        <v>0.82101806239737274</v>
      </c>
      <c r="S509" s="395">
        <v>1</v>
      </c>
      <c r="T509" s="396">
        <v>0.90991810737033674</v>
      </c>
      <c r="U509" s="395">
        <v>1</v>
      </c>
      <c r="V509" s="396">
        <v>0.97847358121330719</v>
      </c>
      <c r="W509" s="395">
        <v>2</v>
      </c>
      <c r="X509" s="396">
        <v>2.0942408376963355</v>
      </c>
      <c r="Y509" s="395">
        <v>1</v>
      </c>
      <c r="Z509" s="396">
        <v>0.97560975609756095</v>
      </c>
      <c r="AA509" s="395">
        <v>2</v>
      </c>
      <c r="AB509" s="396">
        <v>2.1762785636561479</v>
      </c>
      <c r="AC509" s="395">
        <v>3</v>
      </c>
      <c r="AD509" s="396">
        <v>4.2372881355932206</v>
      </c>
      <c r="AE509" s="395">
        <v>69</v>
      </c>
      <c r="AF509" s="396">
        <v>50.108932461873636</v>
      </c>
    </row>
    <row r="510" spans="2:47" ht="13.5" thickBot="1" x14ac:dyDescent="0.25">
      <c r="B510" s="394" t="s">
        <v>86</v>
      </c>
      <c r="C510" s="395">
        <v>209</v>
      </c>
      <c r="D510" s="396">
        <v>6.0863740935962021</v>
      </c>
      <c r="E510" s="395">
        <v>4</v>
      </c>
      <c r="F510" s="396">
        <v>1.3698630136986301</v>
      </c>
      <c r="G510" s="395">
        <v>2</v>
      </c>
      <c r="H510" s="396">
        <v>0.64370775667846802</v>
      </c>
      <c r="I510" s="395">
        <v>2</v>
      </c>
      <c r="J510" s="396">
        <v>0.63251106894370657</v>
      </c>
      <c r="K510" s="395">
        <v>9</v>
      </c>
      <c r="L510" s="396">
        <v>3.1088082901554404</v>
      </c>
      <c r="M510" s="395">
        <v>4</v>
      </c>
      <c r="N510" s="396">
        <v>1.2674271229404308</v>
      </c>
      <c r="O510" s="395">
        <v>4</v>
      </c>
      <c r="P510" s="396">
        <v>1.2464942349641632</v>
      </c>
      <c r="Q510" s="395">
        <v>3</v>
      </c>
      <c r="R510" s="396">
        <v>1.1741682974559686</v>
      </c>
      <c r="S510" s="395">
        <v>3</v>
      </c>
      <c r="T510" s="396">
        <v>1.4634146341463414</v>
      </c>
      <c r="U510" s="395">
        <v>8</v>
      </c>
      <c r="V510" s="396">
        <v>4.1258380608561112</v>
      </c>
      <c r="W510" s="395">
        <v>3</v>
      </c>
      <c r="X510" s="396">
        <v>1.6085790884718498</v>
      </c>
      <c r="Y510" s="395">
        <v>2</v>
      </c>
      <c r="Z510" s="396">
        <v>1.0346611484738748</v>
      </c>
      <c r="AA510" s="395">
        <v>19</v>
      </c>
      <c r="AB510" s="396">
        <v>12.055837563451776</v>
      </c>
      <c r="AC510" s="395">
        <v>8</v>
      </c>
      <c r="AD510" s="396">
        <v>6.5952184666117066</v>
      </c>
      <c r="AE510" s="395">
        <v>138</v>
      </c>
      <c r="AF510" s="396">
        <v>50.01812250815513</v>
      </c>
    </row>
    <row r="511" spans="2:47" ht="13.5" thickBot="1" x14ac:dyDescent="0.25">
      <c r="B511" s="329" t="s">
        <v>5</v>
      </c>
      <c r="C511" s="330">
        <v>3204</v>
      </c>
      <c r="D511" s="331">
        <v>5.3846024570189739</v>
      </c>
      <c r="E511" s="330">
        <v>79</v>
      </c>
      <c r="F511" s="331">
        <v>1.4972613384379205</v>
      </c>
      <c r="G511" s="332">
        <v>7</v>
      </c>
      <c r="H511" s="333">
        <v>0.13332063612989239</v>
      </c>
      <c r="I511" s="330">
        <v>21</v>
      </c>
      <c r="J511" s="331">
        <v>0.40106951871657753</v>
      </c>
      <c r="K511" s="330">
        <v>64</v>
      </c>
      <c r="L511" s="331">
        <v>1.2716326571161756</v>
      </c>
      <c r="M511" s="332">
        <v>64</v>
      </c>
      <c r="N511" s="333">
        <v>1.2177255170576708</v>
      </c>
      <c r="O511" s="330">
        <v>59</v>
      </c>
      <c r="P511" s="331">
        <v>1.1284522989824803</v>
      </c>
      <c r="Q511" s="330">
        <v>55</v>
      </c>
      <c r="R511" s="331">
        <v>1.2283640424343942</v>
      </c>
      <c r="S511" s="330">
        <v>60</v>
      </c>
      <c r="T511" s="331">
        <v>1.5197183455332945</v>
      </c>
      <c r="U511" s="332">
        <v>66</v>
      </c>
      <c r="V511" s="333">
        <v>1.8256756382949297</v>
      </c>
      <c r="W511" s="332">
        <v>90</v>
      </c>
      <c r="X511" s="331">
        <v>2.7387255796969141</v>
      </c>
      <c r="Y511" s="330">
        <v>116</v>
      </c>
      <c r="Z511" s="331">
        <v>3.645620541186084</v>
      </c>
      <c r="AA511" s="330">
        <v>173</v>
      </c>
      <c r="AB511" s="333">
        <v>6.2185478073328539</v>
      </c>
      <c r="AC511" s="334">
        <v>218</v>
      </c>
      <c r="AD511" s="331">
        <v>9.6721238741736553</v>
      </c>
      <c r="AE511" s="330">
        <v>2132</v>
      </c>
      <c r="AF511" s="331">
        <v>45.570161376509567</v>
      </c>
    </row>
    <row r="512" spans="2:47" x14ac:dyDescent="0.2">
      <c r="B512" s="238" t="s">
        <v>279</v>
      </c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2:23" x14ac:dyDescent="0.2">
      <c r="B513" s="339" t="s">
        <v>344</v>
      </c>
      <c r="C513" s="340"/>
      <c r="D513" s="340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</row>
    <row r="514" spans="2:23" x14ac:dyDescent="0.2">
      <c r="B514" s="752" t="s">
        <v>345</v>
      </c>
      <c r="C514" s="752"/>
      <c r="D514" s="752"/>
      <c r="E514" s="752"/>
      <c r="F514" s="752"/>
      <c r="G514" s="752"/>
      <c r="H514" s="752"/>
      <c r="I514" s="752"/>
      <c r="J514" s="752"/>
      <c r="K514" s="752"/>
      <c r="L514" s="752"/>
      <c r="M514" s="752"/>
      <c r="N514" s="752"/>
      <c r="O514" s="752"/>
      <c r="P514" s="752"/>
    </row>
    <row r="515" spans="2:23" x14ac:dyDescent="0.2">
      <c r="B515" s="344" t="s">
        <v>346</v>
      </c>
      <c r="C515" s="344"/>
      <c r="D515" s="344"/>
      <c r="E515" s="344"/>
      <c r="F515" s="344"/>
      <c r="G515" s="344"/>
      <c r="H515" s="344"/>
      <c r="I515" s="344"/>
      <c r="J515" s="340"/>
      <c r="K515" s="340"/>
      <c r="L515" s="340"/>
      <c r="M515" s="340"/>
      <c r="N515" s="340"/>
      <c r="O515" s="340"/>
      <c r="P515" s="340"/>
    </row>
    <row r="516" spans="2:23" x14ac:dyDescent="0.2">
      <c r="B516" s="344"/>
      <c r="C516" s="344"/>
      <c r="D516" s="344"/>
      <c r="E516" s="344"/>
      <c r="F516" s="344"/>
      <c r="G516" s="344"/>
      <c r="H516" s="344"/>
      <c r="I516" s="344"/>
      <c r="J516" s="340"/>
      <c r="K516" s="340"/>
      <c r="L516" s="340"/>
      <c r="M516" s="340"/>
      <c r="N516" s="340"/>
      <c r="O516" s="340"/>
      <c r="P516" s="340"/>
    </row>
    <row r="517" spans="2:23" x14ac:dyDescent="0.2">
      <c r="B517" s="344"/>
      <c r="C517" s="344"/>
      <c r="D517" s="344"/>
      <c r="E517" s="344"/>
      <c r="F517" s="344"/>
      <c r="G517" s="344"/>
      <c r="H517" s="344"/>
      <c r="I517" s="344"/>
      <c r="J517" s="340"/>
      <c r="K517" s="340"/>
      <c r="L517" s="340"/>
      <c r="M517" s="340"/>
      <c r="N517" s="340"/>
      <c r="O517" s="340"/>
      <c r="P517" s="340"/>
    </row>
    <row r="518" spans="2:23" x14ac:dyDescent="0.2">
      <c r="B518" s="344"/>
      <c r="C518" s="344"/>
      <c r="D518" s="344"/>
      <c r="E518" s="344"/>
      <c r="F518" s="344"/>
      <c r="G518" s="344"/>
      <c r="H518" s="344"/>
      <c r="I518" s="344"/>
      <c r="J518" s="340"/>
      <c r="K518" s="340"/>
      <c r="L518" s="340"/>
      <c r="M518" s="340"/>
      <c r="N518" s="340"/>
      <c r="O518" s="340"/>
      <c r="P518" s="340"/>
    </row>
    <row r="519" spans="2:23" ht="18" x14ac:dyDescent="0.2">
      <c r="B519" s="729" t="s">
        <v>691</v>
      </c>
      <c r="C519" s="729"/>
      <c r="D519" s="729"/>
      <c r="E519" s="344"/>
      <c r="F519" s="344"/>
      <c r="G519" s="344"/>
      <c r="H519" s="344"/>
      <c r="I519" s="344"/>
      <c r="J519" s="340"/>
      <c r="K519" s="340"/>
      <c r="L519" s="340"/>
      <c r="M519" s="340"/>
      <c r="N519" s="340"/>
      <c r="O519" s="340"/>
      <c r="P519" s="340"/>
    </row>
    <row r="520" spans="2:23" x14ac:dyDescent="0.2">
      <c r="B520" s="344"/>
      <c r="C520" s="344"/>
      <c r="D520" s="344"/>
      <c r="E520" s="344"/>
      <c r="F520" s="344"/>
      <c r="G520" s="344"/>
      <c r="H520" s="344"/>
      <c r="I520" s="344"/>
      <c r="J520" s="340"/>
      <c r="K520" s="340"/>
      <c r="L520" s="340"/>
      <c r="M520" s="340"/>
      <c r="N520" s="340"/>
      <c r="O520" s="340"/>
      <c r="P520" s="340"/>
    </row>
    <row r="521" spans="2:23" x14ac:dyDescent="0.2">
      <c r="B521" s="344"/>
      <c r="C521" s="344"/>
      <c r="D521" s="344"/>
      <c r="E521" s="344"/>
      <c r="F521" s="344"/>
      <c r="G521" s="344"/>
      <c r="H521" s="344"/>
      <c r="I521" s="344"/>
      <c r="J521" s="340"/>
      <c r="K521" s="340"/>
      <c r="L521" s="340"/>
      <c r="M521" s="340"/>
      <c r="N521" s="340"/>
      <c r="O521" s="340"/>
      <c r="P521" s="340"/>
    </row>
    <row r="522" spans="2:23" x14ac:dyDescent="0.2">
      <c r="B522" s="344"/>
      <c r="C522" s="344"/>
      <c r="D522" s="344"/>
      <c r="E522" s="344"/>
      <c r="F522" s="344"/>
      <c r="G522" s="344"/>
      <c r="H522" s="344"/>
      <c r="I522" s="344"/>
      <c r="J522" s="340"/>
      <c r="K522" s="340"/>
      <c r="L522" s="340"/>
      <c r="M522" s="340"/>
      <c r="N522" s="340"/>
      <c r="O522" s="340"/>
      <c r="P522" s="340"/>
    </row>
    <row r="523" spans="2:23" x14ac:dyDescent="0.2">
      <c r="B523" s="344"/>
      <c r="C523" s="344"/>
      <c r="D523" s="344"/>
      <c r="E523" s="344"/>
      <c r="F523" s="344"/>
      <c r="G523" s="344"/>
      <c r="H523" s="344"/>
      <c r="I523" s="344"/>
      <c r="J523" s="340"/>
      <c r="K523" s="340"/>
      <c r="L523" s="340"/>
      <c r="M523" s="340"/>
      <c r="N523" s="340"/>
      <c r="O523" s="340"/>
      <c r="P523" s="340"/>
    </row>
    <row r="524" spans="2:23" x14ac:dyDescent="0.2">
      <c r="B524" s="344"/>
      <c r="C524" s="344"/>
      <c r="D524" s="344"/>
      <c r="E524" s="344"/>
      <c r="F524" s="344"/>
      <c r="G524" s="344"/>
      <c r="H524" s="344"/>
      <c r="I524" s="344"/>
      <c r="J524" s="340"/>
      <c r="K524" s="340"/>
      <c r="L524" s="340"/>
      <c r="M524" s="340"/>
      <c r="N524" s="340"/>
      <c r="O524" s="340"/>
      <c r="P524" s="340"/>
    </row>
    <row r="525" spans="2:23" x14ac:dyDescent="0.2">
      <c r="B525" s="344"/>
      <c r="C525" s="344"/>
      <c r="D525" s="344"/>
      <c r="E525" s="344"/>
      <c r="F525" s="344"/>
      <c r="G525" s="344"/>
      <c r="H525" s="344"/>
      <c r="I525" s="344"/>
      <c r="J525" s="340"/>
      <c r="K525" s="340"/>
      <c r="L525" s="340"/>
      <c r="M525" s="340"/>
      <c r="N525" s="340"/>
      <c r="O525" s="340"/>
      <c r="P525" s="340"/>
    </row>
    <row r="526" spans="2:23" ht="26.25" customHeight="1" x14ac:dyDescent="0.2">
      <c r="B526" s="730" t="s">
        <v>701</v>
      </c>
      <c r="C526" s="731"/>
      <c r="D526" s="731"/>
      <c r="E526" s="731"/>
      <c r="F526" s="731"/>
      <c r="G526" s="731"/>
      <c r="H526" s="344"/>
      <c r="I526" s="730" t="s">
        <v>702</v>
      </c>
      <c r="J526" s="731"/>
      <c r="K526" s="731"/>
      <c r="L526" s="731"/>
      <c r="M526" s="731"/>
      <c r="N526" s="731"/>
      <c r="O526" s="731"/>
      <c r="P526" s="340"/>
      <c r="Q526" s="730" t="s">
        <v>703</v>
      </c>
      <c r="R526" s="731"/>
      <c r="S526" s="731"/>
      <c r="T526" s="731"/>
      <c r="U526" s="731"/>
      <c r="V526" s="731"/>
      <c r="W526" s="731"/>
    </row>
    <row r="527" spans="2:23" x14ac:dyDescent="0.2">
      <c r="B527" s="344"/>
      <c r="C527" s="344"/>
      <c r="D527" s="344"/>
      <c r="E527" s="344"/>
      <c r="F527" s="344"/>
      <c r="G527" s="344"/>
      <c r="H527" s="344"/>
      <c r="I527" s="344"/>
      <c r="J527" s="340"/>
      <c r="K527" s="340"/>
      <c r="L527" s="340"/>
      <c r="M527" s="340"/>
      <c r="N527" s="340"/>
      <c r="O527" s="340"/>
      <c r="P527" s="340"/>
    </row>
    <row r="528" spans="2:23" x14ac:dyDescent="0.2">
      <c r="B528" s="344"/>
      <c r="C528" s="344"/>
      <c r="D528" s="344"/>
      <c r="E528" s="344"/>
      <c r="F528" s="344"/>
      <c r="G528" s="344"/>
      <c r="H528" s="344"/>
      <c r="I528" s="344"/>
      <c r="J528" s="340"/>
      <c r="K528" s="340"/>
      <c r="L528" s="340"/>
      <c r="M528" s="340"/>
      <c r="N528" s="340"/>
      <c r="O528" s="340"/>
      <c r="P528" s="340"/>
    </row>
    <row r="529" spans="2:17" x14ac:dyDescent="0.2">
      <c r="B529" s="344"/>
      <c r="C529" s="344"/>
      <c r="D529" s="344"/>
      <c r="E529" s="344"/>
      <c r="F529" s="344"/>
      <c r="G529" s="344"/>
      <c r="H529" s="344"/>
      <c r="I529" s="344"/>
      <c r="J529" s="340"/>
      <c r="K529" s="340"/>
      <c r="L529" s="340"/>
      <c r="M529" s="340"/>
      <c r="N529" s="340"/>
      <c r="O529" s="340"/>
      <c r="P529" s="340"/>
    </row>
    <row r="530" spans="2:17" x14ac:dyDescent="0.2">
      <c r="B530" s="344"/>
      <c r="C530" s="344"/>
      <c r="D530" s="344"/>
      <c r="E530" s="344"/>
      <c r="F530" s="344"/>
      <c r="G530" s="344"/>
      <c r="H530" s="344"/>
      <c r="I530" s="344"/>
      <c r="J530" s="340"/>
      <c r="K530" s="340"/>
      <c r="L530" s="340"/>
      <c r="M530" s="340"/>
      <c r="N530" s="340"/>
      <c r="O530" s="340"/>
      <c r="P530" s="340"/>
    </row>
    <row r="531" spans="2:17" x14ac:dyDescent="0.2">
      <c r="B531" s="344"/>
      <c r="C531" s="344"/>
      <c r="D531" s="344"/>
      <c r="E531" s="344"/>
      <c r="F531" s="344"/>
      <c r="G531" s="344"/>
      <c r="H531" s="344"/>
      <c r="I531" s="344"/>
      <c r="J531" s="340"/>
      <c r="K531" s="340"/>
      <c r="L531" s="340"/>
      <c r="M531" s="340"/>
      <c r="N531" s="340"/>
      <c r="O531" s="340"/>
      <c r="P531" s="340"/>
    </row>
    <row r="532" spans="2:17" x14ac:dyDescent="0.2">
      <c r="B532" s="344"/>
      <c r="C532" s="344"/>
      <c r="D532" s="344"/>
      <c r="E532" s="344"/>
      <c r="F532" s="344"/>
      <c r="G532" s="344"/>
      <c r="H532" s="344"/>
      <c r="I532" s="344"/>
      <c r="J532" s="340"/>
      <c r="K532" s="340"/>
      <c r="L532" s="340"/>
      <c r="M532" s="340"/>
      <c r="N532" s="340"/>
      <c r="O532" s="340"/>
      <c r="P532" s="340"/>
    </row>
    <row r="533" spans="2:17" x14ac:dyDescent="0.2">
      <c r="B533" s="344"/>
      <c r="C533" s="344"/>
      <c r="D533" s="344"/>
      <c r="E533" s="344"/>
      <c r="F533" s="344"/>
      <c r="G533" s="344"/>
      <c r="H533" s="344"/>
      <c r="I533" s="344"/>
      <c r="J533" s="340"/>
      <c r="K533" s="340"/>
      <c r="L533" s="340"/>
      <c r="M533" s="340"/>
      <c r="N533" s="340"/>
      <c r="O533" s="340"/>
      <c r="P533" s="340"/>
    </row>
    <row r="534" spans="2:17" x14ac:dyDescent="0.2">
      <c r="B534" s="344"/>
      <c r="C534" s="344"/>
      <c r="D534" s="344"/>
      <c r="E534" s="344"/>
      <c r="F534" s="344"/>
      <c r="G534" s="344"/>
      <c r="H534" s="344"/>
      <c r="I534" s="344"/>
      <c r="J534" s="340"/>
      <c r="K534" s="340"/>
      <c r="L534" s="340"/>
      <c r="M534" s="340"/>
      <c r="N534" s="340"/>
      <c r="O534" s="340"/>
      <c r="P534" s="340"/>
    </row>
    <row r="535" spans="2:17" x14ac:dyDescent="0.2">
      <c r="B535" s="344"/>
      <c r="C535" s="344"/>
      <c r="D535" s="344"/>
      <c r="E535" s="344"/>
      <c r="F535" s="344"/>
      <c r="G535" s="344"/>
      <c r="H535" s="344"/>
      <c r="I535" s="344"/>
      <c r="J535" s="340"/>
      <c r="K535" s="340"/>
      <c r="L535" s="340"/>
      <c r="M535" s="340"/>
      <c r="N535" s="340"/>
      <c r="O535" s="340"/>
      <c r="P535" s="340"/>
    </row>
    <row r="536" spans="2:17" x14ac:dyDescent="0.2">
      <c r="B536" s="344"/>
      <c r="C536" s="344"/>
      <c r="D536" s="344"/>
      <c r="E536" s="344"/>
      <c r="F536" s="344"/>
      <c r="G536" s="344"/>
      <c r="H536" s="344"/>
      <c r="I536" s="344"/>
      <c r="J536" s="340"/>
      <c r="K536" s="340"/>
      <c r="L536" s="340"/>
      <c r="M536" s="340"/>
      <c r="N536" s="340"/>
      <c r="O536" s="340"/>
      <c r="P536" s="340"/>
    </row>
    <row r="537" spans="2:17" x14ac:dyDescent="0.2">
      <c r="B537" s="344"/>
      <c r="C537" s="344"/>
      <c r="D537" s="344"/>
      <c r="E537" s="344"/>
      <c r="F537" s="344"/>
      <c r="G537" s="344"/>
      <c r="H537" s="344"/>
      <c r="I537" s="344"/>
      <c r="J537" s="340"/>
      <c r="K537" s="340"/>
      <c r="L537" s="340"/>
      <c r="M537" s="340"/>
      <c r="N537" s="340"/>
      <c r="O537" s="340"/>
      <c r="P537" s="340"/>
    </row>
    <row r="538" spans="2:17" x14ac:dyDescent="0.2">
      <c r="B538" s="344"/>
      <c r="C538" s="344"/>
      <c r="D538" s="344"/>
      <c r="E538" s="344"/>
      <c r="F538" s="344"/>
      <c r="G538" s="344"/>
      <c r="H538" s="344"/>
      <c r="I538" s="344"/>
      <c r="J538" s="340"/>
      <c r="K538" s="340"/>
      <c r="L538" s="340"/>
      <c r="M538" s="340"/>
      <c r="N538" s="340"/>
      <c r="O538" s="340"/>
      <c r="P538" s="340"/>
    </row>
    <row r="539" spans="2:17" x14ac:dyDescent="0.2">
      <c r="B539" s="659" t="s">
        <v>695</v>
      </c>
      <c r="C539" s="344"/>
      <c r="D539" s="344"/>
      <c r="E539" s="344"/>
      <c r="F539" s="344"/>
      <c r="G539" s="344"/>
      <c r="H539" s="344"/>
      <c r="I539" s="659" t="s">
        <v>695</v>
      </c>
      <c r="J539" s="340"/>
      <c r="K539" s="340"/>
      <c r="L539" s="340"/>
      <c r="M539" s="340"/>
      <c r="N539" s="340"/>
      <c r="O539" s="340"/>
      <c r="P539" s="340"/>
      <c r="Q539" s="659" t="s">
        <v>695</v>
      </c>
    </row>
    <row r="540" spans="2:17" x14ac:dyDescent="0.2">
      <c r="B540" s="660" t="s">
        <v>696</v>
      </c>
      <c r="C540" s="344"/>
      <c r="D540" s="344"/>
      <c r="E540" s="344"/>
      <c r="F540" s="344"/>
      <c r="G540" s="344"/>
      <c r="H540" s="344"/>
      <c r="I540" s="660" t="s">
        <v>696</v>
      </c>
      <c r="J540" s="340"/>
      <c r="K540" s="340"/>
      <c r="L540" s="340"/>
      <c r="M540" s="340"/>
      <c r="N540" s="340"/>
      <c r="O540" s="340"/>
      <c r="P540" s="340"/>
      <c r="Q540" s="660" t="s">
        <v>696</v>
      </c>
    </row>
    <row r="541" spans="2:17" x14ac:dyDescent="0.2">
      <c r="B541" s="660" t="s">
        <v>697</v>
      </c>
      <c r="C541" s="344"/>
      <c r="D541" s="344"/>
      <c r="E541" s="344"/>
      <c r="F541" s="344"/>
      <c r="G541" s="344"/>
      <c r="H541" s="344"/>
      <c r="I541" s="660" t="s">
        <v>697</v>
      </c>
      <c r="J541" s="340"/>
      <c r="K541" s="340"/>
      <c r="L541" s="340"/>
      <c r="M541" s="340"/>
      <c r="N541" s="340"/>
      <c r="O541" s="340"/>
      <c r="P541" s="340"/>
      <c r="Q541" s="660" t="s">
        <v>697</v>
      </c>
    </row>
    <row r="542" spans="2:17" x14ac:dyDescent="0.2">
      <c r="B542" s="344"/>
      <c r="C542" s="344"/>
      <c r="D542" s="344"/>
      <c r="E542" s="344"/>
      <c r="F542" s="344"/>
      <c r="G542" s="344"/>
      <c r="H542" s="344"/>
      <c r="I542" s="344"/>
      <c r="J542" s="340"/>
      <c r="K542" s="340"/>
      <c r="L542" s="340"/>
      <c r="M542" s="340"/>
      <c r="N542" s="340"/>
      <c r="O542" s="340"/>
      <c r="P542" s="340"/>
    </row>
    <row r="543" spans="2:17" x14ac:dyDescent="0.2">
      <c r="B543" s="344"/>
      <c r="C543" s="344"/>
      <c r="D543" s="344"/>
      <c r="E543" s="344"/>
      <c r="F543" s="344"/>
      <c r="G543" s="344"/>
      <c r="H543" s="344"/>
      <c r="I543" s="344"/>
      <c r="J543" s="340"/>
      <c r="K543" s="340"/>
      <c r="L543" s="340"/>
      <c r="M543" s="340"/>
      <c r="N543" s="340"/>
      <c r="O543" s="340"/>
      <c r="P543" s="340"/>
    </row>
    <row r="544" spans="2:17" x14ac:dyDescent="0.2">
      <c r="B544" s="344"/>
      <c r="C544" s="344"/>
      <c r="D544" s="344"/>
      <c r="E544" s="344"/>
      <c r="F544" s="344"/>
      <c r="G544" s="344"/>
      <c r="H544" s="344"/>
      <c r="I544" s="344"/>
      <c r="J544" s="340"/>
      <c r="K544" s="340"/>
      <c r="L544" s="340"/>
      <c r="M544" s="340"/>
      <c r="N544" s="340"/>
      <c r="O544" s="340"/>
      <c r="P544" s="340"/>
    </row>
    <row r="545" spans="1:72" x14ac:dyDescent="0.2">
      <c r="B545" s="344"/>
      <c r="C545" s="344"/>
      <c r="D545" s="344"/>
      <c r="E545" s="344"/>
      <c r="F545" s="344"/>
      <c r="G545" s="344"/>
      <c r="H545" s="344"/>
      <c r="I545" s="344"/>
      <c r="J545" s="340"/>
      <c r="K545" s="340"/>
      <c r="L545" s="340"/>
      <c r="M545" s="340"/>
      <c r="N545" s="340"/>
      <c r="O545" s="340"/>
      <c r="P545" s="340"/>
    </row>
    <row r="546" spans="1:72" x14ac:dyDescent="0.2">
      <c r="D546"/>
      <c r="E546"/>
      <c r="F546"/>
      <c r="G546"/>
      <c r="H546"/>
      <c r="I546"/>
      <c r="J546"/>
    </row>
    <row r="547" spans="1:72" x14ac:dyDescent="0.2">
      <c r="D547"/>
      <c r="E547"/>
      <c r="F547"/>
      <c r="G547"/>
      <c r="H547"/>
      <c r="I547"/>
      <c r="J547"/>
    </row>
    <row r="548" spans="1:72" x14ac:dyDescent="0.2">
      <c r="D548"/>
      <c r="E548"/>
      <c r="F548"/>
      <c r="G548"/>
      <c r="H548"/>
      <c r="I548"/>
      <c r="J548"/>
    </row>
    <row r="549" spans="1:72" x14ac:dyDescent="0.2">
      <c r="D549"/>
      <c r="E549"/>
      <c r="F549"/>
      <c r="G549"/>
      <c r="H549"/>
      <c r="I549"/>
      <c r="J549"/>
    </row>
    <row r="550" spans="1:72" ht="18" x14ac:dyDescent="0.25">
      <c r="B550" s="532" t="s">
        <v>583</v>
      </c>
      <c r="D550"/>
      <c r="E550"/>
      <c r="F550"/>
      <c r="G550"/>
      <c r="H550"/>
      <c r="I550"/>
      <c r="J550"/>
    </row>
    <row r="551" spans="1:72" x14ac:dyDescent="0.2">
      <c r="B551" s="543"/>
      <c r="D551"/>
      <c r="E551"/>
      <c r="F551"/>
      <c r="G551"/>
      <c r="H551"/>
      <c r="I551"/>
      <c r="J551"/>
    </row>
    <row r="552" spans="1:72" x14ac:dyDescent="0.2">
      <c r="D552"/>
      <c r="E552"/>
      <c r="F552"/>
      <c r="G552"/>
      <c r="H552"/>
      <c r="I552"/>
      <c r="J552"/>
    </row>
    <row r="553" spans="1:72" ht="19.5" customHeight="1" thickBot="1" x14ac:dyDescent="0.25">
      <c r="B553" s="905" t="s">
        <v>599</v>
      </c>
      <c r="C553" s="906"/>
      <c r="D553" s="906"/>
      <c r="E553" s="906"/>
      <c r="F553" s="906"/>
      <c r="G553" s="906"/>
      <c r="H553" s="906"/>
      <c r="I553" s="906"/>
      <c r="J553" s="906"/>
      <c r="K553" s="906"/>
      <c r="L553" s="906"/>
      <c r="M553" s="906"/>
      <c r="N553" s="906"/>
      <c r="O553" s="906"/>
      <c r="P553" s="906"/>
      <c r="Q553" s="906"/>
      <c r="R553" s="906"/>
      <c r="S553" s="906"/>
      <c r="T553" s="906"/>
      <c r="U553" s="906"/>
      <c r="V553" s="906"/>
    </row>
    <row r="554" spans="1:72" ht="15" customHeight="1" x14ac:dyDescent="0.2">
      <c r="B554" s="907" t="s">
        <v>560</v>
      </c>
      <c r="C554" s="891" t="s">
        <v>585</v>
      </c>
      <c r="D554" s="891"/>
      <c r="E554" s="891"/>
      <c r="F554" s="891" t="s">
        <v>586</v>
      </c>
      <c r="G554" s="891"/>
      <c r="H554" s="891"/>
      <c r="I554" s="891" t="s">
        <v>329</v>
      </c>
      <c r="J554" s="891"/>
      <c r="K554" s="891"/>
      <c r="L554" s="891"/>
      <c r="M554" s="891" t="s">
        <v>330</v>
      </c>
      <c r="N554" s="891"/>
      <c r="O554" s="891"/>
      <c r="P554" s="891"/>
      <c r="Q554" s="891"/>
      <c r="R554" s="891" t="s">
        <v>331</v>
      </c>
      <c r="S554" s="891"/>
      <c r="T554" s="891"/>
      <c r="U554" s="891"/>
      <c r="V554" s="891"/>
      <c r="W554" s="891" t="s">
        <v>332</v>
      </c>
      <c r="X554" s="891"/>
      <c r="Y554" s="891"/>
      <c r="Z554" s="891"/>
      <c r="AA554" s="891"/>
      <c r="AB554" s="891" t="s">
        <v>333</v>
      </c>
      <c r="AC554" s="891"/>
      <c r="AD554" s="891"/>
      <c r="AE554" s="891"/>
      <c r="AF554" s="891" t="s">
        <v>334</v>
      </c>
      <c r="AG554" s="891"/>
      <c r="AH554" s="891"/>
      <c r="AI554" s="891"/>
      <c r="AJ554" s="891" t="s">
        <v>335</v>
      </c>
      <c r="AK554" s="891"/>
      <c r="AL554" s="891"/>
      <c r="AM554" s="891" t="s">
        <v>336</v>
      </c>
      <c r="AN554" s="891"/>
      <c r="AO554" s="891"/>
      <c r="AP554" s="891"/>
      <c r="AQ554" s="891" t="s">
        <v>337</v>
      </c>
      <c r="AR554" s="891"/>
      <c r="AS554" s="891"/>
      <c r="AT554" s="891" t="s">
        <v>338</v>
      </c>
      <c r="AU554" s="891"/>
      <c r="AV554" s="891"/>
      <c r="AW554" s="891" t="s">
        <v>339</v>
      </c>
      <c r="AX554" s="891"/>
      <c r="AY554" s="891"/>
      <c r="AZ554" s="891" t="s">
        <v>340</v>
      </c>
      <c r="BA554" s="891"/>
      <c r="BB554" s="891"/>
      <c r="BC554" s="891" t="s">
        <v>587</v>
      </c>
      <c r="BD554" s="891"/>
      <c r="BE554" s="891"/>
      <c r="BF554" s="891" t="s">
        <v>588</v>
      </c>
      <c r="BG554" s="891"/>
      <c r="BH554" s="891"/>
      <c r="BI554" s="891" t="s">
        <v>589</v>
      </c>
      <c r="BJ554" s="891"/>
      <c r="BK554" s="891"/>
      <c r="BL554" s="891" t="s">
        <v>590</v>
      </c>
      <c r="BM554" s="891"/>
      <c r="BN554" s="891"/>
      <c r="BO554" s="891" t="s">
        <v>591</v>
      </c>
      <c r="BP554" s="891"/>
      <c r="BQ554" s="891"/>
      <c r="BR554" s="891"/>
      <c r="BS554" s="891" t="s">
        <v>592</v>
      </c>
      <c r="BT554" s="903" t="s">
        <v>593</v>
      </c>
    </row>
    <row r="555" spans="1:72" ht="24.75" thickBot="1" x14ac:dyDescent="0.25">
      <c r="B555" s="908"/>
      <c r="C555" s="611" t="s">
        <v>594</v>
      </c>
      <c r="D555" s="611" t="s">
        <v>595</v>
      </c>
      <c r="E555" s="611" t="s">
        <v>8</v>
      </c>
      <c r="F555" s="611" t="s">
        <v>594</v>
      </c>
      <c r="G555" s="611" t="s">
        <v>595</v>
      </c>
      <c r="H555" s="611" t="s">
        <v>8</v>
      </c>
      <c r="I555" s="611" t="s">
        <v>594</v>
      </c>
      <c r="J555" s="611" t="s">
        <v>595</v>
      </c>
      <c r="K555" s="611" t="s">
        <v>592</v>
      </c>
      <c r="L555" s="611" t="s">
        <v>8</v>
      </c>
      <c r="M555" s="611" t="s">
        <v>594</v>
      </c>
      <c r="N555" s="611" t="s">
        <v>595</v>
      </c>
      <c r="O555" s="611" t="s">
        <v>596</v>
      </c>
      <c r="P555" s="611" t="s">
        <v>592</v>
      </c>
      <c r="Q555" s="611" t="s">
        <v>8</v>
      </c>
      <c r="R555" s="611" t="s">
        <v>594</v>
      </c>
      <c r="S555" s="611" t="s">
        <v>595</v>
      </c>
      <c r="T555" s="611" t="s">
        <v>596</v>
      </c>
      <c r="U555" s="611" t="s">
        <v>592</v>
      </c>
      <c r="V555" s="611" t="s">
        <v>8</v>
      </c>
      <c r="W555" s="611" t="s">
        <v>594</v>
      </c>
      <c r="X555" s="611" t="s">
        <v>595</v>
      </c>
      <c r="Y555" s="611" t="s">
        <v>596</v>
      </c>
      <c r="Z555" s="611" t="s">
        <v>592</v>
      </c>
      <c r="AA555" s="611" t="s">
        <v>8</v>
      </c>
      <c r="AB555" s="611" t="s">
        <v>594</v>
      </c>
      <c r="AC555" s="611" t="s">
        <v>595</v>
      </c>
      <c r="AD555" s="611" t="s">
        <v>592</v>
      </c>
      <c r="AE555" s="611" t="s">
        <v>8</v>
      </c>
      <c r="AF555" s="611" t="s">
        <v>594</v>
      </c>
      <c r="AG555" s="611" t="s">
        <v>595</v>
      </c>
      <c r="AH555" s="611" t="s">
        <v>592</v>
      </c>
      <c r="AI555" s="611" t="s">
        <v>8</v>
      </c>
      <c r="AJ555" s="611" t="s">
        <v>594</v>
      </c>
      <c r="AK555" s="611" t="s">
        <v>595</v>
      </c>
      <c r="AL555" s="611" t="s">
        <v>8</v>
      </c>
      <c r="AM555" s="611" t="s">
        <v>594</v>
      </c>
      <c r="AN555" s="611" t="s">
        <v>595</v>
      </c>
      <c r="AO555" s="611" t="s">
        <v>592</v>
      </c>
      <c r="AP555" s="611" t="s">
        <v>8</v>
      </c>
      <c r="AQ555" s="611" t="s">
        <v>594</v>
      </c>
      <c r="AR555" s="611" t="s">
        <v>595</v>
      </c>
      <c r="AS555" s="611" t="s">
        <v>8</v>
      </c>
      <c r="AT555" s="611" t="s">
        <v>594</v>
      </c>
      <c r="AU555" s="611" t="s">
        <v>595</v>
      </c>
      <c r="AV555" s="611" t="s">
        <v>8</v>
      </c>
      <c r="AW555" s="611" t="s">
        <v>594</v>
      </c>
      <c r="AX555" s="611" t="s">
        <v>595</v>
      </c>
      <c r="AY555" s="611" t="s">
        <v>8</v>
      </c>
      <c r="AZ555" s="611" t="s">
        <v>594</v>
      </c>
      <c r="BA555" s="611" t="s">
        <v>595</v>
      </c>
      <c r="BB555" s="611" t="s">
        <v>8</v>
      </c>
      <c r="BC555" s="611" t="s">
        <v>594</v>
      </c>
      <c r="BD555" s="611" t="s">
        <v>595</v>
      </c>
      <c r="BE555" s="611" t="s">
        <v>8</v>
      </c>
      <c r="BF555" s="611" t="s">
        <v>594</v>
      </c>
      <c r="BG555" s="611" t="s">
        <v>595</v>
      </c>
      <c r="BH555" s="611" t="s">
        <v>8</v>
      </c>
      <c r="BI555" s="611" t="s">
        <v>594</v>
      </c>
      <c r="BJ555" s="611" t="s">
        <v>595</v>
      </c>
      <c r="BK555" s="611" t="s">
        <v>8</v>
      </c>
      <c r="BL555" s="611" t="s">
        <v>594</v>
      </c>
      <c r="BM555" s="611" t="s">
        <v>595</v>
      </c>
      <c r="BN555" s="611" t="s">
        <v>8</v>
      </c>
      <c r="BO555" s="611" t="s">
        <v>594</v>
      </c>
      <c r="BP555" s="611" t="s">
        <v>595</v>
      </c>
      <c r="BQ555" s="611" t="s">
        <v>596</v>
      </c>
      <c r="BR555" s="611" t="s">
        <v>8</v>
      </c>
      <c r="BS555" s="902"/>
      <c r="BT555" s="904"/>
    </row>
    <row r="556" spans="1:72" ht="13.5" thickBot="1" x14ac:dyDescent="0.25">
      <c r="B556" s="410" t="s">
        <v>7</v>
      </c>
      <c r="C556" s="413"/>
      <c r="D556" s="413"/>
      <c r="E556" s="413"/>
      <c r="F556" s="413"/>
      <c r="G556" s="413"/>
      <c r="H556" s="413"/>
      <c r="I556" s="413"/>
      <c r="J556" s="413"/>
      <c r="K556" s="413"/>
      <c r="L556" s="413"/>
      <c r="M556" s="413"/>
      <c r="N556" s="413"/>
      <c r="O556" s="413"/>
      <c r="P556" s="413"/>
      <c r="Q556" s="413"/>
      <c r="R556" s="413"/>
      <c r="S556" s="413"/>
      <c r="T556" s="413"/>
      <c r="U556" s="413"/>
      <c r="V556" s="413"/>
      <c r="W556" s="413"/>
      <c r="X556" s="413"/>
      <c r="Y556" s="413"/>
      <c r="Z556" s="413"/>
      <c r="AA556" s="413"/>
      <c r="AB556" s="413"/>
      <c r="AC556" s="413"/>
      <c r="AD556" s="413"/>
      <c r="AE556" s="413"/>
      <c r="AF556" s="413"/>
      <c r="AG556" s="413"/>
      <c r="AH556" s="413"/>
      <c r="AI556" s="413"/>
      <c r="AJ556" s="413"/>
      <c r="AK556" s="413"/>
      <c r="AL556" s="413"/>
      <c r="AM556" s="413"/>
      <c r="AN556" s="413"/>
      <c r="AO556" s="413"/>
      <c r="AP556" s="413"/>
      <c r="AQ556" s="413"/>
      <c r="AR556" s="413"/>
      <c r="AS556" s="413"/>
      <c r="AT556" s="413"/>
      <c r="AU556" s="413"/>
      <c r="AV556" s="413"/>
      <c r="AW556" s="413"/>
      <c r="AX556" s="413"/>
      <c r="AY556" s="413"/>
      <c r="AZ556" s="413"/>
      <c r="BA556" s="413"/>
      <c r="BB556" s="413"/>
      <c r="BC556" s="413"/>
      <c r="BD556" s="413"/>
      <c r="BE556" s="413"/>
      <c r="BF556" s="413"/>
      <c r="BG556" s="413"/>
      <c r="BH556" s="413"/>
      <c r="BI556" s="413"/>
      <c r="BJ556" s="413"/>
      <c r="BK556" s="413"/>
      <c r="BL556" s="413"/>
      <c r="BM556" s="413"/>
      <c r="BN556" s="413"/>
      <c r="BO556" s="413"/>
      <c r="BP556" s="413"/>
      <c r="BQ556" s="413"/>
      <c r="BR556" s="413"/>
      <c r="BS556" s="413"/>
      <c r="BT556" s="534"/>
    </row>
    <row r="557" spans="1:72" x14ac:dyDescent="0.2">
      <c r="A557" s="635"/>
      <c r="B557" s="391" t="s">
        <v>72</v>
      </c>
      <c r="C557" s="535">
        <v>0</v>
      </c>
      <c r="D557" s="535">
        <v>0</v>
      </c>
      <c r="E557" s="535">
        <v>0</v>
      </c>
      <c r="F557" s="535">
        <v>0</v>
      </c>
      <c r="G557" s="535">
        <v>1</v>
      </c>
      <c r="H557" s="535">
        <v>1</v>
      </c>
      <c r="I557" s="535">
        <v>2</v>
      </c>
      <c r="J557" s="535">
        <v>1</v>
      </c>
      <c r="K557" s="535">
        <v>0</v>
      </c>
      <c r="L557" s="535">
        <v>3</v>
      </c>
      <c r="M557" s="535">
        <v>6</v>
      </c>
      <c r="N557" s="535">
        <v>7</v>
      </c>
      <c r="O557" s="535">
        <v>0</v>
      </c>
      <c r="P557" s="535">
        <v>2</v>
      </c>
      <c r="Q557" s="535">
        <v>15</v>
      </c>
      <c r="R557" s="535">
        <v>8</v>
      </c>
      <c r="S557" s="535">
        <v>24</v>
      </c>
      <c r="T557" s="535">
        <v>0</v>
      </c>
      <c r="U557" s="535">
        <v>0</v>
      </c>
      <c r="V557" s="535">
        <v>32</v>
      </c>
      <c r="W557" s="535">
        <v>14</v>
      </c>
      <c r="X557" s="535">
        <v>25</v>
      </c>
      <c r="Y557" s="535">
        <v>0</v>
      </c>
      <c r="Z557" s="535">
        <v>0</v>
      </c>
      <c r="AA557" s="535">
        <v>39</v>
      </c>
      <c r="AB557" s="535">
        <v>10</v>
      </c>
      <c r="AC557" s="535">
        <v>7</v>
      </c>
      <c r="AD557" s="535">
        <v>0</v>
      </c>
      <c r="AE557" s="535">
        <v>17</v>
      </c>
      <c r="AF557" s="535">
        <v>14</v>
      </c>
      <c r="AG557" s="535">
        <v>16</v>
      </c>
      <c r="AH557" s="535">
        <v>0</v>
      </c>
      <c r="AI557" s="535">
        <v>30</v>
      </c>
      <c r="AJ557" s="535">
        <v>15</v>
      </c>
      <c r="AK557" s="535">
        <v>15</v>
      </c>
      <c r="AL557" s="535">
        <v>30</v>
      </c>
      <c r="AM557" s="535">
        <v>13</v>
      </c>
      <c r="AN557" s="535">
        <v>25</v>
      </c>
      <c r="AO557" s="535">
        <v>0</v>
      </c>
      <c r="AP557" s="535">
        <v>38</v>
      </c>
      <c r="AQ557" s="535">
        <v>12</v>
      </c>
      <c r="AR557" s="535">
        <v>26</v>
      </c>
      <c r="AS557" s="535">
        <v>38</v>
      </c>
      <c r="AT557" s="535">
        <v>26</v>
      </c>
      <c r="AU557" s="535">
        <v>26</v>
      </c>
      <c r="AV557" s="535">
        <v>52</v>
      </c>
      <c r="AW557" s="535">
        <v>24</v>
      </c>
      <c r="AX557" s="535">
        <v>27</v>
      </c>
      <c r="AY557" s="535">
        <v>51</v>
      </c>
      <c r="AZ557" s="535">
        <v>36</v>
      </c>
      <c r="BA557" s="535">
        <v>33</v>
      </c>
      <c r="BB557" s="535">
        <v>69</v>
      </c>
      <c r="BC557" s="535">
        <v>34</v>
      </c>
      <c r="BD557" s="535">
        <v>39</v>
      </c>
      <c r="BE557" s="535">
        <v>73</v>
      </c>
      <c r="BF557" s="535">
        <v>39</v>
      </c>
      <c r="BG557" s="535">
        <v>36</v>
      </c>
      <c r="BH557" s="535">
        <v>75</v>
      </c>
      <c r="BI557" s="535">
        <v>36</v>
      </c>
      <c r="BJ557" s="535">
        <v>50</v>
      </c>
      <c r="BK557" s="535">
        <v>86</v>
      </c>
      <c r="BL557" s="535">
        <v>144</v>
      </c>
      <c r="BM557" s="535">
        <v>135</v>
      </c>
      <c r="BN557" s="535">
        <v>279</v>
      </c>
      <c r="BO557" s="535">
        <v>0</v>
      </c>
      <c r="BP557" s="535">
        <v>0</v>
      </c>
      <c r="BQ557" s="535">
        <v>0</v>
      </c>
      <c r="BR557" s="535">
        <v>0</v>
      </c>
      <c r="BS557" s="535">
        <v>3</v>
      </c>
      <c r="BT557" s="536">
        <v>931</v>
      </c>
    </row>
    <row r="558" spans="1:72" x14ac:dyDescent="0.2">
      <c r="A558" s="635"/>
      <c r="B558" s="394" t="s">
        <v>73</v>
      </c>
      <c r="C558" s="537">
        <v>0</v>
      </c>
      <c r="D558" s="537">
        <v>0</v>
      </c>
      <c r="E558" s="537">
        <v>0</v>
      </c>
      <c r="F558" s="537">
        <v>0</v>
      </c>
      <c r="G558" s="537">
        <v>0</v>
      </c>
      <c r="H558" s="537">
        <v>0</v>
      </c>
      <c r="I558" s="537">
        <v>4</v>
      </c>
      <c r="J558" s="537">
        <v>1</v>
      </c>
      <c r="K558" s="537">
        <v>0</v>
      </c>
      <c r="L558" s="537">
        <v>5</v>
      </c>
      <c r="M558" s="537">
        <v>11</v>
      </c>
      <c r="N558" s="537">
        <v>12</v>
      </c>
      <c r="O558" s="537">
        <v>0</v>
      </c>
      <c r="P558" s="537">
        <v>0</v>
      </c>
      <c r="Q558" s="537">
        <v>23</v>
      </c>
      <c r="R558" s="537">
        <v>7</v>
      </c>
      <c r="S558" s="537">
        <v>16</v>
      </c>
      <c r="T558" s="537">
        <v>0</v>
      </c>
      <c r="U558" s="537">
        <v>0</v>
      </c>
      <c r="V558" s="537">
        <v>23</v>
      </c>
      <c r="W558" s="537">
        <v>4</v>
      </c>
      <c r="X558" s="537">
        <v>9</v>
      </c>
      <c r="Y558" s="537">
        <v>0</v>
      </c>
      <c r="Z558" s="537">
        <v>0</v>
      </c>
      <c r="AA558" s="537">
        <v>13</v>
      </c>
      <c r="AB558" s="537">
        <v>6</v>
      </c>
      <c r="AC558" s="537">
        <v>16</v>
      </c>
      <c r="AD558" s="537">
        <v>0</v>
      </c>
      <c r="AE558" s="537">
        <v>22</v>
      </c>
      <c r="AF558" s="537">
        <v>6</v>
      </c>
      <c r="AG558" s="537">
        <v>9</v>
      </c>
      <c r="AH558" s="537">
        <v>0</v>
      </c>
      <c r="AI558" s="537">
        <v>15</v>
      </c>
      <c r="AJ558" s="537">
        <v>10</v>
      </c>
      <c r="AK558" s="537">
        <v>5</v>
      </c>
      <c r="AL558" s="537">
        <v>15</v>
      </c>
      <c r="AM558" s="537">
        <v>5</v>
      </c>
      <c r="AN558" s="537">
        <v>6</v>
      </c>
      <c r="AO558" s="537">
        <v>0</v>
      </c>
      <c r="AP558" s="537">
        <v>11</v>
      </c>
      <c r="AQ558" s="537">
        <v>8</v>
      </c>
      <c r="AR558" s="537">
        <v>3</v>
      </c>
      <c r="AS558" s="537">
        <v>11</v>
      </c>
      <c r="AT558" s="537">
        <v>4</v>
      </c>
      <c r="AU558" s="537">
        <v>5</v>
      </c>
      <c r="AV558" s="537">
        <v>9</v>
      </c>
      <c r="AW558" s="537">
        <v>13</v>
      </c>
      <c r="AX558" s="537">
        <v>10</v>
      </c>
      <c r="AY558" s="537">
        <v>23</v>
      </c>
      <c r="AZ558" s="537">
        <v>5</v>
      </c>
      <c r="BA558" s="537">
        <v>5</v>
      </c>
      <c r="BB558" s="537">
        <v>10</v>
      </c>
      <c r="BC558" s="537">
        <v>8</v>
      </c>
      <c r="BD558" s="537">
        <v>4</v>
      </c>
      <c r="BE558" s="537">
        <v>12</v>
      </c>
      <c r="BF558" s="537">
        <v>7</v>
      </c>
      <c r="BG558" s="537">
        <v>4</v>
      </c>
      <c r="BH558" s="537">
        <v>11</v>
      </c>
      <c r="BI558" s="537">
        <v>8</v>
      </c>
      <c r="BJ558" s="537">
        <v>10</v>
      </c>
      <c r="BK558" s="537">
        <v>18</v>
      </c>
      <c r="BL558" s="537">
        <v>33</v>
      </c>
      <c r="BM558" s="537">
        <v>27</v>
      </c>
      <c r="BN558" s="537">
        <v>60</v>
      </c>
      <c r="BO558" s="537">
        <v>0</v>
      </c>
      <c r="BP558" s="537">
        <v>0</v>
      </c>
      <c r="BQ558" s="537">
        <v>0</v>
      </c>
      <c r="BR558" s="537">
        <v>0</v>
      </c>
      <c r="BS558" s="537">
        <v>0</v>
      </c>
      <c r="BT558" s="538">
        <v>281</v>
      </c>
    </row>
    <row r="559" spans="1:72" x14ac:dyDescent="0.2">
      <c r="A559" s="635"/>
      <c r="B559" s="394" t="s">
        <v>371</v>
      </c>
      <c r="C559" s="537">
        <v>0</v>
      </c>
      <c r="D559" s="537">
        <v>0</v>
      </c>
      <c r="E559" s="537">
        <v>0</v>
      </c>
      <c r="F559" s="537">
        <v>0</v>
      </c>
      <c r="G559" s="537">
        <v>0</v>
      </c>
      <c r="H559" s="537">
        <v>0</v>
      </c>
      <c r="I559" s="537">
        <v>3</v>
      </c>
      <c r="J559" s="537">
        <v>5</v>
      </c>
      <c r="K559" s="537">
        <v>0</v>
      </c>
      <c r="L559" s="537">
        <v>8</v>
      </c>
      <c r="M559" s="537">
        <v>6</v>
      </c>
      <c r="N559" s="537">
        <v>7</v>
      </c>
      <c r="O559" s="537">
        <v>0</v>
      </c>
      <c r="P559" s="537">
        <v>0</v>
      </c>
      <c r="Q559" s="537">
        <v>13</v>
      </c>
      <c r="R559" s="537">
        <v>12</v>
      </c>
      <c r="S559" s="537">
        <v>17</v>
      </c>
      <c r="T559" s="537">
        <v>1</v>
      </c>
      <c r="U559" s="537">
        <v>0</v>
      </c>
      <c r="V559" s="537">
        <v>30</v>
      </c>
      <c r="W559" s="537">
        <v>17</v>
      </c>
      <c r="X559" s="537">
        <v>41</v>
      </c>
      <c r="Y559" s="537">
        <v>0</v>
      </c>
      <c r="Z559" s="537">
        <v>0</v>
      </c>
      <c r="AA559" s="537">
        <v>58</v>
      </c>
      <c r="AB559" s="537">
        <v>13</v>
      </c>
      <c r="AC559" s="537">
        <v>23</v>
      </c>
      <c r="AD559" s="537">
        <v>0</v>
      </c>
      <c r="AE559" s="537">
        <v>36</v>
      </c>
      <c r="AF559" s="537">
        <v>5</v>
      </c>
      <c r="AG559" s="537">
        <v>19</v>
      </c>
      <c r="AH559" s="537">
        <v>0</v>
      </c>
      <c r="AI559" s="537">
        <v>24</v>
      </c>
      <c r="AJ559" s="537">
        <v>8</v>
      </c>
      <c r="AK559" s="537">
        <v>12</v>
      </c>
      <c r="AL559" s="537">
        <v>20</v>
      </c>
      <c r="AM559" s="537">
        <v>4</v>
      </c>
      <c r="AN559" s="537">
        <v>6</v>
      </c>
      <c r="AO559" s="537">
        <v>0</v>
      </c>
      <c r="AP559" s="537">
        <v>10</v>
      </c>
      <c r="AQ559" s="537">
        <v>7</v>
      </c>
      <c r="AR559" s="537">
        <v>10</v>
      </c>
      <c r="AS559" s="537">
        <v>17</v>
      </c>
      <c r="AT559" s="537">
        <v>14</v>
      </c>
      <c r="AU559" s="537">
        <v>12</v>
      </c>
      <c r="AV559" s="537">
        <v>26</v>
      </c>
      <c r="AW559" s="537">
        <v>7</v>
      </c>
      <c r="AX559" s="537">
        <v>17</v>
      </c>
      <c r="AY559" s="537">
        <v>24</v>
      </c>
      <c r="AZ559" s="537">
        <v>19</v>
      </c>
      <c r="BA559" s="537">
        <v>17</v>
      </c>
      <c r="BB559" s="537">
        <v>36</v>
      </c>
      <c r="BC559" s="537">
        <v>21</v>
      </c>
      <c r="BD559" s="537">
        <v>14</v>
      </c>
      <c r="BE559" s="537">
        <v>35</v>
      </c>
      <c r="BF559" s="537">
        <v>16</v>
      </c>
      <c r="BG559" s="537">
        <v>15</v>
      </c>
      <c r="BH559" s="537">
        <v>31</v>
      </c>
      <c r="BI559" s="537">
        <v>13</v>
      </c>
      <c r="BJ559" s="537">
        <v>22</v>
      </c>
      <c r="BK559" s="537">
        <v>35</v>
      </c>
      <c r="BL559" s="537">
        <v>28</v>
      </c>
      <c r="BM559" s="537">
        <v>40</v>
      </c>
      <c r="BN559" s="537">
        <v>68</v>
      </c>
      <c r="BO559" s="537">
        <v>0</v>
      </c>
      <c r="BP559" s="537">
        <v>0</v>
      </c>
      <c r="BQ559" s="537">
        <v>0</v>
      </c>
      <c r="BR559" s="537">
        <v>0</v>
      </c>
      <c r="BS559" s="537">
        <v>2</v>
      </c>
      <c r="BT559" s="538">
        <v>473</v>
      </c>
    </row>
    <row r="560" spans="1:72" x14ac:dyDescent="0.2">
      <c r="A560" s="635"/>
      <c r="B560" s="394" t="s">
        <v>76</v>
      </c>
      <c r="C560" s="537">
        <v>0</v>
      </c>
      <c r="D560" s="537">
        <v>1</v>
      </c>
      <c r="E560" s="537">
        <v>1</v>
      </c>
      <c r="F560" s="537">
        <v>3</v>
      </c>
      <c r="G560" s="537">
        <v>8</v>
      </c>
      <c r="H560" s="537">
        <v>11</v>
      </c>
      <c r="I560" s="537">
        <v>36</v>
      </c>
      <c r="J560" s="537">
        <v>58</v>
      </c>
      <c r="K560" s="537">
        <v>0</v>
      </c>
      <c r="L560" s="537">
        <v>94</v>
      </c>
      <c r="M560" s="537">
        <v>78</v>
      </c>
      <c r="N560" s="537">
        <v>141</v>
      </c>
      <c r="O560" s="537">
        <v>0</v>
      </c>
      <c r="P560" s="537">
        <v>3</v>
      </c>
      <c r="Q560" s="537">
        <v>222</v>
      </c>
      <c r="R560" s="537">
        <v>69</v>
      </c>
      <c r="S560" s="537">
        <v>103</v>
      </c>
      <c r="T560" s="537">
        <v>0</v>
      </c>
      <c r="U560" s="537">
        <v>2</v>
      </c>
      <c r="V560" s="537">
        <v>174</v>
      </c>
      <c r="W560" s="537">
        <v>46</v>
      </c>
      <c r="X560" s="537">
        <v>58</v>
      </c>
      <c r="Y560" s="537">
        <v>0</v>
      </c>
      <c r="Z560" s="537">
        <v>0</v>
      </c>
      <c r="AA560" s="537">
        <v>104</v>
      </c>
      <c r="AB560" s="537">
        <v>48</v>
      </c>
      <c r="AC560" s="537">
        <v>60</v>
      </c>
      <c r="AD560" s="537">
        <v>0</v>
      </c>
      <c r="AE560" s="537">
        <v>108</v>
      </c>
      <c r="AF560" s="537">
        <v>30</v>
      </c>
      <c r="AG560" s="537">
        <v>52</v>
      </c>
      <c r="AH560" s="537">
        <v>0</v>
      </c>
      <c r="AI560" s="537">
        <v>82</v>
      </c>
      <c r="AJ560" s="537">
        <v>30</v>
      </c>
      <c r="AK560" s="537">
        <v>44</v>
      </c>
      <c r="AL560" s="537">
        <v>74</v>
      </c>
      <c r="AM560" s="537">
        <v>36</v>
      </c>
      <c r="AN560" s="537">
        <v>43</v>
      </c>
      <c r="AO560" s="537">
        <v>0</v>
      </c>
      <c r="AP560" s="537">
        <v>79</v>
      </c>
      <c r="AQ560" s="537">
        <v>34</v>
      </c>
      <c r="AR560" s="537">
        <v>48</v>
      </c>
      <c r="AS560" s="537">
        <v>82</v>
      </c>
      <c r="AT560" s="537">
        <v>35</v>
      </c>
      <c r="AU560" s="537">
        <v>51</v>
      </c>
      <c r="AV560" s="537">
        <v>86</v>
      </c>
      <c r="AW560" s="537">
        <v>36</v>
      </c>
      <c r="AX560" s="537">
        <v>70</v>
      </c>
      <c r="AY560" s="537">
        <v>106</v>
      </c>
      <c r="AZ560" s="537">
        <v>46</v>
      </c>
      <c r="BA560" s="537">
        <v>49</v>
      </c>
      <c r="BB560" s="537">
        <v>95</v>
      </c>
      <c r="BC560" s="537">
        <v>26</v>
      </c>
      <c r="BD560" s="537">
        <v>50</v>
      </c>
      <c r="BE560" s="537">
        <v>76</v>
      </c>
      <c r="BF560" s="537">
        <v>18</v>
      </c>
      <c r="BG560" s="537">
        <v>42</v>
      </c>
      <c r="BH560" s="537">
        <v>60</v>
      </c>
      <c r="BI560" s="537">
        <v>24</v>
      </c>
      <c r="BJ560" s="537">
        <v>40</v>
      </c>
      <c r="BK560" s="537">
        <v>64</v>
      </c>
      <c r="BL560" s="537">
        <v>80</v>
      </c>
      <c r="BM560" s="537">
        <v>70</v>
      </c>
      <c r="BN560" s="537">
        <v>150</v>
      </c>
      <c r="BO560" s="537">
        <v>0</v>
      </c>
      <c r="BP560" s="537">
        <v>0</v>
      </c>
      <c r="BQ560" s="537">
        <v>0</v>
      </c>
      <c r="BR560" s="537">
        <v>0</v>
      </c>
      <c r="BS560" s="537">
        <v>5</v>
      </c>
      <c r="BT560" s="538">
        <v>1673</v>
      </c>
    </row>
    <row r="561" spans="1:72" x14ac:dyDescent="0.2">
      <c r="A561" s="635"/>
      <c r="B561" s="394" t="s">
        <v>74</v>
      </c>
      <c r="C561" s="537">
        <v>0</v>
      </c>
      <c r="D561" s="537">
        <v>0</v>
      </c>
      <c r="E561" s="537">
        <v>0</v>
      </c>
      <c r="F561" s="537">
        <v>4</v>
      </c>
      <c r="G561" s="537">
        <v>3</v>
      </c>
      <c r="H561" s="537">
        <v>7</v>
      </c>
      <c r="I561" s="537">
        <v>5</v>
      </c>
      <c r="J561" s="537">
        <v>2</v>
      </c>
      <c r="K561" s="537">
        <v>0</v>
      </c>
      <c r="L561" s="537">
        <v>7</v>
      </c>
      <c r="M561" s="537">
        <v>6</v>
      </c>
      <c r="N561" s="537">
        <v>11</v>
      </c>
      <c r="O561" s="537">
        <v>0</v>
      </c>
      <c r="P561" s="537">
        <v>0</v>
      </c>
      <c r="Q561" s="537">
        <v>17</v>
      </c>
      <c r="R561" s="537">
        <v>15</v>
      </c>
      <c r="S561" s="537">
        <v>29</v>
      </c>
      <c r="T561" s="537">
        <v>0</v>
      </c>
      <c r="U561" s="537">
        <v>0</v>
      </c>
      <c r="V561" s="537">
        <v>44</v>
      </c>
      <c r="W561" s="537">
        <v>23</v>
      </c>
      <c r="X561" s="537">
        <v>47</v>
      </c>
      <c r="Y561" s="537">
        <v>0</v>
      </c>
      <c r="Z561" s="537">
        <v>0</v>
      </c>
      <c r="AA561" s="537">
        <v>70</v>
      </c>
      <c r="AB561" s="537">
        <v>15</v>
      </c>
      <c r="AC561" s="537">
        <v>38</v>
      </c>
      <c r="AD561" s="537">
        <v>0</v>
      </c>
      <c r="AE561" s="537">
        <v>53</v>
      </c>
      <c r="AF561" s="537">
        <v>9</v>
      </c>
      <c r="AG561" s="537">
        <v>15</v>
      </c>
      <c r="AH561" s="537">
        <v>0</v>
      </c>
      <c r="AI561" s="537">
        <v>24</v>
      </c>
      <c r="AJ561" s="537">
        <v>14</v>
      </c>
      <c r="AK561" s="537">
        <v>25</v>
      </c>
      <c r="AL561" s="537">
        <v>39</v>
      </c>
      <c r="AM561" s="537">
        <v>12</v>
      </c>
      <c r="AN561" s="537">
        <v>18</v>
      </c>
      <c r="AO561" s="537">
        <v>0</v>
      </c>
      <c r="AP561" s="537">
        <v>30</v>
      </c>
      <c r="AQ561" s="537">
        <v>13</v>
      </c>
      <c r="AR561" s="537">
        <v>17</v>
      </c>
      <c r="AS561" s="537">
        <v>30</v>
      </c>
      <c r="AT561" s="537">
        <v>24</v>
      </c>
      <c r="AU561" s="537">
        <v>31</v>
      </c>
      <c r="AV561" s="537">
        <v>55</v>
      </c>
      <c r="AW561" s="537">
        <v>14</v>
      </c>
      <c r="AX561" s="537">
        <v>39</v>
      </c>
      <c r="AY561" s="537">
        <v>53</v>
      </c>
      <c r="AZ561" s="537">
        <v>18</v>
      </c>
      <c r="BA561" s="537">
        <v>30</v>
      </c>
      <c r="BB561" s="537">
        <v>48</v>
      </c>
      <c r="BC561" s="537">
        <v>13</v>
      </c>
      <c r="BD561" s="537">
        <v>29</v>
      </c>
      <c r="BE561" s="537">
        <v>42</v>
      </c>
      <c r="BF561" s="537">
        <v>33</v>
      </c>
      <c r="BG561" s="537">
        <v>36</v>
      </c>
      <c r="BH561" s="537">
        <v>69</v>
      </c>
      <c r="BI561" s="537">
        <v>20</v>
      </c>
      <c r="BJ561" s="537">
        <v>35</v>
      </c>
      <c r="BK561" s="537">
        <v>55</v>
      </c>
      <c r="BL561" s="537">
        <v>80</v>
      </c>
      <c r="BM561" s="537">
        <v>75</v>
      </c>
      <c r="BN561" s="537">
        <v>155</v>
      </c>
      <c r="BO561" s="537">
        <v>0</v>
      </c>
      <c r="BP561" s="537">
        <v>0</v>
      </c>
      <c r="BQ561" s="537">
        <v>0</v>
      </c>
      <c r="BR561" s="537">
        <v>0</v>
      </c>
      <c r="BS561" s="537">
        <v>1</v>
      </c>
      <c r="BT561" s="538">
        <v>799</v>
      </c>
    </row>
    <row r="562" spans="1:72" x14ac:dyDescent="0.2">
      <c r="A562" s="635"/>
      <c r="B562" s="394" t="s">
        <v>75</v>
      </c>
      <c r="C562" s="537">
        <v>0</v>
      </c>
      <c r="D562" s="537">
        <v>0</v>
      </c>
      <c r="E562" s="537">
        <v>0</v>
      </c>
      <c r="F562" s="537">
        <v>0</v>
      </c>
      <c r="G562" s="537">
        <v>1</v>
      </c>
      <c r="H562" s="537">
        <v>1</v>
      </c>
      <c r="I562" s="537">
        <v>1</v>
      </c>
      <c r="J562" s="537">
        <v>1</v>
      </c>
      <c r="K562" s="537">
        <v>0</v>
      </c>
      <c r="L562" s="537">
        <v>2</v>
      </c>
      <c r="M562" s="537">
        <v>4</v>
      </c>
      <c r="N562" s="537">
        <v>6</v>
      </c>
      <c r="O562" s="537">
        <v>0</v>
      </c>
      <c r="P562" s="537">
        <v>0</v>
      </c>
      <c r="Q562" s="537">
        <v>10</v>
      </c>
      <c r="R562" s="537">
        <v>2</v>
      </c>
      <c r="S562" s="537">
        <v>3</v>
      </c>
      <c r="T562" s="537">
        <v>0</v>
      </c>
      <c r="U562" s="537">
        <v>0</v>
      </c>
      <c r="V562" s="537">
        <v>5</v>
      </c>
      <c r="W562" s="537">
        <v>1</v>
      </c>
      <c r="X562" s="537">
        <v>3</v>
      </c>
      <c r="Y562" s="537">
        <v>0</v>
      </c>
      <c r="Z562" s="537">
        <v>0</v>
      </c>
      <c r="AA562" s="537">
        <v>4</v>
      </c>
      <c r="AB562" s="537">
        <v>5</v>
      </c>
      <c r="AC562" s="537">
        <v>4</v>
      </c>
      <c r="AD562" s="537">
        <v>0</v>
      </c>
      <c r="AE562" s="537">
        <v>9</v>
      </c>
      <c r="AF562" s="537">
        <v>5</v>
      </c>
      <c r="AG562" s="537">
        <v>6</v>
      </c>
      <c r="AH562" s="537">
        <v>0</v>
      </c>
      <c r="AI562" s="537">
        <v>11</v>
      </c>
      <c r="AJ562" s="537">
        <v>4</v>
      </c>
      <c r="AK562" s="537">
        <v>5</v>
      </c>
      <c r="AL562" s="537">
        <v>9</v>
      </c>
      <c r="AM562" s="537">
        <v>1</v>
      </c>
      <c r="AN562" s="537">
        <v>7</v>
      </c>
      <c r="AO562" s="537">
        <v>0</v>
      </c>
      <c r="AP562" s="537">
        <v>8</v>
      </c>
      <c r="AQ562" s="537">
        <v>3</v>
      </c>
      <c r="AR562" s="537">
        <v>8</v>
      </c>
      <c r="AS562" s="537">
        <v>11</v>
      </c>
      <c r="AT562" s="537">
        <v>4</v>
      </c>
      <c r="AU562" s="537">
        <v>10</v>
      </c>
      <c r="AV562" s="537">
        <v>14</v>
      </c>
      <c r="AW562" s="537">
        <v>6</v>
      </c>
      <c r="AX562" s="537">
        <v>15</v>
      </c>
      <c r="AY562" s="537">
        <v>21</v>
      </c>
      <c r="AZ562" s="537">
        <v>9</v>
      </c>
      <c r="BA562" s="537">
        <v>8</v>
      </c>
      <c r="BB562" s="537">
        <v>17</v>
      </c>
      <c r="BC562" s="537">
        <v>9</v>
      </c>
      <c r="BD562" s="537">
        <v>8</v>
      </c>
      <c r="BE562" s="537">
        <v>17</v>
      </c>
      <c r="BF562" s="537">
        <v>3</v>
      </c>
      <c r="BG562" s="537">
        <v>8</v>
      </c>
      <c r="BH562" s="537">
        <v>11</v>
      </c>
      <c r="BI562" s="537">
        <v>6</v>
      </c>
      <c r="BJ562" s="537">
        <v>6</v>
      </c>
      <c r="BK562" s="537">
        <v>12</v>
      </c>
      <c r="BL562" s="537">
        <v>15</v>
      </c>
      <c r="BM562" s="537">
        <v>9</v>
      </c>
      <c r="BN562" s="537">
        <v>24</v>
      </c>
      <c r="BO562" s="537">
        <v>0</v>
      </c>
      <c r="BP562" s="537">
        <v>0</v>
      </c>
      <c r="BQ562" s="537">
        <v>0</v>
      </c>
      <c r="BR562" s="537">
        <v>0</v>
      </c>
      <c r="BS562" s="537">
        <v>0</v>
      </c>
      <c r="BT562" s="538">
        <v>186</v>
      </c>
    </row>
    <row r="563" spans="1:72" x14ac:dyDescent="0.2">
      <c r="A563" s="635"/>
      <c r="B563" s="394" t="s">
        <v>372</v>
      </c>
      <c r="C563" s="537">
        <v>0</v>
      </c>
      <c r="D563" s="537">
        <v>0</v>
      </c>
      <c r="E563" s="537">
        <v>0</v>
      </c>
      <c r="F563" s="537">
        <v>1</v>
      </c>
      <c r="G563" s="537">
        <v>0</v>
      </c>
      <c r="H563" s="537">
        <v>1</v>
      </c>
      <c r="I563" s="537">
        <v>2</v>
      </c>
      <c r="J563" s="537">
        <v>9</v>
      </c>
      <c r="K563" s="537">
        <v>0</v>
      </c>
      <c r="L563" s="537">
        <v>11</v>
      </c>
      <c r="M563" s="537">
        <v>5</v>
      </c>
      <c r="N563" s="537">
        <v>9</v>
      </c>
      <c r="O563" s="537">
        <v>0</v>
      </c>
      <c r="P563" s="537">
        <v>0</v>
      </c>
      <c r="Q563" s="537">
        <v>14</v>
      </c>
      <c r="R563" s="537">
        <v>11</v>
      </c>
      <c r="S563" s="537">
        <v>19</v>
      </c>
      <c r="T563" s="537">
        <v>0</v>
      </c>
      <c r="U563" s="537">
        <v>0</v>
      </c>
      <c r="V563" s="537">
        <v>30</v>
      </c>
      <c r="W563" s="537">
        <v>19</v>
      </c>
      <c r="X563" s="537">
        <v>16</v>
      </c>
      <c r="Y563" s="537">
        <v>0</v>
      </c>
      <c r="Z563" s="537">
        <v>0</v>
      </c>
      <c r="AA563" s="537">
        <v>35</v>
      </c>
      <c r="AB563" s="537">
        <v>14</v>
      </c>
      <c r="AC563" s="537">
        <v>20</v>
      </c>
      <c r="AD563" s="537">
        <v>0</v>
      </c>
      <c r="AE563" s="537">
        <v>34</v>
      </c>
      <c r="AF563" s="537">
        <v>10</v>
      </c>
      <c r="AG563" s="537">
        <v>13</v>
      </c>
      <c r="AH563" s="537">
        <v>0</v>
      </c>
      <c r="AI563" s="537">
        <v>23</v>
      </c>
      <c r="AJ563" s="537">
        <v>6</v>
      </c>
      <c r="AK563" s="537">
        <v>17</v>
      </c>
      <c r="AL563" s="537">
        <v>23</v>
      </c>
      <c r="AM563" s="537">
        <v>14</v>
      </c>
      <c r="AN563" s="537">
        <v>8</v>
      </c>
      <c r="AO563" s="537">
        <v>0</v>
      </c>
      <c r="AP563" s="537">
        <v>22</v>
      </c>
      <c r="AQ563" s="537">
        <v>20</v>
      </c>
      <c r="AR563" s="537">
        <v>15</v>
      </c>
      <c r="AS563" s="537">
        <v>35</v>
      </c>
      <c r="AT563" s="537">
        <v>18</v>
      </c>
      <c r="AU563" s="537">
        <v>16</v>
      </c>
      <c r="AV563" s="537">
        <v>34</v>
      </c>
      <c r="AW563" s="537">
        <v>19</v>
      </c>
      <c r="AX563" s="537">
        <v>14</v>
      </c>
      <c r="AY563" s="537">
        <v>33</v>
      </c>
      <c r="AZ563" s="537">
        <v>31</v>
      </c>
      <c r="BA563" s="537">
        <v>21</v>
      </c>
      <c r="BB563" s="537">
        <v>52</v>
      </c>
      <c r="BC563" s="537">
        <v>15</v>
      </c>
      <c r="BD563" s="537">
        <v>15</v>
      </c>
      <c r="BE563" s="537">
        <v>30</v>
      </c>
      <c r="BF563" s="537">
        <v>19</v>
      </c>
      <c r="BG563" s="537">
        <v>19</v>
      </c>
      <c r="BH563" s="537">
        <v>38</v>
      </c>
      <c r="BI563" s="537">
        <v>18</v>
      </c>
      <c r="BJ563" s="537">
        <v>23</v>
      </c>
      <c r="BK563" s="537">
        <v>41</v>
      </c>
      <c r="BL563" s="537">
        <v>64</v>
      </c>
      <c r="BM563" s="537">
        <v>57</v>
      </c>
      <c r="BN563" s="537">
        <v>121</v>
      </c>
      <c r="BO563" s="537">
        <v>0</v>
      </c>
      <c r="BP563" s="537">
        <v>0</v>
      </c>
      <c r="BQ563" s="537">
        <v>0</v>
      </c>
      <c r="BR563" s="537">
        <v>0</v>
      </c>
      <c r="BS563" s="537">
        <v>1</v>
      </c>
      <c r="BT563" s="538">
        <v>578</v>
      </c>
    </row>
    <row r="564" spans="1:72" x14ac:dyDescent="0.2">
      <c r="A564" s="635"/>
      <c r="B564" s="394" t="s">
        <v>80</v>
      </c>
      <c r="C564" s="537">
        <v>0</v>
      </c>
      <c r="D564" s="537">
        <v>0</v>
      </c>
      <c r="E564" s="537">
        <v>0</v>
      </c>
      <c r="F564" s="537">
        <v>2</v>
      </c>
      <c r="G564" s="537">
        <v>3</v>
      </c>
      <c r="H564" s="537">
        <v>5</v>
      </c>
      <c r="I564" s="537">
        <v>20</v>
      </c>
      <c r="J564" s="537">
        <v>30</v>
      </c>
      <c r="K564" s="537">
        <v>1</v>
      </c>
      <c r="L564" s="537">
        <v>51</v>
      </c>
      <c r="M564" s="537">
        <v>50</v>
      </c>
      <c r="N564" s="537">
        <v>63</v>
      </c>
      <c r="O564" s="537">
        <v>0</v>
      </c>
      <c r="P564" s="537">
        <v>2</v>
      </c>
      <c r="Q564" s="537">
        <v>115</v>
      </c>
      <c r="R564" s="537">
        <v>59</v>
      </c>
      <c r="S564" s="537">
        <v>67</v>
      </c>
      <c r="T564" s="537">
        <v>0</v>
      </c>
      <c r="U564" s="537">
        <v>1</v>
      </c>
      <c r="V564" s="537">
        <v>127</v>
      </c>
      <c r="W564" s="537">
        <v>38</v>
      </c>
      <c r="X564" s="537">
        <v>80</v>
      </c>
      <c r="Y564" s="537">
        <v>0</v>
      </c>
      <c r="Z564" s="537">
        <v>0</v>
      </c>
      <c r="AA564" s="537">
        <v>118</v>
      </c>
      <c r="AB564" s="537">
        <v>39</v>
      </c>
      <c r="AC564" s="537">
        <v>44</v>
      </c>
      <c r="AD564" s="537">
        <v>0</v>
      </c>
      <c r="AE564" s="537">
        <v>83</v>
      </c>
      <c r="AF564" s="537">
        <v>24</v>
      </c>
      <c r="AG564" s="537">
        <v>41</v>
      </c>
      <c r="AH564" s="537">
        <v>0</v>
      </c>
      <c r="AI564" s="537">
        <v>65</v>
      </c>
      <c r="AJ564" s="537">
        <v>25</v>
      </c>
      <c r="AK564" s="537">
        <v>39</v>
      </c>
      <c r="AL564" s="537">
        <v>64</v>
      </c>
      <c r="AM564" s="537">
        <v>32</v>
      </c>
      <c r="AN564" s="537">
        <v>42</v>
      </c>
      <c r="AO564" s="537">
        <v>0</v>
      </c>
      <c r="AP564" s="537">
        <v>74</v>
      </c>
      <c r="AQ564" s="537">
        <v>44</v>
      </c>
      <c r="AR564" s="537">
        <v>44</v>
      </c>
      <c r="AS564" s="537">
        <v>88</v>
      </c>
      <c r="AT564" s="537">
        <v>55</v>
      </c>
      <c r="AU564" s="537">
        <v>46</v>
      </c>
      <c r="AV564" s="537">
        <v>101</v>
      </c>
      <c r="AW564" s="537">
        <v>48</v>
      </c>
      <c r="AX564" s="537">
        <v>64</v>
      </c>
      <c r="AY564" s="537">
        <v>112</v>
      </c>
      <c r="AZ564" s="537">
        <v>66</v>
      </c>
      <c r="BA564" s="537">
        <v>59</v>
      </c>
      <c r="BB564" s="537">
        <v>125</v>
      </c>
      <c r="BC564" s="537">
        <v>69</v>
      </c>
      <c r="BD564" s="537">
        <v>49</v>
      </c>
      <c r="BE564" s="537">
        <v>118</v>
      </c>
      <c r="BF564" s="537">
        <v>54</v>
      </c>
      <c r="BG564" s="537">
        <v>46</v>
      </c>
      <c r="BH564" s="537">
        <v>100</v>
      </c>
      <c r="BI564" s="537">
        <v>57</v>
      </c>
      <c r="BJ564" s="537">
        <v>39</v>
      </c>
      <c r="BK564" s="537">
        <v>96</v>
      </c>
      <c r="BL564" s="537">
        <v>125</v>
      </c>
      <c r="BM564" s="537">
        <v>88</v>
      </c>
      <c r="BN564" s="537">
        <v>213</v>
      </c>
      <c r="BO564" s="537">
        <v>0</v>
      </c>
      <c r="BP564" s="537">
        <v>0</v>
      </c>
      <c r="BQ564" s="537">
        <v>0</v>
      </c>
      <c r="BR564" s="537">
        <v>0</v>
      </c>
      <c r="BS564" s="537">
        <v>4</v>
      </c>
      <c r="BT564" s="538">
        <v>1659</v>
      </c>
    </row>
    <row r="565" spans="1:72" x14ac:dyDescent="0.2">
      <c r="A565" s="635"/>
      <c r="B565" s="394" t="s">
        <v>81</v>
      </c>
      <c r="C565" s="537">
        <v>0</v>
      </c>
      <c r="D565" s="537">
        <v>0</v>
      </c>
      <c r="E565" s="537">
        <v>0</v>
      </c>
      <c r="F565" s="537">
        <v>0</v>
      </c>
      <c r="G565" s="537">
        <v>0</v>
      </c>
      <c r="H565" s="537">
        <v>0</v>
      </c>
      <c r="I565" s="537">
        <v>1</v>
      </c>
      <c r="J565" s="537">
        <v>3</v>
      </c>
      <c r="K565" s="537">
        <v>0</v>
      </c>
      <c r="L565" s="537">
        <v>4</v>
      </c>
      <c r="M565" s="537">
        <v>5</v>
      </c>
      <c r="N565" s="537">
        <v>7</v>
      </c>
      <c r="O565" s="537">
        <v>0</v>
      </c>
      <c r="P565" s="537">
        <v>0</v>
      </c>
      <c r="Q565" s="537">
        <v>12</v>
      </c>
      <c r="R565" s="537">
        <v>5</v>
      </c>
      <c r="S565" s="537">
        <v>16</v>
      </c>
      <c r="T565" s="537">
        <v>0</v>
      </c>
      <c r="U565" s="537">
        <v>0</v>
      </c>
      <c r="V565" s="537">
        <v>21</v>
      </c>
      <c r="W565" s="537">
        <v>13</v>
      </c>
      <c r="X565" s="537">
        <v>9</v>
      </c>
      <c r="Y565" s="537">
        <v>0</v>
      </c>
      <c r="Z565" s="537">
        <v>0</v>
      </c>
      <c r="AA565" s="537">
        <v>22</v>
      </c>
      <c r="AB565" s="537">
        <v>5</v>
      </c>
      <c r="AC565" s="537">
        <v>16</v>
      </c>
      <c r="AD565" s="537">
        <v>0</v>
      </c>
      <c r="AE565" s="537">
        <v>21</v>
      </c>
      <c r="AF565" s="537">
        <v>7</v>
      </c>
      <c r="AG565" s="537">
        <v>8</v>
      </c>
      <c r="AH565" s="537">
        <v>0</v>
      </c>
      <c r="AI565" s="537">
        <v>15</v>
      </c>
      <c r="AJ565" s="537">
        <v>6</v>
      </c>
      <c r="AK565" s="537">
        <v>4</v>
      </c>
      <c r="AL565" s="537">
        <v>10</v>
      </c>
      <c r="AM565" s="537">
        <v>3</v>
      </c>
      <c r="AN565" s="537">
        <v>3</v>
      </c>
      <c r="AO565" s="537">
        <v>0</v>
      </c>
      <c r="AP565" s="537">
        <v>6</v>
      </c>
      <c r="AQ565" s="537">
        <v>5</v>
      </c>
      <c r="AR565" s="537">
        <v>8</v>
      </c>
      <c r="AS565" s="537">
        <v>13</v>
      </c>
      <c r="AT565" s="537">
        <v>11</v>
      </c>
      <c r="AU565" s="537">
        <v>11</v>
      </c>
      <c r="AV565" s="537">
        <v>22</v>
      </c>
      <c r="AW565" s="537">
        <v>3</v>
      </c>
      <c r="AX565" s="537">
        <v>14</v>
      </c>
      <c r="AY565" s="537">
        <v>17</v>
      </c>
      <c r="AZ565" s="537">
        <v>9</v>
      </c>
      <c r="BA565" s="537">
        <v>4</v>
      </c>
      <c r="BB565" s="537">
        <v>13</v>
      </c>
      <c r="BC565" s="537">
        <v>6</v>
      </c>
      <c r="BD565" s="537">
        <v>9</v>
      </c>
      <c r="BE565" s="537">
        <v>15</v>
      </c>
      <c r="BF565" s="537">
        <v>7</v>
      </c>
      <c r="BG565" s="537">
        <v>6</v>
      </c>
      <c r="BH565" s="537">
        <v>13</v>
      </c>
      <c r="BI565" s="537">
        <v>8</v>
      </c>
      <c r="BJ565" s="537">
        <v>8</v>
      </c>
      <c r="BK565" s="537">
        <v>16</v>
      </c>
      <c r="BL565" s="537">
        <v>32</v>
      </c>
      <c r="BM565" s="537">
        <v>20</v>
      </c>
      <c r="BN565" s="537">
        <v>52</v>
      </c>
      <c r="BO565" s="537">
        <v>0</v>
      </c>
      <c r="BP565" s="537">
        <v>0</v>
      </c>
      <c r="BQ565" s="537">
        <v>0</v>
      </c>
      <c r="BR565" s="537">
        <v>0</v>
      </c>
      <c r="BS565" s="537">
        <v>4</v>
      </c>
      <c r="BT565" s="538">
        <v>276</v>
      </c>
    </row>
    <row r="566" spans="1:72" x14ac:dyDescent="0.2">
      <c r="A566" s="635"/>
      <c r="B566" s="394" t="s">
        <v>373</v>
      </c>
      <c r="C566" s="537">
        <v>0</v>
      </c>
      <c r="D566" s="537">
        <v>0</v>
      </c>
      <c r="E566" s="537">
        <v>0</v>
      </c>
      <c r="F566" s="537">
        <v>4</v>
      </c>
      <c r="G566" s="537">
        <v>4</v>
      </c>
      <c r="H566" s="537">
        <v>8</v>
      </c>
      <c r="I566" s="537">
        <v>10</v>
      </c>
      <c r="J566" s="537">
        <v>19</v>
      </c>
      <c r="K566" s="537">
        <v>0</v>
      </c>
      <c r="L566" s="537">
        <v>29</v>
      </c>
      <c r="M566" s="537">
        <v>24</v>
      </c>
      <c r="N566" s="537">
        <v>55</v>
      </c>
      <c r="O566" s="537">
        <v>0</v>
      </c>
      <c r="P566" s="537">
        <v>2</v>
      </c>
      <c r="Q566" s="537">
        <v>81</v>
      </c>
      <c r="R566" s="537">
        <v>55</v>
      </c>
      <c r="S566" s="537">
        <v>81</v>
      </c>
      <c r="T566" s="537">
        <v>0</v>
      </c>
      <c r="U566" s="537">
        <v>0</v>
      </c>
      <c r="V566" s="537">
        <v>136</v>
      </c>
      <c r="W566" s="537">
        <v>50</v>
      </c>
      <c r="X566" s="537">
        <v>64</v>
      </c>
      <c r="Y566" s="537">
        <v>0</v>
      </c>
      <c r="Z566" s="537">
        <v>0</v>
      </c>
      <c r="AA566" s="537">
        <v>114</v>
      </c>
      <c r="AB566" s="537">
        <v>44</v>
      </c>
      <c r="AC566" s="537">
        <v>64</v>
      </c>
      <c r="AD566" s="537">
        <v>0</v>
      </c>
      <c r="AE566" s="537">
        <v>108</v>
      </c>
      <c r="AF566" s="537">
        <v>30</v>
      </c>
      <c r="AG566" s="537">
        <v>34</v>
      </c>
      <c r="AH566" s="537">
        <v>0</v>
      </c>
      <c r="AI566" s="537">
        <v>64</v>
      </c>
      <c r="AJ566" s="537">
        <v>18</v>
      </c>
      <c r="AK566" s="537">
        <v>39</v>
      </c>
      <c r="AL566" s="537">
        <v>57</v>
      </c>
      <c r="AM566" s="537">
        <v>33</v>
      </c>
      <c r="AN566" s="537">
        <v>34</v>
      </c>
      <c r="AO566" s="537">
        <v>0</v>
      </c>
      <c r="AP566" s="537">
        <v>67</v>
      </c>
      <c r="AQ566" s="537">
        <v>31</v>
      </c>
      <c r="AR566" s="537">
        <v>38</v>
      </c>
      <c r="AS566" s="537">
        <v>69</v>
      </c>
      <c r="AT566" s="537">
        <v>38</v>
      </c>
      <c r="AU566" s="537">
        <v>51</v>
      </c>
      <c r="AV566" s="537">
        <v>89</v>
      </c>
      <c r="AW566" s="537">
        <v>46</v>
      </c>
      <c r="AX566" s="537">
        <v>52</v>
      </c>
      <c r="AY566" s="537">
        <v>98</v>
      </c>
      <c r="AZ566" s="537">
        <v>34</v>
      </c>
      <c r="BA566" s="537">
        <v>58</v>
      </c>
      <c r="BB566" s="537">
        <v>92</v>
      </c>
      <c r="BC566" s="537">
        <v>64</v>
      </c>
      <c r="BD566" s="537">
        <v>41</v>
      </c>
      <c r="BE566" s="537">
        <v>105</v>
      </c>
      <c r="BF566" s="537">
        <v>49</v>
      </c>
      <c r="BG566" s="537">
        <v>37</v>
      </c>
      <c r="BH566" s="537">
        <v>86</v>
      </c>
      <c r="BI566" s="537">
        <v>56</v>
      </c>
      <c r="BJ566" s="537">
        <v>31</v>
      </c>
      <c r="BK566" s="537">
        <v>87</v>
      </c>
      <c r="BL566" s="537">
        <v>89</v>
      </c>
      <c r="BM566" s="537">
        <v>81</v>
      </c>
      <c r="BN566" s="537">
        <v>170</v>
      </c>
      <c r="BO566" s="537">
        <v>0</v>
      </c>
      <c r="BP566" s="537">
        <v>0</v>
      </c>
      <c r="BQ566" s="537">
        <v>0</v>
      </c>
      <c r="BR566" s="537">
        <v>0</v>
      </c>
      <c r="BS566" s="537">
        <v>7</v>
      </c>
      <c r="BT566" s="538">
        <v>1467</v>
      </c>
    </row>
    <row r="567" spans="1:72" x14ac:dyDescent="0.2">
      <c r="A567" s="635"/>
      <c r="B567" s="394" t="s">
        <v>374</v>
      </c>
      <c r="C567" s="537">
        <v>0</v>
      </c>
      <c r="D567" s="537">
        <v>0</v>
      </c>
      <c r="E567" s="537">
        <v>0</v>
      </c>
      <c r="F567" s="537">
        <v>4</v>
      </c>
      <c r="G567" s="537">
        <v>2</v>
      </c>
      <c r="H567" s="537">
        <v>6</v>
      </c>
      <c r="I567" s="537">
        <v>7</v>
      </c>
      <c r="J567" s="537">
        <v>10</v>
      </c>
      <c r="K567" s="537">
        <v>0</v>
      </c>
      <c r="L567" s="537">
        <v>17</v>
      </c>
      <c r="M567" s="537">
        <v>12</v>
      </c>
      <c r="N567" s="537">
        <v>41</v>
      </c>
      <c r="O567" s="537">
        <v>0</v>
      </c>
      <c r="P567" s="537">
        <v>3</v>
      </c>
      <c r="Q567" s="537">
        <v>56</v>
      </c>
      <c r="R567" s="537">
        <v>26</v>
      </c>
      <c r="S567" s="537">
        <v>32</v>
      </c>
      <c r="T567" s="537">
        <v>0</v>
      </c>
      <c r="U567" s="537">
        <v>0</v>
      </c>
      <c r="V567" s="537">
        <v>58</v>
      </c>
      <c r="W567" s="537">
        <v>26</v>
      </c>
      <c r="X567" s="537">
        <v>40</v>
      </c>
      <c r="Y567" s="537">
        <v>0</v>
      </c>
      <c r="Z567" s="537">
        <v>0</v>
      </c>
      <c r="AA567" s="537">
        <v>66</v>
      </c>
      <c r="AB567" s="537">
        <v>23</v>
      </c>
      <c r="AC567" s="537">
        <v>35</v>
      </c>
      <c r="AD567" s="537">
        <v>0</v>
      </c>
      <c r="AE567" s="537">
        <v>58</v>
      </c>
      <c r="AF567" s="537">
        <v>25</v>
      </c>
      <c r="AG567" s="537">
        <v>35</v>
      </c>
      <c r="AH567" s="537">
        <v>0</v>
      </c>
      <c r="AI567" s="537">
        <v>60</v>
      </c>
      <c r="AJ567" s="537">
        <v>25</v>
      </c>
      <c r="AK567" s="537">
        <v>28</v>
      </c>
      <c r="AL567" s="537">
        <v>53</v>
      </c>
      <c r="AM567" s="537">
        <v>25</v>
      </c>
      <c r="AN567" s="537">
        <v>19</v>
      </c>
      <c r="AO567" s="537">
        <v>0</v>
      </c>
      <c r="AP567" s="537">
        <v>44</v>
      </c>
      <c r="AQ567" s="537">
        <v>35</v>
      </c>
      <c r="AR567" s="537">
        <v>29</v>
      </c>
      <c r="AS567" s="537">
        <v>64</v>
      </c>
      <c r="AT567" s="537">
        <v>31</v>
      </c>
      <c r="AU567" s="537">
        <v>30</v>
      </c>
      <c r="AV567" s="537">
        <v>61</v>
      </c>
      <c r="AW567" s="537">
        <v>42</v>
      </c>
      <c r="AX567" s="537">
        <v>51</v>
      </c>
      <c r="AY567" s="537">
        <v>93</v>
      </c>
      <c r="AZ567" s="537">
        <v>56</v>
      </c>
      <c r="BA567" s="537">
        <v>42</v>
      </c>
      <c r="BB567" s="537">
        <v>98</v>
      </c>
      <c r="BC567" s="537">
        <v>48</v>
      </c>
      <c r="BD567" s="537">
        <v>51</v>
      </c>
      <c r="BE567" s="537">
        <v>99</v>
      </c>
      <c r="BF567" s="537">
        <v>45</v>
      </c>
      <c r="BG567" s="537">
        <v>45</v>
      </c>
      <c r="BH567" s="537">
        <v>90</v>
      </c>
      <c r="BI567" s="537">
        <v>53</v>
      </c>
      <c r="BJ567" s="537">
        <v>43</v>
      </c>
      <c r="BK567" s="537">
        <v>96</v>
      </c>
      <c r="BL567" s="537">
        <v>111</v>
      </c>
      <c r="BM567" s="537">
        <v>84</v>
      </c>
      <c r="BN567" s="537">
        <v>195</v>
      </c>
      <c r="BO567" s="537">
        <v>0</v>
      </c>
      <c r="BP567" s="537">
        <v>0</v>
      </c>
      <c r="BQ567" s="537">
        <v>0</v>
      </c>
      <c r="BR567" s="537">
        <v>0</v>
      </c>
      <c r="BS567" s="537">
        <v>6</v>
      </c>
      <c r="BT567" s="538">
        <v>1220</v>
      </c>
    </row>
    <row r="568" spans="1:72" x14ac:dyDescent="0.2">
      <c r="A568" s="635"/>
      <c r="B568" s="394" t="s">
        <v>82</v>
      </c>
      <c r="C568" s="537">
        <v>0</v>
      </c>
      <c r="D568" s="537">
        <v>0</v>
      </c>
      <c r="E568" s="537">
        <v>0</v>
      </c>
      <c r="F568" s="537">
        <v>3</v>
      </c>
      <c r="G568" s="537">
        <v>1</v>
      </c>
      <c r="H568" s="537">
        <v>4</v>
      </c>
      <c r="I568" s="537">
        <v>12</v>
      </c>
      <c r="J568" s="537">
        <v>17</v>
      </c>
      <c r="K568" s="537">
        <v>0</v>
      </c>
      <c r="L568" s="537">
        <v>29</v>
      </c>
      <c r="M568" s="537">
        <v>26</v>
      </c>
      <c r="N568" s="537">
        <v>23</v>
      </c>
      <c r="O568" s="537">
        <v>0</v>
      </c>
      <c r="P568" s="537">
        <v>1</v>
      </c>
      <c r="Q568" s="537">
        <v>50</v>
      </c>
      <c r="R568" s="537">
        <v>25</v>
      </c>
      <c r="S568" s="537">
        <v>51</v>
      </c>
      <c r="T568" s="537">
        <v>0</v>
      </c>
      <c r="U568" s="537">
        <v>1</v>
      </c>
      <c r="V568" s="537">
        <v>77</v>
      </c>
      <c r="W568" s="537">
        <v>32</v>
      </c>
      <c r="X568" s="537">
        <v>65</v>
      </c>
      <c r="Y568" s="537">
        <v>0</v>
      </c>
      <c r="Z568" s="537">
        <v>2</v>
      </c>
      <c r="AA568" s="537">
        <v>99</v>
      </c>
      <c r="AB568" s="537">
        <v>47</v>
      </c>
      <c r="AC568" s="537">
        <v>64</v>
      </c>
      <c r="AD568" s="537">
        <v>0</v>
      </c>
      <c r="AE568" s="537">
        <v>111</v>
      </c>
      <c r="AF568" s="537">
        <v>48</v>
      </c>
      <c r="AG568" s="537">
        <v>69</v>
      </c>
      <c r="AH568" s="537">
        <v>0</v>
      </c>
      <c r="AI568" s="537">
        <v>117</v>
      </c>
      <c r="AJ568" s="537">
        <v>46</v>
      </c>
      <c r="AK568" s="537">
        <v>61</v>
      </c>
      <c r="AL568" s="537">
        <v>107</v>
      </c>
      <c r="AM568" s="537">
        <v>45</v>
      </c>
      <c r="AN568" s="537">
        <v>55</v>
      </c>
      <c r="AO568" s="537">
        <v>0</v>
      </c>
      <c r="AP568" s="537">
        <v>100</v>
      </c>
      <c r="AQ568" s="537">
        <v>49</v>
      </c>
      <c r="AR568" s="537">
        <v>57</v>
      </c>
      <c r="AS568" s="537">
        <v>106</v>
      </c>
      <c r="AT568" s="537">
        <v>48</v>
      </c>
      <c r="AU568" s="537">
        <v>74</v>
      </c>
      <c r="AV568" s="537">
        <v>122</v>
      </c>
      <c r="AW568" s="537">
        <v>55</v>
      </c>
      <c r="AX568" s="537">
        <v>63</v>
      </c>
      <c r="AY568" s="537">
        <v>118</v>
      </c>
      <c r="AZ568" s="537">
        <v>54</v>
      </c>
      <c r="BA568" s="537">
        <v>61</v>
      </c>
      <c r="BB568" s="537">
        <v>115</v>
      </c>
      <c r="BC568" s="537">
        <v>54</v>
      </c>
      <c r="BD568" s="537">
        <v>63</v>
      </c>
      <c r="BE568" s="537">
        <v>117</v>
      </c>
      <c r="BF568" s="537">
        <v>39</v>
      </c>
      <c r="BG568" s="537">
        <v>68</v>
      </c>
      <c r="BH568" s="537">
        <v>107</v>
      </c>
      <c r="BI568" s="537">
        <v>37</v>
      </c>
      <c r="BJ568" s="537">
        <v>31</v>
      </c>
      <c r="BK568" s="537">
        <v>68</v>
      </c>
      <c r="BL568" s="537">
        <v>101</v>
      </c>
      <c r="BM568" s="537">
        <v>68</v>
      </c>
      <c r="BN568" s="537">
        <v>169</v>
      </c>
      <c r="BO568" s="537">
        <v>0</v>
      </c>
      <c r="BP568" s="537">
        <v>0</v>
      </c>
      <c r="BQ568" s="537">
        <v>0</v>
      </c>
      <c r="BR568" s="537">
        <v>0</v>
      </c>
      <c r="BS568" s="537">
        <v>4</v>
      </c>
      <c r="BT568" s="538">
        <v>1620</v>
      </c>
    </row>
    <row r="569" spans="1:72" x14ac:dyDescent="0.2">
      <c r="A569" s="635"/>
      <c r="B569" s="394" t="s">
        <v>83</v>
      </c>
      <c r="C569" s="537">
        <v>0</v>
      </c>
      <c r="D569" s="537">
        <v>0</v>
      </c>
      <c r="E569" s="537">
        <v>0</v>
      </c>
      <c r="F569" s="537">
        <v>0</v>
      </c>
      <c r="G569" s="537">
        <v>0</v>
      </c>
      <c r="H569" s="537">
        <v>0</v>
      </c>
      <c r="I569" s="537">
        <v>2</v>
      </c>
      <c r="J569" s="537">
        <v>3</v>
      </c>
      <c r="K569" s="537">
        <v>0</v>
      </c>
      <c r="L569" s="537">
        <v>5</v>
      </c>
      <c r="M569" s="537">
        <v>0</v>
      </c>
      <c r="N569" s="537">
        <v>10</v>
      </c>
      <c r="O569" s="537">
        <v>0</v>
      </c>
      <c r="P569" s="537">
        <v>0</v>
      </c>
      <c r="Q569" s="537">
        <v>10</v>
      </c>
      <c r="R569" s="537">
        <v>10</v>
      </c>
      <c r="S569" s="537">
        <v>13</v>
      </c>
      <c r="T569" s="537">
        <v>0</v>
      </c>
      <c r="U569" s="537">
        <v>0</v>
      </c>
      <c r="V569" s="537">
        <v>23</v>
      </c>
      <c r="W569" s="537">
        <v>11</v>
      </c>
      <c r="X569" s="537">
        <v>13</v>
      </c>
      <c r="Y569" s="537">
        <v>0</v>
      </c>
      <c r="Z569" s="537">
        <v>0</v>
      </c>
      <c r="AA569" s="537">
        <v>24</v>
      </c>
      <c r="AB569" s="537">
        <v>14</v>
      </c>
      <c r="AC569" s="537">
        <v>9</v>
      </c>
      <c r="AD569" s="537">
        <v>0</v>
      </c>
      <c r="AE569" s="537">
        <v>23</v>
      </c>
      <c r="AF569" s="537">
        <v>9</v>
      </c>
      <c r="AG569" s="537">
        <v>5</v>
      </c>
      <c r="AH569" s="537">
        <v>0</v>
      </c>
      <c r="AI569" s="537">
        <v>14</v>
      </c>
      <c r="AJ569" s="537">
        <v>4</v>
      </c>
      <c r="AK569" s="537">
        <v>16</v>
      </c>
      <c r="AL569" s="537">
        <v>20</v>
      </c>
      <c r="AM569" s="537">
        <v>8</v>
      </c>
      <c r="AN569" s="537">
        <v>13</v>
      </c>
      <c r="AO569" s="537">
        <v>0</v>
      </c>
      <c r="AP569" s="537">
        <v>21</v>
      </c>
      <c r="AQ569" s="537">
        <v>5</v>
      </c>
      <c r="AR569" s="537">
        <v>14</v>
      </c>
      <c r="AS569" s="537">
        <v>19</v>
      </c>
      <c r="AT569" s="537">
        <v>11</v>
      </c>
      <c r="AU569" s="537">
        <v>14</v>
      </c>
      <c r="AV569" s="537">
        <v>25</v>
      </c>
      <c r="AW569" s="537">
        <v>15</v>
      </c>
      <c r="AX569" s="537">
        <v>11</v>
      </c>
      <c r="AY569" s="537">
        <v>26</v>
      </c>
      <c r="AZ569" s="537">
        <v>14</v>
      </c>
      <c r="BA569" s="537">
        <v>23</v>
      </c>
      <c r="BB569" s="537">
        <v>37</v>
      </c>
      <c r="BC569" s="537">
        <v>15</v>
      </c>
      <c r="BD569" s="537">
        <v>14</v>
      </c>
      <c r="BE569" s="537">
        <v>29</v>
      </c>
      <c r="BF569" s="537">
        <v>13</v>
      </c>
      <c r="BG569" s="537">
        <v>19</v>
      </c>
      <c r="BH569" s="537">
        <v>32</v>
      </c>
      <c r="BI569" s="537">
        <v>9</v>
      </c>
      <c r="BJ569" s="537">
        <v>20</v>
      </c>
      <c r="BK569" s="537">
        <v>29</v>
      </c>
      <c r="BL569" s="537">
        <v>43</v>
      </c>
      <c r="BM569" s="537">
        <v>42</v>
      </c>
      <c r="BN569" s="537">
        <v>85</v>
      </c>
      <c r="BO569" s="537">
        <v>0</v>
      </c>
      <c r="BP569" s="537">
        <v>0</v>
      </c>
      <c r="BQ569" s="537">
        <v>0</v>
      </c>
      <c r="BR569" s="537">
        <v>0</v>
      </c>
      <c r="BS569" s="537">
        <v>1</v>
      </c>
      <c r="BT569" s="538">
        <v>423</v>
      </c>
    </row>
    <row r="570" spans="1:72" x14ac:dyDescent="0.2">
      <c r="A570" s="635"/>
      <c r="B570" s="394" t="s">
        <v>77</v>
      </c>
      <c r="C570" s="537">
        <v>0</v>
      </c>
      <c r="D570" s="537">
        <v>0</v>
      </c>
      <c r="E570" s="537">
        <v>0</v>
      </c>
      <c r="F570" s="537">
        <v>0</v>
      </c>
      <c r="G570" s="537">
        <v>0</v>
      </c>
      <c r="H570" s="537">
        <v>0</v>
      </c>
      <c r="I570" s="537">
        <v>1</v>
      </c>
      <c r="J570" s="537">
        <v>5</v>
      </c>
      <c r="K570" s="537">
        <v>0</v>
      </c>
      <c r="L570" s="537">
        <v>6</v>
      </c>
      <c r="M570" s="537">
        <v>12</v>
      </c>
      <c r="N570" s="537">
        <v>20</v>
      </c>
      <c r="O570" s="537">
        <v>0</v>
      </c>
      <c r="P570" s="537">
        <v>1</v>
      </c>
      <c r="Q570" s="537">
        <v>33</v>
      </c>
      <c r="R570" s="537">
        <v>9</v>
      </c>
      <c r="S570" s="537">
        <v>18</v>
      </c>
      <c r="T570" s="537">
        <v>0</v>
      </c>
      <c r="U570" s="537">
        <v>0</v>
      </c>
      <c r="V570" s="537">
        <v>27</v>
      </c>
      <c r="W570" s="537">
        <v>23</v>
      </c>
      <c r="X570" s="537">
        <v>32</v>
      </c>
      <c r="Y570" s="537">
        <v>0</v>
      </c>
      <c r="Z570" s="537">
        <v>0</v>
      </c>
      <c r="AA570" s="537">
        <v>55</v>
      </c>
      <c r="AB570" s="537">
        <v>37</v>
      </c>
      <c r="AC570" s="537">
        <v>39</v>
      </c>
      <c r="AD570" s="537">
        <v>0</v>
      </c>
      <c r="AE570" s="537">
        <v>76</v>
      </c>
      <c r="AF570" s="537">
        <v>17</v>
      </c>
      <c r="AG570" s="537">
        <v>23</v>
      </c>
      <c r="AH570" s="537">
        <v>0</v>
      </c>
      <c r="AI570" s="537">
        <v>40</v>
      </c>
      <c r="AJ570" s="537">
        <v>18</v>
      </c>
      <c r="AK570" s="537">
        <v>21</v>
      </c>
      <c r="AL570" s="537">
        <v>39</v>
      </c>
      <c r="AM570" s="537">
        <v>26</v>
      </c>
      <c r="AN570" s="537">
        <v>19</v>
      </c>
      <c r="AO570" s="537">
        <v>0</v>
      </c>
      <c r="AP570" s="537">
        <v>45</v>
      </c>
      <c r="AQ570" s="537">
        <v>22</v>
      </c>
      <c r="AR570" s="537">
        <v>22</v>
      </c>
      <c r="AS570" s="537">
        <v>44</v>
      </c>
      <c r="AT570" s="537">
        <v>24</v>
      </c>
      <c r="AU570" s="537">
        <v>35</v>
      </c>
      <c r="AV570" s="537">
        <v>59</v>
      </c>
      <c r="AW570" s="537">
        <v>31</v>
      </c>
      <c r="AX570" s="537">
        <v>30</v>
      </c>
      <c r="AY570" s="537">
        <v>61</v>
      </c>
      <c r="AZ570" s="537">
        <v>29</v>
      </c>
      <c r="BA570" s="537">
        <v>26</v>
      </c>
      <c r="BB570" s="537">
        <v>55</v>
      </c>
      <c r="BC570" s="537">
        <v>25</v>
      </c>
      <c r="BD570" s="537">
        <v>37</v>
      </c>
      <c r="BE570" s="537">
        <v>62</v>
      </c>
      <c r="BF570" s="537">
        <v>23</v>
      </c>
      <c r="BG570" s="537">
        <v>27</v>
      </c>
      <c r="BH570" s="537">
        <v>50</v>
      </c>
      <c r="BI570" s="537">
        <v>33</v>
      </c>
      <c r="BJ570" s="537">
        <v>36</v>
      </c>
      <c r="BK570" s="537">
        <v>69</v>
      </c>
      <c r="BL570" s="537">
        <v>141</v>
      </c>
      <c r="BM570" s="537">
        <v>126</v>
      </c>
      <c r="BN570" s="537">
        <v>267</v>
      </c>
      <c r="BO570" s="537">
        <v>0</v>
      </c>
      <c r="BP570" s="537">
        <v>0</v>
      </c>
      <c r="BQ570" s="537">
        <v>0</v>
      </c>
      <c r="BR570" s="537">
        <v>0</v>
      </c>
      <c r="BS570" s="537">
        <v>4</v>
      </c>
      <c r="BT570" s="538">
        <v>992</v>
      </c>
    </row>
    <row r="571" spans="1:72" x14ac:dyDescent="0.2">
      <c r="A571" s="635"/>
      <c r="B571" s="394" t="s">
        <v>78</v>
      </c>
      <c r="C571" s="537">
        <v>0</v>
      </c>
      <c r="D571" s="537">
        <v>0</v>
      </c>
      <c r="E571" s="537">
        <v>0</v>
      </c>
      <c r="F571" s="537">
        <v>1</v>
      </c>
      <c r="G571" s="537">
        <v>2</v>
      </c>
      <c r="H571" s="537">
        <v>3</v>
      </c>
      <c r="I571" s="537">
        <v>8</v>
      </c>
      <c r="J571" s="537">
        <v>12</v>
      </c>
      <c r="K571" s="537">
        <v>0</v>
      </c>
      <c r="L571" s="537">
        <v>20</v>
      </c>
      <c r="M571" s="537">
        <v>26</v>
      </c>
      <c r="N571" s="537">
        <v>38</v>
      </c>
      <c r="O571" s="537">
        <v>0</v>
      </c>
      <c r="P571" s="537">
        <v>3</v>
      </c>
      <c r="Q571" s="537">
        <v>67</v>
      </c>
      <c r="R571" s="537">
        <v>26</v>
      </c>
      <c r="S571" s="537">
        <v>31</v>
      </c>
      <c r="T571" s="537">
        <v>0</v>
      </c>
      <c r="U571" s="537">
        <v>0</v>
      </c>
      <c r="V571" s="537">
        <v>57</v>
      </c>
      <c r="W571" s="537">
        <v>19</v>
      </c>
      <c r="X571" s="537">
        <v>34</v>
      </c>
      <c r="Y571" s="537">
        <v>0</v>
      </c>
      <c r="Z571" s="537">
        <v>0</v>
      </c>
      <c r="AA571" s="537">
        <v>53</v>
      </c>
      <c r="AB571" s="537">
        <v>13</v>
      </c>
      <c r="AC571" s="537">
        <v>12</v>
      </c>
      <c r="AD571" s="537">
        <v>0</v>
      </c>
      <c r="AE571" s="537">
        <v>25</v>
      </c>
      <c r="AF571" s="537">
        <v>8</v>
      </c>
      <c r="AG571" s="537">
        <v>21</v>
      </c>
      <c r="AH571" s="537">
        <v>0</v>
      </c>
      <c r="AI571" s="537">
        <v>29</v>
      </c>
      <c r="AJ571" s="537">
        <v>11</v>
      </c>
      <c r="AK571" s="537">
        <v>15</v>
      </c>
      <c r="AL571" s="537">
        <v>26</v>
      </c>
      <c r="AM571" s="537">
        <v>7</v>
      </c>
      <c r="AN571" s="537">
        <v>12</v>
      </c>
      <c r="AO571" s="537">
        <v>0</v>
      </c>
      <c r="AP571" s="537">
        <v>19</v>
      </c>
      <c r="AQ571" s="537">
        <v>7</v>
      </c>
      <c r="AR571" s="537">
        <v>11</v>
      </c>
      <c r="AS571" s="537">
        <v>18</v>
      </c>
      <c r="AT571" s="537">
        <v>18</v>
      </c>
      <c r="AU571" s="537">
        <v>14</v>
      </c>
      <c r="AV571" s="537">
        <v>32</v>
      </c>
      <c r="AW571" s="537">
        <v>12</v>
      </c>
      <c r="AX571" s="537">
        <v>28</v>
      </c>
      <c r="AY571" s="537">
        <v>40</v>
      </c>
      <c r="AZ571" s="537">
        <v>18</v>
      </c>
      <c r="BA571" s="537">
        <v>22</v>
      </c>
      <c r="BB571" s="537">
        <v>40</v>
      </c>
      <c r="BC571" s="537">
        <v>19</v>
      </c>
      <c r="BD571" s="537">
        <v>8</v>
      </c>
      <c r="BE571" s="537">
        <v>27</v>
      </c>
      <c r="BF571" s="537">
        <v>10</v>
      </c>
      <c r="BG571" s="537">
        <v>9</v>
      </c>
      <c r="BH571" s="537">
        <v>19</v>
      </c>
      <c r="BI571" s="537">
        <v>7</v>
      </c>
      <c r="BJ571" s="537">
        <v>4</v>
      </c>
      <c r="BK571" s="537">
        <v>11</v>
      </c>
      <c r="BL571" s="537">
        <v>10</v>
      </c>
      <c r="BM571" s="537">
        <v>15</v>
      </c>
      <c r="BN571" s="537">
        <v>25</v>
      </c>
      <c r="BO571" s="537">
        <v>0</v>
      </c>
      <c r="BP571" s="537">
        <v>0</v>
      </c>
      <c r="BQ571" s="537">
        <v>0</v>
      </c>
      <c r="BR571" s="537">
        <v>0</v>
      </c>
      <c r="BS571" s="537">
        <v>3</v>
      </c>
      <c r="BT571" s="538">
        <v>514</v>
      </c>
    </row>
    <row r="572" spans="1:72" x14ac:dyDescent="0.2">
      <c r="A572" s="635"/>
      <c r="B572" s="394" t="s">
        <v>375</v>
      </c>
      <c r="C572" s="537">
        <v>0</v>
      </c>
      <c r="D572" s="537">
        <v>0</v>
      </c>
      <c r="E572" s="537">
        <v>0</v>
      </c>
      <c r="F572" s="537">
        <v>8</v>
      </c>
      <c r="G572" s="537">
        <v>5</v>
      </c>
      <c r="H572" s="537">
        <v>13</v>
      </c>
      <c r="I572" s="537">
        <v>36</v>
      </c>
      <c r="J572" s="537">
        <v>95</v>
      </c>
      <c r="K572" s="537">
        <v>1</v>
      </c>
      <c r="L572" s="537">
        <v>132</v>
      </c>
      <c r="M572" s="537">
        <v>96</v>
      </c>
      <c r="N572" s="537">
        <v>157</v>
      </c>
      <c r="O572" s="537">
        <v>0</v>
      </c>
      <c r="P572" s="537">
        <v>6</v>
      </c>
      <c r="Q572" s="537">
        <v>259</v>
      </c>
      <c r="R572" s="537">
        <v>93</v>
      </c>
      <c r="S572" s="537">
        <v>178</v>
      </c>
      <c r="T572" s="537">
        <v>0</v>
      </c>
      <c r="U572" s="537">
        <v>2</v>
      </c>
      <c r="V572" s="537">
        <v>273</v>
      </c>
      <c r="W572" s="537">
        <v>127</v>
      </c>
      <c r="X572" s="537">
        <v>192</v>
      </c>
      <c r="Y572" s="537">
        <v>0</v>
      </c>
      <c r="Z572" s="537">
        <v>0</v>
      </c>
      <c r="AA572" s="537">
        <v>319</v>
      </c>
      <c r="AB572" s="537">
        <v>88</v>
      </c>
      <c r="AC572" s="537">
        <v>141</v>
      </c>
      <c r="AD572" s="537">
        <v>0</v>
      </c>
      <c r="AE572" s="537">
        <v>229</v>
      </c>
      <c r="AF572" s="537">
        <v>100</v>
      </c>
      <c r="AG572" s="537">
        <v>104</v>
      </c>
      <c r="AH572" s="537">
        <v>1</v>
      </c>
      <c r="AI572" s="537">
        <v>205</v>
      </c>
      <c r="AJ572" s="537">
        <v>69</v>
      </c>
      <c r="AK572" s="537">
        <v>97</v>
      </c>
      <c r="AL572" s="537">
        <v>166</v>
      </c>
      <c r="AM572" s="537">
        <v>55</v>
      </c>
      <c r="AN572" s="537">
        <v>74</v>
      </c>
      <c r="AO572" s="537">
        <v>0</v>
      </c>
      <c r="AP572" s="537">
        <v>129</v>
      </c>
      <c r="AQ572" s="537">
        <v>73</v>
      </c>
      <c r="AR572" s="537">
        <v>110</v>
      </c>
      <c r="AS572" s="537">
        <v>183</v>
      </c>
      <c r="AT572" s="537">
        <v>95</v>
      </c>
      <c r="AU572" s="537">
        <v>110</v>
      </c>
      <c r="AV572" s="537">
        <v>205</v>
      </c>
      <c r="AW572" s="537">
        <v>112</v>
      </c>
      <c r="AX572" s="537">
        <v>133</v>
      </c>
      <c r="AY572" s="537">
        <v>245</v>
      </c>
      <c r="AZ572" s="537">
        <v>114</v>
      </c>
      <c r="BA572" s="537">
        <v>136</v>
      </c>
      <c r="BB572" s="537">
        <v>250</v>
      </c>
      <c r="BC572" s="537">
        <v>99</v>
      </c>
      <c r="BD572" s="537">
        <v>102</v>
      </c>
      <c r="BE572" s="537">
        <v>201</v>
      </c>
      <c r="BF572" s="537">
        <v>114</v>
      </c>
      <c r="BG572" s="537">
        <v>105</v>
      </c>
      <c r="BH572" s="537">
        <v>219</v>
      </c>
      <c r="BI572" s="537">
        <v>103</v>
      </c>
      <c r="BJ572" s="537">
        <v>87</v>
      </c>
      <c r="BK572" s="537">
        <v>190</v>
      </c>
      <c r="BL572" s="537">
        <v>270</v>
      </c>
      <c r="BM572" s="537">
        <v>199</v>
      </c>
      <c r="BN572" s="537">
        <v>469</v>
      </c>
      <c r="BO572" s="537">
        <v>0</v>
      </c>
      <c r="BP572" s="537">
        <v>0</v>
      </c>
      <c r="BQ572" s="537">
        <v>0</v>
      </c>
      <c r="BR572" s="537">
        <v>0</v>
      </c>
      <c r="BS572" s="537">
        <v>15</v>
      </c>
      <c r="BT572" s="538">
        <v>3702</v>
      </c>
    </row>
    <row r="573" spans="1:72" x14ac:dyDescent="0.2">
      <c r="A573" s="635"/>
      <c r="B573" s="394" t="s">
        <v>376</v>
      </c>
      <c r="C573" s="537">
        <v>0</v>
      </c>
      <c r="D573" s="537">
        <v>0</v>
      </c>
      <c r="E573" s="537">
        <v>0</v>
      </c>
      <c r="F573" s="537">
        <v>1</v>
      </c>
      <c r="G573" s="537">
        <v>1</v>
      </c>
      <c r="H573" s="537">
        <v>2</v>
      </c>
      <c r="I573" s="537">
        <v>2</v>
      </c>
      <c r="J573" s="537">
        <v>2</v>
      </c>
      <c r="K573" s="537">
        <v>0</v>
      </c>
      <c r="L573" s="537">
        <v>4</v>
      </c>
      <c r="M573" s="537">
        <v>10</v>
      </c>
      <c r="N573" s="537">
        <v>5</v>
      </c>
      <c r="O573" s="537">
        <v>0</v>
      </c>
      <c r="P573" s="537">
        <v>1</v>
      </c>
      <c r="Q573" s="537">
        <v>16</v>
      </c>
      <c r="R573" s="537">
        <v>9</v>
      </c>
      <c r="S573" s="537">
        <v>9</v>
      </c>
      <c r="T573" s="537">
        <v>0</v>
      </c>
      <c r="U573" s="537">
        <v>0</v>
      </c>
      <c r="V573" s="537">
        <v>18</v>
      </c>
      <c r="W573" s="537">
        <v>6</v>
      </c>
      <c r="X573" s="537">
        <v>9</v>
      </c>
      <c r="Y573" s="537">
        <v>0</v>
      </c>
      <c r="Z573" s="537">
        <v>0</v>
      </c>
      <c r="AA573" s="537">
        <v>15</v>
      </c>
      <c r="AB573" s="537">
        <v>22</v>
      </c>
      <c r="AC573" s="537">
        <v>18</v>
      </c>
      <c r="AD573" s="537">
        <v>0</v>
      </c>
      <c r="AE573" s="537">
        <v>40</v>
      </c>
      <c r="AF573" s="537">
        <v>21</v>
      </c>
      <c r="AG573" s="537">
        <v>22</v>
      </c>
      <c r="AH573" s="537">
        <v>0</v>
      </c>
      <c r="AI573" s="537">
        <v>43</v>
      </c>
      <c r="AJ573" s="537">
        <v>14</v>
      </c>
      <c r="AK573" s="537">
        <v>18</v>
      </c>
      <c r="AL573" s="537">
        <v>32</v>
      </c>
      <c r="AM573" s="537">
        <v>19</v>
      </c>
      <c r="AN573" s="537">
        <v>8</v>
      </c>
      <c r="AO573" s="537">
        <v>0</v>
      </c>
      <c r="AP573" s="537">
        <v>27</v>
      </c>
      <c r="AQ573" s="537">
        <v>18</v>
      </c>
      <c r="AR573" s="537">
        <v>13</v>
      </c>
      <c r="AS573" s="537">
        <v>31</v>
      </c>
      <c r="AT573" s="537">
        <v>30</v>
      </c>
      <c r="AU573" s="537">
        <v>21</v>
      </c>
      <c r="AV573" s="537">
        <v>51</v>
      </c>
      <c r="AW573" s="537">
        <v>26</v>
      </c>
      <c r="AX573" s="537">
        <v>25</v>
      </c>
      <c r="AY573" s="537">
        <v>51</v>
      </c>
      <c r="AZ573" s="537">
        <v>27</v>
      </c>
      <c r="BA573" s="537">
        <v>29</v>
      </c>
      <c r="BB573" s="537">
        <v>56</v>
      </c>
      <c r="BC573" s="537">
        <v>25</v>
      </c>
      <c r="BD573" s="537">
        <v>19</v>
      </c>
      <c r="BE573" s="537">
        <v>44</v>
      </c>
      <c r="BF573" s="537">
        <v>20</v>
      </c>
      <c r="BG573" s="537">
        <v>11</v>
      </c>
      <c r="BH573" s="537">
        <v>31</v>
      </c>
      <c r="BI573" s="537">
        <v>13</v>
      </c>
      <c r="BJ573" s="537">
        <v>15</v>
      </c>
      <c r="BK573" s="537">
        <v>28</v>
      </c>
      <c r="BL573" s="537">
        <v>36</v>
      </c>
      <c r="BM573" s="537">
        <v>33</v>
      </c>
      <c r="BN573" s="537">
        <v>69</v>
      </c>
      <c r="BO573" s="537">
        <v>0</v>
      </c>
      <c r="BP573" s="537">
        <v>0</v>
      </c>
      <c r="BQ573" s="537">
        <v>0</v>
      </c>
      <c r="BR573" s="537">
        <v>0</v>
      </c>
      <c r="BS573" s="537">
        <v>0</v>
      </c>
      <c r="BT573" s="538">
        <v>558</v>
      </c>
    </row>
    <row r="574" spans="1:72" x14ac:dyDescent="0.2">
      <c r="A574" s="635"/>
      <c r="B574" s="394" t="s">
        <v>84</v>
      </c>
      <c r="C574" s="537">
        <v>0</v>
      </c>
      <c r="D574" s="537">
        <v>0</v>
      </c>
      <c r="E574" s="537">
        <v>0</v>
      </c>
      <c r="F574" s="537">
        <v>0</v>
      </c>
      <c r="G574" s="537">
        <v>3</v>
      </c>
      <c r="H574" s="537">
        <v>3</v>
      </c>
      <c r="I574" s="537">
        <v>2</v>
      </c>
      <c r="J574" s="537">
        <v>2</v>
      </c>
      <c r="K574" s="537">
        <v>0</v>
      </c>
      <c r="L574" s="537">
        <v>4</v>
      </c>
      <c r="M574" s="537">
        <v>4</v>
      </c>
      <c r="N574" s="537">
        <v>7</v>
      </c>
      <c r="O574" s="537">
        <v>0</v>
      </c>
      <c r="P574" s="537">
        <v>0</v>
      </c>
      <c r="Q574" s="537">
        <v>11</v>
      </c>
      <c r="R574" s="537">
        <v>12</v>
      </c>
      <c r="S574" s="537">
        <v>10</v>
      </c>
      <c r="T574" s="537">
        <v>0</v>
      </c>
      <c r="U574" s="537">
        <v>0</v>
      </c>
      <c r="V574" s="537">
        <v>22</v>
      </c>
      <c r="W574" s="537">
        <v>5</v>
      </c>
      <c r="X574" s="537">
        <v>7</v>
      </c>
      <c r="Y574" s="537">
        <v>0</v>
      </c>
      <c r="Z574" s="537">
        <v>0</v>
      </c>
      <c r="AA574" s="537">
        <v>12</v>
      </c>
      <c r="AB574" s="537">
        <v>10</v>
      </c>
      <c r="AC574" s="537">
        <v>12</v>
      </c>
      <c r="AD574" s="537">
        <v>0</v>
      </c>
      <c r="AE574" s="537">
        <v>22</v>
      </c>
      <c r="AF574" s="537">
        <v>14</v>
      </c>
      <c r="AG574" s="537">
        <v>10</v>
      </c>
      <c r="AH574" s="537">
        <v>0</v>
      </c>
      <c r="AI574" s="537">
        <v>24</v>
      </c>
      <c r="AJ574" s="537">
        <v>15</v>
      </c>
      <c r="AK574" s="537">
        <v>11</v>
      </c>
      <c r="AL574" s="537">
        <v>26</v>
      </c>
      <c r="AM574" s="537">
        <v>10</v>
      </c>
      <c r="AN574" s="537">
        <v>7</v>
      </c>
      <c r="AO574" s="537">
        <v>0</v>
      </c>
      <c r="AP574" s="537">
        <v>17</v>
      </c>
      <c r="AQ574" s="537">
        <v>9</v>
      </c>
      <c r="AR574" s="537">
        <v>9</v>
      </c>
      <c r="AS574" s="537">
        <v>18</v>
      </c>
      <c r="AT574" s="537">
        <v>10</v>
      </c>
      <c r="AU574" s="537">
        <v>13</v>
      </c>
      <c r="AV574" s="537">
        <v>23</v>
      </c>
      <c r="AW574" s="537">
        <v>7</v>
      </c>
      <c r="AX574" s="537">
        <v>11</v>
      </c>
      <c r="AY574" s="537">
        <v>18</v>
      </c>
      <c r="AZ574" s="537">
        <v>7</v>
      </c>
      <c r="BA574" s="537">
        <v>13</v>
      </c>
      <c r="BB574" s="537">
        <v>20</v>
      </c>
      <c r="BC574" s="537">
        <v>10</v>
      </c>
      <c r="BD574" s="537">
        <v>14</v>
      </c>
      <c r="BE574" s="537">
        <v>24</v>
      </c>
      <c r="BF574" s="537">
        <v>9</v>
      </c>
      <c r="BG574" s="537">
        <v>16</v>
      </c>
      <c r="BH574" s="537">
        <v>25</v>
      </c>
      <c r="BI574" s="537">
        <v>5</v>
      </c>
      <c r="BJ574" s="537">
        <v>12</v>
      </c>
      <c r="BK574" s="537">
        <v>17</v>
      </c>
      <c r="BL574" s="537">
        <v>23</v>
      </c>
      <c r="BM574" s="537">
        <v>23</v>
      </c>
      <c r="BN574" s="537">
        <v>46</v>
      </c>
      <c r="BO574" s="537">
        <v>0</v>
      </c>
      <c r="BP574" s="537">
        <v>0</v>
      </c>
      <c r="BQ574" s="537">
        <v>0</v>
      </c>
      <c r="BR574" s="537">
        <v>0</v>
      </c>
      <c r="BS574" s="537">
        <v>0</v>
      </c>
      <c r="BT574" s="538">
        <v>332</v>
      </c>
    </row>
    <row r="575" spans="1:72" x14ac:dyDescent="0.2">
      <c r="A575" s="635"/>
      <c r="B575" s="394" t="s">
        <v>377</v>
      </c>
      <c r="C575" s="544">
        <v>0</v>
      </c>
      <c r="D575" s="544">
        <v>1</v>
      </c>
      <c r="E575" s="544">
        <v>1</v>
      </c>
      <c r="F575" s="544">
        <v>4</v>
      </c>
      <c r="G575" s="544">
        <v>1</v>
      </c>
      <c r="H575" s="544">
        <v>5</v>
      </c>
      <c r="I575" s="544">
        <v>4</v>
      </c>
      <c r="J575" s="544">
        <v>4</v>
      </c>
      <c r="K575" s="544">
        <v>0</v>
      </c>
      <c r="L575" s="544">
        <v>8</v>
      </c>
      <c r="M575" s="544">
        <v>20</v>
      </c>
      <c r="N575" s="544">
        <v>33</v>
      </c>
      <c r="O575" s="544">
        <v>0</v>
      </c>
      <c r="P575" s="544">
        <v>1</v>
      </c>
      <c r="Q575" s="544">
        <v>54</v>
      </c>
      <c r="R575" s="544">
        <v>17</v>
      </c>
      <c r="S575" s="544">
        <v>23</v>
      </c>
      <c r="T575" s="544">
        <v>0</v>
      </c>
      <c r="U575" s="544">
        <v>0</v>
      </c>
      <c r="V575" s="544">
        <v>40</v>
      </c>
      <c r="W575" s="544">
        <v>23</v>
      </c>
      <c r="X575" s="544">
        <v>30</v>
      </c>
      <c r="Y575" s="544">
        <v>0</v>
      </c>
      <c r="Z575" s="544">
        <v>0</v>
      </c>
      <c r="AA575" s="544">
        <v>53</v>
      </c>
      <c r="AB575" s="544">
        <v>20</v>
      </c>
      <c r="AC575" s="544">
        <v>16</v>
      </c>
      <c r="AD575" s="544">
        <v>0</v>
      </c>
      <c r="AE575" s="544">
        <v>36</v>
      </c>
      <c r="AF575" s="544">
        <v>9</v>
      </c>
      <c r="AG575" s="544">
        <v>11</v>
      </c>
      <c r="AH575" s="544">
        <v>0</v>
      </c>
      <c r="AI575" s="544">
        <v>20</v>
      </c>
      <c r="AJ575" s="544">
        <v>17</v>
      </c>
      <c r="AK575" s="544">
        <v>15</v>
      </c>
      <c r="AL575" s="544">
        <v>32</v>
      </c>
      <c r="AM575" s="544">
        <v>11</v>
      </c>
      <c r="AN575" s="544">
        <v>16</v>
      </c>
      <c r="AO575" s="544">
        <v>0</v>
      </c>
      <c r="AP575" s="544">
        <v>27</v>
      </c>
      <c r="AQ575" s="544">
        <v>10</v>
      </c>
      <c r="AR575" s="544">
        <v>27</v>
      </c>
      <c r="AS575" s="544">
        <v>37</v>
      </c>
      <c r="AT575" s="544">
        <v>14</v>
      </c>
      <c r="AU575" s="544">
        <v>26</v>
      </c>
      <c r="AV575" s="544">
        <v>40</v>
      </c>
      <c r="AW575" s="544">
        <v>8</v>
      </c>
      <c r="AX575" s="544">
        <v>25</v>
      </c>
      <c r="AY575" s="544">
        <v>33</v>
      </c>
      <c r="AZ575" s="544">
        <v>9</v>
      </c>
      <c r="BA575" s="544">
        <v>21</v>
      </c>
      <c r="BB575" s="544">
        <v>30</v>
      </c>
      <c r="BC575" s="544">
        <v>10</v>
      </c>
      <c r="BD575" s="544">
        <v>22</v>
      </c>
      <c r="BE575" s="544">
        <v>32</v>
      </c>
      <c r="BF575" s="544">
        <v>17</v>
      </c>
      <c r="BG575" s="544">
        <v>25</v>
      </c>
      <c r="BH575" s="544">
        <v>42</v>
      </c>
      <c r="BI575" s="544">
        <v>14</v>
      </c>
      <c r="BJ575" s="544">
        <v>15</v>
      </c>
      <c r="BK575" s="544">
        <v>29</v>
      </c>
      <c r="BL575" s="544">
        <v>43</v>
      </c>
      <c r="BM575" s="544">
        <v>60</v>
      </c>
      <c r="BN575" s="544">
        <v>103</v>
      </c>
      <c r="BO575" s="544">
        <v>0</v>
      </c>
      <c r="BP575" s="544">
        <v>0</v>
      </c>
      <c r="BQ575" s="544">
        <v>0</v>
      </c>
      <c r="BR575" s="544">
        <v>0</v>
      </c>
      <c r="BS575" s="544">
        <v>1</v>
      </c>
      <c r="BT575" s="545">
        <v>623</v>
      </c>
    </row>
    <row r="576" spans="1:72" x14ac:dyDescent="0.2">
      <c r="A576" s="635"/>
      <c r="B576" s="394" t="s">
        <v>85</v>
      </c>
      <c r="C576" s="544">
        <v>0</v>
      </c>
      <c r="D576" s="544">
        <v>0</v>
      </c>
      <c r="E576" s="544">
        <v>0</v>
      </c>
      <c r="F576" s="544">
        <v>0</v>
      </c>
      <c r="G576" s="544">
        <v>2</v>
      </c>
      <c r="H576" s="544">
        <v>2</v>
      </c>
      <c r="I576" s="544">
        <v>0</v>
      </c>
      <c r="J576" s="544">
        <v>5</v>
      </c>
      <c r="K576" s="544">
        <v>0</v>
      </c>
      <c r="L576" s="544">
        <v>5</v>
      </c>
      <c r="M576" s="544">
        <v>4</v>
      </c>
      <c r="N576" s="544">
        <v>4</v>
      </c>
      <c r="O576" s="544">
        <v>0</v>
      </c>
      <c r="P576" s="544">
        <v>0</v>
      </c>
      <c r="Q576" s="544">
        <v>8</v>
      </c>
      <c r="R576" s="544">
        <v>9</v>
      </c>
      <c r="S576" s="544">
        <v>12</v>
      </c>
      <c r="T576" s="544">
        <v>0</v>
      </c>
      <c r="U576" s="544">
        <v>0</v>
      </c>
      <c r="V576" s="544">
        <v>21</v>
      </c>
      <c r="W576" s="544">
        <v>11</v>
      </c>
      <c r="X576" s="544">
        <v>16</v>
      </c>
      <c r="Y576" s="544">
        <v>0</v>
      </c>
      <c r="Z576" s="544">
        <v>0</v>
      </c>
      <c r="AA576" s="544">
        <v>27</v>
      </c>
      <c r="AB576" s="544">
        <v>16</v>
      </c>
      <c r="AC576" s="544">
        <v>25</v>
      </c>
      <c r="AD576" s="544">
        <v>0</v>
      </c>
      <c r="AE576" s="544">
        <v>41</v>
      </c>
      <c r="AF576" s="544">
        <v>11</v>
      </c>
      <c r="AG576" s="544">
        <v>29</v>
      </c>
      <c r="AH576" s="544">
        <v>0</v>
      </c>
      <c r="AI576" s="544">
        <v>40</v>
      </c>
      <c r="AJ576" s="544">
        <v>16</v>
      </c>
      <c r="AK576" s="544">
        <v>22</v>
      </c>
      <c r="AL576" s="544">
        <v>38</v>
      </c>
      <c r="AM576" s="544">
        <v>14</v>
      </c>
      <c r="AN576" s="544">
        <v>23</v>
      </c>
      <c r="AO576" s="544">
        <v>0</v>
      </c>
      <c r="AP576" s="544">
        <v>37</v>
      </c>
      <c r="AQ576" s="544">
        <v>9</v>
      </c>
      <c r="AR576" s="544">
        <v>19</v>
      </c>
      <c r="AS576" s="544">
        <v>28</v>
      </c>
      <c r="AT576" s="544">
        <v>17</v>
      </c>
      <c r="AU576" s="544">
        <v>26</v>
      </c>
      <c r="AV576" s="544">
        <v>43</v>
      </c>
      <c r="AW576" s="544">
        <v>20</v>
      </c>
      <c r="AX576" s="544">
        <v>36</v>
      </c>
      <c r="AY576" s="544">
        <v>56</v>
      </c>
      <c r="AZ576" s="544">
        <v>26</v>
      </c>
      <c r="BA576" s="544">
        <v>35</v>
      </c>
      <c r="BB576" s="544">
        <v>61</v>
      </c>
      <c r="BC576" s="544">
        <v>25</v>
      </c>
      <c r="BD576" s="544">
        <v>40</v>
      </c>
      <c r="BE576" s="544">
        <v>65</v>
      </c>
      <c r="BF576" s="544">
        <v>15</v>
      </c>
      <c r="BG576" s="544">
        <v>20</v>
      </c>
      <c r="BH576" s="544">
        <v>35</v>
      </c>
      <c r="BI576" s="544">
        <v>26</v>
      </c>
      <c r="BJ576" s="544">
        <v>28</v>
      </c>
      <c r="BK576" s="544">
        <v>54</v>
      </c>
      <c r="BL576" s="544">
        <v>105</v>
      </c>
      <c r="BM576" s="544">
        <v>116</v>
      </c>
      <c r="BN576" s="544">
        <v>221</v>
      </c>
      <c r="BO576" s="544">
        <v>0</v>
      </c>
      <c r="BP576" s="544">
        <v>0</v>
      </c>
      <c r="BQ576" s="544">
        <v>0</v>
      </c>
      <c r="BR576" s="544">
        <v>0</v>
      </c>
      <c r="BS576" s="544">
        <v>1</v>
      </c>
      <c r="BT576" s="545">
        <v>783</v>
      </c>
    </row>
    <row r="577" spans="1:72" x14ac:dyDescent="0.2">
      <c r="A577" s="635"/>
      <c r="B577" s="394" t="s">
        <v>119</v>
      </c>
      <c r="C577" s="544">
        <v>0</v>
      </c>
      <c r="D577" s="544">
        <v>0</v>
      </c>
      <c r="E577" s="544">
        <v>0</v>
      </c>
      <c r="F577" s="544">
        <v>0</v>
      </c>
      <c r="G577" s="544">
        <v>0</v>
      </c>
      <c r="H577" s="544">
        <v>0</v>
      </c>
      <c r="I577" s="544">
        <v>7</v>
      </c>
      <c r="J577" s="544">
        <v>4</v>
      </c>
      <c r="K577" s="544">
        <v>0</v>
      </c>
      <c r="L577" s="544">
        <v>11</v>
      </c>
      <c r="M577" s="544">
        <v>4</v>
      </c>
      <c r="N577" s="544">
        <v>10</v>
      </c>
      <c r="O577" s="544">
        <v>0</v>
      </c>
      <c r="P577" s="544">
        <v>0</v>
      </c>
      <c r="Q577" s="544">
        <v>14</v>
      </c>
      <c r="R577" s="544">
        <v>5</v>
      </c>
      <c r="S577" s="544">
        <v>16</v>
      </c>
      <c r="T577" s="544">
        <v>0</v>
      </c>
      <c r="U577" s="544">
        <v>0</v>
      </c>
      <c r="V577" s="544">
        <v>21</v>
      </c>
      <c r="W577" s="544">
        <v>24</v>
      </c>
      <c r="X577" s="544">
        <v>40</v>
      </c>
      <c r="Y577" s="544">
        <v>0</v>
      </c>
      <c r="Z577" s="544">
        <v>0</v>
      </c>
      <c r="AA577" s="544">
        <v>64</v>
      </c>
      <c r="AB577" s="544">
        <v>20</v>
      </c>
      <c r="AC577" s="544">
        <v>27</v>
      </c>
      <c r="AD577" s="544">
        <v>0</v>
      </c>
      <c r="AE577" s="544">
        <v>47</v>
      </c>
      <c r="AF577" s="544">
        <v>20</v>
      </c>
      <c r="AG577" s="544">
        <v>30</v>
      </c>
      <c r="AH577" s="544">
        <v>0</v>
      </c>
      <c r="AI577" s="544">
        <v>50</v>
      </c>
      <c r="AJ577" s="544">
        <v>23</v>
      </c>
      <c r="AK577" s="544">
        <v>18</v>
      </c>
      <c r="AL577" s="544">
        <v>41</v>
      </c>
      <c r="AM577" s="544">
        <v>27</v>
      </c>
      <c r="AN577" s="544">
        <v>21</v>
      </c>
      <c r="AO577" s="544">
        <v>0</v>
      </c>
      <c r="AP577" s="544">
        <v>48</v>
      </c>
      <c r="AQ577" s="544">
        <v>22</v>
      </c>
      <c r="AR577" s="544">
        <v>38</v>
      </c>
      <c r="AS577" s="544">
        <v>60</v>
      </c>
      <c r="AT577" s="544">
        <v>27</v>
      </c>
      <c r="AU577" s="544">
        <v>29</v>
      </c>
      <c r="AV577" s="544">
        <v>56</v>
      </c>
      <c r="AW577" s="544">
        <v>19</v>
      </c>
      <c r="AX577" s="544">
        <v>29</v>
      </c>
      <c r="AY577" s="544">
        <v>48</v>
      </c>
      <c r="AZ577" s="544">
        <v>18</v>
      </c>
      <c r="BA577" s="544">
        <v>29</v>
      </c>
      <c r="BB577" s="544">
        <v>47</v>
      </c>
      <c r="BC577" s="544">
        <v>20</v>
      </c>
      <c r="BD577" s="544">
        <v>25</v>
      </c>
      <c r="BE577" s="544">
        <v>45</v>
      </c>
      <c r="BF577" s="544">
        <v>19</v>
      </c>
      <c r="BG577" s="544">
        <v>30</v>
      </c>
      <c r="BH577" s="544">
        <v>49</v>
      </c>
      <c r="BI577" s="544">
        <v>21</v>
      </c>
      <c r="BJ577" s="544">
        <v>27</v>
      </c>
      <c r="BK577" s="544">
        <v>48</v>
      </c>
      <c r="BL577" s="544">
        <v>29</v>
      </c>
      <c r="BM577" s="544">
        <v>44</v>
      </c>
      <c r="BN577" s="544">
        <v>73</v>
      </c>
      <c r="BO577" s="544">
        <v>0</v>
      </c>
      <c r="BP577" s="544">
        <v>0</v>
      </c>
      <c r="BQ577" s="544">
        <v>0</v>
      </c>
      <c r="BR577" s="544">
        <v>0</v>
      </c>
      <c r="BS577" s="544">
        <v>1</v>
      </c>
      <c r="BT577" s="545">
        <v>723</v>
      </c>
    </row>
    <row r="578" spans="1:72" x14ac:dyDescent="0.2">
      <c r="A578" s="635"/>
      <c r="B578" s="394" t="s">
        <v>79</v>
      </c>
      <c r="C578" s="544">
        <v>0</v>
      </c>
      <c r="D578" s="544">
        <v>0</v>
      </c>
      <c r="E578" s="544">
        <v>0</v>
      </c>
      <c r="F578" s="544">
        <v>2</v>
      </c>
      <c r="G578" s="544">
        <v>8</v>
      </c>
      <c r="H578" s="544">
        <v>10</v>
      </c>
      <c r="I578" s="544">
        <v>8</v>
      </c>
      <c r="J578" s="544">
        <v>9</v>
      </c>
      <c r="K578" s="544">
        <v>0</v>
      </c>
      <c r="L578" s="544">
        <v>17</v>
      </c>
      <c r="M578" s="544">
        <v>19</v>
      </c>
      <c r="N578" s="544">
        <v>41</v>
      </c>
      <c r="O578" s="544">
        <v>0</v>
      </c>
      <c r="P578" s="544">
        <v>3</v>
      </c>
      <c r="Q578" s="544">
        <v>63</v>
      </c>
      <c r="R578" s="544">
        <v>30</v>
      </c>
      <c r="S578" s="544">
        <v>47</v>
      </c>
      <c r="T578" s="544">
        <v>0</v>
      </c>
      <c r="U578" s="544">
        <v>0</v>
      </c>
      <c r="V578" s="544">
        <v>77</v>
      </c>
      <c r="W578" s="544">
        <v>49</v>
      </c>
      <c r="X578" s="544">
        <v>73</v>
      </c>
      <c r="Y578" s="544">
        <v>0</v>
      </c>
      <c r="Z578" s="544">
        <v>0</v>
      </c>
      <c r="AA578" s="544">
        <v>122</v>
      </c>
      <c r="AB578" s="544">
        <v>19</v>
      </c>
      <c r="AC578" s="544">
        <v>50</v>
      </c>
      <c r="AD578" s="544">
        <v>0</v>
      </c>
      <c r="AE578" s="544">
        <v>69</v>
      </c>
      <c r="AF578" s="544">
        <v>19</v>
      </c>
      <c r="AG578" s="544">
        <v>35</v>
      </c>
      <c r="AH578" s="544">
        <v>0</v>
      </c>
      <c r="AI578" s="544">
        <v>54</v>
      </c>
      <c r="AJ578" s="544">
        <v>26</v>
      </c>
      <c r="AK578" s="544">
        <v>32</v>
      </c>
      <c r="AL578" s="544">
        <v>58</v>
      </c>
      <c r="AM578" s="544">
        <v>27</v>
      </c>
      <c r="AN578" s="544">
        <v>22</v>
      </c>
      <c r="AO578" s="544">
        <v>0</v>
      </c>
      <c r="AP578" s="544">
        <v>49</v>
      </c>
      <c r="AQ578" s="544">
        <v>21</v>
      </c>
      <c r="AR578" s="544">
        <v>40</v>
      </c>
      <c r="AS578" s="544">
        <v>61</v>
      </c>
      <c r="AT578" s="544">
        <v>35</v>
      </c>
      <c r="AU578" s="544">
        <v>37</v>
      </c>
      <c r="AV578" s="544">
        <v>72</v>
      </c>
      <c r="AW578" s="544">
        <v>31</v>
      </c>
      <c r="AX578" s="544">
        <v>37</v>
      </c>
      <c r="AY578" s="544">
        <v>68</v>
      </c>
      <c r="AZ578" s="544">
        <v>37</v>
      </c>
      <c r="BA578" s="544">
        <v>33</v>
      </c>
      <c r="BB578" s="544">
        <v>70</v>
      </c>
      <c r="BC578" s="544">
        <v>26</v>
      </c>
      <c r="BD578" s="544">
        <v>38</v>
      </c>
      <c r="BE578" s="544">
        <v>64</v>
      </c>
      <c r="BF578" s="544">
        <v>33</v>
      </c>
      <c r="BG578" s="544">
        <v>30</v>
      </c>
      <c r="BH578" s="544">
        <v>63</v>
      </c>
      <c r="BI578" s="544">
        <v>24</v>
      </c>
      <c r="BJ578" s="544">
        <v>31</v>
      </c>
      <c r="BK578" s="544">
        <v>55</v>
      </c>
      <c r="BL578" s="544">
        <v>133</v>
      </c>
      <c r="BM578" s="544">
        <v>87</v>
      </c>
      <c r="BN578" s="544">
        <v>220</v>
      </c>
      <c r="BO578" s="544">
        <v>0</v>
      </c>
      <c r="BP578" s="544">
        <v>0</v>
      </c>
      <c r="BQ578" s="544">
        <v>0</v>
      </c>
      <c r="BR578" s="544">
        <v>0</v>
      </c>
      <c r="BS578" s="544">
        <v>7</v>
      </c>
      <c r="BT578" s="545">
        <v>1199</v>
      </c>
    </row>
    <row r="579" spans="1:72" ht="13.5" thickBot="1" x14ac:dyDescent="0.25">
      <c r="A579" s="635"/>
      <c r="B579" s="394" t="s">
        <v>86</v>
      </c>
      <c r="C579" s="539">
        <v>1</v>
      </c>
      <c r="D579" s="539">
        <v>0</v>
      </c>
      <c r="E579" s="539">
        <v>1</v>
      </c>
      <c r="F579" s="539">
        <v>4</v>
      </c>
      <c r="G579" s="539">
        <v>6</v>
      </c>
      <c r="H579" s="539">
        <v>10</v>
      </c>
      <c r="I579" s="539">
        <v>6</v>
      </c>
      <c r="J579" s="539">
        <v>11</v>
      </c>
      <c r="K579" s="539">
        <v>0</v>
      </c>
      <c r="L579" s="539">
        <v>17</v>
      </c>
      <c r="M579" s="539">
        <v>30</v>
      </c>
      <c r="N579" s="539">
        <v>56</v>
      </c>
      <c r="O579" s="539">
        <v>0</v>
      </c>
      <c r="P579" s="539">
        <v>0</v>
      </c>
      <c r="Q579" s="539">
        <v>86</v>
      </c>
      <c r="R579" s="539">
        <v>22</v>
      </c>
      <c r="S579" s="539">
        <v>44</v>
      </c>
      <c r="T579" s="539">
        <v>0</v>
      </c>
      <c r="U579" s="539">
        <v>1</v>
      </c>
      <c r="V579" s="539">
        <v>67</v>
      </c>
      <c r="W579" s="539">
        <v>40</v>
      </c>
      <c r="X579" s="539">
        <v>38</v>
      </c>
      <c r="Y579" s="539">
        <v>0</v>
      </c>
      <c r="Z579" s="539">
        <v>0</v>
      </c>
      <c r="AA579" s="539">
        <v>78</v>
      </c>
      <c r="AB579" s="539">
        <v>27</v>
      </c>
      <c r="AC579" s="539">
        <v>33</v>
      </c>
      <c r="AD579" s="539">
        <v>0</v>
      </c>
      <c r="AE579" s="539">
        <v>60</v>
      </c>
      <c r="AF579" s="539">
        <v>23</v>
      </c>
      <c r="AG579" s="539">
        <v>38</v>
      </c>
      <c r="AH579" s="539">
        <v>0</v>
      </c>
      <c r="AI579" s="539">
        <v>61</v>
      </c>
      <c r="AJ579" s="539">
        <v>22</v>
      </c>
      <c r="AK579" s="539">
        <v>44</v>
      </c>
      <c r="AL579" s="539">
        <v>66</v>
      </c>
      <c r="AM579" s="539">
        <v>21</v>
      </c>
      <c r="AN579" s="539">
        <v>46</v>
      </c>
      <c r="AO579" s="539">
        <v>0</v>
      </c>
      <c r="AP579" s="539">
        <v>67</v>
      </c>
      <c r="AQ579" s="539">
        <v>41</v>
      </c>
      <c r="AR579" s="539">
        <v>41</v>
      </c>
      <c r="AS579" s="539">
        <v>82</v>
      </c>
      <c r="AT579" s="539">
        <v>46</v>
      </c>
      <c r="AU579" s="539">
        <v>43</v>
      </c>
      <c r="AV579" s="539">
        <v>89</v>
      </c>
      <c r="AW579" s="539">
        <v>58</v>
      </c>
      <c r="AX579" s="539">
        <v>55</v>
      </c>
      <c r="AY579" s="539">
        <v>113</v>
      </c>
      <c r="AZ579" s="539">
        <v>58</v>
      </c>
      <c r="BA579" s="539">
        <v>62</v>
      </c>
      <c r="BB579" s="539">
        <v>120</v>
      </c>
      <c r="BC579" s="539">
        <v>54</v>
      </c>
      <c r="BD579" s="539">
        <v>62</v>
      </c>
      <c r="BE579" s="539">
        <v>116</v>
      </c>
      <c r="BF579" s="539">
        <v>48</v>
      </c>
      <c r="BG579" s="539">
        <v>59</v>
      </c>
      <c r="BH579" s="539">
        <v>107</v>
      </c>
      <c r="BI579" s="539">
        <v>44</v>
      </c>
      <c r="BJ579" s="539">
        <v>56</v>
      </c>
      <c r="BK579" s="539">
        <v>100</v>
      </c>
      <c r="BL579" s="539">
        <v>112</v>
      </c>
      <c r="BM579" s="539">
        <v>94</v>
      </c>
      <c r="BN579" s="539">
        <v>206</v>
      </c>
      <c r="BO579" s="539">
        <v>0</v>
      </c>
      <c r="BP579" s="539">
        <v>0</v>
      </c>
      <c r="BQ579" s="539">
        <v>0</v>
      </c>
      <c r="BR579" s="539">
        <v>0</v>
      </c>
      <c r="BS579" s="539">
        <v>2</v>
      </c>
      <c r="BT579" s="540">
        <v>1448</v>
      </c>
    </row>
    <row r="580" spans="1:72" ht="13.5" thickBot="1" x14ac:dyDescent="0.25">
      <c r="B580" s="410" t="s">
        <v>5</v>
      </c>
      <c r="C580" s="541">
        <f>SUM(C557:C579)</f>
        <v>1</v>
      </c>
      <c r="D580" s="541">
        <f t="shared" ref="D580:BN580" si="18">SUM(D557:D579)</f>
        <v>2</v>
      </c>
      <c r="E580" s="541">
        <f t="shared" si="18"/>
        <v>3</v>
      </c>
      <c r="F580" s="541">
        <f t="shared" si="18"/>
        <v>41</v>
      </c>
      <c r="G580" s="541">
        <f t="shared" si="18"/>
        <v>51</v>
      </c>
      <c r="H580" s="541">
        <f t="shared" si="18"/>
        <v>92</v>
      </c>
      <c r="I580" s="541">
        <f t="shared" si="18"/>
        <v>179</v>
      </c>
      <c r="J580" s="541">
        <f t="shared" si="18"/>
        <v>308</v>
      </c>
      <c r="K580" s="541">
        <f t="shared" si="18"/>
        <v>2</v>
      </c>
      <c r="L580" s="541">
        <f t="shared" si="18"/>
        <v>489</v>
      </c>
      <c r="M580" s="541">
        <f t="shared" si="18"/>
        <v>458</v>
      </c>
      <c r="N580" s="541">
        <f t="shared" si="18"/>
        <v>763</v>
      </c>
      <c r="O580" s="541">
        <f t="shared" si="18"/>
        <v>0</v>
      </c>
      <c r="P580" s="541">
        <f t="shared" si="18"/>
        <v>28</v>
      </c>
      <c r="Q580" s="541">
        <f t="shared" si="18"/>
        <v>1249</v>
      </c>
      <c r="R580" s="541">
        <f t="shared" si="18"/>
        <v>536</v>
      </c>
      <c r="S580" s="541">
        <f t="shared" si="18"/>
        <v>859</v>
      </c>
      <c r="T580" s="541">
        <f t="shared" si="18"/>
        <v>1</v>
      </c>
      <c r="U580" s="541">
        <f t="shared" si="18"/>
        <v>7</v>
      </c>
      <c r="V580" s="541">
        <f t="shared" si="18"/>
        <v>1403</v>
      </c>
      <c r="W580" s="541">
        <f t="shared" si="18"/>
        <v>621</v>
      </c>
      <c r="X580" s="541">
        <f t="shared" si="18"/>
        <v>941</v>
      </c>
      <c r="Y580" s="541">
        <f t="shared" si="18"/>
        <v>0</v>
      </c>
      <c r="Z580" s="541">
        <f t="shared" si="18"/>
        <v>2</v>
      </c>
      <c r="AA580" s="541">
        <f t="shared" si="18"/>
        <v>1564</v>
      </c>
      <c r="AB580" s="541">
        <f t="shared" si="18"/>
        <v>555</v>
      </c>
      <c r="AC580" s="541">
        <f t="shared" si="18"/>
        <v>773</v>
      </c>
      <c r="AD580" s="541">
        <f t="shared" si="18"/>
        <v>0</v>
      </c>
      <c r="AE580" s="541">
        <f t="shared" si="18"/>
        <v>1328</v>
      </c>
      <c r="AF580" s="541">
        <f t="shared" si="18"/>
        <v>464</v>
      </c>
      <c r="AG580" s="541">
        <f t="shared" si="18"/>
        <v>645</v>
      </c>
      <c r="AH580" s="541">
        <f t="shared" si="18"/>
        <v>1</v>
      </c>
      <c r="AI580" s="541">
        <f t="shared" si="18"/>
        <v>1110</v>
      </c>
      <c r="AJ580" s="541">
        <f t="shared" si="18"/>
        <v>442</v>
      </c>
      <c r="AK580" s="541">
        <f t="shared" si="18"/>
        <v>603</v>
      </c>
      <c r="AL580" s="541">
        <f t="shared" si="18"/>
        <v>1045</v>
      </c>
      <c r="AM580" s="541">
        <f t="shared" si="18"/>
        <v>448</v>
      </c>
      <c r="AN580" s="541">
        <f t="shared" si="18"/>
        <v>527</v>
      </c>
      <c r="AO580" s="541">
        <f t="shared" si="18"/>
        <v>0</v>
      </c>
      <c r="AP580" s="541">
        <f t="shared" si="18"/>
        <v>975</v>
      </c>
      <c r="AQ580" s="541">
        <f t="shared" si="18"/>
        <v>498</v>
      </c>
      <c r="AR580" s="541">
        <f t="shared" si="18"/>
        <v>647</v>
      </c>
      <c r="AS580" s="541">
        <f t="shared" si="18"/>
        <v>1145</v>
      </c>
      <c r="AT580" s="541">
        <f t="shared" si="18"/>
        <v>635</v>
      </c>
      <c r="AU580" s="541">
        <f t="shared" si="18"/>
        <v>731</v>
      </c>
      <c r="AV580" s="541">
        <f t="shared" si="18"/>
        <v>1366</v>
      </c>
      <c r="AW580" s="541">
        <f t="shared" si="18"/>
        <v>652</v>
      </c>
      <c r="AX580" s="541">
        <f t="shared" si="18"/>
        <v>856</v>
      </c>
      <c r="AY580" s="541">
        <f t="shared" si="18"/>
        <v>1508</v>
      </c>
      <c r="AZ580" s="541">
        <f t="shared" si="18"/>
        <v>740</v>
      </c>
      <c r="BA580" s="541">
        <f t="shared" si="18"/>
        <v>816</v>
      </c>
      <c r="BB580" s="541">
        <f t="shared" si="18"/>
        <v>1556</v>
      </c>
      <c r="BC580" s="541">
        <f t="shared" si="18"/>
        <v>695</v>
      </c>
      <c r="BD580" s="541">
        <f t="shared" si="18"/>
        <v>753</v>
      </c>
      <c r="BE580" s="541">
        <f t="shared" si="18"/>
        <v>1448</v>
      </c>
      <c r="BF580" s="541">
        <f t="shared" si="18"/>
        <v>650</v>
      </c>
      <c r="BG580" s="541">
        <f t="shared" si="18"/>
        <v>713</v>
      </c>
      <c r="BH580" s="541">
        <f t="shared" si="18"/>
        <v>1363</v>
      </c>
      <c r="BI580" s="541">
        <f t="shared" si="18"/>
        <v>635</v>
      </c>
      <c r="BJ580" s="541">
        <f t="shared" si="18"/>
        <v>669</v>
      </c>
      <c r="BK580" s="541">
        <f t="shared" si="18"/>
        <v>1304</v>
      </c>
      <c r="BL580" s="541">
        <f t="shared" si="18"/>
        <v>1847</v>
      </c>
      <c r="BM580" s="541">
        <f t="shared" si="18"/>
        <v>1593</v>
      </c>
      <c r="BN580" s="541">
        <f t="shared" si="18"/>
        <v>3440</v>
      </c>
      <c r="BO580" s="541">
        <f>SUM(BO557:BO579)</f>
        <v>0</v>
      </c>
      <c r="BP580" s="541">
        <f t="shared" ref="BP580:BS580" si="19">SUM(BP557:BP579)</f>
        <v>0</v>
      </c>
      <c r="BQ580" s="541">
        <f>SUM(BQ557:BQ579)</f>
        <v>0</v>
      </c>
      <c r="BR580" s="541">
        <f t="shared" si="19"/>
        <v>0</v>
      </c>
      <c r="BS580" s="541">
        <f t="shared" si="19"/>
        <v>72</v>
      </c>
      <c r="BT580" s="630">
        <f>SUM(BT557:BT579)</f>
        <v>22460</v>
      </c>
    </row>
    <row r="581" spans="1:72" x14ac:dyDescent="0.2">
      <c r="B581" s="542" t="s">
        <v>597</v>
      </c>
      <c r="D581"/>
      <c r="E581"/>
      <c r="F581"/>
      <c r="G581"/>
      <c r="H581"/>
      <c r="I581"/>
      <c r="J581"/>
    </row>
    <row r="582" spans="1:72" x14ac:dyDescent="0.2">
      <c r="B582" s="542"/>
      <c r="D582"/>
      <c r="E582"/>
      <c r="F582"/>
      <c r="G582"/>
      <c r="H582"/>
      <c r="I582"/>
      <c r="J582"/>
    </row>
    <row r="583" spans="1:72" x14ac:dyDescent="0.2">
      <c r="B583" s="542"/>
      <c r="D583"/>
      <c r="E583"/>
      <c r="F583"/>
      <c r="G583"/>
      <c r="H583"/>
      <c r="I583"/>
      <c r="J583"/>
    </row>
    <row r="584" spans="1:72" x14ac:dyDescent="0.2">
      <c r="D584"/>
      <c r="E584"/>
      <c r="F584"/>
      <c r="G584"/>
      <c r="H584"/>
      <c r="I584"/>
      <c r="J584"/>
    </row>
    <row r="585" spans="1:72" x14ac:dyDescent="0.2">
      <c r="D585"/>
      <c r="E585"/>
      <c r="F585"/>
      <c r="G585"/>
      <c r="H585"/>
      <c r="I585"/>
      <c r="J585"/>
    </row>
    <row r="586" spans="1:72" ht="26.25" customHeight="1" thickBot="1" x14ac:dyDescent="0.25">
      <c r="B586" s="905" t="s">
        <v>664</v>
      </c>
      <c r="C586" s="905"/>
      <c r="D586" s="905"/>
      <c r="E586" s="905"/>
      <c r="F586" s="905"/>
      <c r="G586" s="905"/>
      <c r="H586" s="905"/>
      <c r="I586" s="905"/>
      <c r="J586" s="905"/>
      <c r="K586" s="905"/>
      <c r="L586" s="905"/>
      <c r="M586" s="905"/>
      <c r="N586" s="905"/>
    </row>
    <row r="587" spans="1:72" ht="26.25" customHeight="1" x14ac:dyDescent="0.2">
      <c r="B587" s="748" t="s">
        <v>560</v>
      </c>
      <c r="C587" s="899" t="s">
        <v>817</v>
      </c>
      <c r="D587" s="900"/>
      <c r="E587" s="900"/>
      <c r="F587" s="900"/>
      <c r="G587" s="900"/>
      <c r="H587" s="900"/>
      <c r="I587" s="899" t="s">
        <v>816</v>
      </c>
      <c r="J587" s="900"/>
      <c r="K587" s="900"/>
      <c r="L587" s="900"/>
      <c r="M587" s="900"/>
      <c r="N587" s="900"/>
      <c r="O587" s="899" t="s">
        <v>8</v>
      </c>
      <c r="P587" s="900"/>
      <c r="Q587" s="900"/>
      <c r="R587" s="900"/>
      <c r="S587" s="900"/>
      <c r="T587" s="901"/>
    </row>
    <row r="588" spans="1:72" s="547" customFormat="1" ht="77.25" customHeight="1" thickBot="1" x14ac:dyDescent="0.25">
      <c r="B588" s="749"/>
      <c r="C588" s="727" t="s">
        <v>607</v>
      </c>
      <c r="D588" s="727" t="s">
        <v>608</v>
      </c>
      <c r="E588" s="727" t="s">
        <v>609</v>
      </c>
      <c r="F588" s="727" t="s">
        <v>610</v>
      </c>
      <c r="G588" s="727" t="s">
        <v>611</v>
      </c>
      <c r="H588" s="727" t="s">
        <v>612</v>
      </c>
      <c r="I588" s="727" t="s">
        <v>613</v>
      </c>
      <c r="J588" s="727" t="s">
        <v>608</v>
      </c>
      <c r="K588" s="727" t="s">
        <v>609</v>
      </c>
      <c r="L588" s="727" t="s">
        <v>610</v>
      </c>
      <c r="M588" s="727" t="s">
        <v>611</v>
      </c>
      <c r="N588" s="727" t="s">
        <v>612</v>
      </c>
      <c r="O588" s="727" t="s">
        <v>614</v>
      </c>
      <c r="P588" s="727" t="s">
        <v>608</v>
      </c>
      <c r="Q588" s="727" t="s">
        <v>609</v>
      </c>
      <c r="R588" s="727" t="s">
        <v>610</v>
      </c>
      <c r="S588" s="727" t="s">
        <v>611</v>
      </c>
      <c r="T588" s="728" t="s">
        <v>612</v>
      </c>
    </row>
    <row r="589" spans="1:72" s="547" customFormat="1" ht="15.75" thickBot="1" x14ac:dyDescent="0.25">
      <c r="B589" s="590" t="s">
        <v>5</v>
      </c>
      <c r="C589" s="563">
        <v>93.75</v>
      </c>
      <c r="D589" s="549">
        <v>99.31</v>
      </c>
      <c r="E589" s="563">
        <v>1.1863403932157623</v>
      </c>
      <c r="F589" s="563">
        <v>8.9830334992827598</v>
      </c>
      <c r="G589" s="563">
        <v>21.389825331195681</v>
      </c>
      <c r="H589" s="563">
        <v>8.8067244958231381</v>
      </c>
      <c r="I589" s="563">
        <v>31.647940074906366</v>
      </c>
      <c r="J589" s="549">
        <v>33.856108829824301</v>
      </c>
      <c r="K589" s="549">
        <v>42.417950823751923</v>
      </c>
      <c r="L589" s="549">
        <v>49.141555920561437</v>
      </c>
      <c r="M589" s="549">
        <v>56.212931163207408</v>
      </c>
      <c r="N589" s="549">
        <v>47.901165944950471</v>
      </c>
      <c r="O589" s="591">
        <v>35.159010600706715</v>
      </c>
      <c r="P589" s="549">
        <v>72.860818709333557</v>
      </c>
      <c r="Q589" s="549">
        <v>11.982980108999227</v>
      </c>
      <c r="R589" s="549">
        <v>25.163825134885322</v>
      </c>
      <c r="S589" s="549">
        <v>30.07834506430433</v>
      </c>
      <c r="T589" s="550">
        <v>20.047758600767978</v>
      </c>
    </row>
    <row r="590" spans="1:72" s="555" customFormat="1" x14ac:dyDescent="0.2">
      <c r="B590" s="593" t="s">
        <v>72</v>
      </c>
      <c r="C590" s="553">
        <v>100</v>
      </c>
      <c r="D590" s="554">
        <v>98.2</v>
      </c>
      <c r="E590" s="553">
        <v>0.1</v>
      </c>
      <c r="F590" s="553">
        <v>9.3000000000000007</v>
      </c>
      <c r="G590" s="553">
        <v>7.1</v>
      </c>
      <c r="H590" s="553">
        <v>4.04</v>
      </c>
      <c r="I590" s="553">
        <v>2</v>
      </c>
      <c r="J590" s="554">
        <v>1.2093291102792976</v>
      </c>
      <c r="K590" s="553">
        <v>92.8</v>
      </c>
      <c r="L590" s="553">
        <v>71</v>
      </c>
      <c r="M590" s="553">
        <v>68.099999999999994</v>
      </c>
      <c r="N590" s="553">
        <v>81.03</v>
      </c>
      <c r="O590" s="553">
        <v>5.7692307692307692</v>
      </c>
      <c r="P590" s="554">
        <v>42.039846615538515</v>
      </c>
      <c r="Q590" s="553">
        <v>40.799999999999997</v>
      </c>
      <c r="R590" s="553">
        <v>42.9</v>
      </c>
      <c r="S590" s="553">
        <v>33.9</v>
      </c>
      <c r="T590" s="636">
        <v>39.15</v>
      </c>
    </row>
    <row r="591" spans="1:72" s="555" customFormat="1" x14ac:dyDescent="0.2">
      <c r="B591" s="594" t="s">
        <v>73</v>
      </c>
      <c r="C591" s="557">
        <v>100</v>
      </c>
      <c r="D591" s="558">
        <v>99.51</v>
      </c>
      <c r="E591" s="557">
        <v>1</v>
      </c>
      <c r="F591" s="557">
        <v>3.8</v>
      </c>
      <c r="G591" s="557">
        <v>12</v>
      </c>
      <c r="H591" s="557">
        <v>4.8599999999999994</v>
      </c>
      <c r="I591" s="557">
        <v>0</v>
      </c>
      <c r="J591" s="558">
        <v>0</v>
      </c>
      <c r="K591" s="557">
        <v>35.9</v>
      </c>
      <c r="L591" s="557">
        <v>43.5</v>
      </c>
      <c r="M591" s="557">
        <v>22.7</v>
      </c>
      <c r="N591" s="557">
        <v>33.46</v>
      </c>
      <c r="O591" s="557">
        <v>12.5</v>
      </c>
      <c r="P591" s="558">
        <v>58.281344902386124</v>
      </c>
      <c r="Q591" s="557">
        <v>11.6</v>
      </c>
      <c r="R591" s="557">
        <v>19.8</v>
      </c>
      <c r="S591" s="557">
        <v>16.8</v>
      </c>
      <c r="T591" s="637">
        <v>14.8</v>
      </c>
    </row>
    <row r="592" spans="1:72" s="555" customFormat="1" x14ac:dyDescent="0.2">
      <c r="B592" s="594" t="s">
        <v>371</v>
      </c>
      <c r="C592" s="557">
        <v>0</v>
      </c>
      <c r="D592" s="558">
        <v>91.98</v>
      </c>
      <c r="E592" s="557">
        <v>53</v>
      </c>
      <c r="F592" s="557">
        <v>28.6</v>
      </c>
      <c r="G592" s="557">
        <v>38</v>
      </c>
      <c r="H592" s="557">
        <v>43.62</v>
      </c>
      <c r="I592" s="557">
        <v>0</v>
      </c>
      <c r="J592" s="558">
        <v>0</v>
      </c>
      <c r="K592" s="557">
        <v>61.6</v>
      </c>
      <c r="L592" s="557">
        <v>79.5</v>
      </c>
      <c r="M592" s="557">
        <v>93.9</v>
      </c>
      <c r="N592" s="557">
        <v>74.87</v>
      </c>
      <c r="O592" s="557">
        <v>0</v>
      </c>
      <c r="P592" s="558">
        <v>45.47877278790574</v>
      </c>
      <c r="Q592" s="557">
        <v>56.329904481998533</v>
      </c>
      <c r="R592" s="557">
        <v>55.044880898088792</v>
      </c>
      <c r="S592" s="557">
        <v>59.545187362233655</v>
      </c>
      <c r="T592" s="637">
        <v>57.037484629287121</v>
      </c>
    </row>
    <row r="593" spans="2:20" s="555" customFormat="1" x14ac:dyDescent="0.2">
      <c r="B593" s="594" t="s">
        <v>76</v>
      </c>
      <c r="C593" s="557">
        <v>100</v>
      </c>
      <c r="D593" s="558">
        <v>96.09</v>
      </c>
      <c r="E593" s="557">
        <v>0.5</v>
      </c>
      <c r="F593" s="557">
        <v>3.2</v>
      </c>
      <c r="G593" s="557">
        <v>4</v>
      </c>
      <c r="H593" s="557">
        <v>2.09</v>
      </c>
      <c r="I593" s="557">
        <v>91.17647058823529</v>
      </c>
      <c r="J593" s="558">
        <v>1.948051948051948</v>
      </c>
      <c r="K593" s="557">
        <v>2.8</v>
      </c>
      <c r="L593" s="557">
        <v>7.4</v>
      </c>
      <c r="M593" s="557">
        <v>18.3</v>
      </c>
      <c r="N593" s="557">
        <v>8.370000000000001</v>
      </c>
      <c r="O593" s="557">
        <v>91.428571428571431</v>
      </c>
      <c r="P593" s="558">
        <v>41.822990543735223</v>
      </c>
      <c r="Q593" s="557">
        <v>1.3852629611166498</v>
      </c>
      <c r="R593" s="557">
        <v>4.8570933408599579</v>
      </c>
      <c r="S593" s="557">
        <v>9.7528040877367896</v>
      </c>
      <c r="T593" s="637">
        <v>4.5898913750513533</v>
      </c>
    </row>
    <row r="594" spans="2:20" s="555" customFormat="1" x14ac:dyDescent="0.2">
      <c r="B594" s="594" t="s">
        <v>74</v>
      </c>
      <c r="C594" s="557">
        <v>100</v>
      </c>
      <c r="D594" s="558">
        <v>97.69</v>
      </c>
      <c r="E594" s="557">
        <v>4.2</v>
      </c>
      <c r="F594" s="557">
        <v>2.2000000000000002</v>
      </c>
      <c r="G594" s="557">
        <v>27</v>
      </c>
      <c r="H594" s="557">
        <v>10.64</v>
      </c>
      <c r="I594" s="557">
        <v>5.5555555555555554</v>
      </c>
      <c r="J594" s="558">
        <v>0</v>
      </c>
      <c r="K594" s="557">
        <v>70.7</v>
      </c>
      <c r="L594" s="557">
        <v>67.7</v>
      </c>
      <c r="M594" s="557">
        <v>76.900000000000006</v>
      </c>
      <c r="N594" s="557">
        <v>71.960000000000008</v>
      </c>
      <c r="O594" s="557">
        <v>10.526315789473683</v>
      </c>
      <c r="P594" s="558">
        <v>46.107995689655176</v>
      </c>
      <c r="Q594" s="557">
        <v>29.432923076923075</v>
      </c>
      <c r="R594" s="557">
        <v>32.210562487381381</v>
      </c>
      <c r="S594" s="557">
        <v>45.948351648351647</v>
      </c>
      <c r="T594" s="637">
        <v>34.943079530443306</v>
      </c>
    </row>
    <row r="595" spans="2:20" s="555" customFormat="1" x14ac:dyDescent="0.2">
      <c r="B595" s="594" t="s">
        <v>75</v>
      </c>
      <c r="C595" s="557">
        <v>100</v>
      </c>
      <c r="D595" s="558">
        <v>99.84</v>
      </c>
      <c r="E595" s="557">
        <v>0</v>
      </c>
      <c r="F595" s="557">
        <v>2</v>
      </c>
      <c r="G595" s="557">
        <v>24</v>
      </c>
      <c r="H595" s="557">
        <v>7.6</v>
      </c>
      <c r="I595" s="557">
        <v>0</v>
      </c>
      <c r="J595" s="558">
        <v>84.81</v>
      </c>
      <c r="K595" s="557">
        <v>93.2</v>
      </c>
      <c r="L595" s="557">
        <v>82.8</v>
      </c>
      <c r="M595" s="557">
        <v>86.4</v>
      </c>
      <c r="N595" s="557">
        <v>89.08</v>
      </c>
      <c r="O595" s="557">
        <v>20</v>
      </c>
      <c r="P595" s="558">
        <v>93.758152451119301</v>
      </c>
      <c r="Q595" s="557">
        <v>10.854391534391535</v>
      </c>
      <c r="R595" s="557">
        <v>28.483217108321714</v>
      </c>
      <c r="S595" s="557">
        <v>31.266666666666666</v>
      </c>
      <c r="T595" s="637">
        <v>20.503839188860109</v>
      </c>
    </row>
    <row r="596" spans="2:20" s="555" customFormat="1" x14ac:dyDescent="0.2">
      <c r="B596" s="594" t="s">
        <v>372</v>
      </c>
      <c r="C596" s="557">
        <v>100</v>
      </c>
      <c r="D596" s="558">
        <v>99.44</v>
      </c>
      <c r="E596" s="557">
        <v>1.5</v>
      </c>
      <c r="F596" s="557">
        <v>2</v>
      </c>
      <c r="G596" s="557">
        <v>4</v>
      </c>
      <c r="H596" s="557">
        <v>2.3499999999999996</v>
      </c>
      <c r="I596" s="557">
        <v>0</v>
      </c>
      <c r="J596" s="558">
        <v>82.49</v>
      </c>
      <c r="K596" s="557">
        <v>97</v>
      </c>
      <c r="L596" s="557">
        <v>70.400000000000006</v>
      </c>
      <c r="M596" s="557">
        <v>81.599999999999994</v>
      </c>
      <c r="N596" s="557">
        <v>87.06</v>
      </c>
      <c r="O596" s="557">
        <v>4.1666666666666661</v>
      </c>
      <c r="P596" s="558">
        <v>92.273744824413413</v>
      </c>
      <c r="Q596" s="557">
        <v>22.976527815103463</v>
      </c>
      <c r="R596" s="557">
        <v>24.468627651125729</v>
      </c>
      <c r="S596" s="557">
        <v>21.469766191883902</v>
      </c>
      <c r="T596" s="637">
        <v>22.822919295342047</v>
      </c>
    </row>
    <row r="597" spans="2:20" s="555" customFormat="1" x14ac:dyDescent="0.2">
      <c r="B597" s="594" t="s">
        <v>80</v>
      </c>
      <c r="C597" s="557">
        <v>100</v>
      </c>
      <c r="D597" s="558">
        <v>99.73</v>
      </c>
      <c r="E597" s="557">
        <v>0</v>
      </c>
      <c r="F597" s="557">
        <v>0</v>
      </c>
      <c r="G597" s="557">
        <v>1</v>
      </c>
      <c r="H597" s="557">
        <v>0.3</v>
      </c>
      <c r="I597" s="557">
        <v>3.8461538461538463</v>
      </c>
      <c r="J597" s="558">
        <v>17.12414223331254</v>
      </c>
      <c r="K597" s="557">
        <v>17.2</v>
      </c>
      <c r="L597" s="557">
        <v>8.9</v>
      </c>
      <c r="M597" s="557">
        <v>13.8</v>
      </c>
      <c r="N597" s="557">
        <v>14.52</v>
      </c>
      <c r="O597" s="557">
        <v>5.0632911392405067</v>
      </c>
      <c r="P597" s="558">
        <v>63.717710089747079</v>
      </c>
      <c r="Q597" s="557">
        <v>11.62535907699553</v>
      </c>
      <c r="R597" s="557">
        <v>5.8903787764119366</v>
      </c>
      <c r="S597" s="557">
        <v>9.6814221803626097</v>
      </c>
      <c r="T597" s="637">
        <v>9.8951819478889345</v>
      </c>
    </row>
    <row r="598" spans="2:20" s="555" customFormat="1" x14ac:dyDescent="0.2">
      <c r="B598" s="594" t="s">
        <v>81</v>
      </c>
      <c r="C598" s="557">
        <v>100</v>
      </c>
      <c r="D598" s="558">
        <v>97.67</v>
      </c>
      <c r="E598" s="557">
        <v>0.7</v>
      </c>
      <c r="F598" s="557">
        <v>6.6</v>
      </c>
      <c r="G598" s="557">
        <v>9</v>
      </c>
      <c r="H598" s="557">
        <v>4.3699999999999992</v>
      </c>
      <c r="I598" s="557">
        <v>25</v>
      </c>
      <c r="J598" s="558">
        <v>54.480135249366022</v>
      </c>
      <c r="K598" s="557">
        <v>24.7</v>
      </c>
      <c r="L598" s="557">
        <v>40</v>
      </c>
      <c r="M598" s="557">
        <v>57.7</v>
      </c>
      <c r="N598" s="557">
        <v>37.659999999999997</v>
      </c>
      <c r="O598" s="557">
        <v>40</v>
      </c>
      <c r="P598" s="558">
        <v>86.883930757863638</v>
      </c>
      <c r="Q598" s="557">
        <v>8.1436845660249908</v>
      </c>
      <c r="R598" s="557">
        <v>17.626208225175457</v>
      </c>
      <c r="S598" s="557">
        <v>24.073961499493414</v>
      </c>
      <c r="T598" s="637">
        <v>14.819272377895611</v>
      </c>
    </row>
    <row r="599" spans="2:20" s="555" customFormat="1" x14ac:dyDescent="0.2">
      <c r="B599" s="594" t="s">
        <v>373</v>
      </c>
      <c r="C599" s="557">
        <v>100</v>
      </c>
      <c r="D599" s="558">
        <v>95.56</v>
      </c>
      <c r="E599" s="557">
        <v>0</v>
      </c>
      <c r="F599" s="557">
        <v>0</v>
      </c>
      <c r="G599" s="557">
        <v>0</v>
      </c>
      <c r="H599" s="557">
        <v>0</v>
      </c>
      <c r="I599" s="557">
        <v>38.888888888888893</v>
      </c>
      <c r="J599" s="558">
        <v>0</v>
      </c>
      <c r="K599" s="557">
        <v>23.1</v>
      </c>
      <c r="L599" s="557">
        <v>50.9</v>
      </c>
      <c r="M599" s="557">
        <v>35</v>
      </c>
      <c r="N599" s="557">
        <v>32.230000000000004</v>
      </c>
      <c r="O599" s="557">
        <v>47.619047619047613</v>
      </c>
      <c r="P599" s="558">
        <v>56.009017132551854</v>
      </c>
      <c r="Q599" s="557">
        <v>0.93112363274776266</v>
      </c>
      <c r="R599" s="557">
        <v>5.1126989455367555</v>
      </c>
      <c r="S599" s="557">
        <v>1.407979781239642</v>
      </c>
      <c r="T599" s="637">
        <v>1.9104955398531249</v>
      </c>
    </row>
    <row r="600" spans="2:20" s="555" customFormat="1" x14ac:dyDescent="0.2">
      <c r="B600" s="594" t="s">
        <v>374</v>
      </c>
      <c r="C600" s="557">
        <v>100</v>
      </c>
      <c r="D600" s="558">
        <v>99.7</v>
      </c>
      <c r="E600" s="557">
        <v>0.5</v>
      </c>
      <c r="F600" s="557">
        <v>9.9</v>
      </c>
      <c r="G600" s="557">
        <v>11</v>
      </c>
      <c r="H600" s="557">
        <v>5.53</v>
      </c>
      <c r="I600" s="557">
        <v>22.222222222222221</v>
      </c>
      <c r="J600" s="558">
        <v>4.3457220286488578</v>
      </c>
      <c r="K600" s="557">
        <v>40.9</v>
      </c>
      <c r="L600" s="557">
        <v>46.7</v>
      </c>
      <c r="M600" s="557">
        <v>64.8</v>
      </c>
      <c r="N600" s="557">
        <v>49.23</v>
      </c>
      <c r="O600" s="557">
        <v>26.315789473684209</v>
      </c>
      <c r="P600" s="558">
        <v>38.374111422346715</v>
      </c>
      <c r="Q600" s="557">
        <v>12.761419031719536</v>
      </c>
      <c r="R600" s="557">
        <v>24.39927923281299</v>
      </c>
      <c r="S600" s="557">
        <v>27.354479688369505</v>
      </c>
      <c r="T600" s="637">
        <v>19.466909268933215</v>
      </c>
    </row>
    <row r="601" spans="2:20" s="555" customFormat="1" x14ac:dyDescent="0.2">
      <c r="B601" s="594" t="s">
        <v>82</v>
      </c>
      <c r="C601" s="557">
        <v>100</v>
      </c>
      <c r="D601" s="558">
        <v>99.83</v>
      </c>
      <c r="E601" s="557">
        <v>0.4</v>
      </c>
      <c r="F601" s="557">
        <v>0.1</v>
      </c>
      <c r="G601" s="557">
        <v>3</v>
      </c>
      <c r="H601" s="557">
        <v>1.1199999999999999</v>
      </c>
      <c r="I601" s="557">
        <v>78.94736842105263</v>
      </c>
      <c r="J601" s="558">
        <v>72.058823529411768</v>
      </c>
      <c r="K601" s="557">
        <v>6</v>
      </c>
      <c r="L601" s="557">
        <v>27.9</v>
      </c>
      <c r="M601" s="557">
        <v>12.5</v>
      </c>
      <c r="N601" s="557">
        <v>12.33</v>
      </c>
      <c r="O601" s="557">
        <v>80</v>
      </c>
      <c r="P601" s="558">
        <v>92.258067361667997</v>
      </c>
      <c r="Q601" s="557">
        <v>2.1926487683365625</v>
      </c>
      <c r="R601" s="557">
        <v>9.2868943724826725</v>
      </c>
      <c r="S601" s="557">
        <v>6.0817049543315802</v>
      </c>
      <c r="T601" s="637">
        <v>4.7782147449642896</v>
      </c>
    </row>
    <row r="602" spans="2:20" s="555" customFormat="1" x14ac:dyDescent="0.2">
      <c r="B602" s="594" t="s">
        <v>83</v>
      </c>
      <c r="C602" s="557">
        <v>100</v>
      </c>
      <c r="D602" s="558">
        <v>99.84</v>
      </c>
      <c r="E602" s="557">
        <v>0</v>
      </c>
      <c r="F602" s="557">
        <v>28.9</v>
      </c>
      <c r="G602" s="557">
        <v>39</v>
      </c>
      <c r="H602" s="557">
        <v>17.48</v>
      </c>
      <c r="I602" s="557">
        <v>9.0909090909090917</v>
      </c>
      <c r="J602" s="558">
        <v>0</v>
      </c>
      <c r="K602" s="557">
        <v>32.799999999999997</v>
      </c>
      <c r="L602" s="557">
        <v>77.400000000000006</v>
      </c>
      <c r="M602" s="557">
        <v>76.5</v>
      </c>
      <c r="N602" s="557">
        <v>54.83</v>
      </c>
      <c r="O602" s="557">
        <v>23.076923076923077</v>
      </c>
      <c r="P602" s="558">
        <v>84.683260639424105</v>
      </c>
      <c r="Q602" s="557">
        <v>9.4068212824010917</v>
      </c>
      <c r="R602" s="557">
        <v>53.452101922507353</v>
      </c>
      <c r="S602" s="557">
        <v>49.731241473396999</v>
      </c>
      <c r="T602" s="637">
        <v>30.313203467721117</v>
      </c>
    </row>
    <row r="603" spans="2:20" s="555" customFormat="1" x14ac:dyDescent="0.2">
      <c r="B603" s="594" t="s">
        <v>77</v>
      </c>
      <c r="C603" s="557">
        <v>100</v>
      </c>
      <c r="D603" s="558">
        <v>99.95</v>
      </c>
      <c r="E603" s="557">
        <v>0.5</v>
      </c>
      <c r="F603" s="557">
        <v>2.2000000000000002</v>
      </c>
      <c r="G603" s="557">
        <v>0</v>
      </c>
      <c r="H603" s="557">
        <v>0.69000000000000006</v>
      </c>
      <c r="I603" s="557">
        <v>89.285714285714292</v>
      </c>
      <c r="J603" s="558">
        <v>22.993142396127471</v>
      </c>
      <c r="K603" s="557">
        <v>4.5999999999999996</v>
      </c>
      <c r="L603" s="557">
        <v>15.6</v>
      </c>
      <c r="M603" s="557">
        <v>24.6</v>
      </c>
      <c r="N603" s="557">
        <v>12.8</v>
      </c>
      <c r="O603" s="557">
        <v>89.65517241379311</v>
      </c>
      <c r="P603" s="558">
        <v>69.672893191556895</v>
      </c>
      <c r="Q603" s="557">
        <v>2.6856492027334853</v>
      </c>
      <c r="R603" s="557">
        <v>9.260199049458766</v>
      </c>
      <c r="S603" s="557">
        <v>12.940654597770051</v>
      </c>
      <c r="T603" s="637">
        <v>7.0770607905895107</v>
      </c>
    </row>
    <row r="604" spans="2:20" s="555" customFormat="1" x14ac:dyDescent="0.2">
      <c r="B604" s="594" t="s">
        <v>78</v>
      </c>
      <c r="C604" s="557">
        <v>100</v>
      </c>
      <c r="D604" s="558">
        <v>99.9</v>
      </c>
      <c r="E604" s="557">
        <v>2.8</v>
      </c>
      <c r="F604" s="557">
        <v>0</v>
      </c>
      <c r="G604" s="557">
        <v>1.4</v>
      </c>
      <c r="H604" s="557">
        <v>1.8199999999999998</v>
      </c>
      <c r="I604" s="557">
        <v>25</v>
      </c>
      <c r="J604" s="558">
        <v>87.26552730304293</v>
      </c>
      <c r="K604" s="557">
        <v>54.8</v>
      </c>
      <c r="L604" s="557">
        <v>41.2</v>
      </c>
      <c r="M604" s="557">
        <v>33.6</v>
      </c>
      <c r="N604" s="557">
        <v>45.72</v>
      </c>
      <c r="O604" s="557">
        <v>31.818181818181817</v>
      </c>
      <c r="P604" s="558">
        <v>96.505051523297496</v>
      </c>
      <c r="Q604" s="557">
        <v>18.308917613265439</v>
      </c>
      <c r="R604" s="557">
        <v>11.132379029101394</v>
      </c>
      <c r="S604" s="557">
        <v>10.995038516777647</v>
      </c>
      <c r="T604" s="637">
        <v>14.679446167486292</v>
      </c>
    </row>
    <row r="605" spans="2:20" s="555" customFormat="1" x14ac:dyDescent="0.2">
      <c r="B605" s="594" t="s">
        <v>375</v>
      </c>
      <c r="C605" s="557">
        <v>100</v>
      </c>
      <c r="D605" s="558">
        <v>99.32</v>
      </c>
      <c r="E605" s="557">
        <v>1.3</v>
      </c>
      <c r="F605" s="557">
        <v>0</v>
      </c>
      <c r="G605" s="557">
        <v>0</v>
      </c>
      <c r="H605" s="557">
        <v>0.65</v>
      </c>
      <c r="I605" s="557">
        <v>80.952380952380949</v>
      </c>
      <c r="J605" s="558">
        <v>7.7406869859700054</v>
      </c>
      <c r="K605" s="557">
        <v>2.2000000000000002</v>
      </c>
      <c r="L605" s="557">
        <v>11.8</v>
      </c>
      <c r="M605" s="557">
        <v>6.4</v>
      </c>
      <c r="N605" s="557">
        <v>5.3800000000000008</v>
      </c>
      <c r="O605" s="557">
        <v>81.818181818181827</v>
      </c>
      <c r="P605" s="558">
        <v>38.257277419354843</v>
      </c>
      <c r="Q605" s="557">
        <v>1.5491931041517901</v>
      </c>
      <c r="R605" s="557">
        <v>1.9814728185976167</v>
      </c>
      <c r="S605" s="557">
        <v>2.0695450372335</v>
      </c>
      <c r="T605" s="637">
        <v>1.7917546269654685</v>
      </c>
    </row>
    <row r="606" spans="2:20" s="555" customFormat="1" x14ac:dyDescent="0.2">
      <c r="B606" s="594" t="s">
        <v>376</v>
      </c>
      <c r="C606" s="557">
        <v>100</v>
      </c>
      <c r="D606" s="558">
        <v>99.88</v>
      </c>
      <c r="E606" s="557">
        <v>0</v>
      </c>
      <c r="F606" s="557">
        <v>10.9</v>
      </c>
      <c r="G606" s="557">
        <v>50</v>
      </c>
      <c r="H606" s="557">
        <v>17.18</v>
      </c>
      <c r="I606" s="557">
        <v>13.333333333333334</v>
      </c>
      <c r="J606" s="558">
        <v>44.776966172611871</v>
      </c>
      <c r="K606" s="557">
        <v>18.3</v>
      </c>
      <c r="L606" s="557">
        <v>52.3</v>
      </c>
      <c r="M606" s="557">
        <v>68.5</v>
      </c>
      <c r="N606" s="557">
        <v>40.159999999999997</v>
      </c>
      <c r="O606" s="557">
        <v>18.75</v>
      </c>
      <c r="P606" s="558">
        <v>80.981136352580634</v>
      </c>
      <c r="Q606" s="557">
        <v>6.7730593499764487</v>
      </c>
      <c r="R606" s="557">
        <v>30.234056584570297</v>
      </c>
      <c r="S606" s="557">
        <v>56.837965143664626</v>
      </c>
      <c r="T606" s="637">
        <v>26.48473053500167</v>
      </c>
    </row>
    <row r="607" spans="2:20" s="555" customFormat="1" x14ac:dyDescent="0.2">
      <c r="B607" s="594" t="s">
        <v>84</v>
      </c>
      <c r="C607" s="557">
        <v>100</v>
      </c>
      <c r="D607" s="558">
        <v>98.2</v>
      </c>
      <c r="E607" s="557">
        <v>3.8</v>
      </c>
      <c r="F607" s="557">
        <v>9</v>
      </c>
      <c r="G607" s="557">
        <v>9</v>
      </c>
      <c r="H607" s="557">
        <v>6.4</v>
      </c>
      <c r="I607" s="557">
        <v>0</v>
      </c>
      <c r="J607" s="558">
        <v>6.6200809121000361</v>
      </c>
      <c r="K607" s="557">
        <v>63.1</v>
      </c>
      <c r="L607" s="557">
        <v>77.8</v>
      </c>
      <c r="M607" s="557">
        <v>81.400000000000006</v>
      </c>
      <c r="N607" s="557">
        <v>71.53</v>
      </c>
      <c r="O607" s="557">
        <v>12.5</v>
      </c>
      <c r="P607" s="558">
        <v>50.995109004739334</v>
      </c>
      <c r="Q607" s="557">
        <v>23.116644591611479</v>
      </c>
      <c r="R607" s="557">
        <v>36.177479448223508</v>
      </c>
      <c r="S607" s="557">
        <v>32.604120676968357</v>
      </c>
      <c r="T607" s="637">
        <v>28.575054388540948</v>
      </c>
    </row>
    <row r="608" spans="2:20" s="555" customFormat="1" x14ac:dyDescent="0.2">
      <c r="B608" s="594" t="s">
        <v>377</v>
      </c>
      <c r="C608" s="557">
        <v>50</v>
      </c>
      <c r="D608" s="558">
        <v>98.14</v>
      </c>
      <c r="E608" s="557">
        <v>0</v>
      </c>
      <c r="F608" s="557">
        <v>10.8</v>
      </c>
      <c r="G608" s="557">
        <v>6.4</v>
      </c>
      <c r="H608" s="557">
        <v>4.08</v>
      </c>
      <c r="I608" s="557">
        <v>0</v>
      </c>
      <c r="J608" s="558">
        <v>0</v>
      </c>
      <c r="K608" s="557">
        <v>97</v>
      </c>
      <c r="L608" s="557">
        <v>84.4</v>
      </c>
      <c r="M608" s="557">
        <v>94</v>
      </c>
      <c r="N608" s="557">
        <v>93.58</v>
      </c>
      <c r="O608" s="557">
        <v>9.0909090909090917</v>
      </c>
      <c r="P608" s="558">
        <v>48.145208452312957</v>
      </c>
      <c r="Q608" s="557">
        <v>12.019986675549633</v>
      </c>
      <c r="R608" s="557">
        <v>33.205568956675336</v>
      </c>
      <c r="S608" s="557">
        <v>17.245169886742172</v>
      </c>
      <c r="T608" s="637">
        <v>17.824658095132538</v>
      </c>
    </row>
    <row r="609" spans="2:20" s="555" customFormat="1" x14ac:dyDescent="0.2">
      <c r="B609" s="594" t="s">
        <v>85</v>
      </c>
      <c r="C609" s="557">
        <v>100</v>
      </c>
      <c r="D609" s="558">
        <v>99.55</v>
      </c>
      <c r="E609" s="557">
        <v>3.9</v>
      </c>
      <c r="F609" s="557">
        <v>26.2</v>
      </c>
      <c r="G609" s="557">
        <v>8.6</v>
      </c>
      <c r="H609" s="557">
        <v>9.77</v>
      </c>
      <c r="I609" s="557">
        <v>6.25</v>
      </c>
      <c r="J609" s="558">
        <v>0</v>
      </c>
      <c r="K609" s="557">
        <v>89.1</v>
      </c>
      <c r="L609" s="557">
        <v>74.400000000000006</v>
      </c>
      <c r="M609" s="557">
        <v>85.6</v>
      </c>
      <c r="N609" s="557">
        <v>85.11</v>
      </c>
      <c r="O609" s="557">
        <v>11.76470588235294</v>
      </c>
      <c r="P609" s="558">
        <v>60.183493413830959</v>
      </c>
      <c r="Q609" s="557">
        <v>22.5294726217512</v>
      </c>
      <c r="R609" s="557">
        <v>44.113242313888676</v>
      </c>
      <c r="S609" s="557">
        <v>25.434519303557909</v>
      </c>
      <c r="T609" s="637">
        <v>27.717740564720707</v>
      </c>
    </row>
    <row r="610" spans="2:20" s="555" customFormat="1" x14ac:dyDescent="0.2">
      <c r="B610" s="594" t="s">
        <v>119</v>
      </c>
      <c r="C610" s="557">
        <v>100</v>
      </c>
      <c r="D610" s="558">
        <v>98.01</v>
      </c>
      <c r="E610" s="557">
        <v>0</v>
      </c>
      <c r="F610" s="557">
        <v>3</v>
      </c>
      <c r="G610" s="557">
        <v>5</v>
      </c>
      <c r="H610" s="557">
        <v>2.1</v>
      </c>
      <c r="I610" s="557">
        <v>65.116279069767444</v>
      </c>
      <c r="J610" s="558">
        <v>3.5062439961575409</v>
      </c>
      <c r="K610" s="557">
        <v>0</v>
      </c>
      <c r="L610" s="557">
        <v>18.100000000000001</v>
      </c>
      <c r="M610" s="557">
        <v>19.600000000000001</v>
      </c>
      <c r="N610" s="557">
        <v>9.5</v>
      </c>
      <c r="O610" s="557">
        <v>65.909090909090907</v>
      </c>
      <c r="P610" s="558">
        <v>56.743888422818792</v>
      </c>
      <c r="Q610" s="557">
        <v>1.7713214620431118E-2</v>
      </c>
      <c r="R610" s="557">
        <v>13.995862632316099</v>
      </c>
      <c r="S610" s="557">
        <v>15.200718525460793</v>
      </c>
      <c r="T610" s="637">
        <v>7.3682446914116735</v>
      </c>
    </row>
    <row r="611" spans="2:20" s="555" customFormat="1" x14ac:dyDescent="0.2">
      <c r="B611" s="594" t="s">
        <v>79</v>
      </c>
      <c r="C611" s="557">
        <v>100</v>
      </c>
      <c r="D611" s="558">
        <v>99.77</v>
      </c>
      <c r="E611" s="557">
        <v>0</v>
      </c>
      <c r="F611" s="557">
        <v>0.8</v>
      </c>
      <c r="G611" s="557">
        <v>2.8</v>
      </c>
      <c r="H611" s="557">
        <v>1</v>
      </c>
      <c r="I611" s="557">
        <v>30.555555555555557</v>
      </c>
      <c r="J611" s="558">
        <v>80.8</v>
      </c>
      <c r="K611" s="557">
        <v>38.6</v>
      </c>
      <c r="L611" s="557">
        <v>37.1</v>
      </c>
      <c r="M611" s="557">
        <v>57.1</v>
      </c>
      <c r="N611" s="557">
        <v>43.85</v>
      </c>
      <c r="O611" s="557">
        <v>35.897435897435898</v>
      </c>
      <c r="P611" s="558">
        <v>86.080464195183779</v>
      </c>
      <c r="Q611" s="557">
        <v>10.657685344437406</v>
      </c>
      <c r="R611" s="557">
        <v>10.1</v>
      </c>
      <c r="S611" s="557">
        <v>17.772970037114149</v>
      </c>
      <c r="T611" s="637">
        <v>12.680733683352948</v>
      </c>
    </row>
    <row r="612" spans="2:20" s="555" customFormat="1" ht="13.5" thickBot="1" x14ac:dyDescent="0.25">
      <c r="B612" s="559" t="s">
        <v>86</v>
      </c>
      <c r="C612" s="560">
        <v>100</v>
      </c>
      <c r="D612" s="561">
        <v>99.08</v>
      </c>
      <c r="E612" s="560">
        <v>1.8</v>
      </c>
      <c r="F612" s="560">
        <v>9</v>
      </c>
      <c r="G612" s="560">
        <v>7.5</v>
      </c>
      <c r="H612" s="560">
        <v>4.95</v>
      </c>
      <c r="I612" s="560">
        <v>5.8823529411764701</v>
      </c>
      <c r="J612" s="561">
        <v>14.805653710247348</v>
      </c>
      <c r="K612" s="560">
        <v>52.3</v>
      </c>
      <c r="L612" s="560">
        <v>54.7</v>
      </c>
      <c r="M612" s="560">
        <v>51</v>
      </c>
      <c r="N612" s="560">
        <v>52.39</v>
      </c>
      <c r="O612" s="560">
        <v>11.111111111111111</v>
      </c>
      <c r="P612" s="561">
        <v>55.250835247633923</v>
      </c>
      <c r="Q612" s="560">
        <v>19.292128134436126</v>
      </c>
      <c r="R612" s="560">
        <v>30.551599892180324</v>
      </c>
      <c r="S612" s="560">
        <v>22.556356833398976</v>
      </c>
      <c r="T612" s="638">
        <v>22.523291095673819</v>
      </c>
    </row>
    <row r="613" spans="2:20" s="565" customFormat="1" ht="18.75" customHeight="1" thickBot="1" x14ac:dyDescent="0.25">
      <c r="B613" s="562" t="s">
        <v>7</v>
      </c>
      <c r="C613" s="549">
        <v>84.971098265895947</v>
      </c>
      <c r="D613" s="549">
        <v>97.24</v>
      </c>
      <c r="E613" s="549">
        <v>1.2171529775547816</v>
      </c>
      <c r="F613" s="563">
        <v>14.741768520307206</v>
      </c>
      <c r="G613" s="549">
        <v>3.8244781578109257</v>
      </c>
      <c r="H613" s="549">
        <v>4.7042736401821097</v>
      </c>
      <c r="I613" s="549">
        <v>16.488680051260147</v>
      </c>
      <c r="J613" s="549">
        <v>32.299999999999997</v>
      </c>
      <c r="K613" s="563">
        <v>39.766073928675794</v>
      </c>
      <c r="L613" s="549">
        <v>44.655736385850346</v>
      </c>
      <c r="M613" s="549">
        <v>42.02850318888084</v>
      </c>
      <c r="N613" s="549">
        <v>41.422735198172219</v>
      </c>
      <c r="O613" s="549">
        <v>21.209709510545167</v>
      </c>
      <c r="P613" s="549">
        <v>81.939677445585744</v>
      </c>
      <c r="Q613" s="549">
        <v>7.7865251379820677</v>
      </c>
      <c r="R613" s="563">
        <v>10.815000595511155</v>
      </c>
      <c r="S613" s="563">
        <v>10.091191793047788</v>
      </c>
      <c r="T613" s="564">
        <v>9.0836202260076</v>
      </c>
    </row>
    <row r="615" spans="2:20" s="570" customFormat="1" ht="15" x14ac:dyDescent="0.2">
      <c r="B615" s="575" t="s">
        <v>615</v>
      </c>
      <c r="C615" s="575" t="s">
        <v>616</v>
      </c>
      <c r="D615" s="575" t="s">
        <v>617</v>
      </c>
      <c r="E615" s="575" t="s">
        <v>616</v>
      </c>
      <c r="F615" s="575" t="s">
        <v>618</v>
      </c>
      <c r="G615" s="575" t="s">
        <v>616</v>
      </c>
      <c r="H615" s="575" t="s">
        <v>619</v>
      </c>
      <c r="I615" s="739" t="s">
        <v>620</v>
      </c>
      <c r="J615" s="740"/>
      <c r="K615" s="567"/>
      <c r="L615" s="566"/>
      <c r="M615" s="566"/>
      <c r="N615" s="568"/>
      <c r="O615" s="574"/>
      <c r="P615" s="555"/>
      <c r="Q615" s="569"/>
      <c r="R615" s="569"/>
      <c r="S615" s="569"/>
      <c r="T615" s="566"/>
    </row>
    <row r="616" spans="2:20" s="570" customFormat="1" ht="15" customHeight="1" x14ac:dyDescent="0.2">
      <c r="B616" s="576" t="s">
        <v>621</v>
      </c>
      <c r="C616" s="577" t="s">
        <v>622</v>
      </c>
      <c r="D616" s="578" t="s">
        <v>623</v>
      </c>
      <c r="E616" s="579" t="s">
        <v>622</v>
      </c>
      <c r="F616" s="578" t="s">
        <v>623</v>
      </c>
      <c r="G616" s="579" t="s">
        <v>622</v>
      </c>
      <c r="H616" s="580" t="s">
        <v>623</v>
      </c>
      <c r="I616" s="741" t="s">
        <v>624</v>
      </c>
      <c r="J616" s="742"/>
      <c r="K616" s="567"/>
      <c r="L616" s="566"/>
      <c r="M616" s="566"/>
      <c r="N616" s="568"/>
      <c r="O616" s="566"/>
      <c r="P616" s="555"/>
      <c r="Q616" s="569"/>
      <c r="R616" s="569"/>
      <c r="S616" s="569"/>
      <c r="T616" s="566"/>
    </row>
    <row r="617" spans="2:20" s="570" customFormat="1" x14ac:dyDescent="0.2">
      <c r="B617" s="580" t="s">
        <v>625</v>
      </c>
      <c r="C617" s="579" t="s">
        <v>626</v>
      </c>
      <c r="D617" s="580" t="s">
        <v>627</v>
      </c>
      <c r="E617" s="579" t="s">
        <v>626</v>
      </c>
      <c r="F617" s="580" t="s">
        <v>628</v>
      </c>
      <c r="G617" s="579" t="s">
        <v>626</v>
      </c>
      <c r="H617" s="581" t="s">
        <v>629</v>
      </c>
      <c r="I617" s="741" t="s">
        <v>630</v>
      </c>
      <c r="J617" s="742"/>
      <c r="K617" s="567"/>
      <c r="L617" s="566"/>
      <c r="M617" s="566"/>
      <c r="N617" s="566"/>
      <c r="O617" s="566"/>
      <c r="P617" s="555"/>
      <c r="Q617" s="569"/>
      <c r="R617" s="569"/>
      <c r="S617" s="569"/>
      <c r="T617" s="566"/>
    </row>
    <row r="618" spans="2:20" s="570" customFormat="1" ht="37.5" customHeight="1" x14ac:dyDescent="0.2">
      <c r="B618" s="581" t="s">
        <v>631</v>
      </c>
      <c r="C618" s="579" t="s">
        <v>632</v>
      </c>
      <c r="D618" s="581" t="s">
        <v>633</v>
      </c>
      <c r="E618" s="579" t="s">
        <v>632</v>
      </c>
      <c r="F618" s="581" t="s">
        <v>634</v>
      </c>
      <c r="G618" s="579" t="s">
        <v>632</v>
      </c>
      <c r="H618" s="582" t="s">
        <v>635</v>
      </c>
      <c r="I618" s="741" t="s">
        <v>636</v>
      </c>
      <c r="J618" s="742"/>
      <c r="K618" s="567"/>
      <c r="L618" s="566"/>
      <c r="M618" s="566"/>
      <c r="N618" s="566"/>
      <c r="O618" s="566"/>
      <c r="P618" s="555"/>
      <c r="Q618" s="569"/>
      <c r="R618" s="569"/>
      <c r="S618" s="569"/>
      <c r="T618" s="566"/>
    </row>
    <row r="619" spans="2:20" s="570" customFormat="1" ht="20.25" customHeight="1" x14ac:dyDescent="0.2">
      <c r="B619" s="583" t="s">
        <v>637</v>
      </c>
      <c r="C619" s="579" t="s">
        <v>638</v>
      </c>
      <c r="D619" s="583" t="s">
        <v>639</v>
      </c>
      <c r="E619" s="584" t="s">
        <v>640</v>
      </c>
      <c r="F619" s="583" t="s">
        <v>639</v>
      </c>
      <c r="G619" s="584" t="s">
        <v>638</v>
      </c>
      <c r="H619" s="584"/>
      <c r="I619" s="743"/>
      <c r="J619" s="744"/>
      <c r="K619" s="567"/>
      <c r="L619" s="566"/>
      <c r="M619" s="566"/>
      <c r="N619" s="566"/>
      <c r="O619" s="566"/>
      <c r="P619" s="555"/>
      <c r="Q619" s="569"/>
      <c r="R619" s="569"/>
      <c r="S619" s="569"/>
      <c r="T619" s="566"/>
    </row>
    <row r="620" spans="2:20" s="570" customFormat="1" ht="13.5" customHeight="1" x14ac:dyDescent="0.2">
      <c r="B620" s="585" t="s">
        <v>641</v>
      </c>
      <c r="C620" s="579" t="s">
        <v>642</v>
      </c>
      <c r="D620" s="585" t="s">
        <v>643</v>
      </c>
      <c r="E620" s="584" t="s">
        <v>644</v>
      </c>
      <c r="F620" s="585" t="s">
        <v>643</v>
      </c>
      <c r="G620" s="584" t="s">
        <v>645</v>
      </c>
      <c r="H620" s="584"/>
      <c r="I620" s="745"/>
      <c r="J620" s="746"/>
      <c r="K620" s="567"/>
      <c r="L620" s="566"/>
      <c r="M620" s="566"/>
      <c r="N620" s="566"/>
      <c r="O620" s="566"/>
      <c r="P620" s="555"/>
      <c r="Q620" s="586"/>
      <c r="R620" s="568"/>
      <c r="S620" s="568"/>
      <c r="T620" s="566"/>
    </row>
    <row r="621" spans="2:20" s="570" customFormat="1" x14ac:dyDescent="0.2">
      <c r="B621" s="587"/>
      <c r="C621" s="568"/>
      <c r="D621" s="568"/>
      <c r="E621" s="588"/>
      <c r="F621" s="588"/>
      <c r="G621" s="588"/>
      <c r="H621" s="588"/>
      <c r="I621" s="566"/>
      <c r="J621" s="566"/>
      <c r="K621" s="567"/>
      <c r="L621" s="566"/>
      <c r="M621" s="566"/>
      <c r="N621" s="566"/>
      <c r="O621" s="566"/>
      <c r="P621" s="555"/>
      <c r="Q621" s="586"/>
      <c r="R621" s="568"/>
      <c r="S621" s="568"/>
      <c r="T621" s="566"/>
    </row>
    <row r="622" spans="2:20" s="570" customFormat="1" ht="17.25" customHeight="1" x14ac:dyDescent="0.2">
      <c r="B622" s="747" t="s">
        <v>671</v>
      </c>
      <c r="C622" s="734"/>
      <c r="D622" s="734"/>
      <c r="E622" s="734"/>
      <c r="F622" s="734"/>
      <c r="G622" s="734"/>
      <c r="H622" s="734"/>
      <c r="I622" s="566"/>
      <c r="J622" s="566"/>
      <c r="K622" s="567"/>
      <c r="L622" s="566"/>
      <c r="M622" s="566"/>
      <c r="N622" s="566"/>
      <c r="O622" s="566"/>
      <c r="P622" s="555"/>
      <c r="Q622" s="555"/>
      <c r="R622" s="566"/>
      <c r="S622" s="566"/>
      <c r="T622" s="566"/>
    </row>
    <row r="623" spans="2:20" s="570" customFormat="1" ht="17.25" customHeight="1" x14ac:dyDescent="0.2">
      <c r="B623" s="734" t="s">
        <v>672</v>
      </c>
      <c r="C623" s="734"/>
      <c r="D623" s="734"/>
      <c r="E623" s="734"/>
      <c r="F623" s="734"/>
      <c r="G623" s="734"/>
      <c r="H623" s="734"/>
      <c r="I623" s="566"/>
      <c r="J623" s="566"/>
      <c r="K623" s="567"/>
      <c r="L623" s="566"/>
      <c r="M623" s="566"/>
      <c r="N623" s="566"/>
      <c r="O623" s="566"/>
      <c r="P623" s="555"/>
      <c r="Q623" s="555"/>
      <c r="R623" s="566"/>
      <c r="S623" s="566"/>
      <c r="T623" s="566"/>
    </row>
    <row r="624" spans="2:20" s="570" customFormat="1" ht="18" customHeight="1" x14ac:dyDescent="0.2">
      <c r="B624" s="734" t="s">
        <v>673</v>
      </c>
      <c r="C624" s="734"/>
      <c r="D624" s="734"/>
      <c r="E624" s="734"/>
      <c r="F624" s="734"/>
      <c r="G624" s="734"/>
      <c r="H624" s="734"/>
      <c r="I624" s="566"/>
      <c r="J624" s="566"/>
      <c r="K624" s="567"/>
      <c r="L624" s="566"/>
      <c r="M624" s="566"/>
      <c r="N624" s="566"/>
      <c r="O624" s="566"/>
      <c r="P624" s="555"/>
      <c r="Q624" s="555"/>
      <c r="R624" s="566"/>
      <c r="S624" s="566"/>
      <c r="T624" s="566"/>
    </row>
    <row r="625" spans="2:20" s="570" customFormat="1" ht="17.25" customHeight="1" x14ac:dyDescent="0.2">
      <c r="B625" s="734" t="s">
        <v>646</v>
      </c>
      <c r="C625" s="734"/>
      <c r="D625" s="734"/>
      <c r="E625" s="734"/>
      <c r="F625" s="734"/>
      <c r="G625" s="734"/>
      <c r="H625" s="734"/>
      <c r="I625" s="566"/>
      <c r="J625" s="566"/>
      <c r="K625" s="567"/>
      <c r="L625" s="566"/>
      <c r="M625" s="566"/>
      <c r="N625" s="566"/>
      <c r="O625" s="566"/>
      <c r="P625" s="555"/>
      <c r="Q625" s="555"/>
      <c r="R625" s="566"/>
      <c r="S625" s="566"/>
      <c r="T625" s="566"/>
    </row>
    <row r="626" spans="2:20" s="570" customFormat="1" ht="33.75" customHeight="1" x14ac:dyDescent="0.2">
      <c r="B626" s="733" t="s">
        <v>674</v>
      </c>
      <c r="C626" s="733"/>
      <c r="D626" s="733"/>
      <c r="E626" s="733"/>
      <c r="F626" s="733"/>
      <c r="G626" s="733"/>
      <c r="H626" s="733"/>
      <c r="I626" s="566"/>
      <c r="J626" s="566"/>
      <c r="K626" s="567"/>
      <c r="L626" s="566"/>
      <c r="M626" s="566"/>
      <c r="N626" s="566"/>
      <c r="O626" s="566"/>
      <c r="P626" s="555"/>
      <c r="Q626" s="555"/>
      <c r="R626" s="566"/>
      <c r="S626" s="566"/>
      <c r="T626" s="566"/>
    </row>
    <row r="627" spans="2:20" s="570" customFormat="1" ht="17.25" customHeight="1" x14ac:dyDescent="0.2">
      <c r="B627" s="734" t="s">
        <v>647</v>
      </c>
      <c r="C627" s="734"/>
      <c r="D627" s="734"/>
      <c r="E627" s="734"/>
      <c r="F627" s="734"/>
      <c r="G627" s="734"/>
      <c r="H627" s="734"/>
      <c r="I627" s="566"/>
      <c r="J627" s="566"/>
      <c r="K627" s="567"/>
      <c r="L627" s="566"/>
      <c r="M627" s="566"/>
      <c r="N627" s="566"/>
      <c r="O627" s="566"/>
      <c r="P627" s="555"/>
      <c r="Q627" s="555"/>
      <c r="R627" s="566"/>
      <c r="S627" s="566"/>
      <c r="T627" s="566"/>
    </row>
    <row r="628" spans="2:20" x14ac:dyDescent="0.2">
      <c r="B628" s="735" t="s">
        <v>675</v>
      </c>
      <c r="C628" s="733"/>
      <c r="D628" s="733"/>
      <c r="E628" s="733"/>
      <c r="F628" s="733"/>
      <c r="G628" s="733"/>
      <c r="H628" s="733"/>
      <c r="I628"/>
      <c r="J628"/>
    </row>
    <row r="629" spans="2:20" x14ac:dyDescent="0.2">
      <c r="B629" s="734" t="s">
        <v>648</v>
      </c>
      <c r="C629" s="734"/>
      <c r="D629" s="734"/>
      <c r="E629" s="734"/>
      <c r="F629" s="734"/>
      <c r="G629" s="734"/>
      <c r="H629" s="734"/>
      <c r="I629"/>
      <c r="J629"/>
    </row>
    <row r="630" spans="2:20" x14ac:dyDescent="0.2">
      <c r="B630" s="736"/>
      <c r="C630" s="736"/>
      <c r="D630" s="736"/>
      <c r="E630" s="736"/>
      <c r="F630" s="736"/>
      <c r="G630" s="736"/>
      <c r="H630" s="736"/>
      <c r="I630"/>
      <c r="J630"/>
    </row>
    <row r="631" spans="2:20" x14ac:dyDescent="0.2">
      <c r="B631" s="631" t="s">
        <v>649</v>
      </c>
      <c r="C631" s="632"/>
      <c r="D631" s="632"/>
      <c r="E631" s="633"/>
      <c r="F631" s="633"/>
      <c r="G631" s="633"/>
      <c r="H631" s="633"/>
      <c r="I631"/>
      <c r="J631"/>
    </row>
    <row r="632" spans="2:20" x14ac:dyDescent="0.2">
      <c r="B632" s="634" t="s">
        <v>650</v>
      </c>
      <c r="C632" s="632"/>
      <c r="D632" s="632"/>
      <c r="E632" s="633"/>
      <c r="F632" s="633"/>
      <c r="G632" s="633"/>
      <c r="H632" s="633"/>
      <c r="I632"/>
      <c r="J632"/>
    </row>
    <row r="633" spans="2:20" x14ac:dyDescent="0.2">
      <c r="B633" s="737" t="s">
        <v>651</v>
      </c>
      <c r="C633" s="737"/>
      <c r="D633" s="737"/>
      <c r="E633" s="737"/>
      <c r="F633" s="737"/>
      <c r="G633" s="737"/>
      <c r="H633" s="737"/>
      <c r="I633"/>
      <c r="J633"/>
    </row>
    <row r="634" spans="2:20" x14ac:dyDescent="0.2">
      <c r="B634" s="732" t="s">
        <v>652</v>
      </c>
      <c r="C634" s="732"/>
      <c r="D634" s="732"/>
      <c r="E634" s="732"/>
      <c r="F634" s="732"/>
      <c r="G634" s="732"/>
      <c r="H634" s="732"/>
      <c r="I634"/>
      <c r="J634"/>
    </row>
    <row r="635" spans="2:20" x14ac:dyDescent="0.2">
      <c r="B635" s="732" t="s">
        <v>653</v>
      </c>
      <c r="C635" s="732"/>
      <c r="D635" s="732"/>
      <c r="E635" s="732"/>
      <c r="F635" s="732"/>
      <c r="G635" s="732"/>
      <c r="H635" s="732"/>
      <c r="I635"/>
      <c r="J635"/>
    </row>
    <row r="636" spans="2:20" x14ac:dyDescent="0.2">
      <c r="B636" s="738" t="s">
        <v>654</v>
      </c>
      <c r="C636" s="738"/>
      <c r="D636" s="738"/>
      <c r="E636" s="738"/>
      <c r="F636" s="738"/>
      <c r="G636" s="738"/>
      <c r="H636" s="738"/>
      <c r="I636"/>
      <c r="J636"/>
    </row>
    <row r="637" spans="2:20" x14ac:dyDescent="0.2">
      <c r="B637" s="732" t="s">
        <v>655</v>
      </c>
      <c r="C637" s="732"/>
      <c r="D637" s="732"/>
      <c r="E637" s="732"/>
      <c r="F637" s="732"/>
      <c r="G637" s="732"/>
      <c r="H637" s="732"/>
      <c r="I637"/>
      <c r="J637"/>
    </row>
  </sheetData>
  <mergeCells count="291">
    <mergeCell ref="B629:H629"/>
    <mergeCell ref="B630:H630"/>
    <mergeCell ref="B633:H633"/>
    <mergeCell ref="B634:H634"/>
    <mergeCell ref="B635:H635"/>
    <mergeCell ref="B636:H636"/>
    <mergeCell ref="B637:H637"/>
    <mergeCell ref="I618:J618"/>
    <mergeCell ref="I619:J620"/>
    <mergeCell ref="B622:H622"/>
    <mergeCell ref="B623:H623"/>
    <mergeCell ref="B624:H624"/>
    <mergeCell ref="B625:H625"/>
    <mergeCell ref="B626:H626"/>
    <mergeCell ref="B627:H627"/>
    <mergeCell ref="B628:H628"/>
    <mergeCell ref="BF554:BH554"/>
    <mergeCell ref="BI554:BK554"/>
    <mergeCell ref="BL554:BN554"/>
    <mergeCell ref="BO554:BR554"/>
    <mergeCell ref="BT554:BT555"/>
    <mergeCell ref="B586:N586"/>
    <mergeCell ref="I615:J615"/>
    <mergeCell ref="I616:J616"/>
    <mergeCell ref="I617:J617"/>
    <mergeCell ref="BS554:BS555"/>
    <mergeCell ref="AF554:AI554"/>
    <mergeCell ref="AJ554:AL554"/>
    <mergeCell ref="AM554:AP554"/>
    <mergeCell ref="AQ554:AS554"/>
    <mergeCell ref="AT554:AV554"/>
    <mergeCell ref="AW554:AY554"/>
    <mergeCell ref="AZ554:BB554"/>
    <mergeCell ref="BC554:BE554"/>
    <mergeCell ref="B587:B588"/>
    <mergeCell ref="C587:H587"/>
    <mergeCell ref="I587:N587"/>
    <mergeCell ref="O587:T587"/>
    <mergeCell ref="B553:V553"/>
    <mergeCell ref="B554:B555"/>
    <mergeCell ref="C554:E554"/>
    <mergeCell ref="F554:H554"/>
    <mergeCell ref="I554:L554"/>
    <mergeCell ref="M554:Q554"/>
    <mergeCell ref="R554:V554"/>
    <mergeCell ref="W554:AA554"/>
    <mergeCell ref="AB554:AE554"/>
    <mergeCell ref="B405:N405"/>
    <mergeCell ref="B483:R483"/>
    <mergeCell ref="DY407:DZ409"/>
    <mergeCell ref="EA407:EB409"/>
    <mergeCell ref="EC407:ED409"/>
    <mergeCell ref="EE407:EF409"/>
    <mergeCell ref="EG407:EH409"/>
    <mergeCell ref="EI407:EJ409"/>
    <mergeCell ref="EK407:EL409"/>
    <mergeCell ref="AE409:AF409"/>
    <mergeCell ref="AG409:AH409"/>
    <mergeCell ref="AI409:AJ409"/>
    <mergeCell ref="BO409:BP409"/>
    <mergeCell ref="BQ409:BR409"/>
    <mergeCell ref="BS409:BT409"/>
    <mergeCell ref="BU409:BV409"/>
    <mergeCell ref="BW409:BX409"/>
    <mergeCell ref="BY409:BZ409"/>
    <mergeCell ref="CA409:CB409"/>
    <mergeCell ref="CC409:CD409"/>
    <mergeCell ref="CE409:CF409"/>
    <mergeCell ref="CG409:CH409"/>
    <mergeCell ref="DG407:DH409"/>
    <mergeCell ref="DI407:DJ409"/>
    <mergeCell ref="DK407:DL409"/>
    <mergeCell ref="DM407:DN409"/>
    <mergeCell ref="DO407:DP409"/>
    <mergeCell ref="DQ407:DR409"/>
    <mergeCell ref="DS407:DT409"/>
    <mergeCell ref="DU407:DV409"/>
    <mergeCell ref="DW407:DX409"/>
    <mergeCell ref="CO407:CP409"/>
    <mergeCell ref="CQ407:CR409"/>
    <mergeCell ref="CS407:CT409"/>
    <mergeCell ref="CU407:CV409"/>
    <mergeCell ref="CW407:CX409"/>
    <mergeCell ref="CY407:CZ409"/>
    <mergeCell ref="DA407:DB409"/>
    <mergeCell ref="DC407:DD409"/>
    <mergeCell ref="DE407:DF409"/>
    <mergeCell ref="DO406:DP406"/>
    <mergeCell ref="DQ406:DZ406"/>
    <mergeCell ref="EA406:EJ406"/>
    <mergeCell ref="C407:D409"/>
    <mergeCell ref="E407:F409"/>
    <mergeCell ref="G407:H409"/>
    <mergeCell ref="I407:J409"/>
    <mergeCell ref="K407:L409"/>
    <mergeCell ref="M407:N409"/>
    <mergeCell ref="O407:P409"/>
    <mergeCell ref="Q407:R409"/>
    <mergeCell ref="S407:T409"/>
    <mergeCell ref="U407:V409"/>
    <mergeCell ref="W407:X409"/>
    <mergeCell ref="Y407:Z409"/>
    <mergeCell ref="AA407:AB409"/>
    <mergeCell ref="AC407:AD409"/>
    <mergeCell ref="AE407:AJ408"/>
    <mergeCell ref="AK407:AL409"/>
    <mergeCell ref="AM407:AN409"/>
    <mergeCell ref="AO407:AP409"/>
    <mergeCell ref="AQ407:AR409"/>
    <mergeCell ref="AS407:AT409"/>
    <mergeCell ref="AU407:AV409"/>
    <mergeCell ref="B406:B410"/>
    <mergeCell ref="C406:AL406"/>
    <mergeCell ref="AM406:AR406"/>
    <mergeCell ref="AS406:AT406"/>
    <mergeCell ref="AU406:BN406"/>
    <mergeCell ref="BO406:CN406"/>
    <mergeCell ref="CO406:CT406"/>
    <mergeCell ref="CU406:CZ406"/>
    <mergeCell ref="DA406:DN406"/>
    <mergeCell ref="AW407:AX409"/>
    <mergeCell ref="AY407:AZ409"/>
    <mergeCell ref="BA407:BB409"/>
    <mergeCell ref="BC407:BD409"/>
    <mergeCell ref="BE407:BF409"/>
    <mergeCell ref="BG407:BH409"/>
    <mergeCell ref="BI407:BJ409"/>
    <mergeCell ref="BK407:BL409"/>
    <mergeCell ref="BM407:BN409"/>
    <mergeCell ref="BO407:BT408"/>
    <mergeCell ref="BU407:CB408"/>
    <mergeCell ref="CC407:CH408"/>
    <mergeCell ref="CI407:CJ409"/>
    <mergeCell ref="CK407:CL409"/>
    <mergeCell ref="CM407:CN409"/>
    <mergeCell ref="R359:S359"/>
    <mergeCell ref="T359:T360"/>
    <mergeCell ref="U359:V359"/>
    <mergeCell ref="W359:X359"/>
    <mergeCell ref="Y359:Z359"/>
    <mergeCell ref="AA359:AB359"/>
    <mergeCell ref="AC359:AD359"/>
    <mergeCell ref="AE359:AF359"/>
    <mergeCell ref="B358:Q358"/>
    <mergeCell ref="B359:B360"/>
    <mergeCell ref="C359:C360"/>
    <mergeCell ref="D359:E359"/>
    <mergeCell ref="F359:G359"/>
    <mergeCell ref="H359:I359"/>
    <mergeCell ref="J359:K359"/>
    <mergeCell ref="L359:M359"/>
    <mergeCell ref="N359:O359"/>
    <mergeCell ref="P359:Q359"/>
    <mergeCell ref="B46:K46"/>
    <mergeCell ref="B47:B48"/>
    <mergeCell ref="C47:F47"/>
    <mergeCell ref="G47:H47"/>
    <mergeCell ref="I47:J47"/>
    <mergeCell ref="K47:K48"/>
    <mergeCell ref="B117:I117"/>
    <mergeCell ref="C118:C119"/>
    <mergeCell ref="B81:J81"/>
    <mergeCell ref="B82:B84"/>
    <mergeCell ref="C82:C84"/>
    <mergeCell ref="D82:I83"/>
    <mergeCell ref="J82:J84"/>
    <mergeCell ref="D118:E118"/>
    <mergeCell ref="F118:G118"/>
    <mergeCell ref="H118:H119"/>
    <mergeCell ref="I118:I119"/>
    <mergeCell ref="B118:B120"/>
    <mergeCell ref="B154:X154"/>
    <mergeCell ref="B155:B157"/>
    <mergeCell ref="C155:C157"/>
    <mergeCell ref="D155:D157"/>
    <mergeCell ref="E155:X155"/>
    <mergeCell ref="E156:F156"/>
    <mergeCell ref="G156:H156"/>
    <mergeCell ref="I156:J156"/>
    <mergeCell ref="K156:L156"/>
    <mergeCell ref="M156:N156"/>
    <mergeCell ref="O156:P156"/>
    <mergeCell ref="Q156:R156"/>
    <mergeCell ref="S156:T156"/>
    <mergeCell ref="U156:V156"/>
    <mergeCell ref="W156:X156"/>
    <mergeCell ref="B187:X187"/>
    <mergeCell ref="B188:B190"/>
    <mergeCell ref="C188:C190"/>
    <mergeCell ref="D188:D190"/>
    <mergeCell ref="E188:E190"/>
    <mergeCell ref="F188:X188"/>
    <mergeCell ref="F189:G189"/>
    <mergeCell ref="H189:I189"/>
    <mergeCell ref="J189:K189"/>
    <mergeCell ref="L189:M189"/>
    <mergeCell ref="N189:O189"/>
    <mergeCell ref="P189:Q189"/>
    <mergeCell ref="R189:S189"/>
    <mergeCell ref="T189:U189"/>
    <mergeCell ref="V189:W189"/>
    <mergeCell ref="B221:AA221"/>
    <mergeCell ref="B222:B225"/>
    <mergeCell ref="C222:C225"/>
    <mergeCell ref="D222:AA222"/>
    <mergeCell ref="D223:E224"/>
    <mergeCell ref="F223:I223"/>
    <mergeCell ref="J223:M223"/>
    <mergeCell ref="N223:O224"/>
    <mergeCell ref="P223:Q224"/>
    <mergeCell ref="R223:S224"/>
    <mergeCell ref="T223:U224"/>
    <mergeCell ref="V223:W224"/>
    <mergeCell ref="X223:Y224"/>
    <mergeCell ref="Z223:AA224"/>
    <mergeCell ref="F224:G224"/>
    <mergeCell ref="H224:I224"/>
    <mergeCell ref="J224:K224"/>
    <mergeCell ref="L224:M224"/>
    <mergeCell ref="B256:M256"/>
    <mergeCell ref="B257:B258"/>
    <mergeCell ref="C257:C258"/>
    <mergeCell ref="D257:E257"/>
    <mergeCell ref="F257:G257"/>
    <mergeCell ref="H257:I257"/>
    <mergeCell ref="J257:K257"/>
    <mergeCell ref="L257:M257"/>
    <mergeCell ref="B321:G321"/>
    <mergeCell ref="B322:B323"/>
    <mergeCell ref="C322:C323"/>
    <mergeCell ref="D322:E322"/>
    <mergeCell ref="F322:G322"/>
    <mergeCell ref="B288:I288"/>
    <mergeCell ref="B289:B290"/>
    <mergeCell ref="C289:C290"/>
    <mergeCell ref="D289:E289"/>
    <mergeCell ref="F289:G289"/>
    <mergeCell ref="H289:I289"/>
    <mergeCell ref="AG452:AH452"/>
    <mergeCell ref="B447:D447"/>
    <mergeCell ref="B451:Y451"/>
    <mergeCell ref="B452:B453"/>
    <mergeCell ref="C452:D452"/>
    <mergeCell ref="E452:F452"/>
    <mergeCell ref="G452:H452"/>
    <mergeCell ref="I452:J452"/>
    <mergeCell ref="K452:L452"/>
    <mergeCell ref="M452:N452"/>
    <mergeCell ref="O452:P452"/>
    <mergeCell ref="Q452:R452"/>
    <mergeCell ref="S452:T452"/>
    <mergeCell ref="U452:V452"/>
    <mergeCell ref="W452:X452"/>
    <mergeCell ref="Y452:Z452"/>
    <mergeCell ref="AU452:AV452"/>
    <mergeCell ref="AI452:AJ452"/>
    <mergeCell ref="AW452:AX452"/>
    <mergeCell ref="AY452:AZ452"/>
    <mergeCell ref="B484:B486"/>
    <mergeCell ref="C484:D485"/>
    <mergeCell ref="E484:AF484"/>
    <mergeCell ref="E485:F485"/>
    <mergeCell ref="G485:H485"/>
    <mergeCell ref="I485:J485"/>
    <mergeCell ref="K485:L485"/>
    <mergeCell ref="M485:N485"/>
    <mergeCell ref="O485:P485"/>
    <mergeCell ref="Q485:R485"/>
    <mergeCell ref="S485:T485"/>
    <mergeCell ref="U485:V485"/>
    <mergeCell ref="AK452:AL452"/>
    <mergeCell ref="AM452:AN452"/>
    <mergeCell ref="AO452:AP452"/>
    <mergeCell ref="AQ452:AR452"/>
    <mergeCell ref="AS452:AT452"/>
    <mergeCell ref="AA452:AB452"/>
    <mergeCell ref="AC452:AD452"/>
    <mergeCell ref="AE452:AF452"/>
    <mergeCell ref="B519:D519"/>
    <mergeCell ref="B526:G526"/>
    <mergeCell ref="I526:O526"/>
    <mergeCell ref="Q526:W526"/>
    <mergeCell ref="AG505:AU505"/>
    <mergeCell ref="AH507:AO507"/>
    <mergeCell ref="B514:P514"/>
    <mergeCell ref="W485:X485"/>
    <mergeCell ref="Y485:Z485"/>
    <mergeCell ref="AA485:AB485"/>
    <mergeCell ref="AC485:AD485"/>
    <mergeCell ref="AE485:AF485"/>
    <mergeCell ref="AH486:AN486"/>
  </mergeCells>
  <conditionalFormatting sqref="B292:B315 B325:G348 B488:B511 B182:X182">
    <cfRule type="cellIs" dxfId="68" priority="19" stopIfTrue="1" operator="equal">
      <formula>0</formula>
    </cfRule>
  </conditionalFormatting>
  <conditionalFormatting sqref="Z227:AA250 B227:U250 B159:X181">
    <cfRule type="cellIs" dxfId="67" priority="20" stopIfTrue="1" operator="equal">
      <formula>0</formula>
    </cfRule>
  </conditionalFormatting>
  <conditionalFormatting sqref="B215:X215">
    <cfRule type="cellIs" dxfId="66" priority="17" stopIfTrue="1" operator="equal">
      <formula>0</formula>
    </cfRule>
  </conditionalFormatting>
  <conditionalFormatting sqref="B192:X212 B214:X214 C213:X213">
    <cfRule type="cellIs" dxfId="65" priority="18" stopIfTrue="1" operator="equal">
      <formula>0</formula>
    </cfRule>
  </conditionalFormatting>
  <conditionalFormatting sqref="B213">
    <cfRule type="cellIs" dxfId="64" priority="16" stopIfTrue="1" operator="equal">
      <formula>0</formula>
    </cfRule>
  </conditionalFormatting>
  <conditionalFormatting sqref="V227:Y249 V250">
    <cfRule type="cellIs" dxfId="63" priority="15" stopIfTrue="1" operator="equal">
      <formula>0</formula>
    </cfRule>
  </conditionalFormatting>
  <conditionalFormatting sqref="B476">
    <cfRule type="cellIs" dxfId="62" priority="14" stopIfTrue="1" operator="equal">
      <formula>0</formula>
    </cfRule>
  </conditionalFormatting>
  <conditionalFormatting sqref="A557:A579">
    <cfRule type="cellIs" dxfId="61" priority="13" stopIfTrue="1" operator="equal">
      <formula>0</formula>
    </cfRule>
  </conditionalFormatting>
  <conditionalFormatting sqref="B557:B559">
    <cfRule type="cellIs" dxfId="60" priority="12" stopIfTrue="1" operator="equal">
      <formula>0</formula>
    </cfRule>
  </conditionalFormatting>
  <conditionalFormatting sqref="B560">
    <cfRule type="cellIs" dxfId="59" priority="11" stopIfTrue="1" operator="equal">
      <formula>0</formula>
    </cfRule>
  </conditionalFormatting>
  <conditionalFormatting sqref="B562">
    <cfRule type="cellIs" dxfId="58" priority="10" stopIfTrue="1" operator="equal">
      <formula>0</formula>
    </cfRule>
  </conditionalFormatting>
  <conditionalFormatting sqref="B561">
    <cfRule type="cellIs" dxfId="57" priority="9" stopIfTrue="1" operator="equal">
      <formula>0</formula>
    </cfRule>
  </conditionalFormatting>
  <conditionalFormatting sqref="B563:B569">
    <cfRule type="cellIs" dxfId="56" priority="8" stopIfTrue="1" operator="equal">
      <formula>0</formula>
    </cfRule>
  </conditionalFormatting>
  <conditionalFormatting sqref="B570">
    <cfRule type="cellIs" dxfId="55" priority="7" stopIfTrue="1" operator="equal">
      <formula>0</formula>
    </cfRule>
  </conditionalFormatting>
  <conditionalFormatting sqref="B571">
    <cfRule type="cellIs" dxfId="54" priority="6" stopIfTrue="1" operator="equal">
      <formula>0</formula>
    </cfRule>
  </conditionalFormatting>
  <conditionalFormatting sqref="B572">
    <cfRule type="cellIs" dxfId="53" priority="5" stopIfTrue="1" operator="equal">
      <formula>0</formula>
    </cfRule>
  </conditionalFormatting>
  <conditionalFormatting sqref="B573">
    <cfRule type="cellIs" dxfId="52" priority="1" stopIfTrue="1" operator="equal">
      <formula>0</formula>
    </cfRule>
  </conditionalFormatting>
  <conditionalFormatting sqref="B578">
    <cfRule type="cellIs" dxfId="51" priority="4" stopIfTrue="1" operator="equal">
      <formula>0</formula>
    </cfRule>
  </conditionalFormatting>
  <conditionalFormatting sqref="B579">
    <cfRule type="cellIs" dxfId="50" priority="3" stopIfTrue="1" operator="equal">
      <formula>0</formula>
    </cfRule>
  </conditionalFormatting>
  <conditionalFormatting sqref="B574:B577">
    <cfRule type="cellIs" dxfId="49" priority="2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36:IM550"/>
  <sheetViews>
    <sheetView showGridLines="0" topLeftCell="A316" zoomScaleNormal="100" workbookViewId="0">
      <selection activeCell="J344" sqref="J344"/>
    </sheetView>
  </sheetViews>
  <sheetFormatPr baseColWidth="10" defaultRowHeight="12.75" x14ac:dyDescent="0.2"/>
  <cols>
    <col min="1" max="1" width="7.85546875" customWidth="1"/>
    <col min="2" max="2" width="24" customWidth="1"/>
    <col min="3" max="3" width="13.140625" customWidth="1"/>
    <col min="4" max="4" width="14.28515625" customWidth="1"/>
    <col min="5" max="5" width="13.5703125" customWidth="1"/>
    <col min="6" max="6" width="11" customWidth="1"/>
    <col min="7" max="7" width="9" customWidth="1"/>
    <col min="12" max="12" width="11.5703125" customWidth="1"/>
    <col min="13" max="13" width="9.5703125" customWidth="1"/>
    <col min="14" max="14" width="11.28515625" customWidth="1"/>
    <col min="15" max="15" width="11.85546875" customWidth="1"/>
    <col min="16" max="16" width="11.5703125" customWidth="1"/>
    <col min="17" max="17" width="11.140625" customWidth="1"/>
    <col min="18" max="18" width="12.140625" customWidth="1"/>
    <col min="19" max="19" width="11.85546875" customWidth="1"/>
    <col min="20" max="20" width="13.5703125" customWidth="1"/>
    <col min="21" max="24" width="8.7109375" customWidth="1"/>
  </cols>
  <sheetData>
    <row r="36" spans="2:11" x14ac:dyDescent="0.2">
      <c r="B36" s="38" t="s">
        <v>178</v>
      </c>
    </row>
    <row r="37" spans="2:11" x14ac:dyDescent="0.2">
      <c r="B37" s="38" t="s">
        <v>153</v>
      </c>
      <c r="C37" s="1"/>
    </row>
    <row r="38" spans="2:11" x14ac:dyDescent="0.2">
      <c r="C38" s="1"/>
    </row>
    <row r="39" spans="2:11" ht="15" x14ac:dyDescent="0.25">
      <c r="B39" s="39"/>
      <c r="C39" s="40"/>
    </row>
    <row r="40" spans="2:11" ht="15" x14ac:dyDescent="0.25">
      <c r="B40" s="39"/>
      <c r="C40" s="40"/>
    </row>
    <row r="41" spans="2:11" ht="15" x14ac:dyDescent="0.25">
      <c r="B41" s="39"/>
      <c r="C41" s="40"/>
    </row>
    <row r="42" spans="2:11" ht="15" x14ac:dyDescent="0.25">
      <c r="B42" s="39"/>
      <c r="C42" s="40"/>
    </row>
    <row r="43" spans="2:11" ht="18" x14ac:dyDescent="0.25">
      <c r="B43" s="2" t="s">
        <v>120</v>
      </c>
    </row>
    <row r="44" spans="2:11" ht="18" x14ac:dyDescent="0.25">
      <c r="B44" s="2"/>
    </row>
    <row r="47" spans="2:11" ht="22.5" customHeight="1" thickBot="1" x14ac:dyDescent="0.25">
      <c r="B47" s="962" t="s">
        <v>199</v>
      </c>
      <c r="C47" s="916"/>
      <c r="D47" s="916"/>
      <c r="E47" s="916"/>
      <c r="F47" s="916"/>
      <c r="G47" s="916"/>
      <c r="H47" s="916"/>
      <c r="I47" s="916"/>
      <c r="J47" s="916"/>
      <c r="K47" s="916"/>
    </row>
    <row r="48" spans="2:11" x14ac:dyDescent="0.2">
      <c r="B48" s="963" t="s">
        <v>154</v>
      </c>
      <c r="C48" s="965" t="s">
        <v>122</v>
      </c>
      <c r="D48" s="965"/>
      <c r="E48" s="965"/>
      <c r="F48" s="965"/>
      <c r="G48" s="965" t="s">
        <v>123</v>
      </c>
      <c r="H48" s="965"/>
      <c r="I48" s="965" t="s">
        <v>124</v>
      </c>
      <c r="J48" s="965"/>
      <c r="K48" s="937" t="s">
        <v>125</v>
      </c>
    </row>
    <row r="49" spans="2:11" ht="13.5" thickBot="1" x14ac:dyDescent="0.25">
      <c r="B49" s="964"/>
      <c r="C49" s="88">
        <v>0</v>
      </c>
      <c r="D49" s="88">
        <v>1</v>
      </c>
      <c r="E49" s="88">
        <v>2</v>
      </c>
      <c r="F49" s="88">
        <v>3</v>
      </c>
      <c r="G49" s="88" t="s">
        <v>126</v>
      </c>
      <c r="H49" s="88" t="s">
        <v>127</v>
      </c>
      <c r="I49" s="88" t="s">
        <v>128</v>
      </c>
      <c r="J49" s="88" t="s">
        <v>129</v>
      </c>
      <c r="K49" s="938"/>
    </row>
    <row r="50" spans="2:11" ht="13.5" thickBot="1" x14ac:dyDescent="0.25">
      <c r="B50" s="9" t="s">
        <v>168</v>
      </c>
      <c r="C50" s="46">
        <f>+'[11]10. GENERO-ZONA'!$C$8</f>
        <v>551735</v>
      </c>
      <c r="D50" s="46">
        <f>+'[11]10. GENERO-ZONA'!$E$8</f>
        <v>1394570</v>
      </c>
      <c r="E50" s="46">
        <f>+'[11]10. GENERO-ZONA'!$G$8</f>
        <v>369356</v>
      </c>
      <c r="F50" s="46">
        <f>+'[11]10. GENERO-ZONA'!$I$8</f>
        <v>21686</v>
      </c>
      <c r="G50" s="46">
        <f>+'[11]10. GENERO-ZONA'!$M$8</f>
        <v>1121935</v>
      </c>
      <c r="H50" s="46">
        <f>+'[11]10. GENERO-ZONA'!$O$8</f>
        <v>1216410</v>
      </c>
      <c r="I50" s="46">
        <f>+'[11]10. GENERO-ZONA'!$U$8</f>
        <v>1593528</v>
      </c>
      <c r="J50" s="46">
        <f>+'[11]10. GENERO-ZONA'!$W$8</f>
        <v>744817</v>
      </c>
      <c r="K50" s="47">
        <f>+J50+I50</f>
        <v>2338345</v>
      </c>
    </row>
    <row r="51" spans="2:11" x14ac:dyDescent="0.2">
      <c r="B51" s="91" t="s">
        <v>40</v>
      </c>
      <c r="C51" s="94">
        <f>VLOOKUP(B51,'[11]10. GENERO-ZONA'!$B$10:$AJ$142,2,0)</f>
        <v>2038</v>
      </c>
      <c r="D51" s="94">
        <v>4747</v>
      </c>
      <c r="E51" s="94">
        <v>1793</v>
      </c>
      <c r="F51" s="94">
        <v>91</v>
      </c>
      <c r="G51" s="95">
        <v>4297</v>
      </c>
      <c r="H51" s="95">
        <v>4372</v>
      </c>
      <c r="I51" s="95">
        <v>1442</v>
      </c>
      <c r="J51" s="95">
        <v>7227</v>
      </c>
      <c r="K51" s="129">
        <f>SUM(C51:J51)</f>
        <v>26007</v>
      </c>
    </row>
    <row r="52" spans="2:11" x14ac:dyDescent="0.2">
      <c r="B52" s="92" t="s">
        <v>41</v>
      </c>
      <c r="C52" s="94">
        <f>VLOOKUP(B52,'[11]10. GENERO-ZONA'!$B$10:$AJ$142,2,0)</f>
        <v>176</v>
      </c>
      <c r="D52" s="97">
        <v>1357</v>
      </c>
      <c r="E52" s="97">
        <v>1340</v>
      </c>
      <c r="F52" s="97">
        <v>1</v>
      </c>
      <c r="G52" s="98">
        <v>1412</v>
      </c>
      <c r="H52" s="98">
        <v>1462</v>
      </c>
      <c r="I52" s="98">
        <v>813</v>
      </c>
      <c r="J52" s="98">
        <v>2061</v>
      </c>
      <c r="K52" s="129">
        <f t="shared" ref="K52:K67" si="0">SUM(C52:J52)</f>
        <v>8622</v>
      </c>
    </row>
    <row r="53" spans="2:11" x14ac:dyDescent="0.2">
      <c r="B53" s="92" t="s">
        <v>169</v>
      </c>
      <c r="C53" s="94">
        <f>VLOOKUP(B53,'[11]10. GENERO-ZONA'!$B$10:$AJ$142,2,0)</f>
        <v>1883</v>
      </c>
      <c r="D53" s="97">
        <v>3402</v>
      </c>
      <c r="E53" s="97">
        <v>664</v>
      </c>
      <c r="F53" s="97">
        <v>4</v>
      </c>
      <c r="G53" s="98">
        <v>3169</v>
      </c>
      <c r="H53" s="98">
        <v>2784</v>
      </c>
      <c r="I53" s="98">
        <v>1903</v>
      </c>
      <c r="J53" s="98">
        <v>4050</v>
      </c>
      <c r="K53" s="129">
        <f t="shared" si="0"/>
        <v>17859</v>
      </c>
    </row>
    <row r="54" spans="2:11" x14ac:dyDescent="0.2">
      <c r="B54" s="92" t="s">
        <v>42</v>
      </c>
      <c r="C54" s="94">
        <f>VLOOKUP(B54,'[11]10. GENERO-ZONA'!$B$10:$AJ$142,2,0)</f>
        <v>498</v>
      </c>
      <c r="D54" s="97">
        <v>4992</v>
      </c>
      <c r="E54" s="97">
        <v>680</v>
      </c>
      <c r="F54" s="97">
        <v>0</v>
      </c>
      <c r="G54" s="98">
        <v>3228</v>
      </c>
      <c r="H54" s="98">
        <v>2942</v>
      </c>
      <c r="I54" s="98">
        <v>1561</v>
      </c>
      <c r="J54" s="98">
        <v>4609</v>
      </c>
      <c r="K54" s="129">
        <f t="shared" si="0"/>
        <v>18510</v>
      </c>
    </row>
    <row r="55" spans="2:11" x14ac:dyDescent="0.2">
      <c r="B55" s="92" t="s">
        <v>170</v>
      </c>
      <c r="C55" s="94">
        <f>VLOOKUP(B55,'[11]10. GENERO-ZONA'!$B$10:$AJ$142,2,0)</f>
        <v>117</v>
      </c>
      <c r="D55" s="97">
        <v>923</v>
      </c>
      <c r="E55" s="97">
        <v>547</v>
      </c>
      <c r="F55" s="97">
        <v>1</v>
      </c>
      <c r="G55" s="98">
        <v>757</v>
      </c>
      <c r="H55" s="98">
        <v>831</v>
      </c>
      <c r="I55" s="98">
        <v>1162</v>
      </c>
      <c r="J55" s="98">
        <v>426</v>
      </c>
      <c r="K55" s="129">
        <f t="shared" si="0"/>
        <v>4764</v>
      </c>
    </row>
    <row r="56" spans="2:11" x14ac:dyDescent="0.2">
      <c r="B56" s="92" t="s">
        <v>43</v>
      </c>
      <c r="C56" s="94">
        <f>VLOOKUP(B56,'[11]10. GENERO-ZONA'!$B$10:$AJ$142,2,0)</f>
        <v>502</v>
      </c>
      <c r="D56" s="97">
        <v>2402</v>
      </c>
      <c r="E56" s="97">
        <v>3213</v>
      </c>
      <c r="F56" s="97">
        <v>113</v>
      </c>
      <c r="G56" s="98">
        <v>2980</v>
      </c>
      <c r="H56" s="98">
        <v>3250</v>
      </c>
      <c r="I56" s="98">
        <v>3724</v>
      </c>
      <c r="J56" s="98">
        <v>2506</v>
      </c>
      <c r="K56" s="129">
        <f t="shared" si="0"/>
        <v>18690</v>
      </c>
    </row>
    <row r="57" spans="2:11" x14ac:dyDescent="0.2">
      <c r="B57" s="92" t="s">
        <v>44</v>
      </c>
      <c r="C57" s="94">
        <f>VLOOKUP(B57,'[11]10. GENERO-ZONA'!$B$10:$AJ$142,2,0)</f>
        <v>197</v>
      </c>
      <c r="D57" s="97">
        <v>886</v>
      </c>
      <c r="E57" s="97">
        <v>1280</v>
      </c>
      <c r="F57" s="97">
        <v>0</v>
      </c>
      <c r="G57" s="98">
        <v>1128</v>
      </c>
      <c r="H57" s="98">
        <v>1254</v>
      </c>
      <c r="I57" s="98">
        <v>900</v>
      </c>
      <c r="J57" s="98">
        <v>1482</v>
      </c>
      <c r="K57" s="129">
        <f t="shared" si="0"/>
        <v>7127</v>
      </c>
    </row>
    <row r="58" spans="2:11" x14ac:dyDescent="0.2">
      <c r="B58" s="92" t="s">
        <v>45</v>
      </c>
      <c r="C58" s="94">
        <f>VLOOKUP(B58,'[11]10. GENERO-ZONA'!$B$10:$AJ$142,2,0)</f>
        <v>197</v>
      </c>
      <c r="D58" s="97">
        <v>3878</v>
      </c>
      <c r="E58" s="97">
        <v>974</v>
      </c>
      <c r="F58" s="97">
        <v>6</v>
      </c>
      <c r="G58" s="98">
        <v>2467</v>
      </c>
      <c r="H58" s="98">
        <v>2588</v>
      </c>
      <c r="I58" s="98">
        <v>2549</v>
      </c>
      <c r="J58" s="98">
        <v>2506</v>
      </c>
      <c r="K58" s="129">
        <f t="shared" si="0"/>
        <v>15165</v>
      </c>
    </row>
    <row r="59" spans="2:11" x14ac:dyDescent="0.2">
      <c r="B59" s="92" t="s">
        <v>46</v>
      </c>
      <c r="C59" s="94">
        <f>VLOOKUP(B59,'[11]10. GENERO-ZONA'!$B$10:$AJ$142,2,0)</f>
        <v>95</v>
      </c>
      <c r="D59" s="97">
        <v>2958</v>
      </c>
      <c r="E59" s="97">
        <v>1056</v>
      </c>
      <c r="F59" s="97">
        <v>0</v>
      </c>
      <c r="G59" s="98">
        <v>2037</v>
      </c>
      <c r="H59" s="98">
        <v>2072</v>
      </c>
      <c r="I59" s="98">
        <v>1201</v>
      </c>
      <c r="J59" s="98">
        <v>2908</v>
      </c>
      <c r="K59" s="129">
        <f t="shared" si="0"/>
        <v>12327</v>
      </c>
    </row>
    <row r="60" spans="2:11" x14ac:dyDescent="0.2">
      <c r="B60" s="92" t="s">
        <v>47</v>
      </c>
      <c r="C60" s="94">
        <f>VLOOKUP(B60,'[11]10. GENERO-ZONA'!$B$10:$AJ$142,2,0)</f>
        <v>3811</v>
      </c>
      <c r="D60" s="97">
        <v>13985</v>
      </c>
      <c r="E60" s="97">
        <v>963</v>
      </c>
      <c r="F60" s="97">
        <v>6</v>
      </c>
      <c r="G60" s="98">
        <v>9829</v>
      </c>
      <c r="H60" s="98">
        <v>8936</v>
      </c>
      <c r="I60" s="98">
        <v>4689</v>
      </c>
      <c r="J60" s="98">
        <v>14076</v>
      </c>
      <c r="K60" s="129">
        <f t="shared" si="0"/>
        <v>56295</v>
      </c>
    </row>
    <row r="61" spans="2:11" x14ac:dyDescent="0.2">
      <c r="B61" s="92" t="s">
        <v>48</v>
      </c>
      <c r="C61" s="94">
        <f>VLOOKUP(B61,'[11]10. GENERO-ZONA'!$B$10:$AJ$142,2,0)</f>
        <v>225</v>
      </c>
      <c r="D61" s="97">
        <v>3178</v>
      </c>
      <c r="E61" s="97">
        <v>924</v>
      </c>
      <c r="F61" s="97">
        <v>0</v>
      </c>
      <c r="G61" s="98">
        <v>2167</v>
      </c>
      <c r="H61" s="98">
        <v>2160</v>
      </c>
      <c r="I61" s="98">
        <v>1379</v>
      </c>
      <c r="J61" s="98">
        <v>2948</v>
      </c>
      <c r="K61" s="129">
        <f t="shared" si="0"/>
        <v>12981</v>
      </c>
    </row>
    <row r="62" spans="2:11" x14ac:dyDescent="0.2">
      <c r="B62" s="92" t="s">
        <v>172</v>
      </c>
      <c r="C62" s="94">
        <f>VLOOKUP(B62,'[11]10. GENERO-ZONA'!$B$10:$AJ$142,2,0)</f>
        <v>215</v>
      </c>
      <c r="D62" s="97">
        <v>1169</v>
      </c>
      <c r="E62" s="97">
        <v>612</v>
      </c>
      <c r="F62" s="97">
        <v>1</v>
      </c>
      <c r="G62" s="98">
        <v>938</v>
      </c>
      <c r="H62" s="98">
        <v>1059</v>
      </c>
      <c r="I62" s="98">
        <v>1238</v>
      </c>
      <c r="J62" s="98">
        <v>759</v>
      </c>
      <c r="K62" s="129">
        <f t="shared" si="0"/>
        <v>5991</v>
      </c>
    </row>
    <row r="63" spans="2:11" x14ac:dyDescent="0.2">
      <c r="B63" s="92" t="s">
        <v>173</v>
      </c>
      <c r="C63" s="94">
        <f>VLOOKUP(B63,'[11]10. GENERO-ZONA'!$B$10:$AJ$142,2,0)</f>
        <v>540</v>
      </c>
      <c r="D63" s="97">
        <v>5120</v>
      </c>
      <c r="E63" s="97">
        <v>3448</v>
      </c>
      <c r="F63" s="97">
        <v>44</v>
      </c>
      <c r="G63" s="98">
        <v>4237</v>
      </c>
      <c r="H63" s="98">
        <v>4915</v>
      </c>
      <c r="I63" s="98">
        <v>3893</v>
      </c>
      <c r="J63" s="98">
        <v>5259</v>
      </c>
      <c r="K63" s="129">
        <f t="shared" si="0"/>
        <v>27456</v>
      </c>
    </row>
    <row r="64" spans="2:11" x14ac:dyDescent="0.2">
      <c r="B64" s="92" t="s">
        <v>49</v>
      </c>
      <c r="C64" s="94">
        <f>VLOOKUP(B64,'[11]10. GENERO-ZONA'!$B$10:$AJ$142,2,0)</f>
        <v>1697</v>
      </c>
      <c r="D64" s="97">
        <v>7298</v>
      </c>
      <c r="E64" s="97">
        <v>7067</v>
      </c>
      <c r="F64" s="97">
        <v>82</v>
      </c>
      <c r="G64" s="98">
        <v>7883</v>
      </c>
      <c r="H64" s="98">
        <v>8262</v>
      </c>
      <c r="I64" s="98">
        <v>7207</v>
      </c>
      <c r="J64" s="98">
        <v>8938</v>
      </c>
      <c r="K64" s="129">
        <f t="shared" si="0"/>
        <v>48434</v>
      </c>
    </row>
    <row r="65" spans="2:11" x14ac:dyDescent="0.2">
      <c r="B65" s="92" t="s">
        <v>50</v>
      </c>
      <c r="C65" s="94">
        <f>VLOOKUP(B65,'[11]10. GENERO-ZONA'!$B$10:$AJ$142,2,0)</f>
        <v>897</v>
      </c>
      <c r="D65" s="97">
        <v>2779</v>
      </c>
      <c r="E65" s="97">
        <v>394</v>
      </c>
      <c r="F65" s="97">
        <v>1</v>
      </c>
      <c r="G65" s="98">
        <v>2189</v>
      </c>
      <c r="H65" s="98">
        <v>1882</v>
      </c>
      <c r="I65" s="98">
        <v>978</v>
      </c>
      <c r="J65" s="98">
        <v>3093</v>
      </c>
      <c r="K65" s="129">
        <f t="shared" si="0"/>
        <v>12213</v>
      </c>
    </row>
    <row r="66" spans="2:11" x14ac:dyDescent="0.2">
      <c r="B66" s="92" t="s">
        <v>51</v>
      </c>
      <c r="C66" s="94">
        <f>VLOOKUP(B66,'[11]10. GENERO-ZONA'!$B$10:$AJ$142,2,0)</f>
        <v>5026</v>
      </c>
      <c r="D66" s="97">
        <v>6582</v>
      </c>
      <c r="E66" s="97">
        <v>1179</v>
      </c>
      <c r="F66" s="97">
        <v>9</v>
      </c>
      <c r="G66" s="98">
        <v>6459</v>
      </c>
      <c r="H66" s="98">
        <v>6337</v>
      </c>
      <c r="I66" s="98">
        <v>4302</v>
      </c>
      <c r="J66" s="98">
        <v>8494</v>
      </c>
      <c r="K66" s="129">
        <f t="shared" si="0"/>
        <v>38388</v>
      </c>
    </row>
    <row r="67" spans="2:11" ht="13.5" thickBot="1" x14ac:dyDescent="0.25">
      <c r="B67" s="132" t="s">
        <v>52</v>
      </c>
      <c r="C67" s="94">
        <f>VLOOKUP(B67,'[11]10. GENERO-ZONA'!$B$10:$AJ$142,2,0)</f>
        <v>3213</v>
      </c>
      <c r="D67" s="134">
        <v>18434</v>
      </c>
      <c r="E67" s="134">
        <v>6165</v>
      </c>
      <c r="F67" s="134">
        <v>10</v>
      </c>
      <c r="G67" s="130">
        <v>13384</v>
      </c>
      <c r="H67" s="130">
        <v>14438</v>
      </c>
      <c r="I67" s="130">
        <v>17764</v>
      </c>
      <c r="J67" s="130">
        <v>10058</v>
      </c>
      <c r="K67" s="129">
        <f t="shared" si="0"/>
        <v>83466</v>
      </c>
    </row>
    <row r="68" spans="2:11" ht="13.5" thickBot="1" x14ac:dyDescent="0.25">
      <c r="B68" s="9" t="s">
        <v>3</v>
      </c>
      <c r="C68" s="64">
        <f>SUM(C51:C67)</f>
        <v>21327</v>
      </c>
      <c r="D68" s="64">
        <f t="shared" ref="D68:K68" si="1">SUM(D51:D67)</f>
        <v>84090</v>
      </c>
      <c r="E68" s="64">
        <f t="shared" si="1"/>
        <v>32299</v>
      </c>
      <c r="F68" s="64">
        <f t="shared" si="1"/>
        <v>369</v>
      </c>
      <c r="G68" s="64">
        <f t="shared" si="1"/>
        <v>68561</v>
      </c>
      <c r="H68" s="64">
        <f t="shared" si="1"/>
        <v>69544</v>
      </c>
      <c r="I68" s="64">
        <f t="shared" si="1"/>
        <v>56705</v>
      </c>
      <c r="J68" s="64">
        <f t="shared" si="1"/>
        <v>81400</v>
      </c>
      <c r="K68" s="64">
        <f t="shared" si="1"/>
        <v>414295</v>
      </c>
    </row>
    <row r="69" spans="2:11" x14ac:dyDescent="0.2">
      <c r="B69" s="101" t="s">
        <v>179</v>
      </c>
    </row>
    <row r="70" spans="2:11" x14ac:dyDescent="0.2">
      <c r="B70" s="101" t="s">
        <v>181</v>
      </c>
    </row>
    <row r="71" spans="2:11" x14ac:dyDescent="0.2">
      <c r="B71" s="101" t="s">
        <v>189</v>
      </c>
    </row>
    <row r="76" spans="2:11" ht="27" customHeight="1" thickBot="1" x14ac:dyDescent="0.25">
      <c r="B76" s="852" t="s">
        <v>200</v>
      </c>
      <c r="C76" s="853"/>
      <c r="D76" s="853"/>
      <c r="E76" s="853"/>
      <c r="F76" s="853"/>
      <c r="G76" s="853"/>
      <c r="H76" s="853"/>
      <c r="I76" s="853"/>
      <c r="J76" s="853"/>
    </row>
    <row r="77" spans="2:11" x14ac:dyDescent="0.2">
      <c r="B77" s="845" t="s">
        <v>144</v>
      </c>
      <c r="C77" s="855" t="s">
        <v>8</v>
      </c>
      <c r="D77" s="858" t="s">
        <v>135</v>
      </c>
      <c r="E77" s="859"/>
      <c r="F77" s="859"/>
      <c r="G77" s="859"/>
      <c r="H77" s="859"/>
      <c r="I77" s="859"/>
      <c r="J77" s="850" t="s">
        <v>125</v>
      </c>
    </row>
    <row r="78" spans="2:11" x14ac:dyDescent="0.2">
      <c r="B78" s="854"/>
      <c r="C78" s="856"/>
      <c r="D78" s="860"/>
      <c r="E78" s="861"/>
      <c r="F78" s="861"/>
      <c r="G78" s="861"/>
      <c r="H78" s="861"/>
      <c r="I78" s="861"/>
      <c r="J78" s="862"/>
    </row>
    <row r="79" spans="2:11" ht="13.5" thickBot="1" x14ac:dyDescent="0.25">
      <c r="B79" s="846"/>
      <c r="C79" s="857"/>
      <c r="D79" s="5" t="s">
        <v>136</v>
      </c>
      <c r="E79" s="5" t="s">
        <v>137</v>
      </c>
      <c r="F79" s="5" t="s">
        <v>138</v>
      </c>
      <c r="G79" s="5" t="s">
        <v>139</v>
      </c>
      <c r="H79" s="5" t="s">
        <v>140</v>
      </c>
      <c r="I79" s="5" t="s">
        <v>141</v>
      </c>
      <c r="J79" s="851"/>
    </row>
    <row r="80" spans="2:11" ht="13.5" thickBot="1" x14ac:dyDescent="0.25">
      <c r="B80" s="6" t="s">
        <v>168</v>
      </c>
      <c r="C80" s="86">
        <f>+'[11]11. RS_GRUPOS_EDAD'!$C$5</f>
        <v>2338345</v>
      </c>
      <c r="D80" s="86">
        <f>+'[11]11. RS_GRUPOS_EDAD'!$D$5</f>
        <v>26827</v>
      </c>
      <c r="E80" s="86">
        <f>+'[11]11. RS_GRUPOS_EDAD'!$F$5</f>
        <v>129997</v>
      </c>
      <c r="F80" s="86">
        <f>+'[11]11. RS_GRUPOS_EDAD'!$H$5</f>
        <v>406656</v>
      </c>
      <c r="G80" s="86">
        <f>+'[11]11. RS_GRUPOS_EDAD'!$J$5</f>
        <v>1021248</v>
      </c>
      <c r="H80" s="86">
        <f>+'[11]11. RS_GRUPOS_EDAD'!$L$5</f>
        <v>398462</v>
      </c>
      <c r="I80" s="86">
        <f>+'[11]11. RS_GRUPOS_EDAD'!$N$5</f>
        <v>355155</v>
      </c>
      <c r="J80" s="111">
        <f>+I80+H80+G80+F80+E80+D80</f>
        <v>2338345</v>
      </c>
    </row>
    <row r="81" spans="2:10" x14ac:dyDescent="0.2">
      <c r="B81" s="91" t="s">
        <v>40</v>
      </c>
      <c r="C81" s="105">
        <v>8669</v>
      </c>
      <c r="D81" s="105">
        <v>97</v>
      </c>
      <c r="E81" s="105">
        <v>454</v>
      </c>
      <c r="F81" s="105">
        <v>1532</v>
      </c>
      <c r="G81" s="105">
        <v>3904</v>
      </c>
      <c r="H81" s="105">
        <v>1413</v>
      </c>
      <c r="I81" s="105">
        <v>1269</v>
      </c>
      <c r="J81" s="96">
        <f>SUM(D81:I81)</f>
        <v>8669</v>
      </c>
    </row>
    <row r="82" spans="2:10" x14ac:dyDescent="0.2">
      <c r="B82" s="92" t="s">
        <v>41</v>
      </c>
      <c r="C82" s="105">
        <v>2874</v>
      </c>
      <c r="D82" s="157">
        <v>34</v>
      </c>
      <c r="E82" s="157">
        <v>130</v>
      </c>
      <c r="F82" s="157">
        <v>493</v>
      </c>
      <c r="G82" s="157">
        <v>1252</v>
      </c>
      <c r="H82" s="157">
        <v>555</v>
      </c>
      <c r="I82" s="157">
        <v>410</v>
      </c>
      <c r="J82" s="96">
        <f t="shared" ref="J82:J97" si="2">SUM(D82:I82)</f>
        <v>2874</v>
      </c>
    </row>
    <row r="83" spans="2:10" x14ac:dyDescent="0.2">
      <c r="B83" s="92" t="s">
        <v>169</v>
      </c>
      <c r="C83" s="105">
        <v>5953</v>
      </c>
      <c r="D83" s="157">
        <v>92</v>
      </c>
      <c r="E83" s="157">
        <v>393</v>
      </c>
      <c r="F83" s="157">
        <v>1290</v>
      </c>
      <c r="G83" s="157">
        <v>2699</v>
      </c>
      <c r="H83" s="157">
        <v>821</v>
      </c>
      <c r="I83" s="157">
        <v>658</v>
      </c>
      <c r="J83" s="96">
        <f t="shared" si="2"/>
        <v>5953</v>
      </c>
    </row>
    <row r="84" spans="2:10" x14ac:dyDescent="0.2">
      <c r="B84" s="92" t="s">
        <v>42</v>
      </c>
      <c r="C84" s="105">
        <v>6170</v>
      </c>
      <c r="D84" s="157">
        <v>81</v>
      </c>
      <c r="E84" s="157">
        <v>308</v>
      </c>
      <c r="F84" s="157">
        <v>1249</v>
      </c>
      <c r="G84" s="157">
        <v>2804</v>
      </c>
      <c r="H84" s="157">
        <v>948</v>
      </c>
      <c r="I84" s="157">
        <v>780</v>
      </c>
      <c r="J84" s="96">
        <f t="shared" si="2"/>
        <v>6170</v>
      </c>
    </row>
    <row r="85" spans="2:10" x14ac:dyDescent="0.2">
      <c r="B85" s="92" t="s">
        <v>170</v>
      </c>
      <c r="C85" s="105">
        <v>1588</v>
      </c>
      <c r="D85" s="157">
        <v>8</v>
      </c>
      <c r="E85" s="157">
        <v>59</v>
      </c>
      <c r="F85" s="157">
        <v>191</v>
      </c>
      <c r="G85" s="157">
        <v>625</v>
      </c>
      <c r="H85" s="157">
        <v>334</v>
      </c>
      <c r="I85" s="157">
        <v>371</v>
      </c>
      <c r="J85" s="96">
        <f t="shared" si="2"/>
        <v>1588</v>
      </c>
    </row>
    <row r="86" spans="2:10" x14ac:dyDescent="0.2">
      <c r="B86" s="92" t="s">
        <v>43</v>
      </c>
      <c r="C86" s="105">
        <v>6230</v>
      </c>
      <c r="D86" s="157">
        <v>66</v>
      </c>
      <c r="E86" s="157">
        <v>279</v>
      </c>
      <c r="F86" s="157">
        <v>1015</v>
      </c>
      <c r="G86" s="157">
        <v>2890</v>
      </c>
      <c r="H86" s="157">
        <v>1063</v>
      </c>
      <c r="I86" s="157">
        <v>917</v>
      </c>
      <c r="J86" s="96">
        <f t="shared" si="2"/>
        <v>6230</v>
      </c>
    </row>
    <row r="87" spans="2:10" x14ac:dyDescent="0.2">
      <c r="B87" s="92" t="s">
        <v>44</v>
      </c>
      <c r="C87" s="105">
        <v>2382</v>
      </c>
      <c r="D87" s="157">
        <v>25</v>
      </c>
      <c r="E87" s="157">
        <v>131</v>
      </c>
      <c r="F87" s="157">
        <v>405</v>
      </c>
      <c r="G87" s="157">
        <v>984</v>
      </c>
      <c r="H87" s="157">
        <v>469</v>
      </c>
      <c r="I87" s="157">
        <v>368</v>
      </c>
      <c r="J87" s="96">
        <f t="shared" si="2"/>
        <v>2382</v>
      </c>
    </row>
    <row r="88" spans="2:10" x14ac:dyDescent="0.2">
      <c r="B88" s="92" t="s">
        <v>45</v>
      </c>
      <c r="C88" s="105">
        <v>5055</v>
      </c>
      <c r="D88" s="157">
        <v>38</v>
      </c>
      <c r="E88" s="157">
        <v>228</v>
      </c>
      <c r="F88" s="157">
        <v>747</v>
      </c>
      <c r="G88" s="157">
        <v>1988</v>
      </c>
      <c r="H88" s="157">
        <v>1005</v>
      </c>
      <c r="I88" s="157">
        <v>1049</v>
      </c>
      <c r="J88" s="96">
        <f t="shared" si="2"/>
        <v>5055</v>
      </c>
    </row>
    <row r="89" spans="2:10" x14ac:dyDescent="0.2">
      <c r="B89" s="92" t="s">
        <v>46</v>
      </c>
      <c r="C89" s="105">
        <v>4109</v>
      </c>
      <c r="D89" s="157">
        <v>53</v>
      </c>
      <c r="E89" s="157">
        <v>206</v>
      </c>
      <c r="F89" s="157">
        <v>691</v>
      </c>
      <c r="G89" s="157">
        <v>1759</v>
      </c>
      <c r="H89" s="157">
        <v>700</v>
      </c>
      <c r="I89" s="157">
        <v>700</v>
      </c>
      <c r="J89" s="96">
        <f t="shared" si="2"/>
        <v>4109</v>
      </c>
    </row>
    <row r="90" spans="2:10" x14ac:dyDescent="0.2">
      <c r="B90" s="92" t="s">
        <v>47</v>
      </c>
      <c r="C90" s="105">
        <v>18765</v>
      </c>
      <c r="D90" s="157">
        <v>192</v>
      </c>
      <c r="E90" s="157">
        <v>1194</v>
      </c>
      <c r="F90" s="157">
        <v>3789</v>
      </c>
      <c r="G90" s="157">
        <v>8691</v>
      </c>
      <c r="H90" s="157">
        <v>2508</v>
      </c>
      <c r="I90" s="157">
        <v>2391</v>
      </c>
      <c r="J90" s="96">
        <f t="shared" si="2"/>
        <v>18765</v>
      </c>
    </row>
    <row r="91" spans="2:10" x14ac:dyDescent="0.2">
      <c r="B91" s="92" t="s">
        <v>48</v>
      </c>
      <c r="C91" s="105">
        <v>4327</v>
      </c>
      <c r="D91" s="157">
        <v>52</v>
      </c>
      <c r="E91" s="157">
        <v>279</v>
      </c>
      <c r="F91" s="157">
        <v>823</v>
      </c>
      <c r="G91" s="157">
        <v>1778</v>
      </c>
      <c r="H91" s="157">
        <v>742</v>
      </c>
      <c r="I91" s="157">
        <v>653</v>
      </c>
      <c r="J91" s="96">
        <f t="shared" si="2"/>
        <v>4327</v>
      </c>
    </row>
    <row r="92" spans="2:10" x14ac:dyDescent="0.2">
      <c r="B92" s="92" t="s">
        <v>172</v>
      </c>
      <c r="C92" s="105">
        <v>1997</v>
      </c>
      <c r="D92" s="157">
        <v>26</v>
      </c>
      <c r="E92" s="157">
        <v>114</v>
      </c>
      <c r="F92" s="157">
        <v>413</v>
      </c>
      <c r="G92" s="157">
        <v>922</v>
      </c>
      <c r="H92" s="157">
        <v>302</v>
      </c>
      <c r="I92" s="157">
        <v>220</v>
      </c>
      <c r="J92" s="96">
        <f t="shared" si="2"/>
        <v>1997</v>
      </c>
    </row>
    <row r="93" spans="2:10" x14ac:dyDescent="0.2">
      <c r="B93" s="92" t="s">
        <v>173</v>
      </c>
      <c r="C93" s="105">
        <v>9152</v>
      </c>
      <c r="D93" s="157">
        <v>106</v>
      </c>
      <c r="E93" s="157">
        <v>478</v>
      </c>
      <c r="F93" s="157">
        <v>1582</v>
      </c>
      <c r="G93" s="157">
        <v>4054</v>
      </c>
      <c r="H93" s="157">
        <v>1619</v>
      </c>
      <c r="I93" s="157">
        <v>1313</v>
      </c>
      <c r="J93" s="96">
        <f t="shared" si="2"/>
        <v>9152</v>
      </c>
    </row>
    <row r="94" spans="2:10" x14ac:dyDescent="0.2">
      <c r="B94" s="92" t="s">
        <v>49</v>
      </c>
      <c r="C94" s="105">
        <v>16145</v>
      </c>
      <c r="D94" s="157">
        <v>217</v>
      </c>
      <c r="E94" s="157">
        <v>902</v>
      </c>
      <c r="F94" s="157">
        <v>2634</v>
      </c>
      <c r="G94" s="157">
        <v>7278</v>
      </c>
      <c r="H94" s="157">
        <v>2779</v>
      </c>
      <c r="I94" s="157">
        <v>2335</v>
      </c>
      <c r="J94" s="96">
        <f t="shared" si="2"/>
        <v>16145</v>
      </c>
    </row>
    <row r="95" spans="2:10" x14ac:dyDescent="0.2">
      <c r="B95" s="92" t="s">
        <v>50</v>
      </c>
      <c r="C95" s="105">
        <v>4071</v>
      </c>
      <c r="D95" s="157">
        <v>39</v>
      </c>
      <c r="E95" s="157">
        <v>229</v>
      </c>
      <c r="F95" s="157">
        <v>817</v>
      </c>
      <c r="G95" s="157">
        <v>1841</v>
      </c>
      <c r="H95" s="157">
        <v>567</v>
      </c>
      <c r="I95" s="157">
        <v>578</v>
      </c>
      <c r="J95" s="96">
        <f t="shared" si="2"/>
        <v>4071</v>
      </c>
    </row>
    <row r="96" spans="2:10" x14ac:dyDescent="0.2">
      <c r="B96" s="92" t="s">
        <v>51</v>
      </c>
      <c r="C96" s="105">
        <v>12796</v>
      </c>
      <c r="D96" s="157">
        <v>195</v>
      </c>
      <c r="E96" s="157">
        <v>902</v>
      </c>
      <c r="F96" s="157">
        <v>2815</v>
      </c>
      <c r="G96" s="157">
        <v>5748</v>
      </c>
      <c r="H96" s="157">
        <v>1768</v>
      </c>
      <c r="I96" s="157">
        <v>1368</v>
      </c>
      <c r="J96" s="96">
        <f t="shared" si="2"/>
        <v>12796</v>
      </c>
    </row>
    <row r="97" spans="1:10" ht="13.5" thickBot="1" x14ac:dyDescent="0.25">
      <c r="B97" s="132" t="s">
        <v>52</v>
      </c>
      <c r="C97" s="105">
        <v>27822</v>
      </c>
      <c r="D97" s="157">
        <v>344</v>
      </c>
      <c r="E97" s="157">
        <v>1610</v>
      </c>
      <c r="F97" s="157">
        <v>5125</v>
      </c>
      <c r="G97" s="157">
        <v>12572</v>
      </c>
      <c r="H97" s="157">
        <v>4499</v>
      </c>
      <c r="I97" s="157">
        <v>3672</v>
      </c>
      <c r="J97" s="96">
        <f t="shared" si="2"/>
        <v>27822</v>
      </c>
    </row>
    <row r="98" spans="1:10" ht="13.5" thickBot="1" x14ac:dyDescent="0.25">
      <c r="B98" s="9" t="s">
        <v>3</v>
      </c>
      <c r="C98" s="10">
        <f>SUM(C81:C97)</f>
        <v>138105</v>
      </c>
      <c r="D98" s="10">
        <f t="shared" ref="D98:J98" si="3">SUM(D81:D97)</f>
        <v>1665</v>
      </c>
      <c r="E98" s="10">
        <f t="shared" si="3"/>
        <v>7896</v>
      </c>
      <c r="F98" s="10">
        <f t="shared" si="3"/>
        <v>25611</v>
      </c>
      <c r="G98" s="10">
        <f t="shared" si="3"/>
        <v>61789</v>
      </c>
      <c r="H98" s="10">
        <f t="shared" si="3"/>
        <v>22092</v>
      </c>
      <c r="I98" s="10">
        <f t="shared" si="3"/>
        <v>19052</v>
      </c>
      <c r="J98" s="10">
        <f t="shared" si="3"/>
        <v>138105</v>
      </c>
    </row>
    <row r="99" spans="1:10" x14ac:dyDescent="0.2">
      <c r="B99" s="102" t="s">
        <v>180</v>
      </c>
    </row>
    <row r="100" spans="1:10" x14ac:dyDescent="0.2">
      <c r="B100" s="101" t="s">
        <v>143</v>
      </c>
    </row>
    <row r="101" spans="1:10" x14ac:dyDescent="0.2">
      <c r="B101" s="102" t="s">
        <v>182</v>
      </c>
    </row>
    <row r="107" spans="1:10" ht="36" customHeight="1" thickBot="1" x14ac:dyDescent="0.25">
      <c r="B107" s="966" t="s">
        <v>201</v>
      </c>
      <c r="C107" s="966"/>
      <c r="D107" s="966"/>
      <c r="E107" s="966"/>
      <c r="F107" s="966"/>
      <c r="G107" s="966"/>
      <c r="H107" s="966"/>
      <c r="I107" s="966"/>
    </row>
    <row r="108" spans="1:10" ht="31.5" customHeight="1" x14ac:dyDescent="0.2">
      <c r="B108" s="835" t="s">
        <v>144</v>
      </c>
      <c r="C108" s="837" t="s">
        <v>195</v>
      </c>
      <c r="D108" s="837"/>
      <c r="E108" s="837"/>
      <c r="F108" s="837" t="s">
        <v>145</v>
      </c>
      <c r="G108" s="837"/>
      <c r="H108" s="837" t="s">
        <v>146</v>
      </c>
      <c r="I108" s="841" t="s">
        <v>147</v>
      </c>
    </row>
    <row r="109" spans="1:10" ht="90.75" customHeight="1" thickBot="1" x14ac:dyDescent="0.25">
      <c r="B109" s="836"/>
      <c r="C109" s="838"/>
      <c r="D109" s="152" t="s">
        <v>148</v>
      </c>
      <c r="E109" s="152" t="s">
        <v>149</v>
      </c>
      <c r="F109" s="152" t="s">
        <v>150</v>
      </c>
      <c r="G109" s="152" t="s">
        <v>151</v>
      </c>
      <c r="H109" s="838"/>
      <c r="I109" s="842"/>
    </row>
    <row r="110" spans="1:10" ht="13.5" thickBot="1" x14ac:dyDescent="0.25">
      <c r="B110" s="133" t="s">
        <v>159</v>
      </c>
      <c r="C110" s="51">
        <v>6691030</v>
      </c>
      <c r="D110" s="51">
        <v>2338345</v>
      </c>
      <c r="E110" s="52">
        <v>0.34947459509223544</v>
      </c>
      <c r="F110" s="53">
        <v>3978503</v>
      </c>
      <c r="G110" s="52">
        <v>0.59460247525418353</v>
      </c>
      <c r="H110" s="54">
        <v>0.94407707034641897</v>
      </c>
      <c r="I110" s="119">
        <v>374182</v>
      </c>
    </row>
    <row r="111" spans="1:10" x14ac:dyDescent="0.2">
      <c r="A111" s="196"/>
      <c r="B111" s="91" t="s">
        <v>40</v>
      </c>
      <c r="C111" s="66">
        <v>11040</v>
      </c>
      <c r="D111" s="66">
        <v>8669</v>
      </c>
      <c r="E111" s="162">
        <v>78.523550724637687</v>
      </c>
      <c r="F111" s="68">
        <v>1206</v>
      </c>
      <c r="G111" s="69">
        <v>9.3097826086956523</v>
      </c>
      <c r="H111" s="70">
        <v>89.447463768115938</v>
      </c>
      <c r="I111" s="42">
        <v>1165</v>
      </c>
    </row>
    <row r="112" spans="1:10" x14ac:dyDescent="0.2">
      <c r="A112" s="196"/>
      <c r="B112" s="92" t="s">
        <v>41</v>
      </c>
      <c r="C112" s="66">
        <v>6930</v>
      </c>
      <c r="D112" s="71">
        <v>2874</v>
      </c>
      <c r="E112" s="163">
        <v>41.471861471861473</v>
      </c>
      <c r="F112" s="73">
        <v>1203</v>
      </c>
      <c r="G112" s="74">
        <v>15.645021645021643</v>
      </c>
      <c r="H112" s="75">
        <v>58.831168831168831</v>
      </c>
      <c r="I112" s="43">
        <v>2853</v>
      </c>
    </row>
    <row r="113" spans="1:9" x14ac:dyDescent="0.2">
      <c r="A113" s="196"/>
      <c r="B113" s="92" t="s">
        <v>169</v>
      </c>
      <c r="C113" s="66">
        <v>8673</v>
      </c>
      <c r="D113" s="71">
        <v>5953</v>
      </c>
      <c r="E113" s="163">
        <v>68.63830277873862</v>
      </c>
      <c r="F113" s="73">
        <v>969</v>
      </c>
      <c r="G113" s="74">
        <v>9.0722933241093031</v>
      </c>
      <c r="H113" s="75">
        <v>79.810907413812984</v>
      </c>
      <c r="I113" s="43">
        <v>1751</v>
      </c>
    </row>
    <row r="114" spans="1:9" x14ac:dyDescent="0.2">
      <c r="A114" s="196"/>
      <c r="B114" s="92" t="s">
        <v>42</v>
      </c>
      <c r="C114" s="66">
        <v>8915</v>
      </c>
      <c r="D114" s="71">
        <v>6170</v>
      </c>
      <c r="E114" s="163">
        <v>69.209197980931009</v>
      </c>
      <c r="F114" s="73">
        <v>690</v>
      </c>
      <c r="G114" s="74">
        <v>6.2739203589455972</v>
      </c>
      <c r="H114" s="75">
        <v>76.948962422882786</v>
      </c>
      <c r="I114" s="43">
        <v>2055</v>
      </c>
    </row>
    <row r="115" spans="1:9" x14ac:dyDescent="0.2">
      <c r="A115" s="196"/>
      <c r="B115" s="92" t="s">
        <v>170</v>
      </c>
      <c r="C115" s="66">
        <v>3512</v>
      </c>
      <c r="D115" s="71">
        <v>1588</v>
      </c>
      <c r="E115" s="163">
        <v>45.216400911161728</v>
      </c>
      <c r="F115" s="73">
        <v>1271</v>
      </c>
      <c r="G115" s="74">
        <v>31.595387243735765</v>
      </c>
      <c r="H115" s="75">
        <v>81.40660592255125</v>
      </c>
      <c r="I115" s="43">
        <v>653</v>
      </c>
    </row>
    <row r="116" spans="1:9" x14ac:dyDescent="0.2">
      <c r="A116" s="196"/>
      <c r="B116" s="92" t="s">
        <v>43</v>
      </c>
      <c r="C116" s="66">
        <v>23709</v>
      </c>
      <c r="D116" s="71">
        <v>6230</v>
      </c>
      <c r="E116" s="163">
        <v>26.27694124594036</v>
      </c>
      <c r="F116" s="73">
        <v>13127</v>
      </c>
      <c r="G116" s="74">
        <v>54.118646927327177</v>
      </c>
      <c r="H116" s="75">
        <v>81.644101396094314</v>
      </c>
      <c r="I116" s="43">
        <v>4352</v>
      </c>
    </row>
    <row r="117" spans="1:9" x14ac:dyDescent="0.2">
      <c r="A117" s="196"/>
      <c r="B117" s="92" t="s">
        <v>44</v>
      </c>
      <c r="C117" s="66">
        <v>10404</v>
      </c>
      <c r="D117" s="71">
        <v>2382</v>
      </c>
      <c r="E117" s="163">
        <v>22.895040369088811</v>
      </c>
      <c r="F117" s="73">
        <v>6444</v>
      </c>
      <c r="G117" s="74">
        <v>60.786332179930803</v>
      </c>
      <c r="H117" s="75">
        <v>84.832756632064587</v>
      </c>
      <c r="I117" s="43">
        <v>1578</v>
      </c>
    </row>
    <row r="118" spans="1:9" x14ac:dyDescent="0.2">
      <c r="A118" s="196"/>
      <c r="B118" s="92" t="s">
        <v>45</v>
      </c>
      <c r="C118" s="66">
        <v>13266</v>
      </c>
      <c r="D118" s="71">
        <v>5055</v>
      </c>
      <c r="E118" s="163">
        <v>38.104929895974671</v>
      </c>
      <c r="F118" s="73">
        <v>2822</v>
      </c>
      <c r="G118" s="74">
        <v>16.951530227649631</v>
      </c>
      <c r="H118" s="75">
        <v>59.377355646012361</v>
      </c>
      <c r="I118" s="43">
        <v>5389</v>
      </c>
    </row>
    <row r="119" spans="1:9" x14ac:dyDescent="0.2">
      <c r="A119" s="196"/>
      <c r="B119" s="92" t="s">
        <v>46</v>
      </c>
      <c r="C119" s="66">
        <v>6318</v>
      </c>
      <c r="D119" s="71">
        <v>4109</v>
      </c>
      <c r="E119" s="163">
        <v>65.036403925292817</v>
      </c>
      <c r="F119" s="73">
        <v>1316</v>
      </c>
      <c r="G119" s="74">
        <v>19.168407723963281</v>
      </c>
      <c r="H119" s="75">
        <v>85.86578031022475</v>
      </c>
      <c r="I119" s="43">
        <v>893</v>
      </c>
    </row>
    <row r="120" spans="1:9" x14ac:dyDescent="0.2">
      <c r="A120" s="196"/>
      <c r="B120" s="92" t="s">
        <v>47</v>
      </c>
      <c r="C120" s="66">
        <v>19919</v>
      </c>
      <c r="D120" s="71">
        <v>18765</v>
      </c>
      <c r="E120" s="163">
        <v>94.206536472714504</v>
      </c>
      <c r="F120" s="73">
        <v>2936</v>
      </c>
      <c r="G120" s="74">
        <v>11.693006677042019</v>
      </c>
      <c r="H120" s="75">
        <v>100</v>
      </c>
      <c r="I120" s="43">
        <v>-1782</v>
      </c>
    </row>
    <row r="121" spans="1:9" x14ac:dyDescent="0.2">
      <c r="A121" s="196"/>
      <c r="B121" s="92" t="s">
        <v>171</v>
      </c>
      <c r="C121" s="66">
        <v>5917</v>
      </c>
      <c r="D121" s="71">
        <v>4327</v>
      </c>
      <c r="E121" s="163">
        <v>73.12827446341052</v>
      </c>
      <c r="F121" s="73">
        <v>1509</v>
      </c>
      <c r="G121" s="74">
        <v>23.126922426905526</v>
      </c>
      <c r="H121" s="75">
        <v>98.631063038702038</v>
      </c>
      <c r="I121" s="43">
        <v>81</v>
      </c>
    </row>
    <row r="122" spans="1:9" x14ac:dyDescent="0.2">
      <c r="A122" s="196"/>
      <c r="B122" s="92" t="s">
        <v>172</v>
      </c>
      <c r="C122" s="66">
        <v>3436</v>
      </c>
      <c r="D122" s="71">
        <v>1997</v>
      </c>
      <c r="E122" s="163">
        <v>58.119906868451686</v>
      </c>
      <c r="F122" s="73">
        <v>1196</v>
      </c>
      <c r="G122" s="74">
        <v>31.897846332945289</v>
      </c>
      <c r="H122" s="75">
        <v>92.927823050058208</v>
      </c>
      <c r="I122" s="43">
        <v>243</v>
      </c>
    </row>
    <row r="123" spans="1:9" x14ac:dyDescent="0.2">
      <c r="A123" s="196"/>
      <c r="B123" s="92" t="s">
        <v>173</v>
      </c>
      <c r="C123" s="66">
        <v>27978</v>
      </c>
      <c r="D123" s="71">
        <v>9152</v>
      </c>
      <c r="E123" s="163">
        <v>32.711416112659947</v>
      </c>
      <c r="F123" s="73">
        <v>14759</v>
      </c>
      <c r="G123" s="74">
        <v>50.993530631210234</v>
      </c>
      <c r="H123" s="75">
        <v>85.463578525984701</v>
      </c>
      <c r="I123" s="43">
        <v>4067</v>
      </c>
    </row>
    <row r="124" spans="1:9" x14ac:dyDescent="0.2">
      <c r="A124" s="196"/>
      <c r="B124" s="92" t="s">
        <v>49</v>
      </c>
      <c r="C124" s="66">
        <v>36991</v>
      </c>
      <c r="D124" s="71">
        <v>16145</v>
      </c>
      <c r="E124" s="163">
        <v>43.645751669324973</v>
      </c>
      <c r="F124" s="73">
        <v>19683</v>
      </c>
      <c r="G124" s="74">
        <v>50.531237327998703</v>
      </c>
      <c r="H124" s="75">
        <v>96.855991998053582</v>
      </c>
      <c r="I124" s="43">
        <v>1163</v>
      </c>
    </row>
    <row r="125" spans="1:9" x14ac:dyDescent="0.2">
      <c r="A125" s="196"/>
      <c r="B125" s="92" t="s">
        <v>50</v>
      </c>
      <c r="C125" s="66">
        <v>6651</v>
      </c>
      <c r="D125" s="71">
        <v>4071</v>
      </c>
      <c r="E125" s="163">
        <v>61.208840775823184</v>
      </c>
      <c r="F125" s="73">
        <v>1021</v>
      </c>
      <c r="G125" s="74">
        <v>13.639302360547287</v>
      </c>
      <c r="H125" s="75">
        <v>76.559915802135023</v>
      </c>
      <c r="I125" s="43">
        <v>1559</v>
      </c>
    </row>
    <row r="126" spans="1:9" x14ac:dyDescent="0.2">
      <c r="A126" s="196"/>
      <c r="B126" s="92" t="s">
        <v>51</v>
      </c>
      <c r="C126" s="66">
        <v>23931</v>
      </c>
      <c r="D126" s="71">
        <v>12796</v>
      </c>
      <c r="E126" s="163">
        <v>53.470394049559147</v>
      </c>
      <c r="F126" s="73">
        <v>1544</v>
      </c>
      <c r="G126" s="74">
        <v>5.3804270611340934</v>
      </c>
      <c r="H126" s="75">
        <v>59.922276545067071</v>
      </c>
      <c r="I126" s="43">
        <v>9591</v>
      </c>
    </row>
    <row r="127" spans="1:9" ht="13.5" thickBot="1" x14ac:dyDescent="0.25">
      <c r="A127" s="196"/>
      <c r="B127" s="132" t="s">
        <v>52</v>
      </c>
      <c r="C127" s="66">
        <v>48556</v>
      </c>
      <c r="D127" s="76">
        <v>27822</v>
      </c>
      <c r="E127" s="166">
        <v>57.298789027102728</v>
      </c>
      <c r="F127" s="78">
        <v>16224</v>
      </c>
      <c r="G127" s="79">
        <v>30.729796523601618</v>
      </c>
      <c r="H127" s="80">
        <v>90.711755498805502</v>
      </c>
      <c r="I127" s="81">
        <v>4510</v>
      </c>
    </row>
    <row r="128" spans="1:9" ht="13.5" thickBot="1" x14ac:dyDescent="0.25">
      <c r="B128" s="120" t="s">
        <v>3</v>
      </c>
      <c r="C128" s="121">
        <v>266146</v>
      </c>
      <c r="D128" s="121">
        <v>138105</v>
      </c>
      <c r="E128" s="197">
        <v>51.890691575300771</v>
      </c>
      <c r="F128" s="121">
        <v>87920</v>
      </c>
      <c r="G128" s="725">
        <v>33.034499860978556</v>
      </c>
      <c r="H128" s="121">
        <v>84.925191436279334</v>
      </c>
      <c r="I128" s="122">
        <v>40121</v>
      </c>
    </row>
    <row r="129" spans="2:24" x14ac:dyDescent="0.2">
      <c r="B129" s="44" t="s">
        <v>233</v>
      </c>
    </row>
    <row r="135" spans="2:24" ht="18" x14ac:dyDescent="0.25">
      <c r="B135" s="2" t="s">
        <v>236</v>
      </c>
    </row>
    <row r="140" spans="2:24" ht="33" customHeight="1" thickBot="1" x14ac:dyDescent="0.25">
      <c r="B140" s="924" t="s">
        <v>392</v>
      </c>
      <c r="C140" s="924"/>
      <c r="D140" s="924"/>
      <c r="E140" s="924"/>
      <c r="F140" s="924"/>
      <c r="G140" s="924"/>
      <c r="H140" s="924"/>
      <c r="I140" s="924"/>
      <c r="J140" s="924"/>
      <c r="K140" s="924"/>
      <c r="L140" s="924"/>
      <c r="M140" s="924"/>
      <c r="N140" s="924"/>
      <c r="O140" s="924"/>
      <c r="P140" s="924"/>
      <c r="Q140" s="924"/>
      <c r="R140" s="924"/>
      <c r="S140" s="924"/>
      <c r="T140" s="924"/>
      <c r="U140" s="924"/>
      <c r="V140" s="924"/>
      <c r="W140" s="924"/>
      <c r="X140" s="924"/>
    </row>
    <row r="141" spans="2:24" x14ac:dyDescent="0.2">
      <c r="B141" s="958" t="s">
        <v>237</v>
      </c>
      <c r="C141" s="776" t="s">
        <v>238</v>
      </c>
      <c r="D141" s="959" t="s">
        <v>239</v>
      </c>
      <c r="E141" s="776" t="s">
        <v>240</v>
      </c>
      <c r="F141" s="776"/>
      <c r="G141" s="776"/>
      <c r="H141" s="776"/>
      <c r="I141" s="776"/>
      <c r="J141" s="776"/>
      <c r="K141" s="776"/>
      <c r="L141" s="776"/>
      <c r="M141" s="776"/>
      <c r="N141" s="776"/>
      <c r="O141" s="776"/>
      <c r="P141" s="776"/>
      <c r="Q141" s="776"/>
      <c r="R141" s="776"/>
      <c r="S141" s="776"/>
      <c r="T141" s="776"/>
      <c r="U141" s="776"/>
      <c r="V141" s="776"/>
      <c r="W141" s="776"/>
      <c r="X141" s="961"/>
    </row>
    <row r="142" spans="2:24" ht="12.75" customHeight="1" x14ac:dyDescent="0.2">
      <c r="B142" s="823"/>
      <c r="C142" s="777"/>
      <c r="D142" s="960"/>
      <c r="E142" s="777" t="s">
        <v>241</v>
      </c>
      <c r="F142" s="777"/>
      <c r="G142" s="777" t="s">
        <v>242</v>
      </c>
      <c r="H142" s="777"/>
      <c r="I142" s="777" t="s">
        <v>243</v>
      </c>
      <c r="J142" s="777"/>
      <c r="K142" s="777" t="s">
        <v>244</v>
      </c>
      <c r="L142" s="777"/>
      <c r="M142" s="777" t="s">
        <v>245</v>
      </c>
      <c r="N142" s="777"/>
      <c r="O142" s="777" t="s">
        <v>246</v>
      </c>
      <c r="P142" s="777"/>
      <c r="Q142" s="777" t="s">
        <v>247</v>
      </c>
      <c r="R142" s="777"/>
      <c r="S142" s="777" t="s">
        <v>248</v>
      </c>
      <c r="T142" s="777"/>
      <c r="U142" s="777" t="s">
        <v>249</v>
      </c>
      <c r="V142" s="777"/>
      <c r="W142" s="777" t="s">
        <v>250</v>
      </c>
      <c r="X142" s="833"/>
    </row>
    <row r="143" spans="2:24" x14ac:dyDescent="0.2">
      <c r="B143" s="823"/>
      <c r="C143" s="777"/>
      <c r="D143" s="960"/>
      <c r="E143" s="214" t="s">
        <v>251</v>
      </c>
      <c r="F143" s="213" t="s">
        <v>252</v>
      </c>
      <c r="G143" s="214" t="s">
        <v>251</v>
      </c>
      <c r="H143" s="213" t="s">
        <v>252</v>
      </c>
      <c r="I143" s="214" t="s">
        <v>251</v>
      </c>
      <c r="J143" s="213" t="s">
        <v>252</v>
      </c>
      <c r="K143" s="214" t="s">
        <v>251</v>
      </c>
      <c r="L143" s="213" t="s">
        <v>252</v>
      </c>
      <c r="M143" s="214" t="s">
        <v>251</v>
      </c>
      <c r="N143" s="213" t="s">
        <v>252</v>
      </c>
      <c r="O143" s="214" t="s">
        <v>251</v>
      </c>
      <c r="P143" s="213" t="s">
        <v>252</v>
      </c>
      <c r="Q143" s="214" t="s">
        <v>251</v>
      </c>
      <c r="R143" s="213" t="s">
        <v>252</v>
      </c>
      <c r="S143" s="214" t="s">
        <v>251</v>
      </c>
      <c r="T143" s="213" t="s">
        <v>252</v>
      </c>
      <c r="U143" s="214" t="s">
        <v>251</v>
      </c>
      <c r="V143" s="213" t="s">
        <v>252</v>
      </c>
      <c r="W143" s="214" t="s">
        <v>251</v>
      </c>
      <c r="X143" s="215" t="s">
        <v>252</v>
      </c>
    </row>
    <row r="144" spans="2:24" ht="13.5" thickBot="1" x14ac:dyDescent="0.25">
      <c r="B144" s="352" t="s">
        <v>7</v>
      </c>
      <c r="C144" s="217">
        <v>74522</v>
      </c>
      <c r="D144" s="218">
        <v>11.137597649390303</v>
      </c>
      <c r="E144" s="219">
        <v>756</v>
      </c>
      <c r="F144" s="218">
        <v>1.0144655269584821</v>
      </c>
      <c r="G144" s="219">
        <v>14287</v>
      </c>
      <c r="H144" s="218">
        <v>19.171519819650573</v>
      </c>
      <c r="I144" s="219">
        <v>21575</v>
      </c>
      <c r="J144" s="218">
        <v>28.95118220122917</v>
      </c>
      <c r="K144" s="219">
        <v>17741</v>
      </c>
      <c r="L144" s="218">
        <v>23.806392743082579</v>
      </c>
      <c r="M144" s="219">
        <v>12269</v>
      </c>
      <c r="N144" s="218">
        <v>16.463594643192614</v>
      </c>
      <c r="O144" s="219">
        <v>6338</v>
      </c>
      <c r="P144" s="218">
        <v>8.504871044792143</v>
      </c>
      <c r="Q144" s="219">
        <v>1452</v>
      </c>
      <c r="R144" s="218">
        <v>1.948417916856767</v>
      </c>
      <c r="S144" s="219">
        <v>92</v>
      </c>
      <c r="T144" s="218">
        <v>0.12345347682563537</v>
      </c>
      <c r="U144" s="219">
        <v>12</v>
      </c>
      <c r="V144" s="218">
        <v>1.6102627412039397E-2</v>
      </c>
      <c r="W144" s="219">
        <v>0</v>
      </c>
      <c r="X144" s="218">
        <v>0</v>
      </c>
    </row>
    <row r="145" spans="2:24" x14ac:dyDescent="0.2">
      <c r="B145" s="380" t="s">
        <v>40</v>
      </c>
      <c r="C145" s="356">
        <v>118</v>
      </c>
      <c r="D145" s="357">
        <v>10.688405797101449</v>
      </c>
      <c r="E145" s="356">
        <v>2</v>
      </c>
      <c r="F145" s="357">
        <v>1.6949152542372881</v>
      </c>
      <c r="G145" s="356">
        <v>38</v>
      </c>
      <c r="H145" s="357">
        <v>32.20338983050847</v>
      </c>
      <c r="I145" s="356">
        <v>26</v>
      </c>
      <c r="J145" s="357">
        <v>22.033898305084744</v>
      </c>
      <c r="K145" s="356">
        <v>24</v>
      </c>
      <c r="L145" s="357">
        <v>20.33898305084746</v>
      </c>
      <c r="M145" s="356">
        <v>12</v>
      </c>
      <c r="N145" s="357">
        <v>10.16949152542373</v>
      </c>
      <c r="O145" s="381">
        <v>12</v>
      </c>
      <c r="P145" s="357">
        <v>10.16949152542373</v>
      </c>
      <c r="Q145" s="356">
        <v>4</v>
      </c>
      <c r="R145" s="357">
        <v>3.3898305084745761</v>
      </c>
      <c r="S145" s="356">
        <v>0</v>
      </c>
      <c r="T145" s="357">
        <v>0</v>
      </c>
      <c r="U145" s="356">
        <v>0</v>
      </c>
      <c r="V145" s="357">
        <v>0</v>
      </c>
      <c r="W145" s="356">
        <v>0</v>
      </c>
      <c r="X145" s="357">
        <v>0</v>
      </c>
    </row>
    <row r="146" spans="2:24" x14ac:dyDescent="0.2">
      <c r="B146" s="380" t="s">
        <v>41</v>
      </c>
      <c r="C146" s="356">
        <v>50</v>
      </c>
      <c r="D146" s="357">
        <v>7.2150072150072146</v>
      </c>
      <c r="E146" s="356">
        <v>2</v>
      </c>
      <c r="F146" s="357">
        <v>4</v>
      </c>
      <c r="G146" s="356">
        <v>11</v>
      </c>
      <c r="H146" s="357">
        <v>22</v>
      </c>
      <c r="I146" s="356">
        <v>13</v>
      </c>
      <c r="J146" s="357">
        <v>26</v>
      </c>
      <c r="K146" s="356">
        <v>15</v>
      </c>
      <c r="L146" s="357">
        <v>30</v>
      </c>
      <c r="M146" s="356">
        <v>6</v>
      </c>
      <c r="N146" s="357">
        <v>12</v>
      </c>
      <c r="O146" s="381">
        <v>1</v>
      </c>
      <c r="P146" s="357">
        <v>2</v>
      </c>
      <c r="Q146" s="356">
        <v>1</v>
      </c>
      <c r="R146" s="357">
        <v>2</v>
      </c>
      <c r="S146" s="356">
        <v>1</v>
      </c>
      <c r="T146" s="357">
        <v>2</v>
      </c>
      <c r="U146" s="356">
        <v>0</v>
      </c>
      <c r="V146" s="357">
        <v>0</v>
      </c>
      <c r="W146" s="356">
        <v>0</v>
      </c>
      <c r="X146" s="357">
        <v>0</v>
      </c>
    </row>
    <row r="147" spans="2:24" x14ac:dyDescent="0.2">
      <c r="B147" s="380" t="s">
        <v>388</v>
      </c>
      <c r="C147" s="356">
        <v>105</v>
      </c>
      <c r="D147" s="357">
        <v>12.106537530266344</v>
      </c>
      <c r="E147" s="356">
        <v>4</v>
      </c>
      <c r="F147" s="357">
        <v>3.8095238095238098</v>
      </c>
      <c r="G147" s="356">
        <v>25</v>
      </c>
      <c r="H147" s="357">
        <v>23.809523809523807</v>
      </c>
      <c r="I147" s="356">
        <v>28</v>
      </c>
      <c r="J147" s="357">
        <v>26.666666666666668</v>
      </c>
      <c r="K147" s="356">
        <v>21</v>
      </c>
      <c r="L147" s="357">
        <v>20</v>
      </c>
      <c r="M147" s="356">
        <v>15</v>
      </c>
      <c r="N147" s="357">
        <v>14.285714285714285</v>
      </c>
      <c r="O147" s="381">
        <v>10</v>
      </c>
      <c r="P147" s="357">
        <v>9.5238095238095237</v>
      </c>
      <c r="Q147" s="356">
        <v>2</v>
      </c>
      <c r="R147" s="357">
        <v>1.9047619047619049</v>
      </c>
      <c r="S147" s="356">
        <v>0</v>
      </c>
      <c r="T147" s="357">
        <v>0</v>
      </c>
      <c r="U147" s="356">
        <v>0</v>
      </c>
      <c r="V147" s="357">
        <v>0</v>
      </c>
      <c r="W147" s="356">
        <v>0</v>
      </c>
      <c r="X147" s="357">
        <v>0</v>
      </c>
    </row>
    <row r="148" spans="2:24" x14ac:dyDescent="0.2">
      <c r="B148" s="380" t="s">
        <v>42</v>
      </c>
      <c r="C148" s="356">
        <v>108</v>
      </c>
      <c r="D148" s="357">
        <v>12.114413909141897</v>
      </c>
      <c r="E148" s="356">
        <v>2</v>
      </c>
      <c r="F148" s="357">
        <v>1.8518518518518516</v>
      </c>
      <c r="G148" s="356">
        <v>38</v>
      </c>
      <c r="H148" s="357">
        <v>35.185185185185183</v>
      </c>
      <c r="I148" s="356">
        <v>21</v>
      </c>
      <c r="J148" s="357">
        <v>19.444444444444446</v>
      </c>
      <c r="K148" s="356">
        <v>22</v>
      </c>
      <c r="L148" s="357">
        <v>20.37037037037037</v>
      </c>
      <c r="M148" s="356">
        <v>11</v>
      </c>
      <c r="N148" s="357">
        <v>10.185185185185185</v>
      </c>
      <c r="O148" s="381">
        <v>12</v>
      </c>
      <c r="P148" s="357">
        <v>11.111111111111111</v>
      </c>
      <c r="Q148" s="356">
        <v>2</v>
      </c>
      <c r="R148" s="357">
        <v>1.8518518518518516</v>
      </c>
      <c r="S148" s="356">
        <v>0</v>
      </c>
      <c r="T148" s="357">
        <v>0</v>
      </c>
      <c r="U148" s="356">
        <v>0</v>
      </c>
      <c r="V148" s="357">
        <v>0</v>
      </c>
      <c r="W148" s="356">
        <v>0</v>
      </c>
      <c r="X148" s="357">
        <v>0</v>
      </c>
    </row>
    <row r="149" spans="2:24" x14ac:dyDescent="0.2">
      <c r="B149" s="380" t="s">
        <v>389</v>
      </c>
      <c r="C149" s="356">
        <v>21</v>
      </c>
      <c r="D149" s="357">
        <v>5.9794988610478361</v>
      </c>
      <c r="E149" s="356">
        <v>0</v>
      </c>
      <c r="F149" s="357">
        <v>0</v>
      </c>
      <c r="G149" s="356">
        <v>4</v>
      </c>
      <c r="H149" s="357">
        <v>19.047619047619047</v>
      </c>
      <c r="I149" s="356">
        <v>8</v>
      </c>
      <c r="J149" s="357">
        <v>38.095238095238095</v>
      </c>
      <c r="K149" s="356">
        <v>4</v>
      </c>
      <c r="L149" s="357">
        <v>19.047619047619047</v>
      </c>
      <c r="M149" s="356">
        <v>4</v>
      </c>
      <c r="N149" s="357">
        <v>19.047619047619047</v>
      </c>
      <c r="O149" s="381">
        <v>1</v>
      </c>
      <c r="P149" s="357">
        <v>4.7619047619047619</v>
      </c>
      <c r="Q149" s="356">
        <v>0</v>
      </c>
      <c r="R149" s="357">
        <v>0</v>
      </c>
      <c r="S149" s="356">
        <v>0</v>
      </c>
      <c r="T149" s="357">
        <v>0</v>
      </c>
      <c r="U149" s="356">
        <v>0</v>
      </c>
      <c r="V149" s="357">
        <v>0</v>
      </c>
      <c r="W149" s="356">
        <v>0</v>
      </c>
      <c r="X149" s="357">
        <v>0</v>
      </c>
    </row>
    <row r="150" spans="2:24" x14ac:dyDescent="0.2">
      <c r="B150" s="380" t="s">
        <v>43</v>
      </c>
      <c r="C150" s="356">
        <v>235</v>
      </c>
      <c r="D150" s="357">
        <v>9.9118478215023824</v>
      </c>
      <c r="E150" s="356">
        <v>0</v>
      </c>
      <c r="F150" s="357">
        <v>0</v>
      </c>
      <c r="G150" s="356">
        <v>49</v>
      </c>
      <c r="H150" s="357">
        <v>20.851063829787233</v>
      </c>
      <c r="I150" s="356">
        <v>83</v>
      </c>
      <c r="J150" s="357">
        <v>35.319148936170215</v>
      </c>
      <c r="K150" s="356">
        <v>47</v>
      </c>
      <c r="L150" s="357">
        <v>20</v>
      </c>
      <c r="M150" s="356">
        <v>31</v>
      </c>
      <c r="N150" s="357">
        <v>13.191489361702127</v>
      </c>
      <c r="O150" s="381">
        <v>20</v>
      </c>
      <c r="P150" s="357">
        <v>8.5106382978723403</v>
      </c>
      <c r="Q150" s="356">
        <v>5</v>
      </c>
      <c r="R150" s="357">
        <v>2.1276595744680851</v>
      </c>
      <c r="S150" s="356">
        <v>0</v>
      </c>
      <c r="T150" s="357">
        <v>0</v>
      </c>
      <c r="U150" s="356">
        <v>0</v>
      </c>
      <c r="V150" s="357">
        <v>0</v>
      </c>
      <c r="W150" s="356">
        <v>0</v>
      </c>
      <c r="X150" s="357">
        <v>0</v>
      </c>
    </row>
    <row r="151" spans="2:24" x14ac:dyDescent="0.2">
      <c r="B151" s="380" t="s">
        <v>44</v>
      </c>
      <c r="C151" s="356">
        <v>118</v>
      </c>
      <c r="D151" s="357">
        <v>11.341791618608228</v>
      </c>
      <c r="E151" s="356">
        <v>1</v>
      </c>
      <c r="F151" s="357">
        <v>0.84745762711864403</v>
      </c>
      <c r="G151" s="356">
        <v>21</v>
      </c>
      <c r="H151" s="357">
        <v>17.796610169491526</v>
      </c>
      <c r="I151" s="356">
        <v>42</v>
      </c>
      <c r="J151" s="357">
        <v>35.593220338983052</v>
      </c>
      <c r="K151" s="356">
        <v>22</v>
      </c>
      <c r="L151" s="357">
        <v>18.64406779661017</v>
      </c>
      <c r="M151" s="356">
        <v>18</v>
      </c>
      <c r="N151" s="357">
        <v>15.254237288135593</v>
      </c>
      <c r="O151" s="381">
        <v>10</v>
      </c>
      <c r="P151" s="357">
        <v>8.4745762711864394</v>
      </c>
      <c r="Q151" s="356">
        <v>4</v>
      </c>
      <c r="R151" s="357">
        <v>3.3898305084745761</v>
      </c>
      <c r="S151" s="356">
        <v>0</v>
      </c>
      <c r="T151" s="357">
        <v>0</v>
      </c>
      <c r="U151" s="356">
        <v>0</v>
      </c>
      <c r="V151" s="357">
        <v>0</v>
      </c>
      <c r="W151" s="356">
        <v>0</v>
      </c>
      <c r="X151" s="357">
        <v>0</v>
      </c>
    </row>
    <row r="152" spans="2:24" x14ac:dyDescent="0.2">
      <c r="B152" s="380" t="s">
        <v>45</v>
      </c>
      <c r="C152" s="356">
        <v>57</v>
      </c>
      <c r="D152" s="357">
        <v>4.2966983265490732</v>
      </c>
      <c r="E152" s="356">
        <v>0</v>
      </c>
      <c r="F152" s="357">
        <v>0</v>
      </c>
      <c r="G152" s="356">
        <v>9</v>
      </c>
      <c r="H152" s="357">
        <v>15.789473684210526</v>
      </c>
      <c r="I152" s="356">
        <v>22</v>
      </c>
      <c r="J152" s="357">
        <v>38.596491228070171</v>
      </c>
      <c r="K152" s="356">
        <v>12</v>
      </c>
      <c r="L152" s="357">
        <v>21.052631578947366</v>
      </c>
      <c r="M152" s="356">
        <v>6</v>
      </c>
      <c r="N152" s="357">
        <v>10.526315789473683</v>
      </c>
      <c r="O152" s="381">
        <v>6</v>
      </c>
      <c r="P152" s="357">
        <v>10.526315789473683</v>
      </c>
      <c r="Q152" s="356">
        <v>2</v>
      </c>
      <c r="R152" s="357">
        <v>3.5087719298245612</v>
      </c>
      <c r="S152" s="356">
        <v>0</v>
      </c>
      <c r="T152" s="357">
        <v>0</v>
      </c>
      <c r="U152" s="356">
        <v>0</v>
      </c>
      <c r="V152" s="357">
        <v>0</v>
      </c>
      <c r="W152" s="356">
        <v>0</v>
      </c>
      <c r="X152" s="357">
        <v>0</v>
      </c>
    </row>
    <row r="153" spans="2:24" x14ac:dyDescent="0.2">
      <c r="B153" s="380" t="s">
        <v>46</v>
      </c>
      <c r="C153" s="356">
        <v>67</v>
      </c>
      <c r="D153" s="357">
        <v>10.604621715732828</v>
      </c>
      <c r="E153" s="356">
        <v>0</v>
      </c>
      <c r="F153" s="357">
        <v>0</v>
      </c>
      <c r="G153" s="356">
        <v>17</v>
      </c>
      <c r="H153" s="357">
        <v>25.373134328358208</v>
      </c>
      <c r="I153" s="356">
        <v>23</v>
      </c>
      <c r="J153" s="357">
        <v>34.328358208955223</v>
      </c>
      <c r="K153" s="356">
        <v>15</v>
      </c>
      <c r="L153" s="357">
        <v>22.388059701492537</v>
      </c>
      <c r="M153" s="356">
        <v>9</v>
      </c>
      <c r="N153" s="357">
        <v>13.432835820895523</v>
      </c>
      <c r="O153" s="381">
        <v>2</v>
      </c>
      <c r="P153" s="357">
        <v>2.9850746268656714</v>
      </c>
      <c r="Q153" s="356">
        <v>1</v>
      </c>
      <c r="R153" s="357">
        <v>1.4925373134328357</v>
      </c>
      <c r="S153" s="356">
        <v>0</v>
      </c>
      <c r="T153" s="357">
        <v>0</v>
      </c>
      <c r="U153" s="356">
        <v>0</v>
      </c>
      <c r="V153" s="357">
        <v>0</v>
      </c>
      <c r="W153" s="356">
        <v>0</v>
      </c>
      <c r="X153" s="357">
        <v>0</v>
      </c>
    </row>
    <row r="154" spans="2:24" x14ac:dyDescent="0.2">
      <c r="B154" s="380" t="s">
        <v>47</v>
      </c>
      <c r="C154" s="356">
        <v>253</v>
      </c>
      <c r="D154" s="357">
        <v>12.701440835383302</v>
      </c>
      <c r="E154" s="356">
        <v>6</v>
      </c>
      <c r="F154" s="357">
        <v>2.3715415019762842</v>
      </c>
      <c r="G154" s="356">
        <v>76</v>
      </c>
      <c r="H154" s="357">
        <v>30.039525691699602</v>
      </c>
      <c r="I154" s="356">
        <v>60</v>
      </c>
      <c r="J154" s="357">
        <v>23.715415019762844</v>
      </c>
      <c r="K154" s="356">
        <v>54</v>
      </c>
      <c r="L154" s="357">
        <v>21.343873517786559</v>
      </c>
      <c r="M154" s="356">
        <v>29</v>
      </c>
      <c r="N154" s="357">
        <v>11.462450592885375</v>
      </c>
      <c r="O154" s="381">
        <v>17</v>
      </c>
      <c r="P154" s="357">
        <v>6.7193675889328066</v>
      </c>
      <c r="Q154" s="356">
        <v>8</v>
      </c>
      <c r="R154" s="357">
        <v>3.1620553359683794</v>
      </c>
      <c r="S154" s="356">
        <v>3</v>
      </c>
      <c r="T154" s="357">
        <v>1.1857707509881421</v>
      </c>
      <c r="U154" s="356">
        <v>0</v>
      </c>
      <c r="V154" s="357">
        <v>0</v>
      </c>
      <c r="W154" s="356">
        <v>0</v>
      </c>
      <c r="X154" s="357">
        <v>0</v>
      </c>
    </row>
    <row r="155" spans="2:24" x14ac:dyDescent="0.2">
      <c r="B155" s="380" t="s">
        <v>48</v>
      </c>
      <c r="C155" s="356">
        <v>77</v>
      </c>
      <c r="D155" s="357">
        <v>13.013351360486734</v>
      </c>
      <c r="E155" s="356">
        <v>0</v>
      </c>
      <c r="F155" s="357">
        <v>0</v>
      </c>
      <c r="G155" s="356">
        <v>21</v>
      </c>
      <c r="H155" s="357">
        <v>27.27272727272727</v>
      </c>
      <c r="I155" s="356">
        <v>16</v>
      </c>
      <c r="J155" s="357">
        <v>20.779220779220779</v>
      </c>
      <c r="K155" s="356">
        <v>16</v>
      </c>
      <c r="L155" s="357">
        <v>20.779220779220779</v>
      </c>
      <c r="M155" s="356">
        <v>15</v>
      </c>
      <c r="N155" s="357">
        <v>19.480519480519483</v>
      </c>
      <c r="O155" s="381">
        <v>7</v>
      </c>
      <c r="P155" s="357">
        <v>9.0909090909090917</v>
      </c>
      <c r="Q155" s="356">
        <v>2</v>
      </c>
      <c r="R155" s="357">
        <v>2.5974025974025974</v>
      </c>
      <c r="S155" s="356">
        <v>0</v>
      </c>
      <c r="T155" s="357">
        <v>0</v>
      </c>
      <c r="U155" s="356">
        <v>0</v>
      </c>
      <c r="V155" s="357">
        <v>0</v>
      </c>
      <c r="W155" s="356">
        <v>0</v>
      </c>
      <c r="X155" s="357">
        <v>0</v>
      </c>
    </row>
    <row r="156" spans="2:24" x14ac:dyDescent="0.2">
      <c r="B156" s="380" t="s">
        <v>390</v>
      </c>
      <c r="C156" s="356">
        <v>39</v>
      </c>
      <c r="D156" s="357">
        <v>11.350407450523864</v>
      </c>
      <c r="E156" s="356">
        <v>0</v>
      </c>
      <c r="F156" s="357">
        <v>0</v>
      </c>
      <c r="G156" s="356">
        <v>17</v>
      </c>
      <c r="H156" s="357">
        <v>43.589743589743591</v>
      </c>
      <c r="I156" s="356">
        <v>10</v>
      </c>
      <c r="J156" s="357">
        <v>25.641025641025639</v>
      </c>
      <c r="K156" s="356">
        <v>6</v>
      </c>
      <c r="L156" s="357">
        <v>15.384615384615385</v>
      </c>
      <c r="M156" s="356">
        <v>4</v>
      </c>
      <c r="N156" s="357">
        <v>10.256410256410255</v>
      </c>
      <c r="O156" s="381">
        <v>1</v>
      </c>
      <c r="P156" s="357">
        <v>2.5641025641025639</v>
      </c>
      <c r="Q156" s="356">
        <v>1</v>
      </c>
      <c r="R156" s="357">
        <v>2.5641025641025639</v>
      </c>
      <c r="S156" s="356">
        <v>0</v>
      </c>
      <c r="T156" s="357">
        <v>0</v>
      </c>
      <c r="U156" s="356">
        <v>0</v>
      </c>
      <c r="V156" s="357">
        <v>0</v>
      </c>
      <c r="W156" s="356">
        <v>0</v>
      </c>
      <c r="X156" s="357">
        <v>0</v>
      </c>
    </row>
    <row r="157" spans="2:24" x14ac:dyDescent="0.2">
      <c r="B157" s="380" t="s">
        <v>391</v>
      </c>
      <c r="C157" s="356">
        <v>301</v>
      </c>
      <c r="D157" s="357">
        <v>10.758453070269498</v>
      </c>
      <c r="E157" s="356">
        <v>0</v>
      </c>
      <c r="F157" s="357">
        <v>0</v>
      </c>
      <c r="G157" s="356">
        <v>49</v>
      </c>
      <c r="H157" s="357">
        <v>16.279069767441861</v>
      </c>
      <c r="I157" s="356">
        <v>98</v>
      </c>
      <c r="J157" s="357">
        <v>32.558139534883722</v>
      </c>
      <c r="K157" s="356">
        <v>65</v>
      </c>
      <c r="L157" s="357">
        <v>21.59468438538206</v>
      </c>
      <c r="M157" s="356">
        <v>54</v>
      </c>
      <c r="N157" s="357">
        <v>17.940199335548172</v>
      </c>
      <c r="O157" s="381">
        <v>30</v>
      </c>
      <c r="P157" s="357">
        <v>9.9667774086378742</v>
      </c>
      <c r="Q157" s="356">
        <v>5</v>
      </c>
      <c r="R157" s="357">
        <v>1.6611295681063125</v>
      </c>
      <c r="S157" s="356">
        <v>0</v>
      </c>
      <c r="T157" s="357">
        <v>0</v>
      </c>
      <c r="U157" s="356">
        <v>0</v>
      </c>
      <c r="V157" s="357">
        <v>0</v>
      </c>
      <c r="W157" s="356">
        <v>0</v>
      </c>
      <c r="X157" s="357">
        <v>0</v>
      </c>
    </row>
    <row r="158" spans="2:24" x14ac:dyDescent="0.2">
      <c r="B158" s="380" t="s">
        <v>49</v>
      </c>
      <c r="C158" s="356">
        <v>448</v>
      </c>
      <c r="D158" s="357">
        <v>12.111054040171933</v>
      </c>
      <c r="E158" s="356">
        <v>3</v>
      </c>
      <c r="F158" s="357">
        <v>0.6696428571428571</v>
      </c>
      <c r="G158" s="356">
        <v>101</v>
      </c>
      <c r="H158" s="357">
        <v>22.544642857142858</v>
      </c>
      <c r="I158" s="356">
        <v>140</v>
      </c>
      <c r="J158" s="357">
        <v>31.25</v>
      </c>
      <c r="K158" s="356">
        <v>103</v>
      </c>
      <c r="L158" s="357">
        <v>22.991071428571427</v>
      </c>
      <c r="M158" s="356">
        <v>60</v>
      </c>
      <c r="N158" s="357">
        <v>13.392857142857142</v>
      </c>
      <c r="O158" s="381">
        <v>33</v>
      </c>
      <c r="P158" s="357">
        <v>7.3660714285714288</v>
      </c>
      <c r="Q158" s="356">
        <v>8</v>
      </c>
      <c r="R158" s="357">
        <v>1.7857142857142856</v>
      </c>
      <c r="S158" s="356">
        <v>0</v>
      </c>
      <c r="T158" s="357">
        <v>0</v>
      </c>
      <c r="U158" s="356">
        <v>0</v>
      </c>
      <c r="V158" s="357">
        <v>0</v>
      </c>
      <c r="W158" s="356">
        <v>0</v>
      </c>
      <c r="X158" s="357">
        <v>0</v>
      </c>
    </row>
    <row r="159" spans="2:24" x14ac:dyDescent="0.2">
      <c r="B159" s="380" t="s">
        <v>50</v>
      </c>
      <c r="C159" s="356">
        <v>52</v>
      </c>
      <c r="D159" s="357">
        <v>7.8183731769658689</v>
      </c>
      <c r="E159" s="356">
        <v>1</v>
      </c>
      <c r="F159" s="357">
        <v>1.9230769230769231</v>
      </c>
      <c r="G159" s="356">
        <v>14</v>
      </c>
      <c r="H159" s="357">
        <v>26.923076923076923</v>
      </c>
      <c r="I159" s="356">
        <v>12</v>
      </c>
      <c r="J159" s="357">
        <v>23.076923076923077</v>
      </c>
      <c r="K159" s="356">
        <v>12</v>
      </c>
      <c r="L159" s="357">
        <v>23.076923076923077</v>
      </c>
      <c r="M159" s="356">
        <v>6</v>
      </c>
      <c r="N159" s="357">
        <v>11.538461538461538</v>
      </c>
      <c r="O159" s="381">
        <v>4</v>
      </c>
      <c r="P159" s="357">
        <v>7.6923076923076925</v>
      </c>
      <c r="Q159" s="356">
        <v>3</v>
      </c>
      <c r="R159" s="357">
        <v>5.7692307692307692</v>
      </c>
      <c r="S159" s="356">
        <v>0</v>
      </c>
      <c r="T159" s="357">
        <v>0</v>
      </c>
      <c r="U159" s="356">
        <v>0</v>
      </c>
      <c r="V159" s="357">
        <v>0</v>
      </c>
      <c r="W159" s="356">
        <v>0</v>
      </c>
      <c r="X159" s="357">
        <v>0</v>
      </c>
    </row>
    <row r="160" spans="2:24" x14ac:dyDescent="0.2">
      <c r="B160" s="380" t="s">
        <v>51</v>
      </c>
      <c r="C160" s="356">
        <v>233</v>
      </c>
      <c r="D160" s="357">
        <v>9.7363252684802148</v>
      </c>
      <c r="E160" s="356">
        <v>0</v>
      </c>
      <c r="F160" s="357">
        <v>0</v>
      </c>
      <c r="G160" s="356">
        <v>61</v>
      </c>
      <c r="H160" s="357">
        <v>26.180257510729614</v>
      </c>
      <c r="I160" s="356">
        <v>62</v>
      </c>
      <c r="J160" s="357">
        <v>26.609442060085836</v>
      </c>
      <c r="K160" s="356">
        <v>52</v>
      </c>
      <c r="L160" s="357">
        <v>22.317596566523605</v>
      </c>
      <c r="M160" s="356">
        <v>39</v>
      </c>
      <c r="N160" s="357">
        <v>16.738197424892704</v>
      </c>
      <c r="O160" s="381">
        <v>14</v>
      </c>
      <c r="P160" s="357">
        <v>6.0085836909871242</v>
      </c>
      <c r="Q160" s="356">
        <v>5</v>
      </c>
      <c r="R160" s="357">
        <v>2.1459227467811157</v>
      </c>
      <c r="S160" s="356">
        <v>0</v>
      </c>
      <c r="T160" s="357">
        <v>0</v>
      </c>
      <c r="U160" s="356">
        <v>0</v>
      </c>
      <c r="V160" s="357">
        <v>0</v>
      </c>
      <c r="W160" s="356">
        <v>0</v>
      </c>
      <c r="X160" s="357">
        <v>0</v>
      </c>
    </row>
    <row r="161" spans="2:24" ht="13.5" thickBot="1" x14ac:dyDescent="0.25">
      <c r="B161" s="380" t="s">
        <v>52</v>
      </c>
      <c r="C161" s="356">
        <v>541</v>
      </c>
      <c r="D161" s="357">
        <v>11.141774446000493</v>
      </c>
      <c r="E161" s="356">
        <v>11</v>
      </c>
      <c r="F161" s="357">
        <v>2.033271719038817</v>
      </c>
      <c r="G161" s="356">
        <v>116</v>
      </c>
      <c r="H161" s="357">
        <v>21.441774491682068</v>
      </c>
      <c r="I161" s="356">
        <v>164</v>
      </c>
      <c r="J161" s="357">
        <v>30.314232902033272</v>
      </c>
      <c r="K161" s="356">
        <v>111</v>
      </c>
      <c r="L161" s="357">
        <v>20.517560073937151</v>
      </c>
      <c r="M161" s="356">
        <v>81</v>
      </c>
      <c r="N161" s="357">
        <v>14.972273567467653</v>
      </c>
      <c r="O161" s="381">
        <v>48</v>
      </c>
      <c r="P161" s="357">
        <v>8.8724584103512019</v>
      </c>
      <c r="Q161" s="356">
        <v>10</v>
      </c>
      <c r="R161" s="357">
        <v>1.8484288354898337</v>
      </c>
      <c r="S161" s="356">
        <v>0</v>
      </c>
      <c r="T161" s="357">
        <v>0</v>
      </c>
      <c r="U161" s="356">
        <v>0</v>
      </c>
      <c r="V161" s="357">
        <v>0</v>
      </c>
      <c r="W161" s="356">
        <v>0</v>
      </c>
      <c r="X161" s="357">
        <v>0</v>
      </c>
    </row>
    <row r="162" spans="2:24" ht="13.5" thickBot="1" x14ac:dyDescent="0.25">
      <c r="B162" s="232" t="s">
        <v>3</v>
      </c>
      <c r="C162" s="219">
        <v>2823</v>
      </c>
      <c r="D162" s="218">
        <v>10.606960089574894</v>
      </c>
      <c r="E162" s="217">
        <v>32</v>
      </c>
      <c r="F162" s="359">
        <v>1.1335458731845554</v>
      </c>
      <c r="G162" s="217">
        <v>667</v>
      </c>
      <c r="H162" s="359">
        <v>23.627346794190576</v>
      </c>
      <c r="I162" s="360">
        <v>828</v>
      </c>
      <c r="J162" s="218">
        <v>29.330499468650373</v>
      </c>
      <c r="K162" s="217">
        <v>601</v>
      </c>
      <c r="L162" s="359">
        <v>21.289408430747432</v>
      </c>
      <c r="M162" s="217">
        <v>400</v>
      </c>
      <c r="N162" s="359">
        <v>14.169323414806941</v>
      </c>
      <c r="O162" s="360">
        <v>228</v>
      </c>
      <c r="P162" s="218">
        <v>8.0765143464399571</v>
      </c>
      <c r="Q162" s="217">
        <v>63</v>
      </c>
      <c r="R162" s="359">
        <v>2.2316684378320937</v>
      </c>
      <c r="S162" s="217">
        <v>4</v>
      </c>
      <c r="T162" s="359">
        <v>0.14169323414806942</v>
      </c>
      <c r="U162" s="360">
        <v>0</v>
      </c>
      <c r="V162" s="218">
        <v>0</v>
      </c>
      <c r="W162" s="217">
        <v>0</v>
      </c>
      <c r="X162" s="359">
        <v>0</v>
      </c>
    </row>
    <row r="163" spans="2:24" x14ac:dyDescent="0.2">
      <c r="B163" s="238" t="s">
        <v>255</v>
      </c>
    </row>
    <row r="169" spans="2:24" ht="24" customHeight="1" thickBot="1" x14ac:dyDescent="0.25">
      <c r="B169" s="917" t="s">
        <v>393</v>
      </c>
      <c r="C169" s="917"/>
      <c r="D169" s="917"/>
      <c r="E169" s="917"/>
      <c r="F169" s="917"/>
      <c r="G169" s="917"/>
      <c r="H169" s="917"/>
      <c r="I169" s="917"/>
      <c r="J169" s="917"/>
      <c r="K169" s="917"/>
      <c r="L169" s="917"/>
      <c r="M169" s="917"/>
      <c r="N169" s="917"/>
      <c r="O169" s="917"/>
      <c r="P169" s="917"/>
      <c r="Q169" s="917"/>
      <c r="R169" s="917"/>
      <c r="S169" s="917"/>
      <c r="T169" s="917"/>
      <c r="U169" s="917"/>
      <c r="V169" s="917"/>
      <c r="W169" s="917"/>
      <c r="X169" s="917"/>
    </row>
    <row r="170" spans="2:24" x14ac:dyDescent="0.2">
      <c r="B170" s="918" t="s">
        <v>256</v>
      </c>
      <c r="C170" s="920" t="s">
        <v>257</v>
      </c>
      <c r="D170" s="920" t="s">
        <v>258</v>
      </c>
      <c r="E170" s="776" t="s">
        <v>238</v>
      </c>
      <c r="F170" s="816" t="s">
        <v>240</v>
      </c>
      <c r="G170" s="817"/>
      <c r="H170" s="817"/>
      <c r="I170" s="817"/>
      <c r="J170" s="817"/>
      <c r="K170" s="817"/>
      <c r="L170" s="817"/>
      <c r="M170" s="817"/>
      <c r="N170" s="817"/>
      <c r="O170" s="817"/>
      <c r="P170" s="817"/>
      <c r="Q170" s="817"/>
      <c r="R170" s="817"/>
      <c r="S170" s="817"/>
      <c r="T170" s="817"/>
      <c r="U170" s="817"/>
      <c r="V170" s="817"/>
      <c r="W170" s="817"/>
      <c r="X170" s="818"/>
    </row>
    <row r="171" spans="2:24" x14ac:dyDescent="0.2">
      <c r="B171" s="919"/>
      <c r="C171" s="921"/>
      <c r="D171" s="921"/>
      <c r="E171" s="777"/>
      <c r="F171" s="777" t="s">
        <v>241</v>
      </c>
      <c r="G171" s="777"/>
      <c r="H171" s="777" t="s">
        <v>242</v>
      </c>
      <c r="I171" s="777"/>
      <c r="J171" s="777" t="s">
        <v>243</v>
      </c>
      <c r="K171" s="777"/>
      <c r="L171" s="777" t="s">
        <v>244</v>
      </c>
      <c r="M171" s="777"/>
      <c r="N171" s="777" t="s">
        <v>245</v>
      </c>
      <c r="O171" s="777"/>
      <c r="P171" s="777" t="s">
        <v>246</v>
      </c>
      <c r="Q171" s="777"/>
      <c r="R171" s="777" t="s">
        <v>247</v>
      </c>
      <c r="S171" s="777"/>
      <c r="T171" s="777" t="s">
        <v>248</v>
      </c>
      <c r="U171" s="777"/>
      <c r="V171" s="777" t="s">
        <v>249</v>
      </c>
      <c r="W171" s="777"/>
      <c r="X171" s="239" t="s">
        <v>250</v>
      </c>
    </row>
    <row r="172" spans="2:24" ht="34.5" thickBot="1" x14ac:dyDescent="0.25">
      <c r="B172" s="919"/>
      <c r="C172" s="922"/>
      <c r="D172" s="922"/>
      <c r="E172" s="923"/>
      <c r="F172" s="240" t="s">
        <v>251</v>
      </c>
      <c r="G172" s="241" t="s">
        <v>259</v>
      </c>
      <c r="H172" s="240" t="s">
        <v>251</v>
      </c>
      <c r="I172" s="241" t="s">
        <v>259</v>
      </c>
      <c r="J172" s="240" t="s">
        <v>251</v>
      </c>
      <c r="K172" s="241" t="s">
        <v>259</v>
      </c>
      <c r="L172" s="240" t="s">
        <v>251</v>
      </c>
      <c r="M172" s="241" t="s">
        <v>259</v>
      </c>
      <c r="N172" s="240" t="s">
        <v>251</v>
      </c>
      <c r="O172" s="241" t="s">
        <v>259</v>
      </c>
      <c r="P172" s="240" t="s">
        <v>251</v>
      </c>
      <c r="Q172" s="241" t="s">
        <v>259</v>
      </c>
      <c r="R172" s="240" t="s">
        <v>251</v>
      </c>
      <c r="S172" s="241" t="s">
        <v>259</v>
      </c>
      <c r="T172" s="240" t="s">
        <v>251</v>
      </c>
      <c r="U172" s="241" t="s">
        <v>259</v>
      </c>
      <c r="V172" s="240" t="s">
        <v>251</v>
      </c>
      <c r="W172" s="241" t="s">
        <v>259</v>
      </c>
      <c r="X172" s="242" t="s">
        <v>251</v>
      </c>
    </row>
    <row r="173" spans="2:24" x14ac:dyDescent="0.2">
      <c r="B173" s="243" t="s">
        <v>7</v>
      </c>
      <c r="C173" s="244">
        <v>1.4718366654111887</v>
      </c>
      <c r="D173" s="244">
        <v>45.156824172820187</v>
      </c>
      <c r="E173" s="245">
        <v>79126</v>
      </c>
      <c r="F173" s="245">
        <v>803</v>
      </c>
      <c r="G173" s="244">
        <v>3.1039814456899886</v>
      </c>
      <c r="H173" s="245">
        <v>14919</v>
      </c>
      <c r="I173" s="244">
        <v>56.467088305760257</v>
      </c>
      <c r="J173" s="246">
        <v>22774</v>
      </c>
      <c r="K173" s="244">
        <v>81.860204309037186</v>
      </c>
      <c r="L173" s="245">
        <v>18804</v>
      </c>
      <c r="M173" s="244">
        <v>66.440299483077226</v>
      </c>
      <c r="N173" s="245">
        <v>13069</v>
      </c>
      <c r="O173" s="244">
        <v>49.213169201571027</v>
      </c>
      <c r="P173" s="246">
        <v>6927</v>
      </c>
      <c r="Q173" s="244">
        <v>28.810041715709314</v>
      </c>
      <c r="R173" s="245">
        <v>1683</v>
      </c>
      <c r="S173" s="244">
        <v>7.8180162770820179</v>
      </c>
      <c r="T173" s="245">
        <v>123</v>
      </c>
      <c r="U173" s="244">
        <v>0.59840328489347927</v>
      </c>
      <c r="V173" s="246">
        <v>12</v>
      </c>
      <c r="W173" s="244">
        <v>5.6129059417286818E-2</v>
      </c>
      <c r="X173" s="245">
        <v>12</v>
      </c>
    </row>
    <row r="174" spans="2:24" x14ac:dyDescent="0.2">
      <c r="B174" s="382" t="s">
        <v>40</v>
      </c>
      <c r="C174" s="224">
        <v>1.508220682503312</v>
      </c>
      <c r="D174" s="224">
        <v>44.918998527245947</v>
      </c>
      <c r="E174" s="223">
        <v>122</v>
      </c>
      <c r="F174" s="223">
        <v>2</v>
      </c>
      <c r="G174" s="224">
        <v>4.395604395604396</v>
      </c>
      <c r="H174" s="223">
        <v>39</v>
      </c>
      <c r="I174" s="224">
        <v>69.767441860465112</v>
      </c>
      <c r="J174" s="223">
        <v>27</v>
      </c>
      <c r="K174" s="224">
        <v>53.571428571428569</v>
      </c>
      <c r="L174" s="223">
        <v>24</v>
      </c>
      <c r="M174" s="224">
        <v>56.737588652482266</v>
      </c>
      <c r="N174" s="223">
        <v>14</v>
      </c>
      <c r="O174" s="224">
        <v>34.146341463414636</v>
      </c>
      <c r="P174" s="223">
        <v>12</v>
      </c>
      <c r="Q174" s="224">
        <v>43.010752688172047</v>
      </c>
      <c r="R174" s="223">
        <v>4</v>
      </c>
      <c r="S174" s="224">
        <v>14.925373134328359</v>
      </c>
      <c r="T174" s="223">
        <v>0</v>
      </c>
      <c r="U174" s="224">
        <v>0</v>
      </c>
      <c r="V174" s="223">
        <v>0</v>
      </c>
      <c r="W174" s="224">
        <v>0</v>
      </c>
      <c r="X174" s="361">
        <v>0</v>
      </c>
    </row>
    <row r="175" spans="2:24" x14ac:dyDescent="0.2">
      <c r="B175" s="226" t="s">
        <v>41</v>
      </c>
      <c r="C175" s="228">
        <v>1.2259481542633308</v>
      </c>
      <c r="D175" s="228">
        <v>31.77570093457944</v>
      </c>
      <c r="E175" s="227">
        <v>51</v>
      </c>
      <c r="F175" s="227">
        <v>2</v>
      </c>
      <c r="G175" s="228">
        <v>6.430868167202572</v>
      </c>
      <c r="H175" s="227">
        <v>11</v>
      </c>
      <c r="I175" s="228">
        <v>35.947712418300654</v>
      </c>
      <c r="J175" s="227">
        <v>13</v>
      </c>
      <c r="K175" s="228">
        <v>43.624161073825505</v>
      </c>
      <c r="L175" s="227">
        <v>15</v>
      </c>
      <c r="M175" s="228">
        <v>55.970149253731343</v>
      </c>
      <c r="N175" s="227">
        <v>6</v>
      </c>
      <c r="O175" s="228">
        <v>27.397260273972602</v>
      </c>
      <c r="P175" s="227">
        <v>2</v>
      </c>
      <c r="Q175" s="228">
        <v>10.582010582010582</v>
      </c>
      <c r="R175" s="227">
        <v>1</v>
      </c>
      <c r="S175" s="228">
        <v>5.9171597633136095</v>
      </c>
      <c r="T175" s="227">
        <v>1</v>
      </c>
      <c r="U175" s="228">
        <v>6.4102564102564097</v>
      </c>
      <c r="V175" s="227">
        <v>0</v>
      </c>
      <c r="W175" s="228">
        <v>0</v>
      </c>
      <c r="X175" s="364">
        <v>0</v>
      </c>
    </row>
    <row r="176" spans="2:24" x14ac:dyDescent="0.2">
      <c r="B176" s="226" t="s">
        <v>388</v>
      </c>
      <c r="C176" s="228">
        <v>1.5624325055441364</v>
      </c>
      <c r="D176" s="228">
        <v>48.159927305770104</v>
      </c>
      <c r="E176" s="227">
        <v>106</v>
      </c>
      <c r="F176" s="227">
        <v>4</v>
      </c>
      <c r="G176" s="228">
        <v>9.3023255813953494</v>
      </c>
      <c r="H176" s="227">
        <v>25</v>
      </c>
      <c r="I176" s="228">
        <v>65.274151436031332</v>
      </c>
      <c r="J176" s="227">
        <v>28</v>
      </c>
      <c r="K176" s="228">
        <v>69.306930693069319</v>
      </c>
      <c r="L176" s="227">
        <v>21</v>
      </c>
      <c r="M176" s="228">
        <v>54.6875</v>
      </c>
      <c r="N176" s="227">
        <v>16</v>
      </c>
      <c r="O176" s="228">
        <v>52.631578947368418</v>
      </c>
      <c r="P176" s="227">
        <v>10</v>
      </c>
      <c r="Q176" s="228">
        <v>37.453183520599254</v>
      </c>
      <c r="R176" s="227">
        <v>2</v>
      </c>
      <c r="S176" s="228">
        <v>8.8495575221238933</v>
      </c>
      <c r="T176" s="227">
        <v>0</v>
      </c>
      <c r="U176" s="228">
        <v>0</v>
      </c>
      <c r="V176" s="227">
        <v>0</v>
      </c>
      <c r="W176" s="228">
        <v>0</v>
      </c>
      <c r="X176" s="364">
        <v>0</v>
      </c>
    </row>
    <row r="177" spans="2:24" x14ac:dyDescent="0.2">
      <c r="B177" s="226" t="s">
        <v>42</v>
      </c>
      <c r="C177" s="228">
        <v>1.6832696327092675</v>
      </c>
      <c r="D177" s="228">
        <v>53.880375679683638</v>
      </c>
      <c r="E177" s="227">
        <v>109</v>
      </c>
      <c r="F177" s="227">
        <v>2</v>
      </c>
      <c r="G177" s="228">
        <v>5.1948051948051948</v>
      </c>
      <c r="H177" s="227">
        <v>38</v>
      </c>
      <c r="I177" s="228">
        <v>104.10958904109589</v>
      </c>
      <c r="J177" s="227">
        <v>21</v>
      </c>
      <c r="K177" s="228">
        <v>59.659090909090914</v>
      </c>
      <c r="L177" s="227">
        <v>22</v>
      </c>
      <c r="M177" s="228">
        <v>67.484662576687114</v>
      </c>
      <c r="N177" s="227">
        <v>12</v>
      </c>
      <c r="O177" s="228">
        <v>42.25352112676056</v>
      </c>
      <c r="P177" s="227">
        <v>12</v>
      </c>
      <c r="Q177" s="228">
        <v>49.180327868852459</v>
      </c>
      <c r="R177" s="227">
        <v>2</v>
      </c>
      <c r="S177" s="228">
        <v>8.7719298245614024</v>
      </c>
      <c r="T177" s="227">
        <v>0</v>
      </c>
      <c r="U177" s="228">
        <v>0</v>
      </c>
      <c r="V177" s="227">
        <v>0</v>
      </c>
      <c r="W177" s="228">
        <v>0</v>
      </c>
      <c r="X177" s="364">
        <v>0</v>
      </c>
    </row>
    <row r="178" spans="2:24" x14ac:dyDescent="0.2">
      <c r="B178" s="226" t="s">
        <v>389</v>
      </c>
      <c r="C178" s="228">
        <v>1.1122913128806169</v>
      </c>
      <c r="D178" s="228">
        <v>27.160493827160494</v>
      </c>
      <c r="E178" s="227">
        <v>22</v>
      </c>
      <c r="F178" s="227">
        <v>0</v>
      </c>
      <c r="G178" s="228">
        <v>0</v>
      </c>
      <c r="H178" s="227">
        <v>4</v>
      </c>
      <c r="I178" s="228">
        <v>32.258064516129032</v>
      </c>
      <c r="J178" s="227">
        <v>8</v>
      </c>
      <c r="K178" s="228">
        <v>61.068702290076331</v>
      </c>
      <c r="L178" s="227">
        <v>4</v>
      </c>
      <c r="M178" s="228">
        <v>29.197080291970803</v>
      </c>
      <c r="N178" s="227">
        <v>5</v>
      </c>
      <c r="O178" s="228">
        <v>43.859649122807014</v>
      </c>
      <c r="P178" s="227">
        <v>1</v>
      </c>
      <c r="Q178" s="228">
        <v>9.3457943925233646</v>
      </c>
      <c r="R178" s="227">
        <v>0</v>
      </c>
      <c r="S178" s="228">
        <v>0</v>
      </c>
      <c r="T178" s="227">
        <v>0</v>
      </c>
      <c r="U178" s="228">
        <v>0</v>
      </c>
      <c r="V178" s="227">
        <v>0</v>
      </c>
      <c r="W178" s="228">
        <v>0</v>
      </c>
      <c r="X178" s="364">
        <v>0</v>
      </c>
    </row>
    <row r="179" spans="2:24" x14ac:dyDescent="0.2">
      <c r="B179" s="226" t="s">
        <v>43</v>
      </c>
      <c r="C179" s="228">
        <v>1.1675336658684348</v>
      </c>
      <c r="D179" s="228">
        <v>35.889070146818923</v>
      </c>
      <c r="E179" s="227">
        <v>242</v>
      </c>
      <c r="F179" s="227">
        <v>0</v>
      </c>
      <c r="G179" s="228">
        <v>0</v>
      </c>
      <c r="H179" s="227">
        <v>49</v>
      </c>
      <c r="I179" s="228">
        <v>44.144144144144143</v>
      </c>
      <c r="J179" s="227">
        <v>85</v>
      </c>
      <c r="K179" s="228">
        <v>72.463768115942031</v>
      </c>
      <c r="L179" s="227">
        <v>49</v>
      </c>
      <c r="M179" s="228">
        <v>42.387543252595151</v>
      </c>
      <c r="N179" s="227">
        <v>32</v>
      </c>
      <c r="O179" s="228">
        <v>32.323232323232325</v>
      </c>
      <c r="P179" s="227">
        <v>22</v>
      </c>
      <c r="Q179" s="228">
        <v>24.608501118568235</v>
      </c>
      <c r="R179" s="227">
        <v>5</v>
      </c>
      <c r="S179" s="228">
        <v>6.3938618925831197</v>
      </c>
      <c r="T179" s="227">
        <v>0</v>
      </c>
      <c r="U179" s="228">
        <v>0</v>
      </c>
      <c r="V179" s="227">
        <v>0</v>
      </c>
      <c r="W179" s="228">
        <v>0</v>
      </c>
      <c r="X179" s="364">
        <v>0</v>
      </c>
    </row>
    <row r="180" spans="2:24" x14ac:dyDescent="0.2">
      <c r="B180" s="226" t="s">
        <v>44</v>
      </c>
      <c r="C180" s="228">
        <v>1.4278043393335467</v>
      </c>
      <c r="D180" s="228">
        <v>44.888721237268953</v>
      </c>
      <c r="E180" s="227">
        <v>119</v>
      </c>
      <c r="F180" s="227">
        <v>1</v>
      </c>
      <c r="G180" s="228">
        <v>2.150537634408602</v>
      </c>
      <c r="H180" s="227">
        <v>22</v>
      </c>
      <c r="I180" s="228">
        <v>51.522248243559723</v>
      </c>
      <c r="J180" s="227">
        <v>42</v>
      </c>
      <c r="K180" s="228">
        <v>96.33027522935781</v>
      </c>
      <c r="L180" s="227">
        <v>22</v>
      </c>
      <c r="M180" s="228">
        <v>49.107142857142854</v>
      </c>
      <c r="N180" s="227">
        <v>18</v>
      </c>
      <c r="O180" s="228">
        <v>45.340050377833748</v>
      </c>
      <c r="P180" s="227">
        <v>10</v>
      </c>
      <c r="Q180" s="228">
        <v>28.571428571428569</v>
      </c>
      <c r="R180" s="227">
        <v>4</v>
      </c>
      <c r="S180" s="228">
        <v>12.539184952978056</v>
      </c>
      <c r="T180" s="227">
        <v>0</v>
      </c>
      <c r="U180" s="228">
        <v>0</v>
      </c>
      <c r="V180" s="227">
        <v>0</v>
      </c>
      <c r="W180" s="228">
        <v>0</v>
      </c>
      <c r="X180" s="364">
        <v>0</v>
      </c>
    </row>
    <row r="181" spans="2:24" x14ac:dyDescent="0.2">
      <c r="B181" s="226" t="s">
        <v>45</v>
      </c>
      <c r="C181" s="228">
        <v>0.61644260110585025</v>
      </c>
      <c r="D181" s="228">
        <v>19.500304692260819</v>
      </c>
      <c r="E181" s="227">
        <v>64</v>
      </c>
      <c r="F181" s="227">
        <v>0</v>
      </c>
      <c r="G181" s="228">
        <v>0</v>
      </c>
      <c r="H181" s="227">
        <v>10</v>
      </c>
      <c r="I181" s="228">
        <v>19.083969465648856</v>
      </c>
      <c r="J181" s="227">
        <v>23</v>
      </c>
      <c r="K181" s="228">
        <v>42.910447761194028</v>
      </c>
      <c r="L181" s="227">
        <v>13</v>
      </c>
      <c r="M181" s="228">
        <v>25.844930417495029</v>
      </c>
      <c r="N181" s="227">
        <v>7</v>
      </c>
      <c r="O181" s="228">
        <v>14.893617021276597</v>
      </c>
      <c r="P181" s="227">
        <v>9</v>
      </c>
      <c r="Q181" s="228">
        <v>20</v>
      </c>
      <c r="R181" s="227">
        <v>2</v>
      </c>
      <c r="S181" s="228">
        <v>5</v>
      </c>
      <c r="T181" s="227">
        <v>0</v>
      </c>
      <c r="U181" s="228">
        <v>0</v>
      </c>
      <c r="V181" s="227">
        <v>0</v>
      </c>
      <c r="W181" s="228">
        <v>0</v>
      </c>
      <c r="X181" s="364">
        <v>0</v>
      </c>
    </row>
    <row r="182" spans="2:24" x14ac:dyDescent="0.2">
      <c r="B182" s="226" t="s">
        <v>46</v>
      </c>
      <c r="C182" s="228">
        <v>1.7715143439456515</v>
      </c>
      <c r="D182" s="228">
        <v>49.450549450549445</v>
      </c>
      <c r="E182" s="227">
        <v>72</v>
      </c>
      <c r="F182" s="227">
        <v>0</v>
      </c>
      <c r="G182" s="228">
        <v>0</v>
      </c>
      <c r="H182" s="227">
        <v>17</v>
      </c>
      <c r="I182" s="228">
        <v>76.576576576576571</v>
      </c>
      <c r="J182" s="227">
        <v>25</v>
      </c>
      <c r="K182" s="228">
        <v>106.38297872340425</v>
      </c>
      <c r="L182" s="227">
        <v>16</v>
      </c>
      <c r="M182" s="228">
        <v>65.040650406504071</v>
      </c>
      <c r="N182" s="227">
        <v>9</v>
      </c>
      <c r="O182" s="228">
        <v>43.90243902439024</v>
      </c>
      <c r="P182" s="227">
        <v>4</v>
      </c>
      <c r="Q182" s="228">
        <v>20.725388601036268</v>
      </c>
      <c r="R182" s="227">
        <v>1</v>
      </c>
      <c r="S182" s="228">
        <v>5.4054054054054053</v>
      </c>
      <c r="T182" s="227">
        <v>0</v>
      </c>
      <c r="U182" s="228">
        <v>0</v>
      </c>
      <c r="V182" s="227">
        <v>0</v>
      </c>
      <c r="W182" s="228">
        <v>0</v>
      </c>
      <c r="X182" s="364">
        <v>0</v>
      </c>
    </row>
    <row r="183" spans="2:24" x14ac:dyDescent="0.2">
      <c r="B183" s="226" t="s">
        <v>47</v>
      </c>
      <c r="C183" s="228">
        <v>1.9878646334503636</v>
      </c>
      <c r="D183" s="228">
        <v>59.052414740215148</v>
      </c>
      <c r="E183" s="227">
        <v>258</v>
      </c>
      <c r="F183" s="227">
        <v>6</v>
      </c>
      <c r="G183" s="228">
        <v>5.6603773584905657</v>
      </c>
      <c r="H183" s="227">
        <v>77</v>
      </c>
      <c r="I183" s="228">
        <v>80.967402733964249</v>
      </c>
      <c r="J183" s="227">
        <v>60</v>
      </c>
      <c r="K183" s="228">
        <v>70.588235294117652</v>
      </c>
      <c r="L183" s="227">
        <v>55</v>
      </c>
      <c r="M183" s="228">
        <v>76.708507670850778</v>
      </c>
      <c r="N183" s="227">
        <v>31</v>
      </c>
      <c r="O183" s="228">
        <v>55.160142348754448</v>
      </c>
      <c r="P183" s="227">
        <v>18</v>
      </c>
      <c r="Q183" s="228">
        <v>37.815126050420169</v>
      </c>
      <c r="R183" s="227">
        <v>8</v>
      </c>
      <c r="S183" s="228">
        <v>18.823529411764703</v>
      </c>
      <c r="T183" s="227">
        <v>3</v>
      </c>
      <c r="U183" s="228">
        <v>7.731958762886598</v>
      </c>
      <c r="V183" s="227">
        <v>0</v>
      </c>
      <c r="W183" s="228">
        <v>0</v>
      </c>
      <c r="X183" s="364">
        <v>0</v>
      </c>
    </row>
    <row r="184" spans="2:24" x14ac:dyDescent="0.2">
      <c r="B184" s="226" t="s">
        <v>48</v>
      </c>
      <c r="C184" s="228">
        <v>1.8251245042958373</v>
      </c>
      <c r="D184" s="228">
        <v>57.249070631970262</v>
      </c>
      <c r="E184" s="227">
        <v>77</v>
      </c>
      <c r="F184" s="227">
        <v>0</v>
      </c>
      <c r="G184" s="228">
        <v>0</v>
      </c>
      <c r="H184" s="227">
        <v>21</v>
      </c>
      <c r="I184" s="228">
        <v>86.419753086419746</v>
      </c>
      <c r="J184" s="227">
        <v>16</v>
      </c>
      <c r="K184" s="228">
        <v>68.376068376068389</v>
      </c>
      <c r="L184" s="227">
        <v>16</v>
      </c>
      <c r="M184" s="228">
        <v>74.074074074074076</v>
      </c>
      <c r="N184" s="227">
        <v>15</v>
      </c>
      <c r="O184" s="228">
        <v>79.787234042553195</v>
      </c>
      <c r="P184" s="227">
        <v>7</v>
      </c>
      <c r="Q184" s="228">
        <v>43.209876543209873</v>
      </c>
      <c r="R184" s="227">
        <v>2</v>
      </c>
      <c r="S184" s="228">
        <v>13.157894736842104</v>
      </c>
      <c r="T184" s="227">
        <v>0</v>
      </c>
      <c r="U184" s="228">
        <v>0</v>
      </c>
      <c r="V184" s="227">
        <v>0</v>
      </c>
      <c r="W184" s="228">
        <v>0</v>
      </c>
      <c r="X184" s="364">
        <v>0</v>
      </c>
    </row>
    <row r="185" spans="2:24" x14ac:dyDescent="0.2">
      <c r="B185" s="226" t="s">
        <v>390</v>
      </c>
      <c r="C185" s="228">
        <v>1.7536192401992561</v>
      </c>
      <c r="D185" s="228">
        <v>50.188205771643666</v>
      </c>
      <c r="E185" s="227">
        <v>40</v>
      </c>
      <c r="F185" s="227">
        <v>0</v>
      </c>
      <c r="G185" s="228">
        <v>0</v>
      </c>
      <c r="H185" s="227">
        <v>17</v>
      </c>
      <c r="I185" s="228">
        <v>103.03030303030303</v>
      </c>
      <c r="J185" s="227">
        <v>10</v>
      </c>
      <c r="K185" s="228">
        <v>69.444444444444443</v>
      </c>
      <c r="L185" s="227">
        <v>6</v>
      </c>
      <c r="M185" s="228">
        <v>46.875</v>
      </c>
      <c r="N185" s="227">
        <v>5</v>
      </c>
      <c r="O185" s="228">
        <v>44.247787610619469</v>
      </c>
      <c r="P185" s="227">
        <v>1</v>
      </c>
      <c r="Q185" s="228">
        <v>10.638297872340425</v>
      </c>
      <c r="R185" s="227">
        <v>1</v>
      </c>
      <c r="S185" s="228">
        <v>12.658227848101266</v>
      </c>
      <c r="T185" s="227">
        <v>0</v>
      </c>
      <c r="U185" s="228">
        <v>0</v>
      </c>
      <c r="V185" s="227">
        <v>0</v>
      </c>
      <c r="W185" s="228">
        <v>0</v>
      </c>
      <c r="X185" s="364">
        <v>0</v>
      </c>
    </row>
    <row r="186" spans="2:24" x14ac:dyDescent="0.2">
      <c r="B186" s="226" t="s">
        <v>391</v>
      </c>
      <c r="C186" s="228">
        <v>1.3418422234108909</v>
      </c>
      <c r="D186" s="228">
        <v>43.423973362930077</v>
      </c>
      <c r="E186" s="227">
        <v>313</v>
      </c>
      <c r="F186" s="227">
        <v>0</v>
      </c>
      <c r="G186" s="228">
        <v>0</v>
      </c>
      <c r="H186" s="227">
        <v>51</v>
      </c>
      <c r="I186" s="228">
        <v>41.906327033689401</v>
      </c>
      <c r="J186" s="227">
        <v>101</v>
      </c>
      <c r="K186" s="228">
        <v>80.606544293695123</v>
      </c>
      <c r="L186" s="227">
        <v>67</v>
      </c>
      <c r="M186" s="228">
        <v>52.302888368462142</v>
      </c>
      <c r="N186" s="227">
        <v>56</v>
      </c>
      <c r="O186" s="228">
        <v>52.190121155638394</v>
      </c>
      <c r="P186" s="227">
        <v>32</v>
      </c>
      <c r="Q186" s="228">
        <v>34.896401308615047</v>
      </c>
      <c r="R186" s="227">
        <v>6</v>
      </c>
      <c r="S186" s="228">
        <v>7.5566750629722916</v>
      </c>
      <c r="T186" s="227">
        <v>0</v>
      </c>
      <c r="U186" s="228">
        <v>0</v>
      </c>
      <c r="V186" s="227">
        <v>0</v>
      </c>
      <c r="W186" s="228">
        <v>0</v>
      </c>
      <c r="X186" s="364">
        <v>0</v>
      </c>
    </row>
    <row r="187" spans="2:24" x14ac:dyDescent="0.2">
      <c r="B187" s="226" t="s">
        <v>49</v>
      </c>
      <c r="C187" s="228">
        <v>1.5756580688838608</v>
      </c>
      <c r="D187" s="228">
        <v>48.886073276317177</v>
      </c>
      <c r="E187" s="227">
        <v>463</v>
      </c>
      <c r="F187" s="227">
        <v>3</v>
      </c>
      <c r="G187" s="228">
        <v>1.8039687312086592</v>
      </c>
      <c r="H187" s="227">
        <v>103</v>
      </c>
      <c r="I187" s="228">
        <v>64.536340852130323</v>
      </c>
      <c r="J187" s="227">
        <v>147</v>
      </c>
      <c r="K187" s="228">
        <v>87.708830548926016</v>
      </c>
      <c r="L187" s="227">
        <v>105</v>
      </c>
      <c r="M187" s="228">
        <v>65.176908752327748</v>
      </c>
      <c r="N187" s="227">
        <v>62</v>
      </c>
      <c r="O187" s="228">
        <v>45.32163742690058</v>
      </c>
      <c r="P187" s="227">
        <v>34</v>
      </c>
      <c r="Q187" s="228">
        <v>27.891714520098443</v>
      </c>
      <c r="R187" s="227">
        <v>9</v>
      </c>
      <c r="S187" s="228">
        <v>8.7463556851311957</v>
      </c>
      <c r="T187" s="227">
        <v>0</v>
      </c>
      <c r="U187" s="228">
        <v>0</v>
      </c>
      <c r="V187" s="227">
        <v>0</v>
      </c>
      <c r="W187" s="228">
        <v>0</v>
      </c>
      <c r="X187" s="364">
        <v>0</v>
      </c>
    </row>
    <row r="188" spans="2:24" x14ac:dyDescent="0.2">
      <c r="B188" s="226" t="s">
        <v>50</v>
      </c>
      <c r="C188" s="228">
        <v>1.1837614415884006</v>
      </c>
      <c r="D188" s="228">
        <v>35.006605019815062</v>
      </c>
      <c r="E188" s="227">
        <v>53</v>
      </c>
      <c r="F188" s="227">
        <v>1</v>
      </c>
      <c r="G188" s="228">
        <v>3.1847133757961785</v>
      </c>
      <c r="H188" s="227">
        <v>15</v>
      </c>
      <c r="I188" s="228">
        <v>53.956834532374096</v>
      </c>
      <c r="J188" s="227">
        <v>12</v>
      </c>
      <c r="K188" s="228">
        <v>45.627376425855516</v>
      </c>
      <c r="L188" s="227">
        <v>12</v>
      </c>
      <c r="M188" s="228">
        <v>49.586776859504134</v>
      </c>
      <c r="N188" s="227">
        <v>6</v>
      </c>
      <c r="O188" s="228">
        <v>27.649769585253459</v>
      </c>
      <c r="P188" s="227">
        <v>4</v>
      </c>
      <c r="Q188" s="228">
        <v>19.801980198019802</v>
      </c>
      <c r="R188" s="227">
        <v>3</v>
      </c>
      <c r="S188" s="228">
        <v>17.142857142857142</v>
      </c>
      <c r="T188" s="227">
        <v>0</v>
      </c>
      <c r="U188" s="228">
        <v>0</v>
      </c>
      <c r="V188" s="227">
        <v>0</v>
      </c>
      <c r="W188" s="228">
        <v>0</v>
      </c>
      <c r="X188" s="364">
        <v>0</v>
      </c>
    </row>
    <row r="189" spans="2:24" x14ac:dyDescent="0.2">
      <c r="B189" s="226" t="s">
        <v>51</v>
      </c>
      <c r="C189" s="228">
        <v>1.2243336869987516</v>
      </c>
      <c r="D189" s="228">
        <v>39.35689164294088</v>
      </c>
      <c r="E189" s="227">
        <v>235</v>
      </c>
      <c r="F189" s="227">
        <v>0</v>
      </c>
      <c r="G189" s="228">
        <v>0</v>
      </c>
      <c r="H189" s="227">
        <v>61</v>
      </c>
      <c r="I189" s="228">
        <v>52.951388888888886</v>
      </c>
      <c r="J189" s="227">
        <v>62</v>
      </c>
      <c r="K189" s="228">
        <v>53.448275862068968</v>
      </c>
      <c r="L189" s="227">
        <v>53</v>
      </c>
      <c r="M189" s="228">
        <v>49.532710280373827</v>
      </c>
      <c r="N189" s="227">
        <v>40</v>
      </c>
      <c r="O189" s="228">
        <v>48.60267314702309</v>
      </c>
      <c r="P189" s="227">
        <v>14</v>
      </c>
      <c r="Q189" s="228">
        <v>21.180030257186079</v>
      </c>
      <c r="R189" s="227">
        <v>5</v>
      </c>
      <c r="S189" s="228">
        <v>8.5616438356164384</v>
      </c>
      <c r="T189" s="227">
        <v>0</v>
      </c>
      <c r="U189" s="228">
        <v>0</v>
      </c>
      <c r="V189" s="227">
        <v>0</v>
      </c>
      <c r="W189" s="228">
        <v>0</v>
      </c>
      <c r="X189" s="364">
        <v>0</v>
      </c>
    </row>
    <row r="190" spans="2:24" ht="13.5" thickBot="1" x14ac:dyDescent="0.25">
      <c r="B190" s="383" t="s">
        <v>52</v>
      </c>
      <c r="C190" s="250">
        <v>1.3888999042840182</v>
      </c>
      <c r="D190" s="250">
        <v>44.673260904815955</v>
      </c>
      <c r="E190" s="229">
        <v>551</v>
      </c>
      <c r="F190" s="229">
        <v>11</v>
      </c>
      <c r="G190" s="250">
        <v>4.5776113191843528</v>
      </c>
      <c r="H190" s="229">
        <v>118</v>
      </c>
      <c r="I190" s="250">
        <v>54.986020503261884</v>
      </c>
      <c r="J190" s="229">
        <v>168</v>
      </c>
      <c r="K190" s="250">
        <v>74.303405572755409</v>
      </c>
      <c r="L190" s="229">
        <v>113</v>
      </c>
      <c r="M190" s="250">
        <v>52.533705253370528</v>
      </c>
      <c r="N190" s="229">
        <v>82</v>
      </c>
      <c r="O190" s="250">
        <v>48.037492677211482</v>
      </c>
      <c r="P190" s="229">
        <v>48</v>
      </c>
      <c r="Q190" s="250">
        <v>32</v>
      </c>
      <c r="R190" s="229">
        <v>11</v>
      </c>
      <c r="S190" s="250">
        <v>8.6750788643533117</v>
      </c>
      <c r="T190" s="229">
        <v>0</v>
      </c>
      <c r="U190" s="250">
        <v>0</v>
      </c>
      <c r="V190" s="229">
        <v>0</v>
      </c>
      <c r="W190" s="250">
        <v>0</v>
      </c>
      <c r="X190" s="368">
        <v>0</v>
      </c>
    </row>
    <row r="191" spans="2:24" ht="13.5" thickBot="1" x14ac:dyDescent="0.25">
      <c r="B191" s="232" t="s">
        <v>3</v>
      </c>
      <c r="C191" s="253">
        <v>1.4036730642591124</v>
      </c>
      <c r="D191" s="253">
        <v>43.566530317613086</v>
      </c>
      <c r="E191" s="252">
        <v>2897</v>
      </c>
      <c r="F191" s="269">
        <v>32</v>
      </c>
      <c r="G191" s="253">
        <v>2.5518341307814993</v>
      </c>
      <c r="H191" s="269">
        <v>678</v>
      </c>
      <c r="I191" s="253">
        <v>57.613868116927257</v>
      </c>
      <c r="J191" s="270">
        <v>848</v>
      </c>
      <c r="K191" s="251">
        <v>71.200671704450045</v>
      </c>
      <c r="L191" s="269">
        <v>613</v>
      </c>
      <c r="M191" s="253">
        <v>54.21420359069603</v>
      </c>
      <c r="N191" s="269">
        <v>416</v>
      </c>
      <c r="O191" s="253">
        <v>44.049131723845832</v>
      </c>
      <c r="P191" s="270">
        <v>240</v>
      </c>
      <c r="Q191" s="251">
        <v>29.254022428083861</v>
      </c>
      <c r="R191" s="269">
        <v>66</v>
      </c>
      <c r="S191" s="253">
        <v>9.1845254661842457</v>
      </c>
      <c r="T191" s="269">
        <v>4</v>
      </c>
      <c r="U191" s="253">
        <v>0.59907143926913287</v>
      </c>
      <c r="V191" s="270">
        <v>0</v>
      </c>
      <c r="W191" s="251">
        <v>0</v>
      </c>
      <c r="X191" s="369">
        <v>0</v>
      </c>
    </row>
    <row r="192" spans="2:24" x14ac:dyDescent="0.2">
      <c r="B192" s="238" t="s">
        <v>260</v>
      </c>
    </row>
    <row r="193" spans="2:27" x14ac:dyDescent="0.2">
      <c r="B193" s="257" t="s">
        <v>261</v>
      </c>
    </row>
    <row r="194" spans="2:27" x14ac:dyDescent="0.2">
      <c r="B194" s="257"/>
    </row>
    <row r="195" spans="2:27" x14ac:dyDescent="0.2">
      <c r="B195" s="257"/>
    </row>
    <row r="196" spans="2:27" x14ac:dyDescent="0.2">
      <c r="B196" s="257"/>
    </row>
    <row r="197" spans="2:27" x14ac:dyDescent="0.2">
      <c r="B197" s="257"/>
    </row>
    <row r="198" spans="2:27" x14ac:dyDescent="0.2">
      <c r="B198" s="257"/>
    </row>
    <row r="199" spans="2:27" ht="22.5" customHeight="1" thickBot="1" x14ac:dyDescent="0.25">
      <c r="B199" s="914" t="s">
        <v>394</v>
      </c>
      <c r="C199" s="914"/>
      <c r="D199" s="914"/>
      <c r="E199" s="914"/>
      <c r="F199" s="914"/>
      <c r="G199" s="914"/>
      <c r="H199" s="914"/>
      <c r="I199" s="914"/>
      <c r="J199" s="914"/>
      <c r="K199" s="914"/>
      <c r="L199" s="914"/>
      <c r="M199" s="914"/>
      <c r="N199" s="914"/>
      <c r="O199" s="914"/>
      <c r="P199" s="914"/>
      <c r="Q199" s="914"/>
      <c r="R199" s="914"/>
      <c r="S199" s="914"/>
      <c r="T199" s="914"/>
      <c r="U199" s="914"/>
      <c r="V199" s="914"/>
      <c r="W199" s="914"/>
      <c r="X199" s="914"/>
      <c r="Y199" s="914"/>
      <c r="Z199" s="914"/>
      <c r="AA199" s="914"/>
    </row>
    <row r="200" spans="2:27" x14ac:dyDescent="0.2">
      <c r="B200" s="786" t="s">
        <v>262</v>
      </c>
      <c r="C200" s="789" t="s">
        <v>8</v>
      </c>
      <c r="D200" s="792" t="s">
        <v>263</v>
      </c>
      <c r="E200" s="793"/>
      <c r="F200" s="793"/>
      <c r="G200" s="793"/>
      <c r="H200" s="793"/>
      <c r="I200" s="793"/>
      <c r="J200" s="793"/>
      <c r="K200" s="793"/>
      <c r="L200" s="793"/>
      <c r="M200" s="793"/>
      <c r="N200" s="793"/>
      <c r="O200" s="793"/>
      <c r="P200" s="793"/>
      <c r="Q200" s="793"/>
      <c r="R200" s="793"/>
      <c r="S200" s="793"/>
      <c r="T200" s="793"/>
      <c r="U200" s="793"/>
      <c r="V200" s="793"/>
      <c r="W200" s="793"/>
      <c r="X200" s="793"/>
      <c r="Y200" s="793"/>
      <c r="Z200" s="793"/>
      <c r="AA200" s="794"/>
    </row>
    <row r="201" spans="2:27" x14ac:dyDescent="0.2">
      <c r="B201" s="787"/>
      <c r="C201" s="790"/>
      <c r="D201" s="795" t="s">
        <v>264</v>
      </c>
      <c r="E201" s="796"/>
      <c r="F201" s="799" t="s">
        <v>265</v>
      </c>
      <c r="G201" s="800"/>
      <c r="H201" s="800"/>
      <c r="I201" s="801"/>
      <c r="J201" s="799" t="s">
        <v>266</v>
      </c>
      <c r="K201" s="800"/>
      <c r="L201" s="800"/>
      <c r="M201" s="801"/>
      <c r="N201" s="795" t="s">
        <v>267</v>
      </c>
      <c r="O201" s="796"/>
      <c r="P201" s="795" t="s">
        <v>268</v>
      </c>
      <c r="Q201" s="796"/>
      <c r="R201" s="795" t="s">
        <v>269</v>
      </c>
      <c r="S201" s="796"/>
      <c r="T201" s="795" t="s">
        <v>270</v>
      </c>
      <c r="U201" s="796"/>
      <c r="V201" s="795" t="s">
        <v>271</v>
      </c>
      <c r="W201" s="796"/>
      <c r="X201" s="795" t="s">
        <v>272</v>
      </c>
      <c r="Y201" s="796"/>
      <c r="Z201" s="795" t="s">
        <v>273</v>
      </c>
      <c r="AA201" s="802"/>
    </row>
    <row r="202" spans="2:27" x14ac:dyDescent="0.2">
      <c r="B202" s="787"/>
      <c r="C202" s="790"/>
      <c r="D202" s="797"/>
      <c r="E202" s="798"/>
      <c r="F202" s="804" t="s">
        <v>274</v>
      </c>
      <c r="G202" s="805"/>
      <c r="H202" s="804" t="s">
        <v>275</v>
      </c>
      <c r="I202" s="805"/>
      <c r="J202" s="804" t="s">
        <v>276</v>
      </c>
      <c r="K202" s="805"/>
      <c r="L202" s="804" t="s">
        <v>277</v>
      </c>
      <c r="M202" s="805"/>
      <c r="N202" s="797"/>
      <c r="O202" s="798"/>
      <c r="P202" s="797"/>
      <c r="Q202" s="798"/>
      <c r="R202" s="797"/>
      <c r="S202" s="798"/>
      <c r="T202" s="797"/>
      <c r="U202" s="798"/>
      <c r="V202" s="797"/>
      <c r="W202" s="798"/>
      <c r="X202" s="797"/>
      <c r="Y202" s="798"/>
      <c r="Z202" s="797"/>
      <c r="AA202" s="803"/>
    </row>
    <row r="203" spans="2:27" ht="13.5" thickBot="1" x14ac:dyDescent="0.25">
      <c r="B203" s="788"/>
      <c r="C203" s="791"/>
      <c r="D203" s="258" t="s">
        <v>278</v>
      </c>
      <c r="E203" s="259" t="s">
        <v>252</v>
      </c>
      <c r="F203" s="260" t="s">
        <v>278</v>
      </c>
      <c r="G203" s="259" t="s">
        <v>252</v>
      </c>
      <c r="H203" s="260" t="s">
        <v>278</v>
      </c>
      <c r="I203" s="259" t="s">
        <v>252</v>
      </c>
      <c r="J203" s="260" t="s">
        <v>278</v>
      </c>
      <c r="K203" s="259" t="s">
        <v>252</v>
      </c>
      <c r="L203" s="260" t="s">
        <v>278</v>
      </c>
      <c r="M203" s="259" t="s">
        <v>252</v>
      </c>
      <c r="N203" s="260" t="s">
        <v>278</v>
      </c>
      <c r="O203" s="259" t="s">
        <v>252</v>
      </c>
      <c r="P203" s="260" t="s">
        <v>278</v>
      </c>
      <c r="Q203" s="259" t="s">
        <v>252</v>
      </c>
      <c r="R203" s="260" t="s">
        <v>278</v>
      </c>
      <c r="S203" s="259" t="s">
        <v>252</v>
      </c>
      <c r="T203" s="260" t="s">
        <v>278</v>
      </c>
      <c r="U203" s="259" t="s">
        <v>252</v>
      </c>
      <c r="V203" s="261" t="s">
        <v>278</v>
      </c>
      <c r="W203" s="259" t="s">
        <v>252</v>
      </c>
      <c r="X203" s="260" t="s">
        <v>278</v>
      </c>
      <c r="Y203" s="259" t="s">
        <v>252</v>
      </c>
      <c r="Z203" s="260" t="s">
        <v>278</v>
      </c>
      <c r="AA203" s="262" t="s">
        <v>252</v>
      </c>
    </row>
    <row r="204" spans="2:27" ht="13.5" thickBot="1" x14ac:dyDescent="0.25">
      <c r="B204" s="263" t="s">
        <v>7</v>
      </c>
      <c r="C204" s="252">
        <v>74522</v>
      </c>
      <c r="D204" s="252">
        <v>204</v>
      </c>
      <c r="E204" s="251">
        <v>0.27374466600466973</v>
      </c>
      <c r="F204" s="252">
        <v>8493</v>
      </c>
      <c r="G204" s="251">
        <v>11.396634550870884</v>
      </c>
      <c r="H204" s="264">
        <v>16655</v>
      </c>
      <c r="I204" s="251">
        <v>22.349104962293016</v>
      </c>
      <c r="J204" s="252">
        <v>25926</v>
      </c>
      <c r="K204" s="251">
        <v>34.789726523711117</v>
      </c>
      <c r="L204" s="252">
        <v>1785</v>
      </c>
      <c r="M204" s="251">
        <v>2.3952658275408605</v>
      </c>
      <c r="N204" s="264">
        <v>51</v>
      </c>
      <c r="O204" s="251">
        <v>6.8436166501167434E-2</v>
      </c>
      <c r="P204" s="252">
        <v>7107</v>
      </c>
      <c r="Q204" s="251">
        <v>9.5367810847803334</v>
      </c>
      <c r="R204" s="252">
        <v>2998</v>
      </c>
      <c r="S204" s="251">
        <v>4.0229730817745093</v>
      </c>
      <c r="T204" s="252">
        <v>7998</v>
      </c>
      <c r="U204" s="251">
        <v>10.732401170124259</v>
      </c>
      <c r="V204" s="264">
        <v>791</v>
      </c>
      <c r="W204" s="252">
        <v>1.0614315235769303</v>
      </c>
      <c r="X204" s="252">
        <v>546</v>
      </c>
      <c r="Y204" s="251">
        <v>0.73266954724779265</v>
      </c>
      <c r="Z204" s="252">
        <v>1968</v>
      </c>
      <c r="AA204" s="265">
        <v>2.6408308955744615</v>
      </c>
    </row>
    <row r="205" spans="2:27" x14ac:dyDescent="0.2">
      <c r="B205" s="384" t="s">
        <v>40</v>
      </c>
      <c r="C205" s="223">
        <v>118</v>
      </c>
      <c r="D205" s="223">
        <v>1</v>
      </c>
      <c r="E205" s="224">
        <v>0.84745762711864403</v>
      </c>
      <c r="F205" s="223">
        <v>43</v>
      </c>
      <c r="G205" s="224">
        <v>36.440677966101696</v>
      </c>
      <c r="H205" s="223">
        <v>39</v>
      </c>
      <c r="I205" s="224">
        <v>33.050847457627121</v>
      </c>
      <c r="J205" s="223">
        <v>26</v>
      </c>
      <c r="K205" s="224">
        <v>22.033898305084744</v>
      </c>
      <c r="L205" s="223">
        <v>0</v>
      </c>
      <c r="M205" s="224">
        <v>0</v>
      </c>
      <c r="N205" s="223">
        <v>0</v>
      </c>
      <c r="O205" s="224">
        <v>0</v>
      </c>
      <c r="P205" s="223">
        <v>1</v>
      </c>
      <c r="Q205" s="224">
        <v>0.84745762711864403</v>
      </c>
      <c r="R205" s="223">
        <v>0</v>
      </c>
      <c r="S205" s="224">
        <v>0</v>
      </c>
      <c r="T205" s="386">
        <v>1</v>
      </c>
      <c r="U205" s="224">
        <v>0.84745762711864403</v>
      </c>
      <c r="V205" s="227">
        <v>0</v>
      </c>
      <c r="W205" s="397">
        <v>0</v>
      </c>
      <c r="X205" s="223">
        <v>2</v>
      </c>
      <c r="Y205" s="224">
        <v>1.6949152542372881</v>
      </c>
      <c r="Z205" s="386">
        <v>5</v>
      </c>
      <c r="AA205" s="225">
        <v>4.2372881355932197</v>
      </c>
    </row>
    <row r="206" spans="2:27" x14ac:dyDescent="0.2">
      <c r="B206" s="267" t="s">
        <v>41</v>
      </c>
      <c r="C206" s="227">
        <v>50</v>
      </c>
      <c r="D206" s="227">
        <v>2</v>
      </c>
      <c r="E206" s="228">
        <v>4</v>
      </c>
      <c r="F206" s="227">
        <v>7</v>
      </c>
      <c r="G206" s="228">
        <v>14.000000000000002</v>
      </c>
      <c r="H206" s="227">
        <v>11</v>
      </c>
      <c r="I206" s="228">
        <v>22</v>
      </c>
      <c r="J206" s="227">
        <v>20</v>
      </c>
      <c r="K206" s="228">
        <v>40</v>
      </c>
      <c r="L206" s="223">
        <v>1</v>
      </c>
      <c r="M206" s="228">
        <v>2</v>
      </c>
      <c r="N206" s="223">
        <v>0</v>
      </c>
      <c r="O206" s="228">
        <v>0</v>
      </c>
      <c r="P206" s="227">
        <v>7</v>
      </c>
      <c r="Q206" s="228">
        <v>14.000000000000002</v>
      </c>
      <c r="R206" s="227">
        <v>1</v>
      </c>
      <c r="S206" s="228">
        <v>2</v>
      </c>
      <c r="T206" s="223">
        <v>1</v>
      </c>
      <c r="U206" s="228">
        <v>2</v>
      </c>
      <c r="V206" s="227">
        <v>0</v>
      </c>
      <c r="W206" s="228">
        <v>0</v>
      </c>
      <c r="X206" s="223">
        <v>0</v>
      </c>
      <c r="Y206" s="228">
        <v>0</v>
      </c>
      <c r="Z206" s="227">
        <v>0</v>
      </c>
      <c r="AA206" s="230">
        <v>0</v>
      </c>
    </row>
    <row r="207" spans="2:27" x14ac:dyDescent="0.2">
      <c r="B207" s="267" t="s">
        <v>388</v>
      </c>
      <c r="C207" s="227">
        <v>105</v>
      </c>
      <c r="D207" s="223">
        <v>1</v>
      </c>
      <c r="E207" s="228">
        <v>0.95238095238095244</v>
      </c>
      <c r="F207" s="227">
        <v>34</v>
      </c>
      <c r="G207" s="228">
        <v>32.38095238095238</v>
      </c>
      <c r="H207" s="227">
        <v>34</v>
      </c>
      <c r="I207" s="228">
        <v>32.38095238095238</v>
      </c>
      <c r="J207" s="227">
        <v>19</v>
      </c>
      <c r="K207" s="228">
        <v>18.095238095238095</v>
      </c>
      <c r="L207" s="223">
        <v>0</v>
      </c>
      <c r="M207" s="228">
        <v>0</v>
      </c>
      <c r="N207" s="223">
        <v>0</v>
      </c>
      <c r="O207" s="228">
        <v>0</v>
      </c>
      <c r="P207" s="223">
        <v>7</v>
      </c>
      <c r="Q207" s="228">
        <v>6.666666666666667</v>
      </c>
      <c r="R207" s="223">
        <v>1</v>
      </c>
      <c r="S207" s="228">
        <v>0.95238095238095244</v>
      </c>
      <c r="T207" s="223">
        <v>3</v>
      </c>
      <c r="U207" s="228">
        <v>2.8571428571428572</v>
      </c>
      <c r="V207" s="223">
        <v>1</v>
      </c>
      <c r="W207" s="228">
        <v>0.95238095238095244</v>
      </c>
      <c r="X207" s="223">
        <v>2</v>
      </c>
      <c r="Y207" s="228">
        <v>1.9047619047619049</v>
      </c>
      <c r="Z207" s="227">
        <v>3</v>
      </c>
      <c r="AA207" s="230">
        <v>2.8571428571428572</v>
      </c>
    </row>
    <row r="208" spans="2:27" x14ac:dyDescent="0.2">
      <c r="B208" s="267" t="s">
        <v>42</v>
      </c>
      <c r="C208" s="227">
        <v>108</v>
      </c>
      <c r="D208" s="223">
        <v>2</v>
      </c>
      <c r="E208" s="228">
        <v>1.8518518518518516</v>
      </c>
      <c r="F208" s="227">
        <v>41</v>
      </c>
      <c r="G208" s="228">
        <v>37.962962962962962</v>
      </c>
      <c r="H208" s="227">
        <v>32</v>
      </c>
      <c r="I208" s="228">
        <v>29.629629629629626</v>
      </c>
      <c r="J208" s="227">
        <v>22</v>
      </c>
      <c r="K208" s="228">
        <v>20.37037037037037</v>
      </c>
      <c r="L208" s="223">
        <v>1</v>
      </c>
      <c r="M208" s="228">
        <v>0.92592592592592582</v>
      </c>
      <c r="N208" s="223">
        <v>0</v>
      </c>
      <c r="O208" s="228">
        <v>0</v>
      </c>
      <c r="P208" s="223">
        <v>0</v>
      </c>
      <c r="Q208" s="228">
        <v>0</v>
      </c>
      <c r="R208" s="223">
        <v>3</v>
      </c>
      <c r="S208" s="228">
        <v>2.7777777777777777</v>
      </c>
      <c r="T208" s="229">
        <v>2</v>
      </c>
      <c r="U208" s="228">
        <v>1.8518518518518516</v>
      </c>
      <c r="V208" s="223">
        <v>0</v>
      </c>
      <c r="W208" s="250">
        <v>0</v>
      </c>
      <c r="X208" s="223">
        <v>1</v>
      </c>
      <c r="Y208" s="228">
        <v>0.92592592592592582</v>
      </c>
      <c r="Z208" s="227">
        <v>4</v>
      </c>
      <c r="AA208" s="230">
        <v>3.7037037037037033</v>
      </c>
    </row>
    <row r="209" spans="2:27" x14ac:dyDescent="0.2">
      <c r="B209" s="267" t="s">
        <v>389</v>
      </c>
      <c r="C209" s="227">
        <v>21</v>
      </c>
      <c r="D209" s="223">
        <v>0</v>
      </c>
      <c r="E209" s="228">
        <v>0</v>
      </c>
      <c r="F209" s="227">
        <v>1</v>
      </c>
      <c r="G209" s="228">
        <v>4.7619047619047619</v>
      </c>
      <c r="H209" s="227">
        <v>11</v>
      </c>
      <c r="I209" s="228">
        <v>52.380952380952387</v>
      </c>
      <c r="J209" s="227">
        <v>5</v>
      </c>
      <c r="K209" s="228">
        <v>23.809523809523807</v>
      </c>
      <c r="L209" s="223">
        <v>0</v>
      </c>
      <c r="M209" s="228">
        <v>0</v>
      </c>
      <c r="N209" s="223">
        <v>0</v>
      </c>
      <c r="O209" s="228">
        <v>0</v>
      </c>
      <c r="P209" s="223">
        <v>2</v>
      </c>
      <c r="Q209" s="228">
        <v>9.5238095238095237</v>
      </c>
      <c r="R209" s="223">
        <v>0</v>
      </c>
      <c r="S209" s="228">
        <v>0</v>
      </c>
      <c r="T209" s="227">
        <v>0</v>
      </c>
      <c r="U209" s="228">
        <v>0</v>
      </c>
      <c r="V209" s="223">
        <v>0</v>
      </c>
      <c r="W209" s="228">
        <v>0</v>
      </c>
      <c r="X209" s="223">
        <v>0</v>
      </c>
      <c r="Y209" s="228">
        <v>0</v>
      </c>
      <c r="Z209" s="227">
        <v>2</v>
      </c>
      <c r="AA209" s="230">
        <v>9.5238095238095237</v>
      </c>
    </row>
    <row r="210" spans="2:27" x14ac:dyDescent="0.2">
      <c r="B210" s="267" t="s">
        <v>43</v>
      </c>
      <c r="C210" s="227">
        <v>235</v>
      </c>
      <c r="D210" s="223">
        <v>0</v>
      </c>
      <c r="E210" s="228">
        <v>0</v>
      </c>
      <c r="F210" s="227">
        <v>29</v>
      </c>
      <c r="G210" s="228">
        <v>12.340425531914894</v>
      </c>
      <c r="H210" s="227">
        <v>81</v>
      </c>
      <c r="I210" s="228">
        <v>34.468085106382979</v>
      </c>
      <c r="J210" s="227">
        <v>81</v>
      </c>
      <c r="K210" s="228">
        <v>34.468085106382979</v>
      </c>
      <c r="L210" s="227">
        <v>5</v>
      </c>
      <c r="M210" s="228">
        <v>2.1276595744680851</v>
      </c>
      <c r="N210" s="223">
        <v>0</v>
      </c>
      <c r="O210" s="228">
        <v>0</v>
      </c>
      <c r="P210" s="227">
        <v>26</v>
      </c>
      <c r="Q210" s="228">
        <v>11.063829787234042</v>
      </c>
      <c r="R210" s="227">
        <v>5</v>
      </c>
      <c r="S210" s="228">
        <v>2.1276595744680851</v>
      </c>
      <c r="T210" s="227">
        <v>7</v>
      </c>
      <c r="U210" s="228">
        <v>2.9787234042553195</v>
      </c>
      <c r="V210" s="227">
        <v>0</v>
      </c>
      <c r="W210" s="228">
        <v>0</v>
      </c>
      <c r="X210" s="223">
        <v>0</v>
      </c>
      <c r="Y210" s="228">
        <v>0</v>
      </c>
      <c r="Z210" s="227">
        <v>1</v>
      </c>
      <c r="AA210" s="230">
        <v>0.42553191489361702</v>
      </c>
    </row>
    <row r="211" spans="2:27" x14ac:dyDescent="0.2">
      <c r="B211" s="267" t="s">
        <v>44</v>
      </c>
      <c r="C211" s="227">
        <v>118</v>
      </c>
      <c r="D211" s="223">
        <v>0</v>
      </c>
      <c r="E211" s="228">
        <v>0</v>
      </c>
      <c r="F211" s="227">
        <v>15</v>
      </c>
      <c r="G211" s="228">
        <v>12.711864406779661</v>
      </c>
      <c r="H211" s="227">
        <v>26</v>
      </c>
      <c r="I211" s="228">
        <v>22.033898305084744</v>
      </c>
      <c r="J211" s="227">
        <v>44</v>
      </c>
      <c r="K211" s="228">
        <v>37.288135593220339</v>
      </c>
      <c r="L211" s="223">
        <v>1</v>
      </c>
      <c r="M211" s="228">
        <v>0.84745762711864403</v>
      </c>
      <c r="N211" s="223">
        <v>0</v>
      </c>
      <c r="O211" s="228">
        <v>0</v>
      </c>
      <c r="P211" s="227">
        <v>9</v>
      </c>
      <c r="Q211" s="228">
        <v>7.6271186440677967</v>
      </c>
      <c r="R211" s="227">
        <v>9</v>
      </c>
      <c r="S211" s="228">
        <v>7.6271186440677967</v>
      </c>
      <c r="T211" s="227">
        <v>12</v>
      </c>
      <c r="U211" s="228">
        <v>10.16949152542373</v>
      </c>
      <c r="V211" s="227">
        <v>0</v>
      </c>
      <c r="W211" s="228">
        <v>0</v>
      </c>
      <c r="X211" s="223">
        <v>0</v>
      </c>
      <c r="Y211" s="228">
        <v>0</v>
      </c>
      <c r="Z211" s="227">
        <v>2</v>
      </c>
      <c r="AA211" s="230">
        <v>1.6949152542372881</v>
      </c>
    </row>
    <row r="212" spans="2:27" x14ac:dyDescent="0.2">
      <c r="B212" s="267" t="s">
        <v>45</v>
      </c>
      <c r="C212" s="227">
        <v>57</v>
      </c>
      <c r="D212" s="223">
        <v>0</v>
      </c>
      <c r="E212" s="228">
        <v>0</v>
      </c>
      <c r="F212" s="227">
        <v>15</v>
      </c>
      <c r="G212" s="228">
        <v>26.315789473684209</v>
      </c>
      <c r="H212" s="227">
        <v>17</v>
      </c>
      <c r="I212" s="228">
        <v>29.82456140350877</v>
      </c>
      <c r="J212" s="227">
        <v>12</v>
      </c>
      <c r="K212" s="228">
        <v>21.052631578947366</v>
      </c>
      <c r="L212" s="223">
        <v>3</v>
      </c>
      <c r="M212" s="228">
        <v>5.2631578947368416</v>
      </c>
      <c r="N212" s="223">
        <v>0</v>
      </c>
      <c r="O212" s="228">
        <v>0</v>
      </c>
      <c r="P212" s="227">
        <v>4</v>
      </c>
      <c r="Q212" s="228">
        <v>7.0175438596491224</v>
      </c>
      <c r="R212" s="223">
        <v>1</v>
      </c>
      <c r="S212" s="228">
        <v>1.7543859649122806</v>
      </c>
      <c r="T212" s="227">
        <v>3</v>
      </c>
      <c r="U212" s="228">
        <v>5.2631578947368416</v>
      </c>
      <c r="V212" s="227">
        <v>0</v>
      </c>
      <c r="W212" s="228">
        <v>0</v>
      </c>
      <c r="X212" s="223">
        <v>0</v>
      </c>
      <c r="Y212" s="228">
        <v>0</v>
      </c>
      <c r="Z212" s="227">
        <v>2</v>
      </c>
      <c r="AA212" s="230">
        <v>3.5087719298245612</v>
      </c>
    </row>
    <row r="213" spans="2:27" x14ac:dyDescent="0.2">
      <c r="B213" s="267" t="s">
        <v>46</v>
      </c>
      <c r="C213" s="227">
        <v>67</v>
      </c>
      <c r="D213" s="223">
        <v>0</v>
      </c>
      <c r="E213" s="228">
        <v>0</v>
      </c>
      <c r="F213" s="227">
        <v>18</v>
      </c>
      <c r="G213" s="228">
        <v>26.865671641791046</v>
      </c>
      <c r="H213" s="227">
        <v>19</v>
      </c>
      <c r="I213" s="228">
        <v>28.35820895522388</v>
      </c>
      <c r="J213" s="227">
        <v>23</v>
      </c>
      <c r="K213" s="228">
        <v>34.328358208955223</v>
      </c>
      <c r="L213" s="223">
        <v>2</v>
      </c>
      <c r="M213" s="228">
        <v>2.9850746268656714</v>
      </c>
      <c r="N213" s="223">
        <v>0</v>
      </c>
      <c r="O213" s="228">
        <v>0</v>
      </c>
      <c r="P213" s="223">
        <v>0</v>
      </c>
      <c r="Q213" s="228">
        <v>0</v>
      </c>
      <c r="R213" s="223">
        <v>1</v>
      </c>
      <c r="S213" s="228">
        <v>1.4925373134328357</v>
      </c>
      <c r="T213" s="227">
        <v>1</v>
      </c>
      <c r="U213" s="228">
        <v>1.4925373134328357</v>
      </c>
      <c r="V213" s="227">
        <v>1</v>
      </c>
      <c r="W213" s="228">
        <v>1.4925373134328357</v>
      </c>
      <c r="X213" s="223">
        <v>1</v>
      </c>
      <c r="Y213" s="228">
        <v>1.4925373134328357</v>
      </c>
      <c r="Z213" s="227">
        <v>1</v>
      </c>
      <c r="AA213" s="230">
        <v>1.4925373134328357</v>
      </c>
    </row>
    <row r="214" spans="2:27" x14ac:dyDescent="0.2">
      <c r="B214" s="267" t="s">
        <v>47</v>
      </c>
      <c r="C214" s="227">
        <v>253</v>
      </c>
      <c r="D214" s="227">
        <v>1</v>
      </c>
      <c r="E214" s="228">
        <v>0.39525691699604742</v>
      </c>
      <c r="F214" s="227">
        <v>73</v>
      </c>
      <c r="G214" s="228">
        <v>28.853754940711461</v>
      </c>
      <c r="H214" s="227">
        <v>72</v>
      </c>
      <c r="I214" s="228">
        <v>28.458498023715418</v>
      </c>
      <c r="J214" s="227">
        <v>72</v>
      </c>
      <c r="K214" s="228">
        <v>28.458498023715418</v>
      </c>
      <c r="L214" s="227">
        <v>4</v>
      </c>
      <c r="M214" s="228">
        <v>1.5810276679841897</v>
      </c>
      <c r="N214" s="223">
        <v>1</v>
      </c>
      <c r="O214" s="228">
        <v>0.39525691699604742</v>
      </c>
      <c r="P214" s="227">
        <v>6</v>
      </c>
      <c r="Q214" s="228">
        <v>2.3715415019762842</v>
      </c>
      <c r="R214" s="227">
        <v>5</v>
      </c>
      <c r="S214" s="228">
        <v>1.9762845849802373</v>
      </c>
      <c r="T214" s="227">
        <v>4</v>
      </c>
      <c r="U214" s="228">
        <v>1.5810276679841897</v>
      </c>
      <c r="V214" s="227">
        <v>1</v>
      </c>
      <c r="W214" s="228">
        <v>0.39525691699604742</v>
      </c>
      <c r="X214" s="223">
        <v>6</v>
      </c>
      <c r="Y214" s="228">
        <v>2.3715415019762842</v>
      </c>
      <c r="Z214" s="227">
        <v>8</v>
      </c>
      <c r="AA214" s="230">
        <v>3.1620553359683794</v>
      </c>
    </row>
    <row r="215" spans="2:27" x14ac:dyDescent="0.2">
      <c r="B215" s="267" t="s">
        <v>48</v>
      </c>
      <c r="C215" s="227">
        <v>77</v>
      </c>
      <c r="D215" s="223">
        <v>0</v>
      </c>
      <c r="E215" s="228">
        <v>0</v>
      </c>
      <c r="F215" s="227">
        <v>16</v>
      </c>
      <c r="G215" s="228">
        <v>20.779220779220779</v>
      </c>
      <c r="H215" s="227">
        <v>25</v>
      </c>
      <c r="I215" s="228">
        <v>32.467532467532465</v>
      </c>
      <c r="J215" s="227">
        <v>16</v>
      </c>
      <c r="K215" s="228">
        <v>20.779220779220779</v>
      </c>
      <c r="L215" s="223">
        <v>2</v>
      </c>
      <c r="M215" s="228">
        <v>2.5974025974025974</v>
      </c>
      <c r="N215" s="223">
        <v>0</v>
      </c>
      <c r="O215" s="228">
        <v>0</v>
      </c>
      <c r="P215" s="223">
        <v>7</v>
      </c>
      <c r="Q215" s="228">
        <v>9.0909090909090917</v>
      </c>
      <c r="R215" s="223">
        <v>3</v>
      </c>
      <c r="S215" s="228">
        <v>3.8961038961038961</v>
      </c>
      <c r="T215" s="227">
        <v>0</v>
      </c>
      <c r="U215" s="228">
        <v>0</v>
      </c>
      <c r="V215" s="227">
        <v>1</v>
      </c>
      <c r="W215" s="228">
        <v>1.2987012987012987</v>
      </c>
      <c r="X215" s="223">
        <v>2</v>
      </c>
      <c r="Y215" s="228">
        <v>2.5974025974025974</v>
      </c>
      <c r="Z215" s="227">
        <v>5</v>
      </c>
      <c r="AA215" s="230">
        <v>6.4935064935064926</v>
      </c>
    </row>
    <row r="216" spans="2:27" x14ac:dyDescent="0.2">
      <c r="B216" s="267" t="s">
        <v>390</v>
      </c>
      <c r="C216" s="227">
        <v>39</v>
      </c>
      <c r="D216" s="223">
        <v>1</v>
      </c>
      <c r="E216" s="228">
        <v>2.5641025641025639</v>
      </c>
      <c r="F216" s="227">
        <v>7</v>
      </c>
      <c r="G216" s="228">
        <v>17.948717948717949</v>
      </c>
      <c r="H216" s="227">
        <v>12</v>
      </c>
      <c r="I216" s="228">
        <v>30.76923076923077</v>
      </c>
      <c r="J216" s="227">
        <v>12</v>
      </c>
      <c r="K216" s="228">
        <v>30.76923076923077</v>
      </c>
      <c r="L216" s="223">
        <v>3</v>
      </c>
      <c r="M216" s="228">
        <v>7.6923076923076925</v>
      </c>
      <c r="N216" s="223">
        <v>0</v>
      </c>
      <c r="O216" s="228">
        <v>0</v>
      </c>
      <c r="P216" s="223">
        <v>2</v>
      </c>
      <c r="Q216" s="228">
        <v>5.1282051282051277</v>
      </c>
      <c r="R216" s="223">
        <v>0</v>
      </c>
      <c r="S216" s="228">
        <v>0</v>
      </c>
      <c r="T216" s="227">
        <v>1</v>
      </c>
      <c r="U216" s="228">
        <v>2.5641025641025639</v>
      </c>
      <c r="V216" s="223">
        <v>0</v>
      </c>
      <c r="W216" s="228">
        <v>0</v>
      </c>
      <c r="X216" s="223">
        <v>0</v>
      </c>
      <c r="Y216" s="228">
        <v>0</v>
      </c>
      <c r="Z216" s="227">
        <v>1</v>
      </c>
      <c r="AA216" s="230">
        <v>2.5641025641025639</v>
      </c>
    </row>
    <row r="217" spans="2:27" x14ac:dyDescent="0.2">
      <c r="B217" s="267" t="s">
        <v>391</v>
      </c>
      <c r="C217" s="227">
        <v>301</v>
      </c>
      <c r="D217" s="223">
        <v>2</v>
      </c>
      <c r="E217" s="228">
        <v>0.66445182724252494</v>
      </c>
      <c r="F217" s="227">
        <v>29</v>
      </c>
      <c r="G217" s="228">
        <v>9.6345514950166127</v>
      </c>
      <c r="H217" s="227">
        <v>71</v>
      </c>
      <c r="I217" s="228">
        <v>23.588039867109632</v>
      </c>
      <c r="J217" s="227">
        <v>124</v>
      </c>
      <c r="K217" s="228">
        <v>41.196013289036543</v>
      </c>
      <c r="L217" s="227">
        <v>8</v>
      </c>
      <c r="M217" s="228">
        <v>2.6578073089700998</v>
      </c>
      <c r="N217" s="223">
        <v>0</v>
      </c>
      <c r="O217" s="228">
        <v>0</v>
      </c>
      <c r="P217" s="227">
        <v>31</v>
      </c>
      <c r="Q217" s="228">
        <v>10.299003322259136</v>
      </c>
      <c r="R217" s="227">
        <v>11</v>
      </c>
      <c r="S217" s="228">
        <v>3.6544850498338874</v>
      </c>
      <c r="T217" s="227">
        <v>19</v>
      </c>
      <c r="U217" s="228">
        <v>6.3122923588039868</v>
      </c>
      <c r="V217" s="227">
        <v>1</v>
      </c>
      <c r="W217" s="228">
        <v>0.33222591362126247</v>
      </c>
      <c r="X217" s="223">
        <v>1</v>
      </c>
      <c r="Y217" s="228">
        <v>0.33222591362126247</v>
      </c>
      <c r="Z217" s="227">
        <v>4</v>
      </c>
      <c r="AA217" s="230">
        <v>1.3289036544850499</v>
      </c>
    </row>
    <row r="218" spans="2:27" x14ac:dyDescent="0.2">
      <c r="B218" s="267" t="s">
        <v>49</v>
      </c>
      <c r="C218" s="227">
        <v>448</v>
      </c>
      <c r="D218" s="223">
        <v>2</v>
      </c>
      <c r="E218" s="228">
        <v>0.4464285714285714</v>
      </c>
      <c r="F218" s="227">
        <v>67</v>
      </c>
      <c r="G218" s="228">
        <v>14.955357142857142</v>
      </c>
      <c r="H218" s="227">
        <v>115</v>
      </c>
      <c r="I218" s="228">
        <v>25.669642857142854</v>
      </c>
      <c r="J218" s="227">
        <v>183</v>
      </c>
      <c r="K218" s="228">
        <v>40.848214285714285</v>
      </c>
      <c r="L218" s="227">
        <v>13</v>
      </c>
      <c r="M218" s="228">
        <v>2.9017857142857144</v>
      </c>
      <c r="N218" s="227">
        <v>1</v>
      </c>
      <c r="O218" s="228">
        <v>0.2232142857142857</v>
      </c>
      <c r="P218" s="227">
        <v>32</v>
      </c>
      <c r="Q218" s="228">
        <v>7.1428571428571423</v>
      </c>
      <c r="R218" s="227">
        <v>14</v>
      </c>
      <c r="S218" s="228">
        <v>3.125</v>
      </c>
      <c r="T218" s="227">
        <v>12</v>
      </c>
      <c r="U218" s="228">
        <v>2.6785714285714284</v>
      </c>
      <c r="V218" s="227">
        <v>0</v>
      </c>
      <c r="W218" s="228">
        <v>0</v>
      </c>
      <c r="X218" s="223">
        <v>2</v>
      </c>
      <c r="Y218" s="228">
        <v>0.4464285714285714</v>
      </c>
      <c r="Z218" s="227">
        <v>7</v>
      </c>
      <c r="AA218" s="230">
        <v>1.5625</v>
      </c>
    </row>
    <row r="219" spans="2:27" x14ac:dyDescent="0.2">
      <c r="B219" s="267" t="s">
        <v>50</v>
      </c>
      <c r="C219" s="227">
        <v>52</v>
      </c>
      <c r="D219" s="223">
        <v>0</v>
      </c>
      <c r="E219" s="228">
        <v>0</v>
      </c>
      <c r="F219" s="227">
        <v>13</v>
      </c>
      <c r="G219" s="228">
        <v>25</v>
      </c>
      <c r="H219" s="227">
        <v>22</v>
      </c>
      <c r="I219" s="228">
        <v>42.307692307692307</v>
      </c>
      <c r="J219" s="227">
        <v>14</v>
      </c>
      <c r="K219" s="228">
        <v>26.923076923076923</v>
      </c>
      <c r="L219" s="223">
        <v>1</v>
      </c>
      <c r="M219" s="228">
        <v>1.9230769230769231</v>
      </c>
      <c r="N219" s="223">
        <v>0</v>
      </c>
      <c r="O219" s="228">
        <v>0</v>
      </c>
      <c r="P219" s="223">
        <v>0</v>
      </c>
      <c r="Q219" s="228">
        <v>0</v>
      </c>
      <c r="R219" s="223">
        <v>0</v>
      </c>
      <c r="S219" s="228">
        <v>0</v>
      </c>
      <c r="T219" s="229">
        <v>1</v>
      </c>
      <c r="U219" s="228">
        <v>1.9230769230769231</v>
      </c>
      <c r="V219" s="223">
        <v>0</v>
      </c>
      <c r="W219" s="250">
        <v>0</v>
      </c>
      <c r="X219" s="223">
        <v>1</v>
      </c>
      <c r="Y219" s="228">
        <v>1.9230769230769231</v>
      </c>
      <c r="Z219" s="227">
        <v>0</v>
      </c>
      <c r="AA219" s="230">
        <v>0</v>
      </c>
    </row>
    <row r="220" spans="2:27" x14ac:dyDescent="0.2">
      <c r="B220" s="267" t="s">
        <v>51</v>
      </c>
      <c r="C220" s="227">
        <v>233</v>
      </c>
      <c r="D220" s="223">
        <v>5</v>
      </c>
      <c r="E220" s="228">
        <v>2.1459227467811157</v>
      </c>
      <c r="F220" s="227">
        <v>75</v>
      </c>
      <c r="G220" s="228">
        <v>32.188841201716741</v>
      </c>
      <c r="H220" s="227">
        <v>65</v>
      </c>
      <c r="I220" s="228">
        <v>27.896995708154503</v>
      </c>
      <c r="J220" s="227">
        <v>55</v>
      </c>
      <c r="K220" s="228">
        <v>23.605150214592275</v>
      </c>
      <c r="L220" s="223">
        <v>3</v>
      </c>
      <c r="M220" s="228">
        <v>1.2875536480686696</v>
      </c>
      <c r="N220" s="223">
        <v>0</v>
      </c>
      <c r="O220" s="228">
        <v>0</v>
      </c>
      <c r="P220" s="227">
        <v>5</v>
      </c>
      <c r="Q220" s="228">
        <v>2.1459227467811157</v>
      </c>
      <c r="R220" s="223">
        <v>4</v>
      </c>
      <c r="S220" s="228">
        <v>1.7167381974248928</v>
      </c>
      <c r="T220" s="227">
        <v>3</v>
      </c>
      <c r="U220" s="228">
        <v>1.2875536480686696</v>
      </c>
      <c r="V220" s="227">
        <v>0</v>
      </c>
      <c r="W220" s="228">
        <v>0</v>
      </c>
      <c r="X220" s="227">
        <v>12</v>
      </c>
      <c r="Y220" s="228">
        <v>5.1502145922746783</v>
      </c>
      <c r="Z220" s="227">
        <v>6</v>
      </c>
      <c r="AA220" s="230">
        <v>2.5751072961373391</v>
      </c>
    </row>
    <row r="221" spans="2:27" ht="13.5" thickBot="1" x14ac:dyDescent="0.25">
      <c r="B221" s="385" t="s">
        <v>52</v>
      </c>
      <c r="C221" s="229">
        <v>541</v>
      </c>
      <c r="D221" s="229">
        <v>7</v>
      </c>
      <c r="E221" s="250">
        <v>1.2939001848428837</v>
      </c>
      <c r="F221" s="229">
        <v>97</v>
      </c>
      <c r="G221" s="250">
        <v>17.929759704251385</v>
      </c>
      <c r="H221" s="229">
        <v>132</v>
      </c>
      <c r="I221" s="250">
        <v>24.399260628465804</v>
      </c>
      <c r="J221" s="229">
        <v>169</v>
      </c>
      <c r="K221" s="250">
        <v>31.238447319778189</v>
      </c>
      <c r="L221" s="229">
        <v>23</v>
      </c>
      <c r="M221" s="250">
        <v>4.251386321626617</v>
      </c>
      <c r="N221" s="229">
        <v>3</v>
      </c>
      <c r="O221" s="250">
        <v>0.55452865064695012</v>
      </c>
      <c r="P221" s="229">
        <v>41</v>
      </c>
      <c r="Q221" s="250">
        <v>7.5785582255083179</v>
      </c>
      <c r="R221" s="229">
        <v>20</v>
      </c>
      <c r="S221" s="250">
        <v>3.6968576709796674</v>
      </c>
      <c r="T221" s="229">
        <v>25</v>
      </c>
      <c r="U221" s="250">
        <v>4.621072088724584</v>
      </c>
      <c r="V221" s="229">
        <v>1</v>
      </c>
      <c r="W221" s="250">
        <v>0.18484288354898337</v>
      </c>
      <c r="X221" s="223">
        <v>2</v>
      </c>
      <c r="Y221" s="250">
        <v>0.36968576709796674</v>
      </c>
      <c r="Z221" s="386">
        <v>21</v>
      </c>
      <c r="AA221" s="372">
        <v>3.8817005545286505</v>
      </c>
    </row>
    <row r="222" spans="2:27" ht="13.5" thickBot="1" x14ac:dyDescent="0.25">
      <c r="B222" s="232" t="s">
        <v>3</v>
      </c>
      <c r="C222" s="252">
        <v>2823</v>
      </c>
      <c r="D222" s="269">
        <v>24</v>
      </c>
      <c r="E222" s="253">
        <v>0.85015940488841657</v>
      </c>
      <c r="F222" s="269">
        <v>580</v>
      </c>
      <c r="G222" s="253">
        <v>20.545518951470068</v>
      </c>
      <c r="H222" s="270">
        <v>784</v>
      </c>
      <c r="I222" s="251">
        <v>27.77187389302161</v>
      </c>
      <c r="J222" s="269">
        <v>897</v>
      </c>
      <c r="K222" s="253">
        <v>31.774707757704569</v>
      </c>
      <c r="L222" s="269">
        <v>70</v>
      </c>
      <c r="M222" s="253">
        <v>2.4796315975912151</v>
      </c>
      <c r="N222" s="270">
        <v>5</v>
      </c>
      <c r="O222" s="251">
        <v>0.17711654268508678</v>
      </c>
      <c r="P222" s="269">
        <v>180</v>
      </c>
      <c r="Q222" s="253">
        <v>6.3761955366631247</v>
      </c>
      <c r="R222" s="269">
        <v>78</v>
      </c>
      <c r="S222" s="253">
        <v>2.763018065887354</v>
      </c>
      <c r="T222" s="269">
        <v>95</v>
      </c>
      <c r="U222" s="253">
        <v>3.3652143110166488</v>
      </c>
      <c r="V222" s="270">
        <v>6</v>
      </c>
      <c r="W222" s="253">
        <v>0.21253985122210414</v>
      </c>
      <c r="X222" s="269">
        <v>32</v>
      </c>
      <c r="Y222" s="253">
        <v>1.1335458731845554</v>
      </c>
      <c r="Z222" s="269">
        <v>72</v>
      </c>
      <c r="AA222" s="280">
        <v>2.5504782146652496</v>
      </c>
    </row>
    <row r="223" spans="2:27" x14ac:dyDescent="0.2">
      <c r="B223" s="238" t="s">
        <v>279</v>
      </c>
    </row>
    <row r="224" spans="2:27" x14ac:dyDescent="0.2">
      <c r="B224" s="257"/>
    </row>
    <row r="225" spans="2:15" x14ac:dyDescent="0.2">
      <c r="B225" s="257"/>
    </row>
    <row r="228" spans="2:15" ht="42" customHeight="1" thickBot="1" x14ac:dyDescent="0.25">
      <c r="B228" s="915" t="s">
        <v>395</v>
      </c>
      <c r="C228" s="916"/>
      <c r="D228" s="916"/>
      <c r="E228" s="916"/>
      <c r="F228" s="916"/>
      <c r="G228" s="916"/>
      <c r="H228" s="916"/>
      <c r="I228" s="916"/>
      <c r="J228" s="916"/>
      <c r="K228" s="916"/>
      <c r="L228" s="916"/>
      <c r="M228" s="916"/>
      <c r="N228" s="373"/>
      <c r="O228" s="373"/>
    </row>
    <row r="229" spans="2:15" x14ac:dyDescent="0.2">
      <c r="B229" s="774" t="s">
        <v>280</v>
      </c>
      <c r="C229" s="776" t="s">
        <v>8</v>
      </c>
      <c r="D229" s="778" t="s">
        <v>281</v>
      </c>
      <c r="E229" s="779"/>
      <c r="F229" s="778" t="s">
        <v>282</v>
      </c>
      <c r="G229" s="779"/>
      <c r="H229" s="778" t="s">
        <v>283</v>
      </c>
      <c r="I229" s="779"/>
      <c r="J229" s="778" t="s">
        <v>284</v>
      </c>
      <c r="K229" s="779"/>
      <c r="L229" s="778" t="s">
        <v>285</v>
      </c>
      <c r="M229" s="784"/>
      <c r="N229" s="50"/>
      <c r="O229" s="50"/>
    </row>
    <row r="230" spans="2:15" x14ac:dyDescent="0.2">
      <c r="B230" s="775"/>
      <c r="C230" s="777"/>
      <c r="D230" s="214" t="s">
        <v>286</v>
      </c>
      <c r="E230" s="213" t="s">
        <v>252</v>
      </c>
      <c r="F230" s="214" t="s">
        <v>286</v>
      </c>
      <c r="G230" s="213" t="s">
        <v>252</v>
      </c>
      <c r="H230" s="214" t="s">
        <v>286</v>
      </c>
      <c r="I230" s="213" t="s">
        <v>252</v>
      </c>
      <c r="J230" s="214" t="s">
        <v>286</v>
      </c>
      <c r="K230" s="213" t="s">
        <v>252</v>
      </c>
      <c r="L230" s="214" t="s">
        <v>286</v>
      </c>
      <c r="M230" s="215" t="s">
        <v>252</v>
      </c>
    </row>
    <row r="231" spans="2:15" ht="13.5" thickBot="1" x14ac:dyDescent="0.25">
      <c r="B231" s="273" t="s">
        <v>7</v>
      </c>
      <c r="C231" s="274">
        <v>74522</v>
      </c>
      <c r="D231" s="274">
        <v>36763</v>
      </c>
      <c r="E231" s="275">
        <v>49.331740962400367</v>
      </c>
      <c r="F231" s="274">
        <v>34255</v>
      </c>
      <c r="G231" s="275">
        <v>45.966291833284131</v>
      </c>
      <c r="H231" s="276">
        <v>1193</v>
      </c>
      <c r="I231" s="275">
        <v>1.6008695418802503</v>
      </c>
      <c r="J231" s="274">
        <v>39</v>
      </c>
      <c r="K231" s="275">
        <v>5.2333539089128037E-2</v>
      </c>
      <c r="L231" s="274">
        <v>2272</v>
      </c>
      <c r="M231" s="277">
        <v>3.048764123346126</v>
      </c>
    </row>
    <row r="232" spans="2:15" x14ac:dyDescent="0.2">
      <c r="B232" s="384" t="s">
        <v>40</v>
      </c>
      <c r="C232" s="223">
        <v>118</v>
      </c>
      <c r="D232" s="223">
        <v>10</v>
      </c>
      <c r="E232" s="224">
        <v>8.4745762711864394</v>
      </c>
      <c r="F232" s="223">
        <v>107</v>
      </c>
      <c r="G232" s="224">
        <v>90.677966101694921</v>
      </c>
      <c r="H232" s="279">
        <v>0</v>
      </c>
      <c r="I232" s="224">
        <v>0</v>
      </c>
      <c r="J232" s="223">
        <v>0</v>
      </c>
      <c r="K232" s="224">
        <v>0</v>
      </c>
      <c r="L232" s="223">
        <v>1</v>
      </c>
      <c r="M232" s="225">
        <v>0.84745762711864403</v>
      </c>
    </row>
    <row r="233" spans="2:15" x14ac:dyDescent="0.2">
      <c r="B233" s="267" t="s">
        <v>41</v>
      </c>
      <c r="C233" s="227">
        <v>50</v>
      </c>
      <c r="D233" s="227">
        <v>19</v>
      </c>
      <c r="E233" s="228">
        <v>38</v>
      </c>
      <c r="F233" s="227">
        <v>29</v>
      </c>
      <c r="G233" s="228">
        <v>57.999999999999993</v>
      </c>
      <c r="H233" s="279">
        <v>0</v>
      </c>
      <c r="I233" s="228">
        <v>0</v>
      </c>
      <c r="J233" s="227">
        <v>0</v>
      </c>
      <c r="K233" s="228">
        <v>0</v>
      </c>
      <c r="L233" s="227">
        <v>2</v>
      </c>
      <c r="M233" s="230">
        <v>4</v>
      </c>
    </row>
    <row r="234" spans="2:15" x14ac:dyDescent="0.2">
      <c r="B234" s="267" t="s">
        <v>388</v>
      </c>
      <c r="C234" s="227">
        <v>105</v>
      </c>
      <c r="D234" s="227">
        <v>12</v>
      </c>
      <c r="E234" s="228">
        <v>11.428571428571429</v>
      </c>
      <c r="F234" s="227">
        <v>90</v>
      </c>
      <c r="G234" s="228">
        <v>85.714285714285708</v>
      </c>
      <c r="H234" s="279">
        <v>3</v>
      </c>
      <c r="I234" s="228">
        <v>2.8571428571428572</v>
      </c>
      <c r="J234" s="227">
        <v>0</v>
      </c>
      <c r="K234" s="228">
        <v>0</v>
      </c>
      <c r="L234" s="227">
        <v>0</v>
      </c>
      <c r="M234" s="230">
        <v>0</v>
      </c>
    </row>
    <row r="235" spans="2:15" x14ac:dyDescent="0.2">
      <c r="B235" s="267" t="s">
        <v>42</v>
      </c>
      <c r="C235" s="227">
        <v>108</v>
      </c>
      <c r="D235" s="227">
        <v>15</v>
      </c>
      <c r="E235" s="228">
        <v>13.888888888888889</v>
      </c>
      <c r="F235" s="227">
        <v>91</v>
      </c>
      <c r="G235" s="228">
        <v>84.259259259259252</v>
      </c>
      <c r="H235" s="279">
        <v>1</v>
      </c>
      <c r="I235" s="228">
        <v>0.92592592592592582</v>
      </c>
      <c r="J235" s="227">
        <v>0</v>
      </c>
      <c r="K235" s="228">
        <v>0</v>
      </c>
      <c r="L235" s="227">
        <v>1</v>
      </c>
      <c r="M235" s="230">
        <v>0.92592592592592582</v>
      </c>
    </row>
    <row r="236" spans="2:15" x14ac:dyDescent="0.2">
      <c r="B236" s="267" t="s">
        <v>389</v>
      </c>
      <c r="C236" s="227">
        <v>21</v>
      </c>
      <c r="D236" s="227">
        <v>8</v>
      </c>
      <c r="E236" s="228">
        <v>38.095238095238095</v>
      </c>
      <c r="F236" s="227">
        <v>12</v>
      </c>
      <c r="G236" s="228">
        <v>57.142857142857139</v>
      </c>
      <c r="H236" s="279">
        <v>0</v>
      </c>
      <c r="I236" s="228">
        <v>0</v>
      </c>
      <c r="J236" s="227">
        <v>0</v>
      </c>
      <c r="K236" s="228">
        <v>0</v>
      </c>
      <c r="L236" s="227">
        <v>1</v>
      </c>
      <c r="M236" s="230">
        <v>4.7619047619047619</v>
      </c>
    </row>
    <row r="237" spans="2:15" x14ac:dyDescent="0.2">
      <c r="B237" s="267" t="s">
        <v>43</v>
      </c>
      <c r="C237" s="227">
        <v>235</v>
      </c>
      <c r="D237" s="227">
        <v>145</v>
      </c>
      <c r="E237" s="228">
        <v>61.702127659574465</v>
      </c>
      <c r="F237" s="227">
        <v>86</v>
      </c>
      <c r="G237" s="228">
        <v>36.595744680851062</v>
      </c>
      <c r="H237" s="279">
        <v>1</v>
      </c>
      <c r="I237" s="228">
        <v>0.42553191489361702</v>
      </c>
      <c r="J237" s="227">
        <v>0</v>
      </c>
      <c r="K237" s="228">
        <v>0</v>
      </c>
      <c r="L237" s="227">
        <v>3</v>
      </c>
      <c r="M237" s="230">
        <v>1.2765957446808509</v>
      </c>
    </row>
    <row r="238" spans="2:15" x14ac:dyDescent="0.2">
      <c r="B238" s="267" t="s">
        <v>44</v>
      </c>
      <c r="C238" s="227">
        <v>118</v>
      </c>
      <c r="D238" s="227">
        <v>74</v>
      </c>
      <c r="E238" s="228">
        <v>62.711864406779661</v>
      </c>
      <c r="F238" s="227">
        <v>40</v>
      </c>
      <c r="G238" s="228">
        <v>33.898305084745758</v>
      </c>
      <c r="H238" s="279">
        <v>2</v>
      </c>
      <c r="I238" s="228">
        <v>1.6949152542372881</v>
      </c>
      <c r="J238" s="227">
        <v>0</v>
      </c>
      <c r="K238" s="228">
        <v>0</v>
      </c>
      <c r="L238" s="227">
        <v>2</v>
      </c>
      <c r="M238" s="230">
        <v>1.6949152542372881</v>
      </c>
    </row>
    <row r="239" spans="2:15" x14ac:dyDescent="0.2">
      <c r="B239" s="267" t="s">
        <v>45</v>
      </c>
      <c r="C239" s="227">
        <v>57</v>
      </c>
      <c r="D239" s="227">
        <v>16</v>
      </c>
      <c r="E239" s="228">
        <v>28.07017543859649</v>
      </c>
      <c r="F239" s="227">
        <v>40</v>
      </c>
      <c r="G239" s="228">
        <v>70.175438596491219</v>
      </c>
      <c r="H239" s="279">
        <v>0</v>
      </c>
      <c r="I239" s="228">
        <v>0</v>
      </c>
      <c r="J239" s="227">
        <v>0</v>
      </c>
      <c r="K239" s="228">
        <v>0</v>
      </c>
      <c r="L239" s="227">
        <v>1</v>
      </c>
      <c r="M239" s="230">
        <v>1.7543859649122806</v>
      </c>
    </row>
    <row r="240" spans="2:15" x14ac:dyDescent="0.2">
      <c r="B240" s="267" t="s">
        <v>46</v>
      </c>
      <c r="C240" s="227">
        <v>67</v>
      </c>
      <c r="D240" s="227">
        <v>12</v>
      </c>
      <c r="E240" s="228">
        <v>17.910447761194028</v>
      </c>
      <c r="F240" s="227">
        <v>54</v>
      </c>
      <c r="G240" s="228">
        <v>80.597014925373131</v>
      </c>
      <c r="H240" s="279">
        <v>0</v>
      </c>
      <c r="I240" s="228">
        <v>0</v>
      </c>
      <c r="J240" s="227">
        <v>0</v>
      </c>
      <c r="K240" s="228">
        <v>0</v>
      </c>
      <c r="L240" s="227">
        <v>1</v>
      </c>
      <c r="M240" s="230">
        <v>1.4925373134328357</v>
      </c>
    </row>
    <row r="241" spans="2:13" x14ac:dyDescent="0.2">
      <c r="B241" s="267" t="s">
        <v>47</v>
      </c>
      <c r="C241" s="227">
        <v>253</v>
      </c>
      <c r="D241" s="227">
        <v>26</v>
      </c>
      <c r="E241" s="228">
        <v>10.276679841897234</v>
      </c>
      <c r="F241" s="227">
        <v>219</v>
      </c>
      <c r="G241" s="228">
        <v>86.56126482213439</v>
      </c>
      <c r="H241" s="279">
        <v>7</v>
      </c>
      <c r="I241" s="228">
        <v>2.766798418972332</v>
      </c>
      <c r="J241" s="227">
        <v>0</v>
      </c>
      <c r="K241" s="228">
        <v>0</v>
      </c>
      <c r="L241" s="227">
        <v>1</v>
      </c>
      <c r="M241" s="230">
        <v>0.39525691699604742</v>
      </c>
    </row>
    <row r="242" spans="2:13" x14ac:dyDescent="0.2">
      <c r="B242" s="267" t="s">
        <v>48</v>
      </c>
      <c r="C242" s="227">
        <v>77</v>
      </c>
      <c r="D242" s="227">
        <v>15</v>
      </c>
      <c r="E242" s="228">
        <v>19.480519480519483</v>
      </c>
      <c r="F242" s="227">
        <v>60</v>
      </c>
      <c r="G242" s="228">
        <v>77.922077922077932</v>
      </c>
      <c r="H242" s="279">
        <v>0</v>
      </c>
      <c r="I242" s="228">
        <v>0</v>
      </c>
      <c r="J242" s="227">
        <v>0</v>
      </c>
      <c r="K242" s="228">
        <v>0</v>
      </c>
      <c r="L242" s="227">
        <v>2</v>
      </c>
      <c r="M242" s="230">
        <v>2.5974025974025974</v>
      </c>
    </row>
    <row r="243" spans="2:13" x14ac:dyDescent="0.2">
      <c r="B243" s="267" t="s">
        <v>390</v>
      </c>
      <c r="C243" s="227">
        <v>39</v>
      </c>
      <c r="D243" s="227">
        <v>8</v>
      </c>
      <c r="E243" s="228">
        <v>20.512820512820511</v>
      </c>
      <c r="F243" s="227">
        <v>28</v>
      </c>
      <c r="G243" s="228">
        <v>71.794871794871796</v>
      </c>
      <c r="H243" s="279">
        <v>3</v>
      </c>
      <c r="I243" s="228">
        <v>7.6923076923076925</v>
      </c>
      <c r="J243" s="227">
        <v>0</v>
      </c>
      <c r="K243" s="228">
        <v>0</v>
      </c>
      <c r="L243" s="227">
        <v>0</v>
      </c>
      <c r="M243" s="230">
        <v>0</v>
      </c>
    </row>
    <row r="244" spans="2:13" x14ac:dyDescent="0.2">
      <c r="B244" s="267" t="s">
        <v>391</v>
      </c>
      <c r="C244" s="227">
        <v>301</v>
      </c>
      <c r="D244" s="227">
        <v>156</v>
      </c>
      <c r="E244" s="228">
        <v>51.82724252491694</v>
      </c>
      <c r="F244" s="227">
        <v>137</v>
      </c>
      <c r="G244" s="228">
        <v>45.514950166112953</v>
      </c>
      <c r="H244" s="279">
        <v>3</v>
      </c>
      <c r="I244" s="228">
        <v>0.99667774086378735</v>
      </c>
      <c r="J244" s="227">
        <v>0</v>
      </c>
      <c r="K244" s="228">
        <v>0</v>
      </c>
      <c r="L244" s="227">
        <v>5</v>
      </c>
      <c r="M244" s="230">
        <v>1.6611295681063125</v>
      </c>
    </row>
    <row r="245" spans="2:13" x14ac:dyDescent="0.2">
      <c r="B245" s="267" t="s">
        <v>49</v>
      </c>
      <c r="C245" s="227">
        <v>448</v>
      </c>
      <c r="D245" s="227">
        <v>180</v>
      </c>
      <c r="E245" s="228">
        <v>40.178571428571431</v>
      </c>
      <c r="F245" s="227">
        <v>249</v>
      </c>
      <c r="G245" s="228">
        <v>55.580357142857139</v>
      </c>
      <c r="H245" s="279">
        <v>5</v>
      </c>
      <c r="I245" s="228">
        <v>1.1160714285714286</v>
      </c>
      <c r="J245" s="227">
        <v>0</v>
      </c>
      <c r="K245" s="228">
        <v>0</v>
      </c>
      <c r="L245" s="227">
        <v>14</v>
      </c>
      <c r="M245" s="230">
        <v>3.125</v>
      </c>
    </row>
    <row r="246" spans="2:13" x14ac:dyDescent="0.2">
      <c r="B246" s="267" t="s">
        <v>50</v>
      </c>
      <c r="C246" s="227">
        <v>52</v>
      </c>
      <c r="D246" s="227">
        <v>3</v>
      </c>
      <c r="E246" s="228">
        <v>5.7692307692307692</v>
      </c>
      <c r="F246" s="227">
        <v>48</v>
      </c>
      <c r="G246" s="228">
        <v>92.307692307692307</v>
      </c>
      <c r="H246" s="279">
        <v>1</v>
      </c>
      <c r="I246" s="228">
        <v>1.9230769230769231</v>
      </c>
      <c r="J246" s="227">
        <v>0</v>
      </c>
      <c r="K246" s="228">
        <v>0</v>
      </c>
      <c r="L246" s="227">
        <v>0</v>
      </c>
      <c r="M246" s="230">
        <v>0</v>
      </c>
    </row>
    <row r="247" spans="2:13" x14ac:dyDescent="0.2">
      <c r="B247" s="267" t="s">
        <v>51</v>
      </c>
      <c r="C247" s="227">
        <v>233</v>
      </c>
      <c r="D247" s="227">
        <v>14</v>
      </c>
      <c r="E247" s="228">
        <v>6.0085836909871242</v>
      </c>
      <c r="F247" s="227">
        <v>217</v>
      </c>
      <c r="G247" s="228">
        <v>93.133047210300418</v>
      </c>
      <c r="H247" s="279">
        <v>0</v>
      </c>
      <c r="I247" s="228">
        <v>0</v>
      </c>
      <c r="J247" s="227">
        <v>0</v>
      </c>
      <c r="K247" s="228">
        <v>0</v>
      </c>
      <c r="L247" s="227">
        <v>2</v>
      </c>
      <c r="M247" s="230">
        <v>0.85836909871244638</v>
      </c>
    </row>
    <row r="248" spans="2:13" ht="13.5" thickBot="1" x14ac:dyDescent="0.25">
      <c r="B248" s="385" t="s">
        <v>52</v>
      </c>
      <c r="C248" s="229">
        <v>541</v>
      </c>
      <c r="D248" s="229">
        <v>151</v>
      </c>
      <c r="E248" s="250">
        <v>27.911275415896487</v>
      </c>
      <c r="F248" s="229">
        <v>374</v>
      </c>
      <c r="G248" s="250">
        <v>69.131238447319774</v>
      </c>
      <c r="H248" s="388">
        <v>13</v>
      </c>
      <c r="I248" s="250">
        <v>2.4029574861367835</v>
      </c>
      <c r="J248" s="229">
        <v>0</v>
      </c>
      <c r="K248" s="250">
        <v>0</v>
      </c>
      <c r="L248" s="229">
        <v>3</v>
      </c>
      <c r="M248" s="372">
        <v>0.55452865064695012</v>
      </c>
    </row>
    <row r="249" spans="2:13" ht="13.5" thickBot="1" x14ac:dyDescent="0.25">
      <c r="B249" s="232" t="s">
        <v>3</v>
      </c>
      <c r="C249" s="252">
        <v>2823</v>
      </c>
      <c r="D249" s="269">
        <v>864</v>
      </c>
      <c r="E249" s="253">
        <v>30.605738575983001</v>
      </c>
      <c r="F249" s="269">
        <v>1881</v>
      </c>
      <c r="G249" s="253">
        <v>66.631243358129652</v>
      </c>
      <c r="H249" s="270">
        <v>39</v>
      </c>
      <c r="I249" s="251">
        <v>1.381509032943677</v>
      </c>
      <c r="J249" s="269">
        <v>0</v>
      </c>
      <c r="K249" s="253">
        <v>0</v>
      </c>
      <c r="L249" s="269">
        <v>39</v>
      </c>
      <c r="M249" s="280">
        <v>1.381509032943677</v>
      </c>
    </row>
    <row r="250" spans="2:13" x14ac:dyDescent="0.2">
      <c r="B250" s="238" t="s">
        <v>279</v>
      </c>
    </row>
    <row r="254" spans="2:13" ht="40.5" customHeight="1" thickBot="1" x14ac:dyDescent="0.25">
      <c r="B254" s="914" t="s">
        <v>396</v>
      </c>
      <c r="C254" s="914"/>
      <c r="D254" s="914"/>
      <c r="E254" s="914"/>
      <c r="F254" s="914"/>
      <c r="G254" s="914"/>
      <c r="H254" s="914"/>
      <c r="I254" s="914"/>
    </row>
    <row r="255" spans="2:13" x14ac:dyDescent="0.2">
      <c r="B255" s="774" t="s">
        <v>280</v>
      </c>
      <c r="C255" s="776" t="s">
        <v>8</v>
      </c>
      <c r="D255" s="778" t="s">
        <v>287</v>
      </c>
      <c r="E255" s="779"/>
      <c r="F255" s="780" t="s">
        <v>288</v>
      </c>
      <c r="G255" s="783"/>
      <c r="H255" s="778" t="s">
        <v>250</v>
      </c>
      <c r="I255" s="784"/>
    </row>
    <row r="256" spans="2:13" x14ac:dyDescent="0.2">
      <c r="B256" s="775"/>
      <c r="C256" s="777" t="s">
        <v>238</v>
      </c>
      <c r="D256" s="214" t="s">
        <v>286</v>
      </c>
      <c r="E256" s="213" t="s">
        <v>252</v>
      </c>
      <c r="F256" s="214" t="s">
        <v>286</v>
      </c>
      <c r="G256" s="213" t="s">
        <v>252</v>
      </c>
      <c r="H256" s="214" t="s">
        <v>286</v>
      </c>
      <c r="I256" s="215" t="s">
        <v>252</v>
      </c>
    </row>
    <row r="257" spans="2:9" ht="13.5" thickBot="1" x14ac:dyDescent="0.25">
      <c r="B257" s="273" t="s">
        <v>7</v>
      </c>
      <c r="C257" s="274">
        <v>74522</v>
      </c>
      <c r="D257" s="274">
        <v>7103</v>
      </c>
      <c r="E257" s="275">
        <v>9.5314135423096538</v>
      </c>
      <c r="F257" s="274">
        <v>67305</v>
      </c>
      <c r="G257" s="275">
        <v>90.315611497275967</v>
      </c>
      <c r="H257" s="274">
        <v>114</v>
      </c>
      <c r="I257" s="277">
        <v>0.15297496041437428</v>
      </c>
    </row>
    <row r="258" spans="2:9" x14ac:dyDescent="0.2">
      <c r="B258" s="384" t="s">
        <v>40</v>
      </c>
      <c r="C258" s="223">
        <v>118</v>
      </c>
      <c r="D258" s="223">
        <v>117</v>
      </c>
      <c r="E258" s="224">
        <v>99.152542372881356</v>
      </c>
      <c r="F258" s="223">
        <v>1</v>
      </c>
      <c r="G258" s="224">
        <v>0.84745762711864403</v>
      </c>
      <c r="H258" s="223">
        <v>0</v>
      </c>
      <c r="I258" s="225">
        <v>0</v>
      </c>
    </row>
    <row r="259" spans="2:9" x14ac:dyDescent="0.2">
      <c r="B259" s="267" t="s">
        <v>41</v>
      </c>
      <c r="C259" s="227">
        <v>50</v>
      </c>
      <c r="D259" s="227">
        <v>50</v>
      </c>
      <c r="E259" s="228">
        <v>100</v>
      </c>
      <c r="F259" s="227">
        <v>0</v>
      </c>
      <c r="G259" s="228">
        <v>0</v>
      </c>
      <c r="H259" s="223">
        <v>0</v>
      </c>
      <c r="I259" s="230">
        <v>0</v>
      </c>
    </row>
    <row r="260" spans="2:9" x14ac:dyDescent="0.2">
      <c r="B260" s="267" t="s">
        <v>388</v>
      </c>
      <c r="C260" s="227">
        <v>105</v>
      </c>
      <c r="D260" s="227">
        <v>104</v>
      </c>
      <c r="E260" s="228">
        <v>99.047619047619051</v>
      </c>
      <c r="F260" s="227">
        <v>1</v>
      </c>
      <c r="G260" s="228">
        <v>0.95238095238095244</v>
      </c>
      <c r="H260" s="223">
        <v>0</v>
      </c>
      <c r="I260" s="230">
        <v>0</v>
      </c>
    </row>
    <row r="261" spans="2:9" x14ac:dyDescent="0.2">
      <c r="B261" s="267" t="s">
        <v>42</v>
      </c>
      <c r="C261" s="227">
        <v>108</v>
      </c>
      <c r="D261" s="227">
        <v>107</v>
      </c>
      <c r="E261" s="228">
        <v>99.074074074074076</v>
      </c>
      <c r="F261" s="227">
        <v>0</v>
      </c>
      <c r="G261" s="228">
        <v>0</v>
      </c>
      <c r="H261" s="223">
        <v>1</v>
      </c>
      <c r="I261" s="230">
        <v>0.92592592592592582</v>
      </c>
    </row>
    <row r="262" spans="2:9" x14ac:dyDescent="0.2">
      <c r="B262" s="267" t="s">
        <v>389</v>
      </c>
      <c r="C262" s="227">
        <v>21</v>
      </c>
      <c r="D262" s="227">
        <v>20</v>
      </c>
      <c r="E262" s="228">
        <v>95.238095238095227</v>
      </c>
      <c r="F262" s="227">
        <v>1</v>
      </c>
      <c r="G262" s="228">
        <v>4.7619047619047619</v>
      </c>
      <c r="H262" s="223">
        <v>0</v>
      </c>
      <c r="I262" s="230">
        <v>0</v>
      </c>
    </row>
    <row r="263" spans="2:9" x14ac:dyDescent="0.2">
      <c r="B263" s="267" t="s">
        <v>43</v>
      </c>
      <c r="C263" s="227">
        <v>235</v>
      </c>
      <c r="D263" s="227">
        <v>234</v>
      </c>
      <c r="E263" s="228">
        <v>99.574468085106389</v>
      </c>
      <c r="F263" s="227">
        <v>1</v>
      </c>
      <c r="G263" s="228">
        <v>0.42553191489361702</v>
      </c>
      <c r="H263" s="223">
        <v>0</v>
      </c>
      <c r="I263" s="230">
        <v>0</v>
      </c>
    </row>
    <row r="264" spans="2:9" x14ac:dyDescent="0.2">
      <c r="B264" s="267" t="s">
        <v>44</v>
      </c>
      <c r="C264" s="227">
        <v>118</v>
      </c>
      <c r="D264" s="227">
        <v>116</v>
      </c>
      <c r="E264" s="228">
        <v>98.305084745762713</v>
      </c>
      <c r="F264" s="227">
        <v>1</v>
      </c>
      <c r="G264" s="228">
        <v>0.84745762711864403</v>
      </c>
      <c r="H264" s="223">
        <v>1</v>
      </c>
      <c r="I264" s="230">
        <v>0.84745762711864403</v>
      </c>
    </row>
    <row r="265" spans="2:9" x14ac:dyDescent="0.2">
      <c r="B265" s="267" t="s">
        <v>45</v>
      </c>
      <c r="C265" s="227">
        <v>57</v>
      </c>
      <c r="D265" s="227">
        <v>52</v>
      </c>
      <c r="E265" s="228">
        <v>91.228070175438589</v>
      </c>
      <c r="F265" s="227">
        <v>1</v>
      </c>
      <c r="G265" s="228">
        <v>1.7543859649122806</v>
      </c>
      <c r="H265" s="223">
        <v>4</v>
      </c>
      <c r="I265" s="230">
        <v>7.0175438596491224</v>
      </c>
    </row>
    <row r="266" spans="2:9" x14ac:dyDescent="0.2">
      <c r="B266" s="267" t="s">
        <v>46</v>
      </c>
      <c r="C266" s="227">
        <v>67</v>
      </c>
      <c r="D266" s="227">
        <v>66</v>
      </c>
      <c r="E266" s="228">
        <v>98.507462686567166</v>
      </c>
      <c r="F266" s="227">
        <v>1</v>
      </c>
      <c r="G266" s="228">
        <v>1.4925373134328357</v>
      </c>
      <c r="H266" s="223">
        <v>0</v>
      </c>
      <c r="I266" s="230">
        <v>0</v>
      </c>
    </row>
    <row r="267" spans="2:9" x14ac:dyDescent="0.2">
      <c r="B267" s="267" t="s">
        <v>47</v>
      </c>
      <c r="C267" s="227">
        <v>253</v>
      </c>
      <c r="D267" s="227">
        <v>237</v>
      </c>
      <c r="E267" s="228">
        <v>93.675889328063249</v>
      </c>
      <c r="F267" s="227">
        <v>8</v>
      </c>
      <c r="G267" s="228">
        <v>3.1620553359683794</v>
      </c>
      <c r="H267" s="223">
        <v>8</v>
      </c>
      <c r="I267" s="230">
        <v>3.1620553359683794</v>
      </c>
    </row>
    <row r="268" spans="2:9" x14ac:dyDescent="0.2">
      <c r="B268" s="267" t="s">
        <v>48</v>
      </c>
      <c r="C268" s="227">
        <v>77</v>
      </c>
      <c r="D268" s="227">
        <v>77</v>
      </c>
      <c r="E268" s="228">
        <v>100</v>
      </c>
      <c r="F268" s="227">
        <v>0</v>
      </c>
      <c r="G268" s="228">
        <v>0</v>
      </c>
      <c r="H268" s="223">
        <v>0</v>
      </c>
      <c r="I268" s="230">
        <v>0</v>
      </c>
    </row>
    <row r="269" spans="2:9" x14ac:dyDescent="0.2">
      <c r="B269" s="267" t="s">
        <v>390</v>
      </c>
      <c r="C269" s="227">
        <v>39</v>
      </c>
      <c r="D269" s="227">
        <v>39</v>
      </c>
      <c r="E269" s="228">
        <v>100</v>
      </c>
      <c r="F269" s="227">
        <v>0</v>
      </c>
      <c r="G269" s="228">
        <v>0</v>
      </c>
      <c r="H269" s="223">
        <v>0</v>
      </c>
      <c r="I269" s="230">
        <v>0</v>
      </c>
    </row>
    <row r="270" spans="2:9" x14ac:dyDescent="0.2">
      <c r="B270" s="267" t="s">
        <v>391</v>
      </c>
      <c r="C270" s="227">
        <v>301</v>
      </c>
      <c r="D270" s="227">
        <v>297</v>
      </c>
      <c r="E270" s="228">
        <v>98.671096345514954</v>
      </c>
      <c r="F270" s="227">
        <v>4</v>
      </c>
      <c r="G270" s="228">
        <v>1.3289036544850499</v>
      </c>
      <c r="H270" s="223">
        <v>0</v>
      </c>
      <c r="I270" s="230">
        <v>0</v>
      </c>
    </row>
    <row r="271" spans="2:9" x14ac:dyDescent="0.2">
      <c r="B271" s="267" t="s">
        <v>49</v>
      </c>
      <c r="C271" s="227">
        <v>448</v>
      </c>
      <c r="D271" s="227">
        <v>445</v>
      </c>
      <c r="E271" s="228">
        <v>99.330357142857139</v>
      </c>
      <c r="F271" s="227">
        <v>1</v>
      </c>
      <c r="G271" s="228">
        <v>0.2232142857142857</v>
      </c>
      <c r="H271" s="223">
        <v>2</v>
      </c>
      <c r="I271" s="230">
        <v>0.4464285714285714</v>
      </c>
    </row>
    <row r="272" spans="2:9" x14ac:dyDescent="0.2">
      <c r="B272" s="267" t="s">
        <v>50</v>
      </c>
      <c r="C272" s="227">
        <v>52</v>
      </c>
      <c r="D272" s="227">
        <v>52</v>
      </c>
      <c r="E272" s="228">
        <v>100</v>
      </c>
      <c r="F272" s="227">
        <v>0</v>
      </c>
      <c r="G272" s="228">
        <v>0</v>
      </c>
      <c r="H272" s="223">
        <v>0</v>
      </c>
      <c r="I272" s="230">
        <v>0</v>
      </c>
    </row>
    <row r="273" spans="2:9" x14ac:dyDescent="0.2">
      <c r="B273" s="267" t="s">
        <v>51</v>
      </c>
      <c r="C273" s="227">
        <v>233</v>
      </c>
      <c r="D273" s="227">
        <v>233</v>
      </c>
      <c r="E273" s="228">
        <v>100</v>
      </c>
      <c r="F273" s="227">
        <v>0</v>
      </c>
      <c r="G273" s="228">
        <v>0</v>
      </c>
      <c r="H273" s="227">
        <v>0</v>
      </c>
      <c r="I273" s="230">
        <v>0</v>
      </c>
    </row>
    <row r="274" spans="2:9" ht="13.5" thickBot="1" x14ac:dyDescent="0.25">
      <c r="B274" s="385" t="s">
        <v>52</v>
      </c>
      <c r="C274" s="229">
        <v>541</v>
      </c>
      <c r="D274" s="229">
        <v>539</v>
      </c>
      <c r="E274" s="250">
        <v>99.630314232902023</v>
      </c>
      <c r="F274" s="229">
        <v>2</v>
      </c>
      <c r="G274" s="250">
        <v>0.36968576709796674</v>
      </c>
      <c r="H274" s="223">
        <v>0</v>
      </c>
      <c r="I274" s="372">
        <v>0</v>
      </c>
    </row>
    <row r="275" spans="2:9" ht="13.5" thickBot="1" x14ac:dyDescent="0.25">
      <c r="B275" s="232" t="s">
        <v>3</v>
      </c>
      <c r="C275" s="252">
        <v>2823</v>
      </c>
      <c r="D275" s="269">
        <v>2785</v>
      </c>
      <c r="E275" s="253">
        <v>98.653914275593337</v>
      </c>
      <c r="F275" s="269">
        <v>22</v>
      </c>
      <c r="G275" s="253">
        <v>0.77931278781438185</v>
      </c>
      <c r="H275" s="398">
        <v>16</v>
      </c>
      <c r="I275" s="399">
        <v>0.56677293659227768</v>
      </c>
    </row>
    <row r="276" spans="2:9" x14ac:dyDescent="0.2">
      <c r="B276" s="238" t="s">
        <v>279</v>
      </c>
    </row>
    <row r="281" spans="2:9" ht="47.25" customHeight="1" thickBot="1" x14ac:dyDescent="0.25">
      <c r="B281" s="914" t="s">
        <v>397</v>
      </c>
      <c r="C281" s="914"/>
      <c r="D281" s="914"/>
      <c r="E281" s="914"/>
      <c r="F281" s="914"/>
      <c r="G281" s="914"/>
    </row>
    <row r="282" spans="2:9" x14ac:dyDescent="0.2">
      <c r="B282" s="774" t="s">
        <v>280</v>
      </c>
      <c r="C282" s="776" t="s">
        <v>8</v>
      </c>
      <c r="D282" s="778" t="s">
        <v>289</v>
      </c>
      <c r="E282" s="779"/>
      <c r="F282" s="780" t="s">
        <v>290</v>
      </c>
      <c r="G282" s="781"/>
    </row>
    <row r="283" spans="2:9" x14ac:dyDescent="0.2">
      <c r="B283" s="775"/>
      <c r="C283" s="777" t="s">
        <v>238</v>
      </c>
      <c r="D283" s="214" t="s">
        <v>286</v>
      </c>
      <c r="E283" s="213" t="s">
        <v>252</v>
      </c>
      <c r="F283" s="214" t="s">
        <v>286</v>
      </c>
      <c r="G283" s="215" t="s">
        <v>252</v>
      </c>
    </row>
    <row r="284" spans="2:9" ht="13.5" thickBot="1" x14ac:dyDescent="0.25">
      <c r="B284" s="273" t="s">
        <v>7</v>
      </c>
      <c r="C284" s="274">
        <v>74522</v>
      </c>
      <c r="D284" s="274">
        <v>57461</v>
      </c>
      <c r="E284" s="275">
        <v>77.106089476932979</v>
      </c>
      <c r="F284" s="274">
        <v>17061</v>
      </c>
      <c r="G284" s="277">
        <v>22.893910523067014</v>
      </c>
    </row>
    <row r="285" spans="2:9" x14ac:dyDescent="0.2">
      <c r="B285" s="384" t="s">
        <v>40</v>
      </c>
      <c r="C285" s="223">
        <v>118</v>
      </c>
      <c r="D285" s="223">
        <v>19</v>
      </c>
      <c r="E285" s="224">
        <v>16.101694915254235</v>
      </c>
      <c r="F285" s="223">
        <v>99</v>
      </c>
      <c r="G285" s="225">
        <v>83.898305084745758</v>
      </c>
    </row>
    <row r="286" spans="2:9" x14ac:dyDescent="0.2">
      <c r="B286" s="267" t="s">
        <v>41</v>
      </c>
      <c r="C286" s="227">
        <v>50</v>
      </c>
      <c r="D286" s="227">
        <v>18</v>
      </c>
      <c r="E286" s="228">
        <v>36</v>
      </c>
      <c r="F286" s="227">
        <v>32</v>
      </c>
      <c r="G286" s="230">
        <v>64</v>
      </c>
    </row>
    <row r="287" spans="2:9" x14ac:dyDescent="0.2">
      <c r="B287" s="267" t="s">
        <v>388</v>
      </c>
      <c r="C287" s="227">
        <v>105</v>
      </c>
      <c r="D287" s="227">
        <v>44</v>
      </c>
      <c r="E287" s="228">
        <v>41.904761904761905</v>
      </c>
      <c r="F287" s="227">
        <v>61</v>
      </c>
      <c r="G287" s="230">
        <v>58.095238095238102</v>
      </c>
    </row>
    <row r="288" spans="2:9" x14ac:dyDescent="0.2">
      <c r="B288" s="267" t="s">
        <v>42</v>
      </c>
      <c r="C288" s="227">
        <v>108</v>
      </c>
      <c r="D288" s="227">
        <v>28</v>
      </c>
      <c r="E288" s="228">
        <v>25.925925925925924</v>
      </c>
      <c r="F288" s="227">
        <v>80</v>
      </c>
      <c r="G288" s="230">
        <v>74.074074074074076</v>
      </c>
    </row>
    <row r="289" spans="2:7" x14ac:dyDescent="0.2">
      <c r="B289" s="267" t="s">
        <v>389</v>
      </c>
      <c r="C289" s="227">
        <v>21</v>
      </c>
      <c r="D289" s="227">
        <v>15</v>
      </c>
      <c r="E289" s="228">
        <v>71.428571428571431</v>
      </c>
      <c r="F289" s="227">
        <v>6</v>
      </c>
      <c r="G289" s="230">
        <v>28.571428571428569</v>
      </c>
    </row>
    <row r="290" spans="2:7" x14ac:dyDescent="0.2">
      <c r="B290" s="267" t="s">
        <v>43</v>
      </c>
      <c r="C290" s="227">
        <v>235</v>
      </c>
      <c r="D290" s="227">
        <v>122</v>
      </c>
      <c r="E290" s="228">
        <v>51.914893617021271</v>
      </c>
      <c r="F290" s="227">
        <v>113</v>
      </c>
      <c r="G290" s="230">
        <v>48.085106382978722</v>
      </c>
    </row>
    <row r="291" spans="2:7" x14ac:dyDescent="0.2">
      <c r="B291" s="267" t="s">
        <v>44</v>
      </c>
      <c r="C291" s="227">
        <v>118</v>
      </c>
      <c r="D291" s="227">
        <v>62</v>
      </c>
      <c r="E291" s="228">
        <v>52.542372881355938</v>
      </c>
      <c r="F291" s="227">
        <v>56</v>
      </c>
      <c r="G291" s="230">
        <v>47.457627118644069</v>
      </c>
    </row>
    <row r="292" spans="2:7" x14ac:dyDescent="0.2">
      <c r="B292" s="267" t="s">
        <v>45</v>
      </c>
      <c r="C292" s="227">
        <v>57</v>
      </c>
      <c r="D292" s="227">
        <v>24</v>
      </c>
      <c r="E292" s="228">
        <v>42.105263157894733</v>
      </c>
      <c r="F292" s="227">
        <v>33</v>
      </c>
      <c r="G292" s="230">
        <v>57.894736842105267</v>
      </c>
    </row>
    <row r="293" spans="2:7" x14ac:dyDescent="0.2">
      <c r="B293" s="267" t="s">
        <v>46</v>
      </c>
      <c r="C293" s="227">
        <v>67</v>
      </c>
      <c r="D293" s="227">
        <v>19</v>
      </c>
      <c r="E293" s="228">
        <v>28.35820895522388</v>
      </c>
      <c r="F293" s="227">
        <v>48</v>
      </c>
      <c r="G293" s="230">
        <v>71.641791044776113</v>
      </c>
    </row>
    <row r="294" spans="2:7" x14ac:dyDescent="0.2">
      <c r="B294" s="267" t="s">
        <v>47</v>
      </c>
      <c r="C294" s="227">
        <v>253</v>
      </c>
      <c r="D294" s="227">
        <v>86</v>
      </c>
      <c r="E294" s="228">
        <v>33.992094861660078</v>
      </c>
      <c r="F294" s="227">
        <v>167</v>
      </c>
      <c r="G294" s="230">
        <v>66.007905138339922</v>
      </c>
    </row>
    <row r="295" spans="2:7" x14ac:dyDescent="0.2">
      <c r="B295" s="267" t="s">
        <v>48</v>
      </c>
      <c r="C295" s="227">
        <v>77</v>
      </c>
      <c r="D295" s="227">
        <v>36</v>
      </c>
      <c r="E295" s="228">
        <v>46.753246753246749</v>
      </c>
      <c r="F295" s="227">
        <v>41</v>
      </c>
      <c r="G295" s="230">
        <v>53.246753246753244</v>
      </c>
    </row>
    <row r="296" spans="2:7" x14ac:dyDescent="0.2">
      <c r="B296" s="267" t="s">
        <v>390</v>
      </c>
      <c r="C296" s="227">
        <v>39</v>
      </c>
      <c r="D296" s="227">
        <v>22</v>
      </c>
      <c r="E296" s="228">
        <v>56.410256410256409</v>
      </c>
      <c r="F296" s="227">
        <v>17</v>
      </c>
      <c r="G296" s="230">
        <v>43.589743589743591</v>
      </c>
    </row>
    <row r="297" spans="2:7" x14ac:dyDescent="0.2">
      <c r="B297" s="267" t="s">
        <v>391</v>
      </c>
      <c r="C297" s="227">
        <v>301</v>
      </c>
      <c r="D297" s="227">
        <v>151</v>
      </c>
      <c r="E297" s="228">
        <v>50.166112956810629</v>
      </c>
      <c r="F297" s="227">
        <v>150</v>
      </c>
      <c r="G297" s="230">
        <v>49.833887043189371</v>
      </c>
    </row>
    <row r="298" spans="2:7" x14ac:dyDescent="0.2">
      <c r="B298" s="267" t="s">
        <v>49</v>
      </c>
      <c r="C298" s="227">
        <v>448</v>
      </c>
      <c r="D298" s="227">
        <v>203</v>
      </c>
      <c r="E298" s="228">
        <v>45.3125</v>
      </c>
      <c r="F298" s="227">
        <v>245</v>
      </c>
      <c r="G298" s="230">
        <v>54.6875</v>
      </c>
    </row>
    <row r="299" spans="2:7" x14ac:dyDescent="0.2">
      <c r="B299" s="267" t="s">
        <v>50</v>
      </c>
      <c r="C299" s="227">
        <v>52</v>
      </c>
      <c r="D299" s="227">
        <v>11</v>
      </c>
      <c r="E299" s="228">
        <v>21.153846153846153</v>
      </c>
      <c r="F299" s="227">
        <v>41</v>
      </c>
      <c r="G299" s="230">
        <v>78.84615384615384</v>
      </c>
    </row>
    <row r="300" spans="2:7" x14ac:dyDescent="0.2">
      <c r="B300" s="267" t="s">
        <v>51</v>
      </c>
      <c r="C300" s="227">
        <v>233</v>
      </c>
      <c r="D300" s="227">
        <v>79</v>
      </c>
      <c r="E300" s="228">
        <v>33.905579399141637</v>
      </c>
      <c r="F300" s="227">
        <v>154</v>
      </c>
      <c r="G300" s="230">
        <v>66.094420600858371</v>
      </c>
    </row>
    <row r="301" spans="2:7" ht="13.5" thickBot="1" x14ac:dyDescent="0.25">
      <c r="B301" s="385" t="s">
        <v>52</v>
      </c>
      <c r="C301" s="229">
        <v>541</v>
      </c>
      <c r="D301" s="229">
        <v>330</v>
      </c>
      <c r="E301" s="250">
        <v>60.998151571164506</v>
      </c>
      <c r="F301" s="229">
        <v>211</v>
      </c>
      <c r="G301" s="372">
        <v>39.001848428835487</v>
      </c>
    </row>
    <row r="302" spans="2:7" ht="13.5" thickBot="1" x14ac:dyDescent="0.25">
      <c r="B302" s="232" t="s">
        <v>3</v>
      </c>
      <c r="C302" s="252">
        <v>2823</v>
      </c>
      <c r="D302" s="269">
        <v>1269</v>
      </c>
      <c r="E302" s="253">
        <v>44.952178533475028</v>
      </c>
      <c r="F302" s="269">
        <v>1554</v>
      </c>
      <c r="G302" s="280">
        <v>55.047821466524972</v>
      </c>
    </row>
    <row r="303" spans="2:7" x14ac:dyDescent="0.2">
      <c r="B303" s="238" t="s">
        <v>279</v>
      </c>
    </row>
    <row r="307" spans="1:84" ht="18" x14ac:dyDescent="0.25">
      <c r="B307" s="211" t="s">
        <v>401</v>
      </c>
    </row>
    <row r="311" spans="1:84" ht="21.75" customHeight="1" x14ac:dyDescent="0.2">
      <c r="B311" s="892" t="s">
        <v>533</v>
      </c>
      <c r="C311" s="893"/>
      <c r="D311" s="893"/>
      <c r="E311" s="893"/>
      <c r="F311" s="893"/>
      <c r="G311" s="893"/>
      <c r="H311" s="893"/>
      <c r="I311" s="893"/>
      <c r="J311" s="893"/>
      <c r="K311" s="893"/>
      <c r="L311" s="893"/>
      <c r="M311" s="893"/>
      <c r="N311" s="893"/>
      <c r="O311" s="893"/>
      <c r="P311" s="893"/>
      <c r="Q311" s="893"/>
    </row>
    <row r="312" spans="1:84" ht="22.5" customHeight="1" x14ac:dyDescent="0.2">
      <c r="A312" s="421"/>
      <c r="B312" s="894" t="s">
        <v>402</v>
      </c>
      <c r="C312" s="939" t="s">
        <v>403</v>
      </c>
      <c r="D312" s="939" t="s">
        <v>404</v>
      </c>
      <c r="E312" s="939"/>
      <c r="F312" s="939" t="s">
        <v>405</v>
      </c>
      <c r="G312" s="939"/>
      <c r="H312" s="939" t="s">
        <v>406</v>
      </c>
      <c r="I312" s="939"/>
      <c r="J312" s="939" t="s">
        <v>407</v>
      </c>
      <c r="K312" s="939"/>
      <c r="L312" s="939" t="s">
        <v>408</v>
      </c>
      <c r="M312" s="939"/>
      <c r="N312" s="939" t="s">
        <v>409</v>
      </c>
      <c r="O312" s="939"/>
      <c r="P312" s="939" t="s">
        <v>410</v>
      </c>
      <c r="Q312" s="939"/>
      <c r="R312" s="939" t="s">
        <v>411</v>
      </c>
      <c r="S312" s="939"/>
      <c r="T312" s="939" t="s">
        <v>412</v>
      </c>
      <c r="U312" s="939" t="s">
        <v>413</v>
      </c>
      <c r="V312" s="939"/>
      <c r="W312" s="939" t="s">
        <v>414</v>
      </c>
      <c r="X312" s="939"/>
      <c r="Y312" s="939" t="s">
        <v>415</v>
      </c>
      <c r="Z312" s="939"/>
      <c r="AA312" s="939" t="s">
        <v>410</v>
      </c>
      <c r="AB312" s="939"/>
      <c r="AC312" s="939" t="s">
        <v>416</v>
      </c>
      <c r="AD312" s="939"/>
      <c r="AE312" s="939" t="s">
        <v>417</v>
      </c>
      <c r="AF312" s="939"/>
      <c r="AG312" s="416"/>
      <c r="AH312" s="416"/>
      <c r="AI312" s="416"/>
      <c r="AJ312" s="416"/>
      <c r="AK312" s="416"/>
      <c r="AL312" s="416"/>
      <c r="AM312" s="416"/>
      <c r="AN312" s="416"/>
      <c r="AO312" s="416"/>
      <c r="AP312" s="416"/>
      <c r="AQ312" s="416"/>
      <c r="AR312" s="416"/>
      <c r="AS312" s="416"/>
      <c r="AT312" s="416"/>
      <c r="AU312" s="416"/>
      <c r="AV312" s="416"/>
      <c r="AW312" s="416"/>
      <c r="AX312" s="416"/>
      <c r="AY312" s="416"/>
      <c r="AZ312" s="416"/>
      <c r="BA312" s="416"/>
      <c r="BB312" s="416"/>
      <c r="BC312" s="416"/>
      <c r="BD312" s="416"/>
      <c r="BE312" s="416"/>
      <c r="BF312" s="416"/>
      <c r="BG312" s="416"/>
      <c r="BH312" s="416"/>
      <c r="BI312" s="416"/>
      <c r="BJ312" s="416"/>
      <c r="BK312" s="416"/>
      <c r="BL312" s="416"/>
      <c r="BM312" s="416"/>
      <c r="BN312" s="416"/>
      <c r="BO312" s="416"/>
      <c r="BP312" s="416"/>
      <c r="BQ312" s="416"/>
      <c r="BR312" s="416"/>
      <c r="BS312" s="416"/>
      <c r="BT312" s="416"/>
      <c r="BU312" s="416"/>
      <c r="BV312" s="416"/>
      <c r="BW312" s="416"/>
      <c r="BX312" s="416"/>
      <c r="BY312" s="416"/>
      <c r="BZ312" s="416"/>
      <c r="CA312" s="416"/>
      <c r="CB312" s="416"/>
      <c r="CC312" s="416"/>
      <c r="CD312" s="416"/>
      <c r="CE312" s="416"/>
      <c r="CF312" s="416"/>
    </row>
    <row r="313" spans="1:84" ht="42" customHeight="1" x14ac:dyDescent="0.2">
      <c r="A313" s="421"/>
      <c r="B313" s="894"/>
      <c r="C313" s="939"/>
      <c r="D313" s="417" t="s">
        <v>418</v>
      </c>
      <c r="E313" s="418" t="s">
        <v>252</v>
      </c>
      <c r="F313" s="417" t="s">
        <v>418</v>
      </c>
      <c r="G313" s="418" t="s">
        <v>252</v>
      </c>
      <c r="H313" s="417" t="s">
        <v>419</v>
      </c>
      <c r="I313" s="418" t="s">
        <v>252</v>
      </c>
      <c r="J313" s="417" t="s">
        <v>418</v>
      </c>
      <c r="K313" s="418" t="s">
        <v>252</v>
      </c>
      <c r="L313" s="417" t="s">
        <v>418</v>
      </c>
      <c r="M313" s="418" t="s">
        <v>252</v>
      </c>
      <c r="N313" s="417" t="s">
        <v>418</v>
      </c>
      <c r="O313" s="418" t="s">
        <v>252</v>
      </c>
      <c r="P313" s="417" t="s">
        <v>420</v>
      </c>
      <c r="Q313" s="418" t="s">
        <v>252</v>
      </c>
      <c r="R313" s="417" t="s">
        <v>420</v>
      </c>
      <c r="S313" s="418" t="s">
        <v>252</v>
      </c>
      <c r="T313" s="939"/>
      <c r="U313" s="417" t="s">
        <v>419</v>
      </c>
      <c r="V313" s="418" t="s">
        <v>252</v>
      </c>
      <c r="W313" s="417" t="s">
        <v>419</v>
      </c>
      <c r="X313" s="418" t="s">
        <v>252</v>
      </c>
      <c r="Y313" s="417" t="s">
        <v>419</v>
      </c>
      <c r="Z313" s="418" t="s">
        <v>252</v>
      </c>
      <c r="AA313" s="417" t="s">
        <v>421</v>
      </c>
      <c r="AB313" s="418" t="s">
        <v>252</v>
      </c>
      <c r="AC313" s="417" t="s">
        <v>422</v>
      </c>
      <c r="AD313" s="418" t="s">
        <v>252</v>
      </c>
      <c r="AE313" s="417" t="s">
        <v>419</v>
      </c>
      <c r="AF313" s="418" t="s">
        <v>252</v>
      </c>
      <c r="AG313" s="416"/>
      <c r="AH313" s="416"/>
      <c r="AI313" s="416"/>
      <c r="AJ313" s="416"/>
      <c r="AK313" s="416"/>
      <c r="AL313" s="416"/>
      <c r="AM313" s="416"/>
      <c r="AN313" s="416"/>
      <c r="AO313" s="416"/>
      <c r="AP313" s="416"/>
      <c r="AQ313" s="416"/>
      <c r="AR313" s="416"/>
      <c r="AS313" s="416"/>
      <c r="AT313" s="416"/>
      <c r="AU313" s="416"/>
      <c r="AV313" s="416"/>
      <c r="AW313" s="416"/>
      <c r="AX313" s="416"/>
      <c r="AY313" s="416"/>
      <c r="AZ313" s="416"/>
      <c r="BA313" s="416"/>
      <c r="BB313" s="416"/>
      <c r="BC313" s="416"/>
      <c r="BD313" s="416"/>
      <c r="BE313" s="416"/>
      <c r="BF313" s="416"/>
      <c r="BG313" s="416"/>
      <c r="BH313" s="416"/>
      <c r="BI313" s="416"/>
      <c r="BJ313" s="416"/>
      <c r="BK313" s="416"/>
      <c r="BL313" s="416"/>
      <c r="BM313" s="416"/>
      <c r="BN313" s="416"/>
      <c r="BO313" s="416"/>
      <c r="BP313" s="416"/>
      <c r="BQ313" s="416"/>
      <c r="BR313" s="416"/>
      <c r="BS313" s="416"/>
      <c r="BT313" s="416"/>
      <c r="BU313" s="416"/>
      <c r="BV313" s="416"/>
      <c r="BW313" s="416"/>
      <c r="BX313" s="416"/>
      <c r="BY313" s="416"/>
      <c r="BZ313" s="416"/>
      <c r="CA313" s="416"/>
      <c r="CB313" s="416"/>
      <c r="CC313" s="416"/>
      <c r="CD313" s="416"/>
      <c r="CE313" s="416"/>
      <c r="CF313" s="416"/>
    </row>
    <row r="314" spans="1:84" s="422" customFormat="1" x14ac:dyDescent="0.2">
      <c r="A314" s="421"/>
      <c r="B314" s="419" t="s">
        <v>3</v>
      </c>
      <c r="C314" s="419">
        <f>SUM(C315:C331)</f>
        <v>3330</v>
      </c>
      <c r="D314" s="419">
        <f>SUM(D315:D331)</f>
        <v>3051</v>
      </c>
      <c r="E314" s="420">
        <f t="shared" ref="E314:E331" si="4">D314/C314</f>
        <v>0.91621621621621618</v>
      </c>
      <c r="F314" s="419">
        <f>SUM(F315:F331)</f>
        <v>3051</v>
      </c>
      <c r="G314" s="420">
        <f t="shared" ref="G314:G331" si="5">F314/C314</f>
        <v>0.91621621621621618</v>
      </c>
      <c r="H314" s="419">
        <f>SUM(H315:H331)</f>
        <v>1849</v>
      </c>
      <c r="I314" s="420">
        <f t="shared" ref="I314:I331" si="6">H314/C314</f>
        <v>0.55525525525525521</v>
      </c>
      <c r="J314" s="419">
        <f>SUM(J315:J331)</f>
        <v>3052</v>
      </c>
      <c r="K314" s="420">
        <f t="shared" ref="K314:K331" si="7">J314/C314</f>
        <v>0.91651651651651656</v>
      </c>
      <c r="L314" s="419">
        <f>SUM(L315:L331)</f>
        <v>3051</v>
      </c>
      <c r="M314" s="420">
        <f>L314/C314</f>
        <v>0.91621621621621618</v>
      </c>
      <c r="N314" s="419">
        <f>SUM(N315:N331)</f>
        <v>2928</v>
      </c>
      <c r="O314" s="420">
        <f t="shared" ref="O314:O331" si="8">N314/C314</f>
        <v>0.87927927927927929</v>
      </c>
      <c r="P314" s="419">
        <f>SUM(P315:P331)</f>
        <v>2950</v>
      </c>
      <c r="Q314" s="420">
        <f t="shared" ref="Q314:Q331" si="9">P314/C314</f>
        <v>0.8858858858858859</v>
      </c>
      <c r="R314" s="419">
        <f>SUM(R315:R331)</f>
        <v>2595</v>
      </c>
      <c r="S314" s="420">
        <f t="shared" ref="S314:S331" si="10">R314/(C314)</f>
        <v>0.77927927927927931</v>
      </c>
      <c r="T314" s="419">
        <f>SUM(T315:T331)</f>
        <v>3395</v>
      </c>
      <c r="U314" s="419">
        <f>SUM(U315:U331)</f>
        <v>3172</v>
      </c>
      <c r="V314" s="420">
        <f t="shared" ref="V314:V331" si="11">U314/T314</f>
        <v>0.93431516936671577</v>
      </c>
      <c r="W314" s="419">
        <f>SUM(W315:W331)</f>
        <v>3129</v>
      </c>
      <c r="X314" s="420">
        <f>W314/T314</f>
        <v>0.92164948453608242</v>
      </c>
      <c r="Y314" s="419">
        <f>SUM(Y315:Y331)</f>
        <v>3169</v>
      </c>
      <c r="Z314" s="420">
        <f t="shared" ref="Z314:Z331" si="12">Y314/T314</f>
        <v>0.93343151693667159</v>
      </c>
      <c r="AA314" s="419">
        <f>SUM(AA315:AA331)</f>
        <v>3166</v>
      </c>
      <c r="AB314" s="420">
        <f t="shared" ref="AB314:AB331" si="13">AA314/T314</f>
        <v>0.93254786450662741</v>
      </c>
      <c r="AC314" s="419">
        <f>SUM(AC315:AC331)</f>
        <v>2931</v>
      </c>
      <c r="AD314" s="420">
        <f>AC314/T314</f>
        <v>0.86332842415316646</v>
      </c>
      <c r="AE314" s="419">
        <f>SUM(AE315:AE331)</f>
        <v>3164</v>
      </c>
      <c r="AF314" s="420">
        <f t="shared" ref="AF314:AF331" si="14">AE314/T314</f>
        <v>0.93195876288659796</v>
      </c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</row>
    <row r="315" spans="1:84" s="416" customFormat="1" x14ac:dyDescent="0.2">
      <c r="A315" s="421"/>
      <c r="B315" s="423" t="s">
        <v>40</v>
      </c>
      <c r="C315" s="424">
        <v>134</v>
      </c>
      <c r="D315" s="425">
        <v>112</v>
      </c>
      <c r="E315" s="426">
        <f t="shared" si="4"/>
        <v>0.83582089552238803</v>
      </c>
      <c r="F315" s="425">
        <v>112</v>
      </c>
      <c r="G315" s="426">
        <f t="shared" si="5"/>
        <v>0.83582089552238803</v>
      </c>
      <c r="H315" s="425">
        <v>26</v>
      </c>
      <c r="I315" s="426">
        <f t="shared" si="6"/>
        <v>0.19402985074626866</v>
      </c>
      <c r="J315" s="425">
        <v>112</v>
      </c>
      <c r="K315" s="426">
        <f t="shared" si="7"/>
        <v>0.83582089552238803</v>
      </c>
      <c r="L315" s="425">
        <v>112</v>
      </c>
      <c r="M315" s="426">
        <f t="shared" ref="M315:M331" si="15">L315/C315</f>
        <v>0.83582089552238803</v>
      </c>
      <c r="N315" s="425">
        <v>115</v>
      </c>
      <c r="O315" s="426">
        <f t="shared" si="8"/>
        <v>0.85820895522388063</v>
      </c>
      <c r="P315" s="425">
        <v>113</v>
      </c>
      <c r="Q315" s="426">
        <f t="shared" si="9"/>
        <v>0.84328358208955223</v>
      </c>
      <c r="R315" s="425">
        <v>95</v>
      </c>
      <c r="S315" s="426">
        <f t="shared" si="10"/>
        <v>0.70895522388059706</v>
      </c>
      <c r="T315" s="424">
        <v>135</v>
      </c>
      <c r="U315" s="425">
        <v>126</v>
      </c>
      <c r="V315" s="426">
        <f t="shared" si="11"/>
        <v>0.93333333333333335</v>
      </c>
      <c r="W315" s="425">
        <v>144</v>
      </c>
      <c r="X315" s="426">
        <f>W315/T315</f>
        <v>1.0666666666666667</v>
      </c>
      <c r="Y315" s="425">
        <v>128</v>
      </c>
      <c r="Z315" s="426">
        <f t="shared" si="12"/>
        <v>0.94814814814814818</v>
      </c>
      <c r="AA315" s="425">
        <v>127</v>
      </c>
      <c r="AB315" s="426">
        <f t="shared" si="13"/>
        <v>0.94074074074074077</v>
      </c>
      <c r="AC315" s="425">
        <v>155</v>
      </c>
      <c r="AD315" s="426">
        <f t="shared" ref="AD315:AD331" si="16">AC315/T315</f>
        <v>1.1481481481481481</v>
      </c>
      <c r="AE315" s="425">
        <v>126</v>
      </c>
      <c r="AF315" s="426">
        <f t="shared" si="14"/>
        <v>0.93333333333333335</v>
      </c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</row>
    <row r="316" spans="1:84" s="416" customFormat="1" x14ac:dyDescent="0.2">
      <c r="A316" s="421"/>
      <c r="B316" s="423" t="s">
        <v>41</v>
      </c>
      <c r="C316" s="424">
        <v>68</v>
      </c>
      <c r="D316" s="425">
        <v>62</v>
      </c>
      <c r="E316" s="426">
        <f t="shared" si="4"/>
        <v>0.91176470588235292</v>
      </c>
      <c r="F316" s="425">
        <v>62</v>
      </c>
      <c r="G316" s="426">
        <f t="shared" si="5"/>
        <v>0.91176470588235292</v>
      </c>
      <c r="H316" s="425">
        <v>17</v>
      </c>
      <c r="I316" s="426">
        <f t="shared" si="6"/>
        <v>0.25</v>
      </c>
      <c r="J316" s="425">
        <v>62</v>
      </c>
      <c r="K316" s="426">
        <f t="shared" si="7"/>
        <v>0.91176470588235292</v>
      </c>
      <c r="L316" s="425">
        <v>62</v>
      </c>
      <c r="M316" s="426">
        <f t="shared" si="15"/>
        <v>0.91176470588235292</v>
      </c>
      <c r="N316" s="425">
        <v>57</v>
      </c>
      <c r="O316" s="426">
        <f t="shared" si="8"/>
        <v>0.83823529411764708</v>
      </c>
      <c r="P316" s="425">
        <v>62</v>
      </c>
      <c r="Q316" s="426">
        <f t="shared" si="9"/>
        <v>0.91176470588235292</v>
      </c>
      <c r="R316" s="425">
        <v>43</v>
      </c>
      <c r="S316" s="426">
        <f>R316/(C316)</f>
        <v>0.63235294117647056</v>
      </c>
      <c r="T316" s="424">
        <v>68</v>
      </c>
      <c r="U316" s="425">
        <v>65</v>
      </c>
      <c r="V316" s="426">
        <f t="shared" si="11"/>
        <v>0.95588235294117652</v>
      </c>
      <c r="W316" s="425">
        <v>60</v>
      </c>
      <c r="X316" s="426">
        <f t="shared" ref="X316:X330" si="17">W316/T316</f>
        <v>0.88235294117647056</v>
      </c>
      <c r="Y316" s="425">
        <v>65</v>
      </c>
      <c r="Z316" s="426">
        <f t="shared" si="12"/>
        <v>0.95588235294117652</v>
      </c>
      <c r="AA316" s="425">
        <v>66</v>
      </c>
      <c r="AB316" s="426">
        <f t="shared" si="13"/>
        <v>0.97058823529411764</v>
      </c>
      <c r="AC316" s="425">
        <v>78</v>
      </c>
      <c r="AD316" s="426">
        <f t="shared" si="16"/>
        <v>1.1470588235294117</v>
      </c>
      <c r="AE316" s="425">
        <v>62</v>
      </c>
      <c r="AF316" s="426">
        <f t="shared" si="14"/>
        <v>0.91176470588235292</v>
      </c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</row>
    <row r="317" spans="1:84" s="416" customFormat="1" x14ac:dyDescent="0.2">
      <c r="A317" s="421"/>
      <c r="B317" s="423" t="s">
        <v>388</v>
      </c>
      <c r="C317" s="424">
        <v>117</v>
      </c>
      <c r="D317" s="425">
        <v>97</v>
      </c>
      <c r="E317" s="426">
        <f t="shared" si="4"/>
        <v>0.82905982905982911</v>
      </c>
      <c r="F317" s="425">
        <v>97</v>
      </c>
      <c r="G317" s="426">
        <f t="shared" si="5"/>
        <v>0.82905982905982911</v>
      </c>
      <c r="H317" s="425">
        <v>33</v>
      </c>
      <c r="I317" s="426">
        <f t="shared" si="6"/>
        <v>0.28205128205128205</v>
      </c>
      <c r="J317" s="425">
        <v>97</v>
      </c>
      <c r="K317" s="426">
        <f t="shared" si="7"/>
        <v>0.82905982905982911</v>
      </c>
      <c r="L317" s="425">
        <v>97</v>
      </c>
      <c r="M317" s="426">
        <f t="shared" si="15"/>
        <v>0.82905982905982911</v>
      </c>
      <c r="N317" s="425">
        <v>103</v>
      </c>
      <c r="O317" s="426">
        <f t="shared" si="8"/>
        <v>0.88034188034188032</v>
      </c>
      <c r="P317" s="425">
        <v>103</v>
      </c>
      <c r="Q317" s="426">
        <f t="shared" si="9"/>
        <v>0.88034188034188032</v>
      </c>
      <c r="R317" s="425">
        <v>93</v>
      </c>
      <c r="S317" s="426">
        <f t="shared" si="10"/>
        <v>0.79487179487179482</v>
      </c>
      <c r="T317" s="424">
        <v>117</v>
      </c>
      <c r="U317" s="425">
        <v>87</v>
      </c>
      <c r="V317" s="426">
        <f t="shared" si="11"/>
        <v>0.74358974358974361</v>
      </c>
      <c r="W317" s="425">
        <v>107</v>
      </c>
      <c r="X317" s="426">
        <f t="shared" si="17"/>
        <v>0.9145299145299145</v>
      </c>
      <c r="Y317" s="425">
        <v>87</v>
      </c>
      <c r="Z317" s="426">
        <f t="shared" si="12"/>
        <v>0.74358974358974361</v>
      </c>
      <c r="AA317" s="425">
        <v>88</v>
      </c>
      <c r="AB317" s="426">
        <f t="shared" si="13"/>
        <v>0.75213675213675213</v>
      </c>
      <c r="AC317" s="425">
        <v>79</v>
      </c>
      <c r="AD317" s="426">
        <f t="shared" si="16"/>
        <v>0.67521367521367526</v>
      </c>
      <c r="AE317" s="425">
        <v>89</v>
      </c>
      <c r="AF317" s="426">
        <f t="shared" si="14"/>
        <v>0.76068376068376065</v>
      </c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</row>
    <row r="318" spans="1:84" s="416" customFormat="1" x14ac:dyDescent="0.2">
      <c r="A318" s="421"/>
      <c r="B318" s="423" t="s">
        <v>42</v>
      </c>
      <c r="C318" s="424">
        <v>107</v>
      </c>
      <c r="D318" s="425">
        <v>90</v>
      </c>
      <c r="E318" s="426">
        <f t="shared" si="4"/>
        <v>0.84112149532710279</v>
      </c>
      <c r="F318" s="425">
        <v>90</v>
      </c>
      <c r="G318" s="426">
        <f t="shared" si="5"/>
        <v>0.84112149532710279</v>
      </c>
      <c r="H318" s="425">
        <v>38</v>
      </c>
      <c r="I318" s="426">
        <f t="shared" si="6"/>
        <v>0.35514018691588783</v>
      </c>
      <c r="J318" s="425">
        <v>90</v>
      </c>
      <c r="K318" s="426">
        <f t="shared" si="7"/>
        <v>0.84112149532710279</v>
      </c>
      <c r="L318" s="425">
        <v>90</v>
      </c>
      <c r="M318" s="426">
        <f t="shared" si="15"/>
        <v>0.84112149532710279</v>
      </c>
      <c r="N318" s="425">
        <v>79</v>
      </c>
      <c r="O318" s="426">
        <f t="shared" si="8"/>
        <v>0.73831775700934577</v>
      </c>
      <c r="P318" s="425">
        <v>80</v>
      </c>
      <c r="Q318" s="426">
        <f t="shared" si="9"/>
        <v>0.74766355140186913</v>
      </c>
      <c r="R318" s="425">
        <v>78</v>
      </c>
      <c r="S318" s="426">
        <f t="shared" si="10"/>
        <v>0.7289719626168224</v>
      </c>
      <c r="T318" s="424">
        <v>113</v>
      </c>
      <c r="U318" s="425">
        <v>70</v>
      </c>
      <c r="V318" s="426">
        <f t="shared" si="11"/>
        <v>0.61946902654867253</v>
      </c>
      <c r="W318" s="425">
        <v>66</v>
      </c>
      <c r="X318" s="426">
        <f t="shared" si="17"/>
        <v>0.58407079646017701</v>
      </c>
      <c r="Y318" s="425">
        <v>71</v>
      </c>
      <c r="Z318" s="426">
        <f t="shared" si="12"/>
        <v>0.62831858407079644</v>
      </c>
      <c r="AA318" s="425">
        <v>70</v>
      </c>
      <c r="AB318" s="426">
        <f t="shared" si="13"/>
        <v>0.61946902654867253</v>
      </c>
      <c r="AC318" s="425">
        <v>55</v>
      </c>
      <c r="AD318" s="426">
        <f t="shared" si="16"/>
        <v>0.48672566371681414</v>
      </c>
      <c r="AE318" s="425">
        <v>70</v>
      </c>
      <c r="AF318" s="426">
        <f t="shared" si="14"/>
        <v>0.61946902654867253</v>
      </c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</row>
    <row r="319" spans="1:84" s="416" customFormat="1" x14ac:dyDescent="0.2">
      <c r="A319" s="421"/>
      <c r="B319" s="423" t="s">
        <v>389</v>
      </c>
      <c r="C319" s="424">
        <v>29</v>
      </c>
      <c r="D319" s="425">
        <v>24</v>
      </c>
      <c r="E319" s="426">
        <f t="shared" si="4"/>
        <v>0.82758620689655171</v>
      </c>
      <c r="F319" s="425">
        <v>24</v>
      </c>
      <c r="G319" s="426">
        <f t="shared" si="5"/>
        <v>0.82758620689655171</v>
      </c>
      <c r="H319" s="425">
        <v>5</v>
      </c>
      <c r="I319" s="426">
        <f t="shared" si="6"/>
        <v>0.17241379310344829</v>
      </c>
      <c r="J319" s="425">
        <v>24</v>
      </c>
      <c r="K319" s="426">
        <f t="shared" si="7"/>
        <v>0.82758620689655171</v>
      </c>
      <c r="L319" s="425">
        <v>24</v>
      </c>
      <c r="M319" s="426">
        <f t="shared" si="15"/>
        <v>0.82758620689655171</v>
      </c>
      <c r="N319" s="425">
        <v>18</v>
      </c>
      <c r="O319" s="426">
        <f t="shared" si="8"/>
        <v>0.62068965517241381</v>
      </c>
      <c r="P319" s="425">
        <v>21</v>
      </c>
      <c r="Q319" s="426">
        <f t="shared" si="9"/>
        <v>0.72413793103448276</v>
      </c>
      <c r="R319" s="425">
        <v>19</v>
      </c>
      <c r="S319" s="426">
        <f t="shared" si="10"/>
        <v>0.65517241379310343</v>
      </c>
      <c r="T319" s="424">
        <v>29</v>
      </c>
      <c r="U319" s="425">
        <v>18</v>
      </c>
      <c r="V319" s="426">
        <f t="shared" si="11"/>
        <v>0.62068965517241381</v>
      </c>
      <c r="W319" s="425">
        <v>25</v>
      </c>
      <c r="X319" s="426">
        <f t="shared" si="17"/>
        <v>0.86206896551724133</v>
      </c>
      <c r="Y319" s="425">
        <v>19</v>
      </c>
      <c r="Z319" s="426">
        <f t="shared" si="12"/>
        <v>0.65517241379310343</v>
      </c>
      <c r="AA319" s="425">
        <v>18</v>
      </c>
      <c r="AB319" s="426">
        <f t="shared" si="13"/>
        <v>0.62068965517241381</v>
      </c>
      <c r="AC319" s="425">
        <v>17</v>
      </c>
      <c r="AD319" s="426">
        <f t="shared" si="16"/>
        <v>0.58620689655172409</v>
      </c>
      <c r="AE319" s="425">
        <v>19</v>
      </c>
      <c r="AF319" s="426">
        <f t="shared" si="14"/>
        <v>0.65517241379310343</v>
      </c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</row>
    <row r="320" spans="1:84" s="416" customFormat="1" x14ac:dyDescent="0.2">
      <c r="A320" s="421"/>
      <c r="B320" s="423" t="s">
        <v>43</v>
      </c>
      <c r="C320" s="424">
        <v>232</v>
      </c>
      <c r="D320" s="425">
        <v>233</v>
      </c>
      <c r="E320" s="426">
        <f t="shared" si="4"/>
        <v>1.0043103448275863</v>
      </c>
      <c r="F320" s="425">
        <v>233</v>
      </c>
      <c r="G320" s="426">
        <f t="shared" si="5"/>
        <v>1.0043103448275863</v>
      </c>
      <c r="H320" s="425">
        <v>46</v>
      </c>
      <c r="I320" s="426">
        <f t="shared" si="6"/>
        <v>0.19827586206896552</v>
      </c>
      <c r="J320" s="425">
        <v>233</v>
      </c>
      <c r="K320" s="426">
        <f t="shared" si="7"/>
        <v>1.0043103448275863</v>
      </c>
      <c r="L320" s="425">
        <v>233</v>
      </c>
      <c r="M320" s="426">
        <f t="shared" si="15"/>
        <v>1.0043103448275863</v>
      </c>
      <c r="N320" s="425">
        <v>230</v>
      </c>
      <c r="O320" s="426">
        <f t="shared" si="8"/>
        <v>0.99137931034482762</v>
      </c>
      <c r="P320" s="425">
        <v>230</v>
      </c>
      <c r="Q320" s="426">
        <f t="shared" si="9"/>
        <v>0.99137931034482762</v>
      </c>
      <c r="R320" s="425">
        <v>191</v>
      </c>
      <c r="S320" s="426">
        <f t="shared" si="10"/>
        <v>0.82327586206896552</v>
      </c>
      <c r="T320" s="424">
        <v>245</v>
      </c>
      <c r="U320" s="425">
        <v>246</v>
      </c>
      <c r="V320" s="426">
        <f t="shared" si="11"/>
        <v>1.0040816326530613</v>
      </c>
      <c r="W320" s="425">
        <v>232</v>
      </c>
      <c r="X320" s="426">
        <f t="shared" si="17"/>
        <v>0.94693877551020411</v>
      </c>
      <c r="Y320" s="425">
        <v>248</v>
      </c>
      <c r="Z320" s="426">
        <f t="shared" si="12"/>
        <v>1.0122448979591836</v>
      </c>
      <c r="AA320" s="425">
        <v>249</v>
      </c>
      <c r="AB320" s="426">
        <f t="shared" si="13"/>
        <v>1.0163265306122449</v>
      </c>
      <c r="AC320" s="425">
        <v>152</v>
      </c>
      <c r="AD320" s="426">
        <f t="shared" si="16"/>
        <v>0.62040816326530612</v>
      </c>
      <c r="AE320" s="425">
        <v>244</v>
      </c>
      <c r="AF320" s="426">
        <f t="shared" si="14"/>
        <v>0.99591836734693873</v>
      </c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</row>
    <row r="321" spans="1:231" s="416" customFormat="1" x14ac:dyDescent="0.2">
      <c r="A321" s="421"/>
      <c r="B321" s="423" t="s">
        <v>44</v>
      </c>
      <c r="C321" s="424">
        <v>135</v>
      </c>
      <c r="D321" s="425">
        <v>126</v>
      </c>
      <c r="E321" s="426">
        <f t="shared" si="4"/>
        <v>0.93333333333333335</v>
      </c>
      <c r="F321" s="425">
        <v>126</v>
      </c>
      <c r="G321" s="426">
        <f t="shared" si="5"/>
        <v>0.93333333333333335</v>
      </c>
      <c r="H321" s="425">
        <v>43</v>
      </c>
      <c r="I321" s="426">
        <f t="shared" si="6"/>
        <v>0.31851851851851853</v>
      </c>
      <c r="J321" s="425">
        <v>126</v>
      </c>
      <c r="K321" s="426">
        <f t="shared" si="7"/>
        <v>0.93333333333333335</v>
      </c>
      <c r="L321" s="425">
        <v>126</v>
      </c>
      <c r="M321" s="426">
        <f t="shared" si="15"/>
        <v>0.93333333333333335</v>
      </c>
      <c r="N321" s="425">
        <v>133</v>
      </c>
      <c r="O321" s="426">
        <f t="shared" si="8"/>
        <v>0.98518518518518516</v>
      </c>
      <c r="P321" s="425">
        <v>138</v>
      </c>
      <c r="Q321" s="426">
        <f t="shared" si="9"/>
        <v>1.0222222222222221</v>
      </c>
      <c r="R321" s="425">
        <v>105</v>
      </c>
      <c r="S321" s="426">
        <f t="shared" si="10"/>
        <v>0.77777777777777779</v>
      </c>
      <c r="T321" s="424">
        <v>138</v>
      </c>
      <c r="U321" s="425">
        <v>128</v>
      </c>
      <c r="V321" s="426">
        <f t="shared" si="11"/>
        <v>0.92753623188405798</v>
      </c>
      <c r="W321" s="425">
        <v>142</v>
      </c>
      <c r="X321" s="426">
        <f t="shared" si="17"/>
        <v>1.0289855072463767</v>
      </c>
      <c r="Y321" s="425">
        <v>128</v>
      </c>
      <c r="Z321" s="426">
        <f t="shared" si="12"/>
        <v>0.92753623188405798</v>
      </c>
      <c r="AA321" s="425">
        <v>129</v>
      </c>
      <c r="AB321" s="426">
        <f t="shared" si="13"/>
        <v>0.93478260869565222</v>
      </c>
      <c r="AC321" s="425">
        <v>137</v>
      </c>
      <c r="AD321" s="426">
        <f t="shared" si="16"/>
        <v>0.99275362318840576</v>
      </c>
      <c r="AE321" s="425">
        <v>115</v>
      </c>
      <c r="AF321" s="426">
        <f t="shared" si="14"/>
        <v>0.83333333333333337</v>
      </c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</row>
    <row r="322" spans="1:231" s="416" customFormat="1" x14ac:dyDescent="0.2">
      <c r="A322" s="421"/>
      <c r="B322" s="423" t="s">
        <v>45</v>
      </c>
      <c r="C322" s="424">
        <v>81</v>
      </c>
      <c r="D322" s="425">
        <v>78</v>
      </c>
      <c r="E322" s="426">
        <f t="shared" si="4"/>
        <v>0.96296296296296291</v>
      </c>
      <c r="F322" s="425">
        <v>78</v>
      </c>
      <c r="G322" s="426">
        <f t="shared" si="5"/>
        <v>0.96296296296296291</v>
      </c>
      <c r="H322" s="425">
        <v>33</v>
      </c>
      <c r="I322" s="426">
        <f t="shared" si="6"/>
        <v>0.40740740740740738</v>
      </c>
      <c r="J322" s="425">
        <v>78</v>
      </c>
      <c r="K322" s="426">
        <f t="shared" si="7"/>
        <v>0.96296296296296291</v>
      </c>
      <c r="L322" s="425">
        <v>78</v>
      </c>
      <c r="M322" s="426">
        <f t="shared" si="15"/>
        <v>0.96296296296296291</v>
      </c>
      <c r="N322" s="425">
        <v>73</v>
      </c>
      <c r="O322" s="426">
        <f t="shared" si="8"/>
        <v>0.90123456790123457</v>
      </c>
      <c r="P322" s="425">
        <v>73</v>
      </c>
      <c r="Q322" s="426">
        <f t="shared" si="9"/>
        <v>0.90123456790123457</v>
      </c>
      <c r="R322" s="425">
        <v>82</v>
      </c>
      <c r="S322" s="426">
        <f t="shared" si="10"/>
        <v>1.0123456790123457</v>
      </c>
      <c r="T322" s="424">
        <v>86</v>
      </c>
      <c r="U322" s="425">
        <v>88</v>
      </c>
      <c r="V322" s="426">
        <f t="shared" si="11"/>
        <v>1.0232558139534884</v>
      </c>
      <c r="W322" s="425">
        <v>93</v>
      </c>
      <c r="X322" s="426">
        <f t="shared" si="17"/>
        <v>1.0813953488372092</v>
      </c>
      <c r="Y322" s="425">
        <v>88</v>
      </c>
      <c r="Z322" s="426">
        <f t="shared" si="12"/>
        <v>1.0232558139534884</v>
      </c>
      <c r="AA322" s="425">
        <v>86</v>
      </c>
      <c r="AB322" s="426">
        <f t="shared" si="13"/>
        <v>1</v>
      </c>
      <c r="AC322" s="425">
        <v>42</v>
      </c>
      <c r="AD322" s="426">
        <f t="shared" si="16"/>
        <v>0.48837209302325579</v>
      </c>
      <c r="AE322" s="425">
        <v>88</v>
      </c>
      <c r="AF322" s="426">
        <f t="shared" si="14"/>
        <v>1.0232558139534884</v>
      </c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</row>
    <row r="323" spans="1:231" s="416" customFormat="1" x14ac:dyDescent="0.2">
      <c r="A323" s="421"/>
      <c r="B323" s="423" t="s">
        <v>46</v>
      </c>
      <c r="C323" s="424">
        <v>65</v>
      </c>
      <c r="D323" s="425">
        <v>77</v>
      </c>
      <c r="E323" s="426">
        <f t="shared" si="4"/>
        <v>1.1846153846153846</v>
      </c>
      <c r="F323" s="425">
        <v>77</v>
      </c>
      <c r="G323" s="426">
        <f t="shared" si="5"/>
        <v>1.1846153846153846</v>
      </c>
      <c r="H323" s="425">
        <v>13</v>
      </c>
      <c r="I323" s="426">
        <f t="shared" si="6"/>
        <v>0.2</v>
      </c>
      <c r="J323" s="425">
        <v>77</v>
      </c>
      <c r="K323" s="426">
        <f t="shared" si="7"/>
        <v>1.1846153846153846</v>
      </c>
      <c r="L323" s="425">
        <v>77</v>
      </c>
      <c r="M323" s="426">
        <f t="shared" si="15"/>
        <v>1.1846153846153846</v>
      </c>
      <c r="N323" s="425">
        <v>71</v>
      </c>
      <c r="O323" s="426">
        <f t="shared" si="8"/>
        <v>1.0923076923076922</v>
      </c>
      <c r="P323" s="425">
        <v>71</v>
      </c>
      <c r="Q323" s="426">
        <f t="shared" si="9"/>
        <v>1.0923076923076922</v>
      </c>
      <c r="R323" s="425">
        <v>62</v>
      </c>
      <c r="S323" s="426">
        <f t="shared" si="10"/>
        <v>0.9538461538461539</v>
      </c>
      <c r="T323" s="424">
        <v>65</v>
      </c>
      <c r="U323" s="425">
        <v>63</v>
      </c>
      <c r="V323" s="426">
        <f t="shared" si="11"/>
        <v>0.96923076923076923</v>
      </c>
      <c r="W323" s="425">
        <v>52</v>
      </c>
      <c r="X323" s="426">
        <f t="shared" si="17"/>
        <v>0.8</v>
      </c>
      <c r="Y323" s="425">
        <v>63</v>
      </c>
      <c r="Z323" s="426">
        <f t="shared" si="12"/>
        <v>0.96923076923076923</v>
      </c>
      <c r="AA323" s="425">
        <v>63</v>
      </c>
      <c r="AB323" s="426">
        <f t="shared" si="13"/>
        <v>0.96923076923076923</v>
      </c>
      <c r="AC323" s="425">
        <v>51</v>
      </c>
      <c r="AD323" s="426">
        <f t="shared" si="16"/>
        <v>0.7846153846153846</v>
      </c>
      <c r="AE323" s="425">
        <v>63</v>
      </c>
      <c r="AF323" s="426">
        <f t="shared" si="14"/>
        <v>0.96923076923076923</v>
      </c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</row>
    <row r="324" spans="1:231" s="416" customFormat="1" x14ac:dyDescent="0.2">
      <c r="A324" s="421"/>
      <c r="B324" s="423" t="s">
        <v>47</v>
      </c>
      <c r="C324" s="424">
        <v>352</v>
      </c>
      <c r="D324" s="425">
        <v>315</v>
      </c>
      <c r="E324" s="426">
        <f t="shared" si="4"/>
        <v>0.89488636363636365</v>
      </c>
      <c r="F324" s="425">
        <v>315</v>
      </c>
      <c r="G324" s="426">
        <f t="shared" si="5"/>
        <v>0.89488636363636365</v>
      </c>
      <c r="H324" s="425">
        <v>146</v>
      </c>
      <c r="I324" s="426">
        <f t="shared" si="6"/>
        <v>0.41477272727272729</v>
      </c>
      <c r="J324" s="425">
        <v>315</v>
      </c>
      <c r="K324" s="426">
        <f t="shared" si="7"/>
        <v>0.89488636363636365</v>
      </c>
      <c r="L324" s="425">
        <v>315</v>
      </c>
      <c r="M324" s="426">
        <f t="shared" si="15"/>
        <v>0.89488636363636365</v>
      </c>
      <c r="N324" s="425">
        <v>269</v>
      </c>
      <c r="O324" s="426">
        <f t="shared" si="8"/>
        <v>0.76420454545454541</v>
      </c>
      <c r="P324" s="425">
        <v>297</v>
      </c>
      <c r="Q324" s="426">
        <f t="shared" si="9"/>
        <v>0.84375</v>
      </c>
      <c r="R324" s="425">
        <v>195</v>
      </c>
      <c r="S324" s="426">
        <f t="shared" si="10"/>
        <v>0.55397727272727271</v>
      </c>
      <c r="T324" s="424">
        <v>360</v>
      </c>
      <c r="U324" s="425">
        <v>331</v>
      </c>
      <c r="V324" s="426">
        <f t="shared" si="11"/>
        <v>0.9194444444444444</v>
      </c>
      <c r="W324" s="425">
        <v>285</v>
      </c>
      <c r="X324" s="426">
        <f t="shared" si="17"/>
        <v>0.79166666666666663</v>
      </c>
      <c r="Y324" s="425">
        <v>346</v>
      </c>
      <c r="Z324" s="426">
        <f t="shared" si="12"/>
        <v>0.96111111111111114</v>
      </c>
      <c r="AA324" s="425">
        <v>330</v>
      </c>
      <c r="AB324" s="426">
        <f t="shared" si="13"/>
        <v>0.91666666666666663</v>
      </c>
      <c r="AC324" s="425">
        <v>294</v>
      </c>
      <c r="AD324" s="426">
        <f t="shared" si="16"/>
        <v>0.81666666666666665</v>
      </c>
      <c r="AE324" s="425">
        <v>336</v>
      </c>
      <c r="AF324" s="426">
        <f t="shared" si="14"/>
        <v>0.93333333333333335</v>
      </c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</row>
    <row r="325" spans="1:231" s="416" customFormat="1" x14ac:dyDescent="0.2">
      <c r="A325" s="421"/>
      <c r="B325" s="423" t="s">
        <v>529</v>
      </c>
      <c r="C325" s="424">
        <v>105</v>
      </c>
      <c r="D325" s="425">
        <v>87</v>
      </c>
      <c r="E325" s="426">
        <f t="shared" si="4"/>
        <v>0.82857142857142863</v>
      </c>
      <c r="F325" s="425">
        <v>87</v>
      </c>
      <c r="G325" s="426">
        <f t="shared" si="5"/>
        <v>0.82857142857142863</v>
      </c>
      <c r="H325" s="425">
        <v>34</v>
      </c>
      <c r="I325" s="426">
        <f t="shared" si="6"/>
        <v>0.32380952380952382</v>
      </c>
      <c r="J325" s="425">
        <v>87</v>
      </c>
      <c r="K325" s="426">
        <f t="shared" si="7"/>
        <v>0.82857142857142863</v>
      </c>
      <c r="L325" s="425">
        <v>87</v>
      </c>
      <c r="M325" s="426">
        <f t="shared" si="15"/>
        <v>0.82857142857142863</v>
      </c>
      <c r="N325" s="425">
        <v>83</v>
      </c>
      <c r="O325" s="426">
        <f t="shared" si="8"/>
        <v>0.79047619047619044</v>
      </c>
      <c r="P325" s="425">
        <v>85</v>
      </c>
      <c r="Q325" s="426">
        <f t="shared" si="9"/>
        <v>0.80952380952380953</v>
      </c>
      <c r="R325" s="425">
        <v>53</v>
      </c>
      <c r="S325" s="426">
        <f t="shared" si="10"/>
        <v>0.50476190476190474</v>
      </c>
      <c r="T325" s="424">
        <v>105</v>
      </c>
      <c r="U325" s="425">
        <v>105</v>
      </c>
      <c r="V325" s="426">
        <f t="shared" si="11"/>
        <v>1</v>
      </c>
      <c r="W325" s="425">
        <v>112</v>
      </c>
      <c r="X325" s="426">
        <f t="shared" si="17"/>
        <v>1.0666666666666667</v>
      </c>
      <c r="Y325" s="425">
        <v>105</v>
      </c>
      <c r="Z325" s="426">
        <f t="shared" si="12"/>
        <v>1</v>
      </c>
      <c r="AA325" s="425">
        <v>107</v>
      </c>
      <c r="AB325" s="426">
        <f t="shared" si="13"/>
        <v>1.019047619047619</v>
      </c>
      <c r="AC325" s="425">
        <v>130</v>
      </c>
      <c r="AD325" s="426">
        <f t="shared" si="16"/>
        <v>1.2380952380952381</v>
      </c>
      <c r="AE325" s="425">
        <v>106</v>
      </c>
      <c r="AF325" s="426">
        <f t="shared" si="14"/>
        <v>1.0095238095238095</v>
      </c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</row>
    <row r="326" spans="1:231" s="416" customFormat="1" x14ac:dyDescent="0.2">
      <c r="A326" s="421"/>
      <c r="B326" s="423" t="s">
        <v>530</v>
      </c>
      <c r="C326" s="424">
        <v>51</v>
      </c>
      <c r="D326" s="425">
        <v>47</v>
      </c>
      <c r="E326" s="426">
        <f t="shared" si="4"/>
        <v>0.92156862745098034</v>
      </c>
      <c r="F326" s="425">
        <v>47</v>
      </c>
      <c r="G326" s="426">
        <f t="shared" si="5"/>
        <v>0.92156862745098034</v>
      </c>
      <c r="H326" s="425">
        <v>9</v>
      </c>
      <c r="I326" s="426">
        <f t="shared" si="6"/>
        <v>0.17647058823529413</v>
      </c>
      <c r="J326" s="425">
        <v>47</v>
      </c>
      <c r="K326" s="426">
        <f t="shared" si="7"/>
        <v>0.92156862745098034</v>
      </c>
      <c r="L326" s="425">
        <v>47</v>
      </c>
      <c r="M326" s="426">
        <f t="shared" si="15"/>
        <v>0.92156862745098034</v>
      </c>
      <c r="N326" s="425">
        <v>43</v>
      </c>
      <c r="O326" s="426">
        <f t="shared" si="8"/>
        <v>0.84313725490196079</v>
      </c>
      <c r="P326" s="425">
        <v>43</v>
      </c>
      <c r="Q326" s="426">
        <f t="shared" si="9"/>
        <v>0.84313725490196079</v>
      </c>
      <c r="R326" s="425">
        <v>39</v>
      </c>
      <c r="S326" s="426">
        <f t="shared" si="10"/>
        <v>0.76470588235294112</v>
      </c>
      <c r="T326" s="424">
        <v>52</v>
      </c>
      <c r="U326" s="425">
        <v>45</v>
      </c>
      <c r="V326" s="426">
        <f t="shared" si="11"/>
        <v>0.86538461538461542</v>
      </c>
      <c r="W326" s="425">
        <v>46</v>
      </c>
      <c r="X326" s="426">
        <f t="shared" si="17"/>
        <v>0.88461538461538458</v>
      </c>
      <c r="Y326" s="425">
        <v>47</v>
      </c>
      <c r="Z326" s="426">
        <f t="shared" si="12"/>
        <v>0.90384615384615385</v>
      </c>
      <c r="AA326" s="425">
        <v>46</v>
      </c>
      <c r="AB326" s="426">
        <f t="shared" si="13"/>
        <v>0.88461538461538458</v>
      </c>
      <c r="AC326" s="425">
        <v>46</v>
      </c>
      <c r="AD326" s="426">
        <f t="shared" si="16"/>
        <v>0.88461538461538458</v>
      </c>
      <c r="AE326" s="425">
        <v>45</v>
      </c>
      <c r="AF326" s="426">
        <f t="shared" si="14"/>
        <v>0.86538461538461542</v>
      </c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</row>
    <row r="327" spans="1:231" s="416" customFormat="1" x14ac:dyDescent="0.2">
      <c r="A327" s="421"/>
      <c r="B327" s="423" t="s">
        <v>531</v>
      </c>
      <c r="C327" s="424">
        <v>346</v>
      </c>
      <c r="D327" s="425">
        <v>326</v>
      </c>
      <c r="E327" s="426">
        <f t="shared" si="4"/>
        <v>0.94219653179190754</v>
      </c>
      <c r="F327" s="425">
        <v>326</v>
      </c>
      <c r="G327" s="426">
        <f t="shared" si="5"/>
        <v>0.94219653179190754</v>
      </c>
      <c r="H327" s="425">
        <v>96</v>
      </c>
      <c r="I327" s="426">
        <f t="shared" si="6"/>
        <v>0.2774566473988439</v>
      </c>
      <c r="J327" s="425">
        <v>326</v>
      </c>
      <c r="K327" s="426">
        <f t="shared" si="7"/>
        <v>0.94219653179190754</v>
      </c>
      <c r="L327" s="425">
        <v>326</v>
      </c>
      <c r="M327" s="426">
        <f t="shared" si="15"/>
        <v>0.94219653179190754</v>
      </c>
      <c r="N327" s="425">
        <v>322</v>
      </c>
      <c r="O327" s="426">
        <f t="shared" si="8"/>
        <v>0.93063583815028905</v>
      </c>
      <c r="P327" s="425">
        <v>316</v>
      </c>
      <c r="Q327" s="426">
        <f t="shared" si="9"/>
        <v>0.91329479768786126</v>
      </c>
      <c r="R327" s="425">
        <v>304</v>
      </c>
      <c r="S327" s="426">
        <f t="shared" si="10"/>
        <v>0.87861271676300579</v>
      </c>
      <c r="T327" s="424">
        <v>352</v>
      </c>
      <c r="U327" s="425">
        <v>344</v>
      </c>
      <c r="V327" s="426">
        <f t="shared" si="11"/>
        <v>0.97727272727272729</v>
      </c>
      <c r="W327" s="425">
        <v>338</v>
      </c>
      <c r="X327" s="426">
        <f t="shared" si="17"/>
        <v>0.96022727272727271</v>
      </c>
      <c r="Y327" s="425">
        <v>348</v>
      </c>
      <c r="Z327" s="426">
        <f t="shared" si="12"/>
        <v>0.98863636363636365</v>
      </c>
      <c r="AA327" s="425">
        <v>344</v>
      </c>
      <c r="AB327" s="426">
        <f t="shared" si="13"/>
        <v>0.97727272727272729</v>
      </c>
      <c r="AC327" s="425">
        <v>414</v>
      </c>
      <c r="AD327" s="426">
        <f t="shared" si="16"/>
        <v>1.1761363636363635</v>
      </c>
      <c r="AE327" s="425">
        <v>346</v>
      </c>
      <c r="AF327" s="426">
        <f t="shared" si="14"/>
        <v>0.98295454545454541</v>
      </c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</row>
    <row r="328" spans="1:231" s="416" customFormat="1" x14ac:dyDescent="0.2">
      <c r="A328" s="421"/>
      <c r="B328" s="423" t="s">
        <v>532</v>
      </c>
      <c r="C328" s="424">
        <v>499</v>
      </c>
      <c r="D328" s="425">
        <v>501</v>
      </c>
      <c r="E328" s="426">
        <f t="shared" si="4"/>
        <v>1.0040080160320641</v>
      </c>
      <c r="F328" s="425">
        <v>501</v>
      </c>
      <c r="G328" s="426">
        <f t="shared" si="5"/>
        <v>1.0040080160320641</v>
      </c>
      <c r="H328" s="425">
        <v>147</v>
      </c>
      <c r="I328" s="426">
        <f t="shared" si="6"/>
        <v>0.29458917835671344</v>
      </c>
      <c r="J328" s="425">
        <v>501</v>
      </c>
      <c r="K328" s="426">
        <f t="shared" si="7"/>
        <v>1.0040080160320641</v>
      </c>
      <c r="L328" s="425">
        <v>501</v>
      </c>
      <c r="M328" s="426">
        <f t="shared" si="15"/>
        <v>1.0040080160320641</v>
      </c>
      <c r="N328" s="425">
        <v>517</v>
      </c>
      <c r="O328" s="426">
        <f t="shared" si="8"/>
        <v>1.0360721442885772</v>
      </c>
      <c r="P328" s="425">
        <v>517</v>
      </c>
      <c r="Q328" s="426">
        <f t="shared" si="9"/>
        <v>1.0360721442885772</v>
      </c>
      <c r="R328" s="425">
        <v>435</v>
      </c>
      <c r="S328" s="426">
        <f t="shared" si="10"/>
        <v>0.87174348697394788</v>
      </c>
      <c r="T328" s="424">
        <v>508</v>
      </c>
      <c r="U328" s="425">
        <v>498</v>
      </c>
      <c r="V328" s="426">
        <f t="shared" si="11"/>
        <v>0.98031496062992129</v>
      </c>
      <c r="W328" s="425">
        <v>501</v>
      </c>
      <c r="X328" s="426">
        <f t="shared" si="17"/>
        <v>0.98622047244094491</v>
      </c>
      <c r="Y328" s="425">
        <v>504</v>
      </c>
      <c r="Z328" s="426">
        <f t="shared" si="12"/>
        <v>0.99212598425196852</v>
      </c>
      <c r="AA328" s="425">
        <v>491</v>
      </c>
      <c r="AB328" s="426">
        <f t="shared" si="13"/>
        <v>0.96653543307086609</v>
      </c>
      <c r="AC328" s="425">
        <v>503</v>
      </c>
      <c r="AD328" s="426">
        <f t="shared" si="16"/>
        <v>0.99015748031496065</v>
      </c>
      <c r="AE328" s="425">
        <v>500</v>
      </c>
      <c r="AF328" s="426">
        <f t="shared" si="14"/>
        <v>0.98425196850393704</v>
      </c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</row>
    <row r="329" spans="1:231" s="416" customFormat="1" x14ac:dyDescent="0.2">
      <c r="A329" s="421"/>
      <c r="B329" s="423" t="s">
        <v>50</v>
      </c>
      <c r="C329" s="424">
        <v>78</v>
      </c>
      <c r="D329" s="425">
        <v>51</v>
      </c>
      <c r="E329" s="426">
        <f t="shared" si="4"/>
        <v>0.65384615384615385</v>
      </c>
      <c r="F329" s="425">
        <v>51</v>
      </c>
      <c r="G329" s="426">
        <f t="shared" si="5"/>
        <v>0.65384615384615385</v>
      </c>
      <c r="H329" s="425">
        <v>7</v>
      </c>
      <c r="I329" s="426">
        <f t="shared" si="6"/>
        <v>8.9743589743589744E-2</v>
      </c>
      <c r="J329" s="425">
        <v>51</v>
      </c>
      <c r="K329" s="426">
        <f t="shared" si="7"/>
        <v>0.65384615384615385</v>
      </c>
      <c r="L329" s="425">
        <v>51</v>
      </c>
      <c r="M329" s="426">
        <f t="shared" si="15"/>
        <v>0.65384615384615385</v>
      </c>
      <c r="N329" s="425">
        <v>51</v>
      </c>
      <c r="O329" s="426">
        <f t="shared" si="8"/>
        <v>0.65384615384615385</v>
      </c>
      <c r="P329" s="425">
        <v>52</v>
      </c>
      <c r="Q329" s="426">
        <f t="shared" si="9"/>
        <v>0.66666666666666663</v>
      </c>
      <c r="R329" s="425">
        <v>38</v>
      </c>
      <c r="S329" s="426">
        <f t="shared" si="10"/>
        <v>0.48717948717948717</v>
      </c>
      <c r="T329" s="424">
        <v>82</v>
      </c>
      <c r="U329" s="425">
        <v>72</v>
      </c>
      <c r="V329" s="426">
        <f t="shared" si="11"/>
        <v>0.87804878048780488</v>
      </c>
      <c r="W329" s="425">
        <v>79</v>
      </c>
      <c r="X329" s="426">
        <f t="shared" si="17"/>
        <v>0.96341463414634143</v>
      </c>
      <c r="Y329" s="425">
        <v>72</v>
      </c>
      <c r="Z329" s="426">
        <f t="shared" si="12"/>
        <v>0.87804878048780488</v>
      </c>
      <c r="AA329" s="425">
        <v>72</v>
      </c>
      <c r="AB329" s="426">
        <f t="shared" si="13"/>
        <v>0.87804878048780488</v>
      </c>
      <c r="AC329" s="425">
        <v>82</v>
      </c>
      <c r="AD329" s="426">
        <f t="shared" si="16"/>
        <v>1</v>
      </c>
      <c r="AE329" s="425">
        <v>72</v>
      </c>
      <c r="AF329" s="426">
        <f t="shared" si="14"/>
        <v>0.87804878048780488</v>
      </c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</row>
    <row r="330" spans="1:231" s="416" customFormat="1" x14ac:dyDescent="0.2">
      <c r="A330" s="421"/>
      <c r="B330" s="423" t="s">
        <v>51</v>
      </c>
      <c r="C330" s="424">
        <v>281</v>
      </c>
      <c r="D330" s="425">
        <v>256</v>
      </c>
      <c r="E330" s="426">
        <f t="shared" si="4"/>
        <v>0.91103202846975084</v>
      </c>
      <c r="F330" s="425">
        <v>256</v>
      </c>
      <c r="G330" s="426">
        <f t="shared" si="5"/>
        <v>0.91103202846975084</v>
      </c>
      <c r="H330" s="425">
        <v>80</v>
      </c>
      <c r="I330" s="426">
        <f t="shared" si="6"/>
        <v>0.28469750889679718</v>
      </c>
      <c r="J330" s="425">
        <v>257</v>
      </c>
      <c r="K330" s="426">
        <f t="shared" si="7"/>
        <v>0.91459074733096091</v>
      </c>
      <c r="L330" s="425">
        <v>256</v>
      </c>
      <c r="M330" s="426">
        <f t="shared" si="15"/>
        <v>0.91103202846975084</v>
      </c>
      <c r="N330" s="425">
        <v>223</v>
      </c>
      <c r="O330" s="426">
        <f t="shared" si="8"/>
        <v>0.79359430604982206</v>
      </c>
      <c r="P330" s="425">
        <v>235</v>
      </c>
      <c r="Q330" s="426">
        <f t="shared" si="9"/>
        <v>0.83629893238434161</v>
      </c>
      <c r="R330" s="425">
        <v>160</v>
      </c>
      <c r="S330" s="426">
        <f t="shared" si="10"/>
        <v>0.56939501779359436</v>
      </c>
      <c r="T330" s="424">
        <v>290</v>
      </c>
      <c r="U330" s="425">
        <v>276</v>
      </c>
      <c r="V330" s="426">
        <f t="shared" si="11"/>
        <v>0.9517241379310345</v>
      </c>
      <c r="W330" s="425">
        <v>258</v>
      </c>
      <c r="X330" s="426">
        <f t="shared" si="17"/>
        <v>0.8896551724137931</v>
      </c>
      <c r="Y330" s="425">
        <v>279</v>
      </c>
      <c r="Z330" s="426">
        <f t="shared" si="12"/>
        <v>0.96206896551724141</v>
      </c>
      <c r="AA330" s="425">
        <v>270</v>
      </c>
      <c r="AB330" s="426">
        <f t="shared" si="13"/>
        <v>0.93103448275862066</v>
      </c>
      <c r="AC330" s="425">
        <v>264</v>
      </c>
      <c r="AD330" s="426">
        <f t="shared" si="16"/>
        <v>0.91034482758620694</v>
      </c>
      <c r="AE330" s="425">
        <v>278</v>
      </c>
      <c r="AF330" s="426">
        <f t="shared" si="14"/>
        <v>0.95862068965517244</v>
      </c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</row>
    <row r="331" spans="1:231" s="416" customFormat="1" x14ac:dyDescent="0.2">
      <c r="A331" s="421"/>
      <c r="B331" s="423" t="s">
        <v>52</v>
      </c>
      <c r="C331" s="424">
        <v>650</v>
      </c>
      <c r="D331" s="425">
        <v>569</v>
      </c>
      <c r="E331" s="426">
        <f t="shared" si="4"/>
        <v>0.87538461538461543</v>
      </c>
      <c r="F331" s="425">
        <v>569</v>
      </c>
      <c r="G331" s="426">
        <f t="shared" si="5"/>
        <v>0.87538461538461543</v>
      </c>
      <c r="H331" s="425">
        <v>1076</v>
      </c>
      <c r="I331" s="426">
        <f t="shared" si="6"/>
        <v>1.6553846153846155</v>
      </c>
      <c r="J331" s="425">
        <v>569</v>
      </c>
      <c r="K331" s="426">
        <f t="shared" si="7"/>
        <v>0.87538461538461543</v>
      </c>
      <c r="L331" s="425">
        <v>569</v>
      </c>
      <c r="M331" s="426">
        <f t="shared" si="15"/>
        <v>0.87538461538461543</v>
      </c>
      <c r="N331" s="425">
        <v>541</v>
      </c>
      <c r="O331" s="426">
        <f t="shared" si="8"/>
        <v>0.8323076923076923</v>
      </c>
      <c r="P331" s="425">
        <v>514</v>
      </c>
      <c r="Q331" s="426">
        <f t="shared" si="9"/>
        <v>0.79076923076923078</v>
      </c>
      <c r="R331" s="425">
        <v>603</v>
      </c>
      <c r="S331" s="426">
        <f t="shared" si="10"/>
        <v>0.9276923076923077</v>
      </c>
      <c r="T331" s="424">
        <v>650</v>
      </c>
      <c r="U331" s="425">
        <v>610</v>
      </c>
      <c r="V331" s="426">
        <f t="shared" si="11"/>
        <v>0.93846153846153846</v>
      </c>
      <c r="W331" s="425">
        <v>589</v>
      </c>
      <c r="X331" s="426">
        <f>W331/T331</f>
        <v>0.9061538461538462</v>
      </c>
      <c r="Y331" s="425">
        <v>571</v>
      </c>
      <c r="Z331" s="426">
        <f t="shared" si="12"/>
        <v>0.87846153846153852</v>
      </c>
      <c r="AA331" s="425">
        <v>610</v>
      </c>
      <c r="AB331" s="426">
        <f t="shared" si="13"/>
        <v>0.93846153846153846</v>
      </c>
      <c r="AC331" s="425">
        <v>432</v>
      </c>
      <c r="AD331" s="426">
        <f t="shared" si="16"/>
        <v>0.66461538461538461</v>
      </c>
      <c r="AE331" s="425">
        <v>605</v>
      </c>
      <c r="AF331" s="426">
        <f t="shared" si="14"/>
        <v>0.93076923076923079</v>
      </c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</row>
    <row r="332" spans="1:231" s="422" customFormat="1" x14ac:dyDescent="0.2">
      <c r="A332" s="421"/>
      <c r="B332" s="427" t="s">
        <v>7</v>
      </c>
      <c r="C332" s="419">
        <v>78215</v>
      </c>
      <c r="D332" s="419">
        <v>73637</v>
      </c>
      <c r="E332" s="420">
        <v>0.94146902768011254</v>
      </c>
      <c r="F332" s="419">
        <v>73545</v>
      </c>
      <c r="G332" s="420">
        <v>0.94029278271431316</v>
      </c>
      <c r="H332" s="419">
        <v>74321</v>
      </c>
      <c r="I332" s="420">
        <v>0.95021415329540371</v>
      </c>
      <c r="J332" s="419">
        <v>73496</v>
      </c>
      <c r="K332" s="420">
        <v>0.93966630441731125</v>
      </c>
      <c r="L332" s="419">
        <v>73451</v>
      </c>
      <c r="M332" s="420">
        <v>0.93909096720577889</v>
      </c>
      <c r="N332" s="419">
        <v>71142</v>
      </c>
      <c r="O332" s="420">
        <v>0.90956977561848751</v>
      </c>
      <c r="P332" s="419">
        <v>74491</v>
      </c>
      <c r="Q332" s="420">
        <v>0.95238764942785914</v>
      </c>
      <c r="R332" s="419">
        <v>53734</v>
      </c>
      <c r="S332" s="420">
        <v>0.68700377165505333</v>
      </c>
      <c r="T332" s="419">
        <v>80134</v>
      </c>
      <c r="U332" s="419">
        <v>76824</v>
      </c>
      <c r="V332" s="420">
        <v>0.95869418723637911</v>
      </c>
      <c r="W332" s="419">
        <v>68850</v>
      </c>
      <c r="X332" s="420">
        <v>0.85918586367833882</v>
      </c>
      <c r="Y332" s="419">
        <v>78391</v>
      </c>
      <c r="Z332" s="420">
        <v>0.97824893303716276</v>
      </c>
      <c r="AA332" s="419">
        <v>75842</v>
      </c>
      <c r="AB332" s="420">
        <v>0.94643971347992117</v>
      </c>
      <c r="AC332" s="419">
        <v>67709</v>
      </c>
      <c r="AD332" s="420">
        <v>0.84494721341752566</v>
      </c>
      <c r="AE332" s="419">
        <v>76722</v>
      </c>
      <c r="AF332" s="420">
        <v>0.95742131929018892</v>
      </c>
      <c r="AG332" s="416"/>
      <c r="AH332" s="416"/>
      <c r="AI332" s="416"/>
      <c r="AJ332" s="416"/>
      <c r="AK332" s="416"/>
      <c r="AL332" s="416"/>
      <c r="AM332" s="416"/>
      <c r="AN332" s="416"/>
      <c r="AO332" s="416"/>
      <c r="AP332" s="416"/>
      <c r="AQ332" s="416"/>
      <c r="AR332" s="416"/>
      <c r="AS332" s="416"/>
      <c r="AT332" s="416"/>
      <c r="AU332" s="416"/>
      <c r="AV332" s="416"/>
      <c r="AW332" s="416"/>
      <c r="AX332" s="416"/>
      <c r="AY332" s="416"/>
      <c r="AZ332" s="416"/>
      <c r="BA332" s="416"/>
      <c r="BB332" s="416"/>
      <c r="BC332" s="416"/>
      <c r="BD332" s="416"/>
      <c r="BE332" s="416"/>
      <c r="BF332" s="416"/>
      <c r="BG332" s="416"/>
      <c r="BH332" s="416"/>
      <c r="BI332" s="416"/>
      <c r="BJ332" s="416"/>
      <c r="BK332" s="416"/>
      <c r="BL332" s="416"/>
      <c r="BM332" s="416"/>
      <c r="BN332" s="416"/>
      <c r="BO332" s="416"/>
      <c r="BP332" s="416"/>
      <c r="BQ332" s="416"/>
      <c r="BR332" s="416"/>
      <c r="BS332" s="416"/>
      <c r="BT332" s="416"/>
      <c r="BU332" s="416"/>
      <c r="BV332" s="416"/>
      <c r="BW332" s="416"/>
      <c r="BX332" s="416"/>
      <c r="BY332" s="416"/>
      <c r="BZ332" s="416"/>
      <c r="CA332" s="416"/>
      <c r="CB332" s="416"/>
      <c r="CC332" s="416"/>
      <c r="CD332" s="416"/>
      <c r="CE332" s="416"/>
      <c r="CF332" s="416"/>
      <c r="CG332" s="416"/>
      <c r="CH332" s="416"/>
      <c r="CI332" s="416"/>
      <c r="CJ332" s="416"/>
      <c r="CK332" s="416"/>
      <c r="CL332" s="416"/>
      <c r="CM332" s="416"/>
      <c r="CN332" s="416"/>
      <c r="CO332" s="416"/>
      <c r="CP332" s="416"/>
      <c r="CQ332" s="416"/>
      <c r="CR332" s="416"/>
      <c r="CS332" s="416"/>
      <c r="CT332" s="416"/>
      <c r="CU332" s="416"/>
      <c r="CV332" s="416"/>
      <c r="CW332" s="416"/>
      <c r="CX332" s="416"/>
      <c r="CY332" s="416"/>
      <c r="CZ332" s="416"/>
      <c r="DA332" s="416"/>
      <c r="DB332" s="416"/>
      <c r="DC332" s="416"/>
      <c r="DD332" s="416"/>
      <c r="DE332" s="416"/>
      <c r="DF332" s="416"/>
      <c r="DG332" s="416"/>
      <c r="DH332" s="416"/>
      <c r="DI332" s="416"/>
      <c r="DJ332" s="416"/>
      <c r="DK332" s="416"/>
      <c r="DL332" s="416"/>
      <c r="DM332" s="416"/>
      <c r="DN332" s="416"/>
      <c r="DO332" s="416"/>
      <c r="DP332" s="416"/>
      <c r="DQ332" s="416"/>
      <c r="DR332" s="416"/>
      <c r="DS332" s="416"/>
      <c r="DT332" s="416"/>
      <c r="DU332" s="416"/>
      <c r="DV332" s="416"/>
      <c r="DW332" s="416"/>
      <c r="DX332" s="416"/>
      <c r="DY332" s="416"/>
      <c r="DZ332" s="416"/>
      <c r="EA332" s="416"/>
      <c r="EB332" s="416"/>
      <c r="EC332" s="416"/>
      <c r="ED332" s="416"/>
      <c r="EE332" s="416"/>
      <c r="EF332" s="416"/>
      <c r="EG332" s="416"/>
      <c r="EH332" s="416"/>
      <c r="EI332" s="416"/>
      <c r="EJ332" s="416"/>
      <c r="EK332" s="416"/>
      <c r="EL332" s="416"/>
      <c r="EM332" s="416"/>
      <c r="EN332" s="416"/>
      <c r="EO332" s="416"/>
      <c r="EP332" s="416"/>
      <c r="EQ332" s="416"/>
      <c r="ER332" s="416"/>
      <c r="ES332" s="416"/>
      <c r="ET332" s="416"/>
      <c r="EU332" s="416"/>
      <c r="EV332" s="416"/>
      <c r="EW332" s="416"/>
      <c r="EX332" s="416"/>
      <c r="EY332" s="416"/>
      <c r="EZ332" s="416"/>
      <c r="FA332" s="416"/>
      <c r="FB332" s="416"/>
      <c r="FC332" s="416"/>
      <c r="FD332" s="416"/>
      <c r="FE332" s="416"/>
      <c r="FF332" s="416"/>
      <c r="FG332" s="416"/>
      <c r="FH332" s="416"/>
      <c r="FI332" s="416"/>
      <c r="FJ332" s="416"/>
      <c r="FK332" s="416"/>
      <c r="FL332" s="416"/>
      <c r="FM332" s="416"/>
      <c r="FN332" s="416"/>
      <c r="FO332" s="416"/>
      <c r="FP332" s="416"/>
      <c r="FQ332" s="416"/>
      <c r="FR332" s="416"/>
      <c r="FS332" s="416"/>
      <c r="FT332" s="416"/>
      <c r="FU332" s="416"/>
      <c r="FV332" s="416"/>
      <c r="FW332" s="416"/>
      <c r="FX332" s="416"/>
      <c r="FY332" s="416"/>
      <c r="FZ332" s="416"/>
      <c r="GA332" s="416"/>
      <c r="GB332" s="416"/>
      <c r="GC332" s="416"/>
      <c r="GD332" s="416"/>
      <c r="GE332" s="416"/>
      <c r="GF332" s="416"/>
      <c r="GG332" s="416"/>
      <c r="GH332" s="416"/>
      <c r="GI332" s="416"/>
      <c r="GJ332" s="416"/>
      <c r="GK332" s="416"/>
      <c r="GL332" s="416"/>
      <c r="GM332" s="416"/>
      <c r="GN332" s="416"/>
      <c r="GO332" s="416"/>
      <c r="GP332" s="416"/>
      <c r="GQ332" s="416"/>
      <c r="GR332" s="416"/>
      <c r="GS332" s="416"/>
      <c r="GT332" s="416"/>
      <c r="GU332" s="416"/>
      <c r="GV332" s="416"/>
      <c r="GW332" s="416"/>
      <c r="GX332" s="416"/>
      <c r="GY332" s="416"/>
      <c r="GZ332" s="416"/>
      <c r="HA332" s="416"/>
      <c r="HB332" s="416"/>
      <c r="HC332" s="416"/>
      <c r="HD332" s="416"/>
      <c r="HE332" s="416"/>
      <c r="HF332" s="416"/>
      <c r="HG332" s="416"/>
      <c r="HH332" s="416"/>
      <c r="HI332" s="416"/>
      <c r="HJ332" s="416"/>
      <c r="HK332" s="416"/>
      <c r="HL332" s="416"/>
      <c r="HM332" s="416"/>
      <c r="HN332" s="416"/>
      <c r="HO332" s="416"/>
      <c r="HP332" s="416"/>
      <c r="HQ332" s="416"/>
      <c r="HR332" s="416"/>
      <c r="HS332" s="416"/>
      <c r="HT332" s="416"/>
      <c r="HU332" s="416"/>
      <c r="HV332" s="416"/>
      <c r="HW332" s="416"/>
    </row>
    <row r="333" spans="1:231" x14ac:dyDescent="0.2">
      <c r="CF333" s="416"/>
      <c r="CG333" s="416"/>
      <c r="CH333" s="416"/>
      <c r="CI333" s="416"/>
      <c r="CJ333" s="416"/>
      <c r="CK333" s="416"/>
      <c r="CL333" s="416"/>
      <c r="CM333" s="416"/>
      <c r="CN333" s="416"/>
      <c r="CO333" s="416"/>
      <c r="CP333" s="416"/>
      <c r="CQ333" s="416"/>
      <c r="CR333" s="416"/>
      <c r="CS333" s="416"/>
      <c r="CT333" s="416"/>
      <c r="CU333" s="416"/>
      <c r="CV333" s="416"/>
      <c r="CW333" s="416"/>
      <c r="CX333" s="416"/>
      <c r="CY333" s="416"/>
      <c r="CZ333" s="416"/>
      <c r="DA333" s="416"/>
      <c r="DB333" s="416"/>
      <c r="DC333" s="416"/>
      <c r="DD333" s="416"/>
      <c r="DE333" s="416"/>
      <c r="DF333" s="416"/>
      <c r="DG333" s="416"/>
      <c r="DH333" s="416"/>
      <c r="DI333" s="416"/>
      <c r="DJ333" s="416"/>
      <c r="DK333" s="416"/>
      <c r="DL333" s="416"/>
      <c r="DM333" s="416"/>
      <c r="DN333" s="416"/>
      <c r="DO333" s="416"/>
      <c r="DP333" s="416"/>
      <c r="DQ333" s="416"/>
      <c r="DR333" s="416"/>
      <c r="DS333" s="416"/>
      <c r="DT333" s="416"/>
      <c r="DU333" s="416"/>
      <c r="DV333" s="416"/>
      <c r="DW333" s="416"/>
      <c r="DX333" s="416"/>
      <c r="DY333" s="416"/>
      <c r="DZ333" s="416"/>
      <c r="EA333" s="416"/>
      <c r="EB333" s="416"/>
      <c r="EC333" s="416"/>
      <c r="ED333" s="416"/>
      <c r="EE333" s="416"/>
      <c r="EF333" s="416"/>
      <c r="EG333" s="416"/>
      <c r="EH333" s="416"/>
      <c r="EI333" s="416"/>
      <c r="EJ333" s="416"/>
      <c r="EK333" s="416"/>
      <c r="EL333" s="416"/>
      <c r="EM333" s="416"/>
      <c r="EN333" s="416"/>
      <c r="EO333" s="416"/>
      <c r="EP333" s="416"/>
      <c r="EQ333" s="416"/>
      <c r="ER333" s="416"/>
      <c r="ES333" s="416"/>
      <c r="ET333" s="416"/>
      <c r="EU333" s="416"/>
      <c r="EV333" s="416"/>
      <c r="EW333" s="416"/>
      <c r="EX333" s="416"/>
      <c r="EY333" s="416"/>
      <c r="EZ333" s="416"/>
      <c r="FA333" s="416"/>
      <c r="FB333" s="416"/>
      <c r="FC333" s="416"/>
      <c r="FD333" s="416"/>
      <c r="FE333" s="416"/>
      <c r="FF333" s="416"/>
      <c r="FG333" s="416"/>
      <c r="FH333" s="416"/>
      <c r="FI333" s="416"/>
      <c r="FJ333" s="416"/>
      <c r="FK333" s="416"/>
      <c r="FL333" s="416"/>
      <c r="FM333" s="416"/>
      <c r="FN333" s="416"/>
      <c r="FO333" s="416"/>
      <c r="FP333" s="416"/>
      <c r="FQ333" s="416"/>
      <c r="FR333" s="416"/>
      <c r="FS333" s="416"/>
      <c r="FT333" s="416"/>
      <c r="FU333" s="416"/>
      <c r="FV333" s="416"/>
      <c r="FW333" s="416"/>
      <c r="FX333" s="416"/>
      <c r="FY333" s="416"/>
      <c r="FZ333" s="416"/>
      <c r="GA333" s="416"/>
      <c r="GB333" s="416"/>
      <c r="GC333" s="416"/>
      <c r="GD333" s="416"/>
      <c r="GE333" s="416"/>
      <c r="GF333" s="416"/>
      <c r="GG333" s="416"/>
      <c r="GH333" s="416"/>
      <c r="GI333" s="416"/>
      <c r="GJ333" s="416"/>
      <c r="GK333" s="416"/>
      <c r="GL333" s="416"/>
      <c r="GM333" s="416"/>
      <c r="GN333" s="416"/>
      <c r="GO333" s="416"/>
      <c r="GP333" s="416"/>
      <c r="GQ333" s="416"/>
      <c r="GR333" s="416"/>
      <c r="GS333" s="416"/>
      <c r="GT333" s="416"/>
      <c r="GU333" s="416"/>
      <c r="GV333" s="416"/>
      <c r="GW333" s="416"/>
      <c r="GX333" s="416"/>
      <c r="GY333" s="416"/>
      <c r="GZ333" s="416"/>
      <c r="HA333" s="416"/>
      <c r="HB333" s="416"/>
      <c r="HC333" s="416"/>
      <c r="HD333" s="416"/>
      <c r="HE333" s="416"/>
      <c r="HF333" s="416"/>
      <c r="HG333" s="416"/>
      <c r="HH333" s="416"/>
      <c r="HI333" s="416"/>
      <c r="HJ333" s="416"/>
      <c r="HK333" s="416"/>
      <c r="HL333" s="416"/>
      <c r="HM333" s="416"/>
      <c r="HN333" s="416"/>
      <c r="HO333" s="416"/>
      <c r="HP333" s="416"/>
      <c r="HQ333" s="416"/>
      <c r="HR333" s="416"/>
      <c r="HS333" s="416"/>
      <c r="HT333" s="416"/>
      <c r="HU333" s="416"/>
      <c r="HV333" s="416"/>
      <c r="HW333" s="416"/>
    </row>
    <row r="334" spans="1:231" x14ac:dyDescent="0.2">
      <c r="B334" s="617" t="s">
        <v>424</v>
      </c>
      <c r="CF334" s="416"/>
      <c r="CG334" s="416"/>
      <c r="CH334" s="416"/>
      <c r="CI334" s="416"/>
      <c r="CJ334" s="416"/>
      <c r="CK334" s="416"/>
      <c r="CL334" s="416"/>
      <c r="CM334" s="416"/>
      <c r="CN334" s="416"/>
      <c r="CO334" s="416"/>
      <c r="CP334" s="416"/>
      <c r="CQ334" s="416"/>
      <c r="CR334" s="416"/>
      <c r="CS334" s="416"/>
      <c r="CT334" s="416"/>
      <c r="CU334" s="416"/>
      <c r="CV334" s="416"/>
      <c r="CW334" s="416"/>
      <c r="CX334" s="416"/>
      <c r="CY334" s="416"/>
      <c r="CZ334" s="416"/>
      <c r="DA334" s="416"/>
      <c r="DB334" s="416"/>
      <c r="DC334" s="416"/>
      <c r="DD334" s="416"/>
      <c r="DE334" s="416"/>
      <c r="DF334" s="416"/>
      <c r="DG334" s="416"/>
      <c r="DH334" s="416"/>
      <c r="DI334" s="416"/>
      <c r="DJ334" s="416"/>
      <c r="DK334" s="416"/>
      <c r="DL334" s="416"/>
      <c r="DM334" s="416"/>
      <c r="DN334" s="416"/>
      <c r="DO334" s="416"/>
      <c r="DP334" s="416"/>
      <c r="DQ334" s="416"/>
      <c r="DR334" s="416"/>
      <c r="DS334" s="416"/>
      <c r="DT334" s="416"/>
      <c r="DU334" s="416"/>
      <c r="DV334" s="416"/>
      <c r="DW334" s="416"/>
      <c r="DX334" s="416"/>
      <c r="DY334" s="416"/>
      <c r="DZ334" s="416"/>
      <c r="EA334" s="416"/>
      <c r="EB334" s="416"/>
      <c r="EC334" s="416"/>
      <c r="ED334" s="416"/>
      <c r="EE334" s="416"/>
      <c r="EF334" s="416"/>
      <c r="EG334" s="416"/>
      <c r="EH334" s="416"/>
      <c r="EI334" s="416"/>
      <c r="EJ334" s="416"/>
      <c r="EK334" s="416"/>
      <c r="EL334" s="416"/>
      <c r="EM334" s="416"/>
      <c r="EN334" s="416"/>
      <c r="EO334" s="416"/>
      <c r="EP334" s="416"/>
      <c r="EQ334" s="416"/>
      <c r="ER334" s="416"/>
      <c r="ES334" s="416"/>
      <c r="ET334" s="416"/>
      <c r="EU334" s="416"/>
      <c r="EV334" s="416"/>
      <c r="EW334" s="416"/>
      <c r="EX334" s="416"/>
      <c r="EY334" s="416"/>
      <c r="EZ334" s="416"/>
      <c r="FA334" s="416"/>
      <c r="FB334" s="416"/>
      <c r="FC334" s="416"/>
      <c r="FD334" s="416"/>
      <c r="FE334" s="416"/>
      <c r="FF334" s="416"/>
      <c r="FG334" s="416"/>
      <c r="FH334" s="416"/>
      <c r="FI334" s="416"/>
      <c r="FJ334" s="416"/>
      <c r="FK334" s="416"/>
      <c r="FL334" s="416"/>
      <c r="FM334" s="416"/>
      <c r="FN334" s="416"/>
      <c r="FO334" s="416"/>
      <c r="FP334" s="416"/>
      <c r="FQ334" s="416"/>
      <c r="FR334" s="416"/>
      <c r="FS334" s="416"/>
      <c r="FT334" s="416"/>
      <c r="FU334" s="416"/>
      <c r="FV334" s="416"/>
      <c r="FW334" s="416"/>
      <c r="FX334" s="416"/>
      <c r="FY334" s="416"/>
      <c r="FZ334" s="416"/>
      <c r="GA334" s="416"/>
      <c r="GB334" s="416"/>
      <c r="GC334" s="416"/>
      <c r="GD334" s="416"/>
      <c r="GE334" s="416"/>
      <c r="GF334" s="416"/>
      <c r="GG334" s="416"/>
      <c r="GH334" s="416"/>
      <c r="GI334" s="416"/>
      <c r="GJ334" s="416"/>
      <c r="GK334" s="416"/>
      <c r="GL334" s="416"/>
      <c r="GM334" s="416"/>
      <c r="GN334" s="416"/>
      <c r="GO334" s="416"/>
      <c r="GP334" s="416"/>
      <c r="GQ334" s="416"/>
      <c r="GR334" s="416"/>
      <c r="GS334" s="416"/>
      <c r="GT334" s="416"/>
      <c r="GU334" s="416"/>
      <c r="GV334" s="416"/>
      <c r="GW334" s="416"/>
      <c r="GX334" s="416"/>
      <c r="GY334" s="416"/>
      <c r="GZ334" s="416"/>
      <c r="HA334" s="416"/>
      <c r="HB334" s="416"/>
      <c r="HC334" s="416"/>
      <c r="HD334" s="416"/>
      <c r="HE334" s="416"/>
      <c r="HF334" s="416"/>
      <c r="HG334" s="416"/>
      <c r="HH334" s="416"/>
      <c r="HI334" s="416"/>
      <c r="HJ334" s="416"/>
      <c r="HK334" s="416"/>
      <c r="HL334" s="416"/>
      <c r="HM334" s="416"/>
      <c r="HN334" s="416"/>
      <c r="HO334" s="416"/>
      <c r="HP334" s="416"/>
      <c r="HQ334" s="416"/>
      <c r="HR334" s="416"/>
      <c r="HS334" s="416"/>
      <c r="HT334" s="416"/>
      <c r="HU334" s="416"/>
      <c r="HV334" s="416"/>
      <c r="HW334" s="416"/>
    </row>
    <row r="335" spans="1:231" x14ac:dyDescent="0.2">
      <c r="B335" s="617" t="s">
        <v>669</v>
      </c>
    </row>
    <row r="336" spans="1:231" x14ac:dyDescent="0.2">
      <c r="B336" s="617" t="s">
        <v>425</v>
      </c>
    </row>
    <row r="337" spans="2:14" x14ac:dyDescent="0.2">
      <c r="B337" s="617"/>
    </row>
    <row r="338" spans="2:14" x14ac:dyDescent="0.2">
      <c r="B338" s="618" t="s">
        <v>426</v>
      </c>
    </row>
    <row r="339" spans="2:14" x14ac:dyDescent="0.2">
      <c r="B339" s="617" t="s">
        <v>427</v>
      </c>
    </row>
    <row r="340" spans="2:14" x14ac:dyDescent="0.2">
      <c r="B340" s="617" t="s">
        <v>428</v>
      </c>
    </row>
    <row r="341" spans="2:14" x14ac:dyDescent="0.2">
      <c r="B341" s="617" t="s">
        <v>429</v>
      </c>
    </row>
    <row r="342" spans="2:14" x14ac:dyDescent="0.2">
      <c r="B342" s="617" t="s">
        <v>430</v>
      </c>
    </row>
    <row r="343" spans="2:14" x14ac:dyDescent="0.2">
      <c r="B343" s="617" t="s">
        <v>431</v>
      </c>
    </row>
    <row r="347" spans="2:14" ht="18" x14ac:dyDescent="0.25">
      <c r="B347" s="211" t="s">
        <v>523</v>
      </c>
    </row>
    <row r="352" spans="2:14" ht="21.75" customHeight="1" x14ac:dyDescent="0.2">
      <c r="B352" s="878" t="s">
        <v>534</v>
      </c>
      <c r="C352" s="879"/>
      <c r="D352" s="879"/>
      <c r="E352" s="879"/>
      <c r="F352" s="879"/>
      <c r="G352" s="879"/>
      <c r="H352" s="879"/>
      <c r="I352" s="879"/>
      <c r="J352" s="879"/>
      <c r="K352" s="879"/>
      <c r="L352" s="879"/>
      <c r="M352" s="879"/>
      <c r="N352" s="879"/>
    </row>
    <row r="353" spans="2:247" x14ac:dyDescent="0.2">
      <c r="B353" s="880" t="s">
        <v>433</v>
      </c>
      <c r="C353" s="881" t="s">
        <v>434</v>
      </c>
      <c r="D353" s="882"/>
      <c r="E353" s="882"/>
      <c r="F353" s="882"/>
      <c r="G353" s="882"/>
      <c r="H353" s="882"/>
      <c r="I353" s="882"/>
      <c r="J353" s="882"/>
      <c r="K353" s="882"/>
      <c r="L353" s="882"/>
      <c r="M353" s="882"/>
      <c r="N353" s="882"/>
      <c r="O353" s="882"/>
      <c r="P353" s="882"/>
      <c r="Q353" s="882"/>
      <c r="R353" s="882"/>
      <c r="S353" s="882"/>
      <c r="T353" s="882"/>
      <c r="U353" s="882"/>
      <c r="V353" s="882"/>
      <c r="W353" s="882"/>
      <c r="X353" s="882"/>
      <c r="Y353" s="882"/>
      <c r="Z353" s="882"/>
      <c r="AA353" s="882"/>
      <c r="AB353" s="882"/>
      <c r="AC353" s="882"/>
      <c r="AD353" s="882"/>
      <c r="AE353" s="882"/>
      <c r="AF353" s="882"/>
      <c r="AG353" s="882"/>
      <c r="AH353" s="882"/>
      <c r="AI353" s="882"/>
      <c r="AJ353" s="882"/>
      <c r="AK353" s="882"/>
      <c r="AL353" s="883"/>
      <c r="AM353" s="867" t="s">
        <v>435</v>
      </c>
      <c r="AN353" s="867"/>
      <c r="AO353" s="867"/>
      <c r="AP353" s="867"/>
      <c r="AQ353" s="867"/>
      <c r="AR353" s="867"/>
      <c r="AS353" s="863" t="s">
        <v>436</v>
      </c>
      <c r="AT353" s="865"/>
      <c r="AU353" s="881" t="s">
        <v>437</v>
      </c>
      <c r="AV353" s="882"/>
      <c r="AW353" s="882"/>
      <c r="AX353" s="882"/>
      <c r="AY353" s="882"/>
      <c r="AZ353" s="882"/>
      <c r="BA353" s="882"/>
      <c r="BB353" s="882"/>
      <c r="BC353" s="882"/>
      <c r="BD353" s="882"/>
      <c r="BE353" s="882"/>
      <c r="BF353" s="882"/>
      <c r="BG353" s="882"/>
      <c r="BH353" s="882"/>
      <c r="BI353" s="882"/>
      <c r="BJ353" s="882"/>
      <c r="BK353" s="882"/>
      <c r="BL353" s="882"/>
      <c r="BM353" s="882"/>
      <c r="BN353" s="883"/>
      <c r="BO353" s="881" t="s">
        <v>438</v>
      </c>
      <c r="BP353" s="882"/>
      <c r="BQ353" s="882"/>
      <c r="BR353" s="882"/>
      <c r="BS353" s="882"/>
      <c r="BT353" s="882"/>
      <c r="BU353" s="882"/>
      <c r="BV353" s="882"/>
      <c r="BW353" s="882"/>
      <c r="BX353" s="882"/>
      <c r="BY353" s="882"/>
      <c r="BZ353" s="882"/>
      <c r="CA353" s="882"/>
      <c r="CB353" s="882"/>
      <c r="CC353" s="882"/>
      <c r="CD353" s="882"/>
      <c r="CE353" s="882"/>
      <c r="CF353" s="882"/>
      <c r="CG353" s="882"/>
      <c r="CH353" s="882"/>
      <c r="CI353" s="882"/>
      <c r="CJ353" s="882"/>
      <c r="CK353" s="882"/>
      <c r="CL353" s="882"/>
      <c r="CM353" s="882"/>
      <c r="CN353" s="883"/>
      <c r="CO353" s="863" t="s">
        <v>439</v>
      </c>
      <c r="CP353" s="864"/>
      <c r="CQ353" s="864"/>
      <c r="CR353" s="864"/>
      <c r="CS353" s="864"/>
      <c r="CT353" s="865"/>
      <c r="CU353" s="867" t="s">
        <v>440</v>
      </c>
      <c r="CV353" s="867"/>
      <c r="CW353" s="867"/>
      <c r="CX353" s="867"/>
      <c r="CY353" s="867"/>
      <c r="CZ353" s="867"/>
      <c r="DA353" s="863" t="s">
        <v>441</v>
      </c>
      <c r="DB353" s="864"/>
      <c r="DC353" s="864"/>
      <c r="DD353" s="864"/>
      <c r="DE353" s="864"/>
      <c r="DF353" s="864"/>
      <c r="DG353" s="864"/>
      <c r="DH353" s="864"/>
      <c r="DI353" s="864"/>
      <c r="DJ353" s="864"/>
      <c r="DK353" s="864"/>
      <c r="DL353" s="864"/>
      <c r="DM353" s="864"/>
      <c r="DN353" s="865"/>
      <c r="DO353" s="863"/>
      <c r="DP353" s="865"/>
      <c r="DQ353" s="867" t="s">
        <v>442</v>
      </c>
      <c r="DR353" s="867"/>
      <c r="DS353" s="867"/>
      <c r="DT353" s="867"/>
      <c r="DU353" s="867"/>
      <c r="DV353" s="867"/>
      <c r="DW353" s="867"/>
      <c r="DX353" s="867"/>
      <c r="DY353" s="867"/>
      <c r="DZ353" s="867"/>
      <c r="EA353" s="867" t="s">
        <v>443</v>
      </c>
      <c r="EB353" s="867"/>
      <c r="EC353" s="867"/>
      <c r="ED353" s="867"/>
      <c r="EE353" s="867"/>
      <c r="EF353" s="867"/>
      <c r="EG353" s="867"/>
      <c r="EH353" s="867"/>
      <c r="EI353" s="867"/>
      <c r="EJ353" s="867"/>
      <c r="EK353" s="434"/>
      <c r="EL353" s="435"/>
    </row>
    <row r="354" spans="2:247" x14ac:dyDescent="0.2">
      <c r="B354" s="880"/>
      <c r="C354" s="866" t="s">
        <v>444</v>
      </c>
      <c r="D354" s="866"/>
      <c r="E354" s="866" t="s">
        <v>445</v>
      </c>
      <c r="F354" s="866"/>
      <c r="G354" s="866" t="s">
        <v>417</v>
      </c>
      <c r="H354" s="866"/>
      <c r="I354" s="866" t="s">
        <v>446</v>
      </c>
      <c r="J354" s="866"/>
      <c r="K354" s="866" t="s">
        <v>447</v>
      </c>
      <c r="L354" s="866"/>
      <c r="M354" s="866" t="s">
        <v>448</v>
      </c>
      <c r="N354" s="866"/>
      <c r="O354" s="866" t="s">
        <v>449</v>
      </c>
      <c r="P354" s="866"/>
      <c r="Q354" s="866" t="s">
        <v>450</v>
      </c>
      <c r="R354" s="866"/>
      <c r="S354" s="866" t="s">
        <v>451</v>
      </c>
      <c r="T354" s="866"/>
      <c r="U354" s="866" t="s">
        <v>414</v>
      </c>
      <c r="V354" s="866"/>
      <c r="W354" s="866" t="s">
        <v>452</v>
      </c>
      <c r="X354" s="866"/>
      <c r="Y354" s="884" t="s">
        <v>453</v>
      </c>
      <c r="Z354" s="884"/>
      <c r="AA354" s="866" t="s">
        <v>454</v>
      </c>
      <c r="AB354" s="866"/>
      <c r="AC354" s="866" t="s">
        <v>455</v>
      </c>
      <c r="AD354" s="866"/>
      <c r="AE354" s="885" t="s">
        <v>456</v>
      </c>
      <c r="AF354" s="886"/>
      <c r="AG354" s="886"/>
      <c r="AH354" s="886"/>
      <c r="AI354" s="886"/>
      <c r="AJ354" s="887"/>
      <c r="AK354" s="866" t="s">
        <v>457</v>
      </c>
      <c r="AL354" s="866"/>
      <c r="AM354" s="866" t="s">
        <v>458</v>
      </c>
      <c r="AN354" s="866"/>
      <c r="AO354" s="866" t="s">
        <v>459</v>
      </c>
      <c r="AP354" s="866"/>
      <c r="AQ354" s="866" t="s">
        <v>460</v>
      </c>
      <c r="AR354" s="866"/>
      <c r="AS354" s="866" t="s">
        <v>461</v>
      </c>
      <c r="AT354" s="866"/>
      <c r="AU354" s="866" t="s">
        <v>462</v>
      </c>
      <c r="AV354" s="866"/>
      <c r="AW354" s="866" t="s">
        <v>463</v>
      </c>
      <c r="AX354" s="866"/>
      <c r="AY354" s="866" t="s">
        <v>464</v>
      </c>
      <c r="AZ354" s="866"/>
      <c r="BA354" s="866" t="s">
        <v>465</v>
      </c>
      <c r="BB354" s="866"/>
      <c r="BC354" s="866" t="s">
        <v>466</v>
      </c>
      <c r="BD354" s="866"/>
      <c r="BE354" s="866" t="s">
        <v>467</v>
      </c>
      <c r="BF354" s="866"/>
      <c r="BG354" s="866" t="s">
        <v>468</v>
      </c>
      <c r="BH354" s="866"/>
      <c r="BI354" s="866" t="s">
        <v>469</v>
      </c>
      <c r="BJ354" s="866"/>
      <c r="BK354" s="866" t="s">
        <v>470</v>
      </c>
      <c r="BL354" s="866"/>
      <c r="BM354" s="866" t="s">
        <v>471</v>
      </c>
      <c r="BN354" s="866"/>
      <c r="BO354" s="866" t="s">
        <v>472</v>
      </c>
      <c r="BP354" s="866"/>
      <c r="BQ354" s="866"/>
      <c r="BR354" s="866"/>
      <c r="BS354" s="866"/>
      <c r="BT354" s="866"/>
      <c r="BU354" s="867" t="s">
        <v>473</v>
      </c>
      <c r="BV354" s="867"/>
      <c r="BW354" s="867"/>
      <c r="BX354" s="867"/>
      <c r="BY354" s="867"/>
      <c r="BZ354" s="867"/>
      <c r="CA354" s="867"/>
      <c r="CB354" s="867"/>
      <c r="CC354" s="868" t="s">
        <v>474</v>
      </c>
      <c r="CD354" s="869"/>
      <c r="CE354" s="869"/>
      <c r="CF354" s="869"/>
      <c r="CG354" s="869"/>
      <c r="CH354" s="870"/>
      <c r="CI354" s="867" t="s">
        <v>475</v>
      </c>
      <c r="CJ354" s="867"/>
      <c r="CK354" s="867" t="s">
        <v>476</v>
      </c>
      <c r="CL354" s="867"/>
      <c r="CM354" s="867" t="s">
        <v>477</v>
      </c>
      <c r="CN354" s="867"/>
      <c r="CO354" s="866" t="s">
        <v>415</v>
      </c>
      <c r="CP354" s="866"/>
      <c r="CQ354" s="866" t="s">
        <v>478</v>
      </c>
      <c r="CR354" s="866"/>
      <c r="CS354" s="866" t="s">
        <v>479</v>
      </c>
      <c r="CT354" s="866"/>
      <c r="CU354" s="866" t="s">
        <v>480</v>
      </c>
      <c r="CV354" s="866"/>
      <c r="CW354" s="866" t="s">
        <v>481</v>
      </c>
      <c r="CX354" s="866"/>
      <c r="CY354" s="866" t="s">
        <v>482</v>
      </c>
      <c r="CZ354" s="866"/>
      <c r="DA354" s="866" t="s">
        <v>483</v>
      </c>
      <c r="DB354" s="866"/>
      <c r="DC354" s="874" t="s">
        <v>484</v>
      </c>
      <c r="DD354" s="875"/>
      <c r="DE354" s="866" t="s">
        <v>485</v>
      </c>
      <c r="DF354" s="866"/>
      <c r="DG354" s="866" t="s">
        <v>486</v>
      </c>
      <c r="DH354" s="866"/>
      <c r="DI354" s="866" t="s">
        <v>487</v>
      </c>
      <c r="DJ354" s="866"/>
      <c r="DK354" s="866" t="s">
        <v>488</v>
      </c>
      <c r="DL354" s="866"/>
      <c r="DM354" s="866" t="s">
        <v>489</v>
      </c>
      <c r="DN354" s="866"/>
      <c r="DO354" s="866" t="s">
        <v>490</v>
      </c>
      <c r="DP354" s="866"/>
      <c r="DQ354" s="874" t="s">
        <v>491</v>
      </c>
      <c r="DR354" s="875"/>
      <c r="DS354" s="874" t="s">
        <v>492</v>
      </c>
      <c r="DT354" s="875"/>
      <c r="DU354" s="874" t="s">
        <v>493</v>
      </c>
      <c r="DV354" s="875"/>
      <c r="DW354" s="874" t="s">
        <v>494</v>
      </c>
      <c r="DX354" s="875"/>
      <c r="DY354" s="874" t="s">
        <v>495</v>
      </c>
      <c r="DZ354" s="875"/>
      <c r="EA354" s="874" t="s">
        <v>496</v>
      </c>
      <c r="EB354" s="875"/>
      <c r="EC354" s="874" t="s">
        <v>492</v>
      </c>
      <c r="ED354" s="875"/>
      <c r="EE354" s="874" t="s">
        <v>493</v>
      </c>
      <c r="EF354" s="875"/>
      <c r="EG354" s="874" t="s">
        <v>494</v>
      </c>
      <c r="EH354" s="875"/>
      <c r="EI354" s="874" t="s">
        <v>497</v>
      </c>
      <c r="EJ354" s="875"/>
      <c r="EK354" s="874" t="s">
        <v>498</v>
      </c>
      <c r="EL354" s="875"/>
    </row>
    <row r="355" spans="2:247" x14ac:dyDescent="0.2">
      <c r="B355" s="880"/>
      <c r="C355" s="866"/>
      <c r="D355" s="866"/>
      <c r="E355" s="866"/>
      <c r="F355" s="866"/>
      <c r="G355" s="866"/>
      <c r="H355" s="866"/>
      <c r="I355" s="866"/>
      <c r="J355" s="866"/>
      <c r="K355" s="866"/>
      <c r="L355" s="866"/>
      <c r="M355" s="866"/>
      <c r="N355" s="866"/>
      <c r="O355" s="866"/>
      <c r="P355" s="866"/>
      <c r="Q355" s="866"/>
      <c r="R355" s="866"/>
      <c r="S355" s="866"/>
      <c r="T355" s="866"/>
      <c r="U355" s="866"/>
      <c r="V355" s="866"/>
      <c r="W355" s="866"/>
      <c r="X355" s="866"/>
      <c r="Y355" s="884"/>
      <c r="Z355" s="884"/>
      <c r="AA355" s="866"/>
      <c r="AB355" s="866"/>
      <c r="AC355" s="866"/>
      <c r="AD355" s="866"/>
      <c r="AE355" s="888"/>
      <c r="AF355" s="889"/>
      <c r="AG355" s="889"/>
      <c r="AH355" s="889"/>
      <c r="AI355" s="889"/>
      <c r="AJ355" s="890"/>
      <c r="AK355" s="866"/>
      <c r="AL355" s="866"/>
      <c r="AM355" s="866"/>
      <c r="AN355" s="866"/>
      <c r="AO355" s="866"/>
      <c r="AP355" s="866"/>
      <c r="AQ355" s="866"/>
      <c r="AR355" s="866"/>
      <c r="AS355" s="866"/>
      <c r="AT355" s="866"/>
      <c r="AU355" s="866"/>
      <c r="AV355" s="866"/>
      <c r="AW355" s="866"/>
      <c r="AX355" s="866"/>
      <c r="AY355" s="866"/>
      <c r="AZ355" s="866"/>
      <c r="BA355" s="866"/>
      <c r="BB355" s="866"/>
      <c r="BC355" s="866"/>
      <c r="BD355" s="866"/>
      <c r="BE355" s="866"/>
      <c r="BF355" s="866"/>
      <c r="BG355" s="866"/>
      <c r="BH355" s="866"/>
      <c r="BI355" s="866"/>
      <c r="BJ355" s="866"/>
      <c r="BK355" s="866"/>
      <c r="BL355" s="866"/>
      <c r="BM355" s="866"/>
      <c r="BN355" s="866"/>
      <c r="BO355" s="866"/>
      <c r="BP355" s="866"/>
      <c r="BQ355" s="866"/>
      <c r="BR355" s="866"/>
      <c r="BS355" s="866"/>
      <c r="BT355" s="866"/>
      <c r="BU355" s="867"/>
      <c r="BV355" s="867"/>
      <c r="BW355" s="867"/>
      <c r="BX355" s="867"/>
      <c r="BY355" s="867"/>
      <c r="BZ355" s="867"/>
      <c r="CA355" s="867"/>
      <c r="CB355" s="867"/>
      <c r="CC355" s="871"/>
      <c r="CD355" s="872"/>
      <c r="CE355" s="872"/>
      <c r="CF355" s="872"/>
      <c r="CG355" s="872"/>
      <c r="CH355" s="873"/>
      <c r="CI355" s="867"/>
      <c r="CJ355" s="867"/>
      <c r="CK355" s="867"/>
      <c r="CL355" s="867"/>
      <c r="CM355" s="867"/>
      <c r="CN355" s="867"/>
      <c r="CO355" s="866"/>
      <c r="CP355" s="866"/>
      <c r="CQ355" s="866"/>
      <c r="CR355" s="866"/>
      <c r="CS355" s="866"/>
      <c r="CT355" s="866"/>
      <c r="CU355" s="866"/>
      <c r="CV355" s="866"/>
      <c r="CW355" s="866"/>
      <c r="CX355" s="866"/>
      <c r="CY355" s="866"/>
      <c r="CZ355" s="866"/>
      <c r="DA355" s="866"/>
      <c r="DB355" s="866"/>
      <c r="DC355" s="875"/>
      <c r="DD355" s="875"/>
      <c r="DE355" s="866"/>
      <c r="DF355" s="866"/>
      <c r="DG355" s="866"/>
      <c r="DH355" s="866"/>
      <c r="DI355" s="866"/>
      <c r="DJ355" s="866"/>
      <c r="DK355" s="866"/>
      <c r="DL355" s="866"/>
      <c r="DM355" s="866"/>
      <c r="DN355" s="866"/>
      <c r="DO355" s="866"/>
      <c r="DP355" s="866"/>
      <c r="DQ355" s="875"/>
      <c r="DR355" s="875"/>
      <c r="DS355" s="875"/>
      <c r="DT355" s="875"/>
      <c r="DU355" s="875"/>
      <c r="DV355" s="875"/>
      <c r="DW355" s="875"/>
      <c r="DX355" s="875"/>
      <c r="DY355" s="875"/>
      <c r="DZ355" s="875"/>
      <c r="EA355" s="875"/>
      <c r="EB355" s="875"/>
      <c r="EC355" s="875"/>
      <c r="ED355" s="875"/>
      <c r="EE355" s="875"/>
      <c r="EF355" s="875"/>
      <c r="EG355" s="875"/>
      <c r="EH355" s="875"/>
      <c r="EI355" s="875"/>
      <c r="EJ355" s="875"/>
      <c r="EK355" s="875"/>
      <c r="EL355" s="875"/>
    </row>
    <row r="356" spans="2:247" x14ac:dyDescent="0.2">
      <c r="B356" s="880"/>
      <c r="C356" s="866"/>
      <c r="D356" s="866"/>
      <c r="E356" s="866"/>
      <c r="F356" s="866"/>
      <c r="G356" s="866"/>
      <c r="H356" s="866"/>
      <c r="I356" s="866"/>
      <c r="J356" s="866"/>
      <c r="K356" s="866"/>
      <c r="L356" s="866"/>
      <c r="M356" s="866"/>
      <c r="N356" s="866"/>
      <c r="O356" s="866"/>
      <c r="P356" s="866"/>
      <c r="Q356" s="866"/>
      <c r="R356" s="866"/>
      <c r="S356" s="866"/>
      <c r="T356" s="866"/>
      <c r="U356" s="866"/>
      <c r="V356" s="866"/>
      <c r="W356" s="866"/>
      <c r="X356" s="866"/>
      <c r="Y356" s="884"/>
      <c r="Z356" s="884"/>
      <c r="AA356" s="866"/>
      <c r="AB356" s="866"/>
      <c r="AC356" s="866"/>
      <c r="AD356" s="866"/>
      <c r="AE356" s="866" t="s">
        <v>499</v>
      </c>
      <c r="AF356" s="866"/>
      <c r="AG356" s="884" t="s">
        <v>500</v>
      </c>
      <c r="AH356" s="884"/>
      <c r="AI356" s="866" t="s">
        <v>501</v>
      </c>
      <c r="AJ356" s="866"/>
      <c r="AK356" s="866"/>
      <c r="AL356" s="866"/>
      <c r="AM356" s="866"/>
      <c r="AN356" s="866"/>
      <c r="AO356" s="866"/>
      <c r="AP356" s="866"/>
      <c r="AQ356" s="866"/>
      <c r="AR356" s="866"/>
      <c r="AS356" s="866"/>
      <c r="AT356" s="866"/>
      <c r="AU356" s="866"/>
      <c r="AV356" s="866"/>
      <c r="AW356" s="866"/>
      <c r="AX356" s="866"/>
      <c r="AY356" s="866"/>
      <c r="AZ356" s="866"/>
      <c r="BA356" s="866"/>
      <c r="BB356" s="866"/>
      <c r="BC356" s="866"/>
      <c r="BD356" s="866"/>
      <c r="BE356" s="866"/>
      <c r="BF356" s="866"/>
      <c r="BG356" s="866"/>
      <c r="BH356" s="866"/>
      <c r="BI356" s="866"/>
      <c r="BJ356" s="866"/>
      <c r="BK356" s="866"/>
      <c r="BL356" s="866"/>
      <c r="BM356" s="866"/>
      <c r="BN356" s="866"/>
      <c r="BO356" s="866" t="s">
        <v>472</v>
      </c>
      <c r="BP356" s="866"/>
      <c r="BQ356" s="866" t="s">
        <v>502</v>
      </c>
      <c r="BR356" s="866"/>
      <c r="BS356" s="866" t="s">
        <v>503</v>
      </c>
      <c r="BT356" s="866"/>
      <c r="BU356" s="866" t="s">
        <v>504</v>
      </c>
      <c r="BV356" s="866"/>
      <c r="BW356" s="866" t="s">
        <v>505</v>
      </c>
      <c r="BX356" s="866"/>
      <c r="BY356" s="866" t="s">
        <v>506</v>
      </c>
      <c r="BZ356" s="866"/>
      <c r="CA356" s="866" t="s">
        <v>507</v>
      </c>
      <c r="CB356" s="866"/>
      <c r="CC356" s="871" t="s">
        <v>508</v>
      </c>
      <c r="CD356" s="873"/>
      <c r="CE356" s="871" t="s">
        <v>509</v>
      </c>
      <c r="CF356" s="873"/>
      <c r="CG356" s="876" t="s">
        <v>510</v>
      </c>
      <c r="CH356" s="877"/>
      <c r="CI356" s="867"/>
      <c r="CJ356" s="867"/>
      <c r="CK356" s="867"/>
      <c r="CL356" s="867"/>
      <c r="CM356" s="867"/>
      <c r="CN356" s="867"/>
      <c r="CO356" s="866"/>
      <c r="CP356" s="866"/>
      <c r="CQ356" s="866"/>
      <c r="CR356" s="866"/>
      <c r="CS356" s="866"/>
      <c r="CT356" s="866"/>
      <c r="CU356" s="866"/>
      <c r="CV356" s="866"/>
      <c r="CW356" s="866"/>
      <c r="CX356" s="866"/>
      <c r="CY356" s="866"/>
      <c r="CZ356" s="866"/>
      <c r="DA356" s="866"/>
      <c r="DB356" s="866"/>
      <c r="DC356" s="875"/>
      <c r="DD356" s="875"/>
      <c r="DE356" s="866"/>
      <c r="DF356" s="866"/>
      <c r="DG356" s="866"/>
      <c r="DH356" s="866"/>
      <c r="DI356" s="866"/>
      <c r="DJ356" s="866"/>
      <c r="DK356" s="866"/>
      <c r="DL356" s="866"/>
      <c r="DM356" s="866"/>
      <c r="DN356" s="866"/>
      <c r="DO356" s="866"/>
      <c r="DP356" s="866"/>
      <c r="DQ356" s="875"/>
      <c r="DR356" s="875"/>
      <c r="DS356" s="875"/>
      <c r="DT356" s="875"/>
      <c r="DU356" s="875"/>
      <c r="DV356" s="875"/>
      <c r="DW356" s="875"/>
      <c r="DX356" s="875"/>
      <c r="DY356" s="875"/>
      <c r="DZ356" s="875"/>
      <c r="EA356" s="875"/>
      <c r="EB356" s="875"/>
      <c r="EC356" s="875"/>
      <c r="ED356" s="875"/>
      <c r="EE356" s="875"/>
      <c r="EF356" s="875"/>
      <c r="EG356" s="875"/>
      <c r="EH356" s="875"/>
      <c r="EI356" s="875"/>
      <c r="EJ356" s="875"/>
      <c r="EK356" s="875"/>
      <c r="EL356" s="875"/>
    </row>
    <row r="357" spans="2:247" ht="45" x14ac:dyDescent="0.2">
      <c r="B357" s="880"/>
      <c r="C357" s="436" t="s">
        <v>511</v>
      </c>
      <c r="D357" s="436" t="s">
        <v>512</v>
      </c>
      <c r="E357" s="437" t="s">
        <v>511</v>
      </c>
      <c r="F357" s="436" t="s">
        <v>513</v>
      </c>
      <c r="G357" s="436" t="s">
        <v>511</v>
      </c>
      <c r="H357" s="436" t="s">
        <v>513</v>
      </c>
      <c r="I357" s="436" t="s">
        <v>511</v>
      </c>
      <c r="J357" s="436" t="s">
        <v>513</v>
      </c>
      <c r="K357" s="436" t="s">
        <v>511</v>
      </c>
      <c r="L357" s="436" t="s">
        <v>513</v>
      </c>
      <c r="M357" s="436" t="s">
        <v>511</v>
      </c>
      <c r="N357" s="436" t="s">
        <v>513</v>
      </c>
      <c r="O357" s="436" t="s">
        <v>511</v>
      </c>
      <c r="P357" s="436" t="s">
        <v>513</v>
      </c>
      <c r="Q357" s="436" t="s">
        <v>511</v>
      </c>
      <c r="R357" s="436" t="s">
        <v>513</v>
      </c>
      <c r="S357" s="436" t="s">
        <v>511</v>
      </c>
      <c r="T357" s="436" t="s">
        <v>513</v>
      </c>
      <c r="U357" s="436" t="s">
        <v>511</v>
      </c>
      <c r="V357" s="436" t="s">
        <v>513</v>
      </c>
      <c r="W357" s="436" t="s">
        <v>511</v>
      </c>
      <c r="X357" s="436" t="s">
        <v>513</v>
      </c>
      <c r="Y357" s="436" t="s">
        <v>511</v>
      </c>
      <c r="Z357" s="436" t="s">
        <v>513</v>
      </c>
      <c r="AA357" s="436" t="s">
        <v>511</v>
      </c>
      <c r="AB357" s="436" t="s">
        <v>513</v>
      </c>
      <c r="AC357" s="436" t="s">
        <v>511</v>
      </c>
      <c r="AD357" s="436" t="s">
        <v>513</v>
      </c>
      <c r="AE357" s="436" t="s">
        <v>511</v>
      </c>
      <c r="AF357" s="436" t="s">
        <v>513</v>
      </c>
      <c r="AG357" s="436" t="s">
        <v>511</v>
      </c>
      <c r="AH357" s="436" t="s">
        <v>513</v>
      </c>
      <c r="AI357" s="436" t="s">
        <v>511</v>
      </c>
      <c r="AJ357" s="436" t="s">
        <v>513</v>
      </c>
      <c r="AK357" s="436" t="s">
        <v>511</v>
      </c>
      <c r="AL357" s="436" t="s">
        <v>513</v>
      </c>
      <c r="AM357" s="436" t="s">
        <v>511</v>
      </c>
      <c r="AN357" s="436" t="s">
        <v>513</v>
      </c>
      <c r="AO357" s="436" t="s">
        <v>511</v>
      </c>
      <c r="AP357" s="436" t="s">
        <v>512</v>
      </c>
      <c r="AQ357" s="436" t="s">
        <v>511</v>
      </c>
      <c r="AR357" s="436" t="s">
        <v>514</v>
      </c>
      <c r="AS357" s="436" t="s">
        <v>511</v>
      </c>
      <c r="AT357" s="436" t="s">
        <v>512</v>
      </c>
      <c r="AU357" s="436" t="s">
        <v>515</v>
      </c>
      <c r="AV357" s="436" t="s">
        <v>516</v>
      </c>
      <c r="AW357" s="436" t="s">
        <v>515</v>
      </c>
      <c r="AX357" s="436" t="s">
        <v>516</v>
      </c>
      <c r="AY357" s="436" t="s">
        <v>515</v>
      </c>
      <c r="AZ357" s="436" t="s">
        <v>516</v>
      </c>
      <c r="BA357" s="436" t="s">
        <v>515</v>
      </c>
      <c r="BB357" s="436" t="s">
        <v>516</v>
      </c>
      <c r="BC357" s="436" t="s">
        <v>515</v>
      </c>
      <c r="BD357" s="436" t="s">
        <v>516</v>
      </c>
      <c r="BE357" s="436" t="s">
        <v>515</v>
      </c>
      <c r="BF357" s="436" t="s">
        <v>516</v>
      </c>
      <c r="BG357" s="436" t="s">
        <v>515</v>
      </c>
      <c r="BH357" s="436" t="s">
        <v>516</v>
      </c>
      <c r="BI357" s="436" t="s">
        <v>515</v>
      </c>
      <c r="BJ357" s="436" t="s">
        <v>516</v>
      </c>
      <c r="BK357" s="436" t="s">
        <v>515</v>
      </c>
      <c r="BL357" s="436" t="s">
        <v>516</v>
      </c>
      <c r="BM357" s="436" t="s">
        <v>515</v>
      </c>
      <c r="BN357" s="436" t="s">
        <v>516</v>
      </c>
      <c r="BO357" s="436" t="s">
        <v>511</v>
      </c>
      <c r="BP357" s="436" t="s">
        <v>513</v>
      </c>
      <c r="BQ357" s="436" t="s">
        <v>511</v>
      </c>
      <c r="BR357" s="436" t="s">
        <v>513</v>
      </c>
      <c r="BS357" s="436" t="s">
        <v>511</v>
      </c>
      <c r="BT357" s="436" t="s">
        <v>513</v>
      </c>
      <c r="BU357" s="436" t="s">
        <v>511</v>
      </c>
      <c r="BV357" s="436" t="s">
        <v>513</v>
      </c>
      <c r="BW357" s="436" t="s">
        <v>511</v>
      </c>
      <c r="BX357" s="436" t="s">
        <v>513</v>
      </c>
      <c r="BY357" s="436" t="s">
        <v>511</v>
      </c>
      <c r="BZ357" s="436" t="s">
        <v>513</v>
      </c>
      <c r="CA357" s="436" t="s">
        <v>511</v>
      </c>
      <c r="CB357" s="436" t="s">
        <v>513</v>
      </c>
      <c r="CC357" s="436" t="s">
        <v>511</v>
      </c>
      <c r="CD357" s="436" t="s">
        <v>513</v>
      </c>
      <c r="CE357" s="436" t="s">
        <v>511</v>
      </c>
      <c r="CF357" s="436" t="s">
        <v>513</v>
      </c>
      <c r="CG357" s="436" t="s">
        <v>511</v>
      </c>
      <c r="CH357" s="436" t="s">
        <v>513</v>
      </c>
      <c r="CI357" s="436" t="s">
        <v>511</v>
      </c>
      <c r="CJ357" s="436" t="s">
        <v>513</v>
      </c>
      <c r="CK357" s="436" t="s">
        <v>511</v>
      </c>
      <c r="CL357" s="436" t="s">
        <v>513</v>
      </c>
      <c r="CM357" s="436" t="s">
        <v>511</v>
      </c>
      <c r="CN357" s="436" t="s">
        <v>513</v>
      </c>
      <c r="CO357" s="436" t="s">
        <v>511</v>
      </c>
      <c r="CP357" s="436" t="s">
        <v>513</v>
      </c>
      <c r="CQ357" s="436" t="s">
        <v>511</v>
      </c>
      <c r="CR357" s="436" t="s">
        <v>513</v>
      </c>
      <c r="CS357" s="436" t="s">
        <v>511</v>
      </c>
      <c r="CT357" s="436" t="s">
        <v>513</v>
      </c>
      <c r="CU357" s="436" t="s">
        <v>511</v>
      </c>
      <c r="CV357" s="436" t="s">
        <v>513</v>
      </c>
      <c r="CW357" s="436" t="s">
        <v>511</v>
      </c>
      <c r="CX357" s="436" t="s">
        <v>513</v>
      </c>
      <c r="CY357" s="436" t="s">
        <v>511</v>
      </c>
      <c r="CZ357" s="436" t="s">
        <v>513</v>
      </c>
      <c r="DA357" s="436" t="s">
        <v>511</v>
      </c>
      <c r="DB357" s="436" t="s">
        <v>513</v>
      </c>
      <c r="DC357" s="436" t="s">
        <v>511</v>
      </c>
      <c r="DD357" s="436" t="s">
        <v>513</v>
      </c>
      <c r="DE357" s="436" t="s">
        <v>511</v>
      </c>
      <c r="DF357" s="436" t="s">
        <v>512</v>
      </c>
      <c r="DG357" s="436" t="s">
        <v>511</v>
      </c>
      <c r="DH357" s="436" t="s">
        <v>513</v>
      </c>
      <c r="DI357" s="436" t="s">
        <v>511</v>
      </c>
      <c r="DJ357" s="436" t="s">
        <v>513</v>
      </c>
      <c r="DK357" s="436" t="s">
        <v>511</v>
      </c>
      <c r="DL357" s="436" t="s">
        <v>517</v>
      </c>
      <c r="DM357" s="436" t="s">
        <v>511</v>
      </c>
      <c r="DN357" s="436" t="s">
        <v>517</v>
      </c>
      <c r="DO357" s="436" t="s">
        <v>511</v>
      </c>
      <c r="DP357" s="438" t="s">
        <v>518</v>
      </c>
      <c r="DQ357" s="436" t="s">
        <v>511</v>
      </c>
      <c r="DR357" s="436" t="s">
        <v>513</v>
      </c>
      <c r="DS357" s="436" t="s">
        <v>511</v>
      </c>
      <c r="DT357" s="436" t="s">
        <v>513</v>
      </c>
      <c r="DU357" s="437" t="s">
        <v>511</v>
      </c>
      <c r="DV357" s="439" t="s">
        <v>513</v>
      </c>
      <c r="DW357" s="436" t="s">
        <v>511</v>
      </c>
      <c r="DX357" s="439" t="s">
        <v>513</v>
      </c>
      <c r="DY357" s="436" t="s">
        <v>511</v>
      </c>
      <c r="DZ357" s="436" t="s">
        <v>513</v>
      </c>
      <c r="EA357" s="436" t="s">
        <v>511</v>
      </c>
      <c r="EB357" s="438" t="s">
        <v>517</v>
      </c>
      <c r="EC357" s="436" t="s">
        <v>511</v>
      </c>
      <c r="ED357" s="438" t="s">
        <v>517</v>
      </c>
      <c r="EE357" s="436" t="s">
        <v>511</v>
      </c>
      <c r="EF357" s="438" t="s">
        <v>517</v>
      </c>
      <c r="EG357" s="436" t="s">
        <v>511</v>
      </c>
      <c r="EH357" s="438" t="s">
        <v>517</v>
      </c>
      <c r="EI357" s="436" t="s">
        <v>511</v>
      </c>
      <c r="EJ357" s="438" t="s">
        <v>517</v>
      </c>
      <c r="EK357" s="436" t="s">
        <v>511</v>
      </c>
      <c r="EL357" s="440" t="s">
        <v>513</v>
      </c>
    </row>
    <row r="358" spans="2:247" x14ac:dyDescent="0.2">
      <c r="B358" s="441" t="s">
        <v>3</v>
      </c>
      <c r="C358" s="452">
        <v>0</v>
      </c>
      <c r="D358" s="453">
        <v>0</v>
      </c>
      <c r="E358" s="452">
        <v>0</v>
      </c>
      <c r="F358" s="453">
        <v>0</v>
      </c>
      <c r="G358" s="452">
        <v>198</v>
      </c>
      <c r="H358" s="453">
        <v>74.395256738782479</v>
      </c>
      <c r="I358" s="452">
        <v>0</v>
      </c>
      <c r="J358" s="453">
        <v>0</v>
      </c>
      <c r="K358" s="452">
        <v>0</v>
      </c>
      <c r="L358" s="453">
        <v>0</v>
      </c>
      <c r="M358" s="452">
        <v>21</v>
      </c>
      <c r="N358" s="453">
        <v>7.8904060177496564</v>
      </c>
      <c r="O358" s="452">
        <v>2</v>
      </c>
      <c r="P358" s="453">
        <v>0.75146723978568153</v>
      </c>
      <c r="Q358" s="452">
        <v>0</v>
      </c>
      <c r="R358" s="453">
        <v>0</v>
      </c>
      <c r="S358" s="452">
        <v>0</v>
      </c>
      <c r="T358" s="453">
        <v>0</v>
      </c>
      <c r="U358" s="452">
        <v>0</v>
      </c>
      <c r="V358" s="453">
        <v>0</v>
      </c>
      <c r="W358" s="452">
        <v>0</v>
      </c>
      <c r="X358" s="453">
        <v>0</v>
      </c>
      <c r="Y358" s="452">
        <v>0</v>
      </c>
      <c r="Z358" s="453">
        <v>0</v>
      </c>
      <c r="AA358" s="452">
        <v>0</v>
      </c>
      <c r="AB358" s="453">
        <v>0</v>
      </c>
      <c r="AC358" s="452">
        <v>1</v>
      </c>
      <c r="AD358" s="453">
        <v>0.37573361989284076</v>
      </c>
      <c r="AE358" s="452">
        <v>20</v>
      </c>
      <c r="AF358" s="453">
        <v>7.5146723978568151</v>
      </c>
      <c r="AG358" s="452">
        <v>3</v>
      </c>
      <c r="AH358" s="453">
        <v>1.1272008596785223</v>
      </c>
      <c r="AI358" s="452">
        <v>23</v>
      </c>
      <c r="AJ358" s="453">
        <v>8.6418732575353374</v>
      </c>
      <c r="AK358" s="452">
        <v>0</v>
      </c>
      <c r="AL358" s="453">
        <v>0</v>
      </c>
      <c r="AM358" s="452">
        <v>30</v>
      </c>
      <c r="AN358" s="453">
        <v>11.272008596785223</v>
      </c>
      <c r="AO358" s="452">
        <v>2</v>
      </c>
      <c r="AP358" s="453">
        <v>0.71123755334281658</v>
      </c>
      <c r="AQ358" s="452">
        <v>18</v>
      </c>
      <c r="AR358" s="453">
        <v>6.2413314840499305</v>
      </c>
      <c r="AS358" s="452">
        <v>80</v>
      </c>
      <c r="AT358" s="453">
        <v>28.449502133712659</v>
      </c>
      <c r="AU358" s="452">
        <v>108</v>
      </c>
      <c r="AV358" s="453">
        <v>40.579230948426805</v>
      </c>
      <c r="AW358" s="452">
        <v>103</v>
      </c>
      <c r="AX358" s="453">
        <v>38.700562848962598</v>
      </c>
      <c r="AY358" s="452">
        <v>36</v>
      </c>
      <c r="AZ358" s="453">
        <v>13.526410316142266</v>
      </c>
      <c r="BA358" s="452">
        <v>34</v>
      </c>
      <c r="BB358" s="453">
        <v>12.774943076356587</v>
      </c>
      <c r="BC358" s="452">
        <v>3</v>
      </c>
      <c r="BD358" s="453">
        <v>1.1272008596785223</v>
      </c>
      <c r="BE358" s="452">
        <v>7</v>
      </c>
      <c r="BF358" s="453">
        <v>2.6301353392498856</v>
      </c>
      <c r="BG358" s="452">
        <v>0</v>
      </c>
      <c r="BH358" s="453">
        <v>0</v>
      </c>
      <c r="BI358" s="452">
        <v>0</v>
      </c>
      <c r="BJ358" s="453">
        <v>0</v>
      </c>
      <c r="BK358" s="452">
        <v>0</v>
      </c>
      <c r="BL358" s="453">
        <v>0</v>
      </c>
      <c r="BM358" s="452">
        <v>291</v>
      </c>
      <c r="BN358" s="453">
        <v>109.33848338881666</v>
      </c>
      <c r="BO358" s="452">
        <v>42</v>
      </c>
      <c r="BP358" s="453">
        <v>15.780812035499313</v>
      </c>
      <c r="BQ358" s="452">
        <v>0</v>
      </c>
      <c r="BR358" s="453">
        <v>0</v>
      </c>
      <c r="BS358" s="452">
        <v>42</v>
      </c>
      <c r="BT358" s="453">
        <v>15.780812035499313</v>
      </c>
      <c r="BU358" s="452">
        <v>9</v>
      </c>
      <c r="BV358" s="453">
        <v>3.3816025790355666</v>
      </c>
      <c r="BW358" s="452">
        <v>10</v>
      </c>
      <c r="BX358" s="453">
        <v>3.7573361989284075</v>
      </c>
      <c r="BY358" s="452">
        <v>0</v>
      </c>
      <c r="BZ358" s="453">
        <v>0</v>
      </c>
      <c r="CA358" s="452">
        <v>19</v>
      </c>
      <c r="CB358" s="453">
        <v>7.1389387779639746</v>
      </c>
      <c r="CC358" s="452">
        <v>108</v>
      </c>
      <c r="CD358" s="453">
        <v>77.381634758683944</v>
      </c>
      <c r="CE358" s="452">
        <v>2</v>
      </c>
      <c r="CF358" s="453">
        <v>1.4329932362719249</v>
      </c>
      <c r="CG358" s="452">
        <v>110</v>
      </c>
      <c r="CH358" s="453">
        <v>78.81462799495587</v>
      </c>
      <c r="CI358" s="452">
        <v>0</v>
      </c>
      <c r="CJ358" s="453">
        <v>0</v>
      </c>
      <c r="CK358" s="452">
        <v>0</v>
      </c>
      <c r="CL358" s="453">
        <v>0</v>
      </c>
      <c r="CM358" s="452">
        <v>0</v>
      </c>
      <c r="CN358" s="453">
        <v>0</v>
      </c>
      <c r="CO358" s="452">
        <v>3</v>
      </c>
      <c r="CP358" s="453">
        <v>1.1272008596785223</v>
      </c>
      <c r="CQ358" s="452">
        <v>15</v>
      </c>
      <c r="CR358" s="453">
        <v>5.6360042983926117</v>
      </c>
      <c r="CS358" s="452">
        <v>2</v>
      </c>
      <c r="CT358" s="453">
        <v>0.75146723978568153</v>
      </c>
      <c r="CU358" s="452">
        <v>616</v>
      </c>
      <c r="CV358" s="453">
        <v>231.45190985398989</v>
      </c>
      <c r="CW358" s="452">
        <v>35</v>
      </c>
      <c r="CX358" s="453">
        <v>13.150676696249425</v>
      </c>
      <c r="CY358" s="452">
        <v>3</v>
      </c>
      <c r="CZ358" s="453">
        <v>1.1272008596785223</v>
      </c>
      <c r="DA358" s="452">
        <v>3</v>
      </c>
      <c r="DB358" s="453">
        <v>1.1272008596785223</v>
      </c>
      <c r="DC358" s="452">
        <v>17</v>
      </c>
      <c r="DD358" s="453">
        <v>6.3874715381782936</v>
      </c>
      <c r="DE358" s="452">
        <v>26</v>
      </c>
      <c r="DF358" s="453">
        <v>9.2460881934566146</v>
      </c>
      <c r="DG358" s="452">
        <v>34</v>
      </c>
      <c r="DH358" s="453">
        <v>12.774943076356587</v>
      </c>
      <c r="DI358" s="452">
        <v>7</v>
      </c>
      <c r="DJ358" s="453">
        <v>7.4150971377725039</v>
      </c>
      <c r="DK358" s="452">
        <v>15</v>
      </c>
      <c r="DL358" s="453">
        <v>11.410054540060701</v>
      </c>
      <c r="DM358" s="452">
        <v>43</v>
      </c>
      <c r="DN358" s="453">
        <v>32.708823014840682</v>
      </c>
      <c r="DO358" s="452">
        <v>41</v>
      </c>
      <c r="DP358" s="453">
        <v>149.68420284034903</v>
      </c>
      <c r="DQ358" s="452">
        <v>21</v>
      </c>
      <c r="DR358" s="453">
        <v>7.8904060177496564</v>
      </c>
      <c r="DS358" s="452">
        <v>211</v>
      </c>
      <c r="DT358" s="453">
        <v>79.279793797389402</v>
      </c>
      <c r="DU358" s="452">
        <v>63</v>
      </c>
      <c r="DV358" s="453">
        <v>23.671218053248968</v>
      </c>
      <c r="DW358" s="452">
        <v>150</v>
      </c>
      <c r="DX358" s="453">
        <v>56.360042983926114</v>
      </c>
      <c r="DY358" s="452">
        <v>445</v>
      </c>
      <c r="DZ358" s="453">
        <v>167.20146085231414</v>
      </c>
      <c r="EA358" s="452">
        <v>16</v>
      </c>
      <c r="EB358" s="453">
        <v>12.170724842731415</v>
      </c>
      <c r="EC358" s="452">
        <v>163</v>
      </c>
      <c r="ED358" s="453">
        <v>123.98925933532628</v>
      </c>
      <c r="EE358" s="452">
        <v>55</v>
      </c>
      <c r="EF358" s="453">
        <v>41.836866646889241</v>
      </c>
      <c r="EG358" s="452">
        <v>139</v>
      </c>
      <c r="EH358" s="453">
        <v>105.73317207122916</v>
      </c>
      <c r="EI358" s="452">
        <v>373</v>
      </c>
      <c r="EJ358" s="453">
        <v>283.73002289617608</v>
      </c>
      <c r="EK358" s="452">
        <v>229</v>
      </c>
      <c r="EL358" s="453">
        <v>86.042998955460533</v>
      </c>
      <c r="EM358" s="455"/>
      <c r="EN358" s="445"/>
      <c r="EO358" s="445"/>
      <c r="EP358" s="445"/>
      <c r="EQ358" s="445"/>
      <c r="ER358" s="445"/>
      <c r="ES358" s="445"/>
      <c r="ET358" s="445"/>
      <c r="EU358" s="445"/>
      <c r="EV358" s="445"/>
      <c r="EW358" s="445"/>
      <c r="EX358" s="445"/>
      <c r="EY358" s="445"/>
      <c r="EZ358" s="445"/>
      <c r="FA358" s="445"/>
      <c r="FB358" s="445"/>
      <c r="FC358" s="445"/>
      <c r="FD358" s="445"/>
      <c r="FE358" s="445"/>
      <c r="FF358" s="445"/>
      <c r="FG358" s="445"/>
      <c r="FH358" s="445"/>
      <c r="FI358" s="445"/>
      <c r="FJ358" s="445"/>
      <c r="FK358" s="445"/>
      <c r="FL358" s="445"/>
      <c r="FM358" s="445"/>
      <c r="FN358" s="445"/>
      <c r="FO358" s="445"/>
      <c r="FP358" s="445"/>
      <c r="FQ358" s="445"/>
      <c r="FR358" s="445"/>
      <c r="FS358" s="445"/>
      <c r="FT358" s="445"/>
      <c r="FU358" s="445"/>
      <c r="FV358" s="445"/>
      <c r="FW358" s="445"/>
      <c r="FX358" s="445"/>
      <c r="FY358" s="445"/>
      <c r="FZ358" s="445"/>
      <c r="GA358" s="445"/>
      <c r="GB358" s="445"/>
      <c r="GC358" s="445"/>
      <c r="GD358" s="445"/>
      <c r="GE358" s="445"/>
      <c r="GF358" s="445"/>
      <c r="GG358" s="445"/>
      <c r="GH358" s="445"/>
      <c r="GI358" s="445"/>
      <c r="GJ358" s="445"/>
      <c r="GK358" s="445"/>
      <c r="GL358" s="445"/>
      <c r="GM358" s="445"/>
      <c r="GN358" s="445"/>
      <c r="GO358" s="445"/>
      <c r="GP358" s="445"/>
      <c r="GQ358" s="445"/>
      <c r="GR358" s="445"/>
      <c r="GS358" s="445"/>
      <c r="GT358" s="445"/>
      <c r="GU358" s="445"/>
      <c r="GV358" s="445"/>
      <c r="GW358" s="445"/>
      <c r="GX358" s="445"/>
      <c r="GY358" s="445"/>
      <c r="GZ358" s="445"/>
      <c r="HA358" s="445"/>
      <c r="HB358" s="445"/>
      <c r="HC358" s="445"/>
      <c r="HD358" s="445"/>
      <c r="HE358" s="445"/>
      <c r="HF358" s="445"/>
      <c r="HG358" s="445"/>
      <c r="HH358" s="445"/>
      <c r="HI358" s="445"/>
      <c r="HJ358" s="445"/>
      <c r="HK358" s="445"/>
      <c r="HL358" s="445"/>
      <c r="HM358" s="445"/>
      <c r="HN358" s="445"/>
      <c r="HO358" s="445"/>
      <c r="HP358" s="445"/>
      <c r="HQ358" s="445"/>
      <c r="HR358" s="445"/>
      <c r="HS358" s="445"/>
      <c r="HT358" s="445"/>
      <c r="HU358" s="445"/>
      <c r="HV358" s="445"/>
      <c r="HW358" s="445"/>
      <c r="HX358" s="445"/>
      <c r="HY358" s="445"/>
      <c r="HZ358" s="445"/>
      <c r="IA358" s="445"/>
      <c r="IB358" s="445"/>
      <c r="IC358" s="445"/>
      <c r="ID358" s="445"/>
      <c r="IE358" s="445"/>
      <c r="IF358" s="445"/>
      <c r="IG358" s="445"/>
      <c r="IH358" s="445"/>
      <c r="II358" s="445"/>
      <c r="IJ358" s="445"/>
      <c r="IK358" s="445"/>
      <c r="IL358" s="445"/>
      <c r="IM358" s="445"/>
    </row>
    <row r="359" spans="2:247" x14ac:dyDescent="0.2">
      <c r="B359" s="423" t="s">
        <v>40</v>
      </c>
      <c r="C359" s="456">
        <v>0</v>
      </c>
      <c r="D359" s="457">
        <v>0</v>
      </c>
      <c r="E359" s="456">
        <v>0</v>
      </c>
      <c r="F359" s="457">
        <v>0</v>
      </c>
      <c r="G359" s="456">
        <v>14</v>
      </c>
      <c r="H359" s="457">
        <v>126.81159420289855</v>
      </c>
      <c r="I359" s="456">
        <v>0</v>
      </c>
      <c r="J359" s="457">
        <v>0</v>
      </c>
      <c r="K359" s="456">
        <v>0</v>
      </c>
      <c r="L359" s="457">
        <v>0</v>
      </c>
      <c r="M359" s="456">
        <v>5</v>
      </c>
      <c r="N359" s="457">
        <v>45.289855072463766</v>
      </c>
      <c r="O359" s="456">
        <v>0</v>
      </c>
      <c r="P359" s="457">
        <v>0</v>
      </c>
      <c r="Q359" s="456">
        <v>0</v>
      </c>
      <c r="R359" s="457">
        <v>0</v>
      </c>
      <c r="S359" s="456">
        <v>0</v>
      </c>
      <c r="T359" s="457">
        <v>0</v>
      </c>
      <c r="U359" s="456">
        <v>0</v>
      </c>
      <c r="V359" s="457">
        <v>0</v>
      </c>
      <c r="W359" s="456">
        <v>0</v>
      </c>
      <c r="X359" s="457">
        <v>0</v>
      </c>
      <c r="Y359" s="456">
        <v>0</v>
      </c>
      <c r="Z359" s="457">
        <v>0</v>
      </c>
      <c r="AA359" s="456">
        <v>0</v>
      </c>
      <c r="AB359" s="457">
        <v>0</v>
      </c>
      <c r="AC359" s="456">
        <v>0</v>
      </c>
      <c r="AD359" s="457">
        <v>0</v>
      </c>
      <c r="AE359" s="456">
        <v>1</v>
      </c>
      <c r="AF359" s="457">
        <v>9.0579710144927539</v>
      </c>
      <c r="AG359" s="456">
        <v>0</v>
      </c>
      <c r="AH359" s="457">
        <v>0</v>
      </c>
      <c r="AI359" s="456">
        <v>1</v>
      </c>
      <c r="AJ359" s="457">
        <v>9.0579710144927539</v>
      </c>
      <c r="AK359" s="456">
        <v>0</v>
      </c>
      <c r="AL359" s="457">
        <v>0</v>
      </c>
      <c r="AM359" s="456">
        <v>2</v>
      </c>
      <c r="AN359" s="457">
        <v>18.115942028985508</v>
      </c>
      <c r="AO359" s="456">
        <v>0</v>
      </c>
      <c r="AP359" s="457">
        <v>0</v>
      </c>
      <c r="AQ359" s="456">
        <v>1</v>
      </c>
      <c r="AR359" s="457">
        <v>8.2644628099173563</v>
      </c>
      <c r="AS359" s="456">
        <v>4</v>
      </c>
      <c r="AT359" s="457">
        <v>34.188034188034194</v>
      </c>
      <c r="AU359" s="456">
        <v>4</v>
      </c>
      <c r="AV359" s="457">
        <v>36.231884057971016</v>
      </c>
      <c r="AW359" s="456">
        <v>3</v>
      </c>
      <c r="AX359" s="457">
        <v>27.173913043478262</v>
      </c>
      <c r="AY359" s="456">
        <v>0</v>
      </c>
      <c r="AZ359" s="457">
        <v>0</v>
      </c>
      <c r="BA359" s="456">
        <v>1</v>
      </c>
      <c r="BB359" s="457">
        <v>9.0579710144927539</v>
      </c>
      <c r="BC359" s="456">
        <v>0</v>
      </c>
      <c r="BD359" s="457">
        <v>0</v>
      </c>
      <c r="BE359" s="456">
        <v>0</v>
      </c>
      <c r="BF359" s="457">
        <v>0</v>
      </c>
      <c r="BG359" s="456">
        <v>0</v>
      </c>
      <c r="BH359" s="457">
        <v>0</v>
      </c>
      <c r="BI359" s="456">
        <v>0</v>
      </c>
      <c r="BJ359" s="457">
        <v>0</v>
      </c>
      <c r="BK359" s="456">
        <v>0</v>
      </c>
      <c r="BL359" s="457">
        <v>0</v>
      </c>
      <c r="BM359" s="456">
        <v>8</v>
      </c>
      <c r="BN359" s="457">
        <v>72.463768115942031</v>
      </c>
      <c r="BO359" s="456">
        <v>0</v>
      </c>
      <c r="BP359" s="457">
        <v>0</v>
      </c>
      <c r="BQ359" s="456">
        <v>0</v>
      </c>
      <c r="BR359" s="457">
        <v>0</v>
      </c>
      <c r="BS359" s="456">
        <v>0</v>
      </c>
      <c r="BT359" s="457">
        <v>0</v>
      </c>
      <c r="BU359" s="456">
        <v>0</v>
      </c>
      <c r="BV359" s="457">
        <v>0</v>
      </c>
      <c r="BW359" s="456">
        <v>0</v>
      </c>
      <c r="BX359" s="457">
        <v>0</v>
      </c>
      <c r="BY359" s="456">
        <v>0</v>
      </c>
      <c r="BZ359" s="457">
        <v>0</v>
      </c>
      <c r="CA359" s="456">
        <v>0</v>
      </c>
      <c r="CB359" s="457">
        <v>0</v>
      </c>
      <c r="CC359" s="456">
        <v>1</v>
      </c>
      <c r="CD359" s="457">
        <v>10.767739851405191</v>
      </c>
      <c r="CE359" s="456">
        <v>0</v>
      </c>
      <c r="CF359" s="457">
        <v>0</v>
      </c>
      <c r="CG359" s="456">
        <v>1</v>
      </c>
      <c r="CH359" s="457">
        <v>10.767739851405191</v>
      </c>
      <c r="CI359" s="456">
        <v>0</v>
      </c>
      <c r="CJ359" s="457">
        <v>0</v>
      </c>
      <c r="CK359" s="456">
        <v>0</v>
      </c>
      <c r="CL359" s="457">
        <v>0</v>
      </c>
      <c r="CM359" s="456">
        <v>0</v>
      </c>
      <c r="CN359" s="457">
        <v>0</v>
      </c>
      <c r="CO359" s="456">
        <v>1</v>
      </c>
      <c r="CP359" s="457">
        <v>9.0579710144927539</v>
      </c>
      <c r="CQ359" s="456">
        <v>0</v>
      </c>
      <c r="CR359" s="457">
        <v>0</v>
      </c>
      <c r="CS359" s="456">
        <v>0</v>
      </c>
      <c r="CT359" s="457">
        <v>0</v>
      </c>
      <c r="CU359" s="456">
        <v>28</v>
      </c>
      <c r="CV359" s="457">
        <v>253.62318840579709</v>
      </c>
      <c r="CW359" s="456">
        <v>0</v>
      </c>
      <c r="CX359" s="457">
        <v>0</v>
      </c>
      <c r="CY359" s="456">
        <v>0</v>
      </c>
      <c r="CZ359" s="457">
        <v>0</v>
      </c>
      <c r="DA359" s="456">
        <v>1</v>
      </c>
      <c r="DB359" s="457">
        <v>9.0579710144927539</v>
      </c>
      <c r="DC359" s="456">
        <v>0</v>
      </c>
      <c r="DD359" s="457">
        <v>0</v>
      </c>
      <c r="DE359" s="456">
        <v>3</v>
      </c>
      <c r="DF359" s="457">
        <v>25.641025641025639</v>
      </c>
      <c r="DG359" s="456">
        <v>3</v>
      </c>
      <c r="DH359" s="457">
        <v>27.173913043478262</v>
      </c>
      <c r="DI359" s="456">
        <v>0</v>
      </c>
      <c r="DJ359" s="457">
        <v>0</v>
      </c>
      <c r="DK359" s="456">
        <v>0</v>
      </c>
      <c r="DL359" s="457">
        <v>0</v>
      </c>
      <c r="DM359" s="456">
        <v>0</v>
      </c>
      <c r="DN359" s="457">
        <v>0</v>
      </c>
      <c r="DO359" s="456">
        <v>4</v>
      </c>
      <c r="DP359" s="457">
        <v>305.11060259344015</v>
      </c>
      <c r="DQ359" s="456">
        <v>0</v>
      </c>
      <c r="DR359" s="457">
        <v>0</v>
      </c>
      <c r="DS359" s="456">
        <v>2</v>
      </c>
      <c r="DT359" s="457">
        <v>18.115942028985508</v>
      </c>
      <c r="DU359" s="456">
        <v>1</v>
      </c>
      <c r="DV359" s="457">
        <v>9.0579710144927539</v>
      </c>
      <c r="DW359" s="456">
        <v>10</v>
      </c>
      <c r="DX359" s="457">
        <v>90.579710144927532</v>
      </c>
      <c r="DY359" s="456">
        <v>13</v>
      </c>
      <c r="DZ359" s="457">
        <v>117.7536231884058</v>
      </c>
      <c r="EA359" s="456">
        <v>0</v>
      </c>
      <c r="EB359" s="457">
        <v>0</v>
      </c>
      <c r="EC359" s="456">
        <v>2</v>
      </c>
      <c r="ED359" s="457">
        <v>37.362226788716605</v>
      </c>
      <c r="EE359" s="456">
        <v>0</v>
      </c>
      <c r="EF359" s="457">
        <v>0</v>
      </c>
      <c r="EG359" s="456">
        <v>10</v>
      </c>
      <c r="EH359" s="457">
        <v>186.81113394358303</v>
      </c>
      <c r="EI359" s="456">
        <v>12</v>
      </c>
      <c r="EJ359" s="457">
        <v>224.17336073229961</v>
      </c>
      <c r="EK359" s="456">
        <v>12</v>
      </c>
      <c r="EL359" s="457">
        <v>108.69565217391305</v>
      </c>
      <c r="EM359" s="290"/>
      <c r="EN359" s="449"/>
      <c r="EO359" s="449"/>
      <c r="EP359" s="449"/>
      <c r="EQ359" s="449"/>
      <c r="ER359" s="449"/>
      <c r="ES359" s="449"/>
      <c r="ET359" s="449"/>
      <c r="EU359" s="449"/>
      <c r="EV359" s="449"/>
      <c r="EW359" s="449"/>
      <c r="EX359" s="449"/>
      <c r="EY359" s="449"/>
      <c r="EZ359" s="449"/>
      <c r="FA359" s="449"/>
      <c r="FB359" s="449"/>
      <c r="FC359" s="449"/>
      <c r="FD359" s="449"/>
      <c r="FE359" s="449"/>
      <c r="FF359" s="449"/>
      <c r="FG359" s="449"/>
      <c r="FH359" s="449"/>
      <c r="FI359" s="449"/>
      <c r="FJ359" s="449"/>
      <c r="FK359" s="449"/>
      <c r="FL359" s="449"/>
      <c r="FM359" s="449"/>
      <c r="FN359" s="449"/>
      <c r="FO359" s="449"/>
      <c r="FP359" s="449"/>
      <c r="FQ359" s="449"/>
      <c r="FR359" s="449"/>
      <c r="FS359" s="449"/>
      <c r="FT359" s="449"/>
      <c r="FU359" s="449"/>
      <c r="FV359" s="449"/>
      <c r="FW359" s="449"/>
      <c r="FX359" s="449"/>
      <c r="FY359" s="449"/>
      <c r="FZ359" s="449"/>
      <c r="GA359" s="449"/>
      <c r="GB359" s="449"/>
      <c r="GC359" s="449"/>
      <c r="GD359" s="449"/>
      <c r="GE359" s="449"/>
      <c r="GF359" s="449"/>
      <c r="GG359" s="449"/>
      <c r="GH359" s="449"/>
      <c r="GI359" s="449"/>
      <c r="GJ359" s="449"/>
      <c r="GK359" s="449"/>
      <c r="GL359" s="449"/>
      <c r="GM359" s="449"/>
      <c r="GN359" s="449"/>
      <c r="GO359" s="449"/>
      <c r="GP359" s="449"/>
      <c r="GQ359" s="449"/>
      <c r="GR359" s="449"/>
      <c r="GS359" s="449"/>
      <c r="GT359" s="449"/>
      <c r="GU359" s="449"/>
      <c r="GV359" s="449"/>
      <c r="GW359" s="449"/>
      <c r="GX359" s="449"/>
      <c r="GY359" s="449"/>
      <c r="GZ359" s="449"/>
      <c r="HA359" s="449"/>
      <c r="HB359" s="449"/>
      <c r="HC359" s="449"/>
      <c r="HD359" s="449"/>
      <c r="HE359" s="449"/>
      <c r="HF359" s="449"/>
      <c r="HG359" s="449"/>
      <c r="HH359" s="449"/>
      <c r="HI359" s="449"/>
      <c r="HJ359" s="449"/>
      <c r="HK359" s="449"/>
      <c r="HL359" s="449"/>
      <c r="HM359" s="449"/>
      <c r="HN359" s="449"/>
      <c r="HO359" s="449"/>
      <c r="HP359" s="449"/>
      <c r="HQ359" s="449"/>
      <c r="HR359" s="449"/>
      <c r="HS359" s="449"/>
      <c r="HT359" s="449"/>
      <c r="HU359" s="449"/>
      <c r="HV359" s="449"/>
      <c r="HW359" s="449"/>
      <c r="HX359" s="449"/>
      <c r="HY359" s="449"/>
      <c r="HZ359" s="449"/>
      <c r="IA359" s="449"/>
      <c r="IB359" s="449"/>
      <c r="IC359" s="449"/>
      <c r="ID359" s="449"/>
      <c r="IE359" s="449"/>
      <c r="IF359" s="449"/>
      <c r="IG359" s="449"/>
      <c r="IH359" s="449"/>
      <c r="II359" s="449"/>
      <c r="IJ359" s="449"/>
      <c r="IK359" s="449"/>
      <c r="IL359" s="449"/>
      <c r="IM359" s="449"/>
    </row>
    <row r="360" spans="2:247" x14ac:dyDescent="0.2">
      <c r="B360" s="423" t="s">
        <v>41</v>
      </c>
      <c r="C360" s="456">
        <v>0</v>
      </c>
      <c r="D360" s="457">
        <v>0</v>
      </c>
      <c r="E360" s="456">
        <v>0</v>
      </c>
      <c r="F360" s="457">
        <v>0</v>
      </c>
      <c r="G360" s="456">
        <v>52</v>
      </c>
      <c r="H360" s="457">
        <v>750.36075036075033</v>
      </c>
      <c r="I360" s="456">
        <v>0</v>
      </c>
      <c r="J360" s="457">
        <v>0</v>
      </c>
      <c r="K360" s="456">
        <v>0</v>
      </c>
      <c r="L360" s="457">
        <v>0</v>
      </c>
      <c r="M360" s="456">
        <v>0</v>
      </c>
      <c r="N360" s="457">
        <v>0</v>
      </c>
      <c r="O360" s="456">
        <v>0</v>
      </c>
      <c r="P360" s="457">
        <v>0</v>
      </c>
      <c r="Q360" s="456">
        <v>0</v>
      </c>
      <c r="R360" s="457">
        <v>0</v>
      </c>
      <c r="S360" s="456">
        <v>0</v>
      </c>
      <c r="T360" s="457">
        <v>0</v>
      </c>
      <c r="U360" s="456">
        <v>0</v>
      </c>
      <c r="V360" s="457">
        <v>0</v>
      </c>
      <c r="W360" s="456">
        <v>0</v>
      </c>
      <c r="X360" s="457">
        <v>0</v>
      </c>
      <c r="Y360" s="456">
        <v>0</v>
      </c>
      <c r="Z360" s="457">
        <v>0</v>
      </c>
      <c r="AA360" s="456">
        <v>0</v>
      </c>
      <c r="AB360" s="457">
        <v>0</v>
      </c>
      <c r="AC360" s="456">
        <v>1</v>
      </c>
      <c r="AD360" s="457">
        <v>14.430014430014429</v>
      </c>
      <c r="AE360" s="456">
        <v>1</v>
      </c>
      <c r="AF360" s="457">
        <v>14.430014430014429</v>
      </c>
      <c r="AG360" s="456">
        <v>0</v>
      </c>
      <c r="AH360" s="457">
        <v>0</v>
      </c>
      <c r="AI360" s="456">
        <v>1</v>
      </c>
      <c r="AJ360" s="457">
        <v>14.430014430014429</v>
      </c>
      <c r="AK360" s="456">
        <v>0</v>
      </c>
      <c r="AL360" s="457">
        <v>0</v>
      </c>
      <c r="AM360" s="456">
        <v>1</v>
      </c>
      <c r="AN360" s="457">
        <v>14.430014430014429</v>
      </c>
      <c r="AO360" s="456">
        <v>1</v>
      </c>
      <c r="AP360" s="457">
        <v>20</v>
      </c>
      <c r="AQ360" s="456">
        <v>0</v>
      </c>
      <c r="AR360" s="457">
        <v>0</v>
      </c>
      <c r="AS360" s="456">
        <v>0</v>
      </c>
      <c r="AT360" s="457">
        <v>0</v>
      </c>
      <c r="AU360" s="456">
        <v>1</v>
      </c>
      <c r="AV360" s="457">
        <v>14.430014430014429</v>
      </c>
      <c r="AW360" s="456">
        <v>4</v>
      </c>
      <c r="AX360" s="457">
        <v>57.720057720057717</v>
      </c>
      <c r="AY360" s="456">
        <v>0</v>
      </c>
      <c r="AZ360" s="457">
        <v>0</v>
      </c>
      <c r="BA360" s="456">
        <v>1</v>
      </c>
      <c r="BB360" s="457">
        <v>14.430014430014429</v>
      </c>
      <c r="BC360" s="456">
        <v>0</v>
      </c>
      <c r="BD360" s="457">
        <v>0</v>
      </c>
      <c r="BE360" s="456">
        <v>1</v>
      </c>
      <c r="BF360" s="457">
        <v>14.430014430014429</v>
      </c>
      <c r="BG360" s="456">
        <v>0</v>
      </c>
      <c r="BH360" s="457">
        <v>0</v>
      </c>
      <c r="BI360" s="456">
        <v>0</v>
      </c>
      <c r="BJ360" s="457">
        <v>0</v>
      </c>
      <c r="BK360" s="456">
        <v>0</v>
      </c>
      <c r="BL360" s="457">
        <v>0</v>
      </c>
      <c r="BM360" s="456">
        <v>7</v>
      </c>
      <c r="BN360" s="457">
        <v>101.01010101010101</v>
      </c>
      <c r="BO360" s="456">
        <v>1</v>
      </c>
      <c r="BP360" s="457">
        <v>14.430014430014429</v>
      </c>
      <c r="BQ360" s="456">
        <v>0</v>
      </c>
      <c r="BR360" s="457">
        <v>0</v>
      </c>
      <c r="BS360" s="456">
        <v>1</v>
      </c>
      <c r="BT360" s="457">
        <v>14.430014430014429</v>
      </c>
      <c r="BU360" s="456">
        <v>0</v>
      </c>
      <c r="BV360" s="457">
        <v>0</v>
      </c>
      <c r="BW360" s="456">
        <v>0</v>
      </c>
      <c r="BX360" s="457">
        <v>0</v>
      </c>
      <c r="BY360" s="456">
        <v>0</v>
      </c>
      <c r="BZ360" s="457">
        <v>0</v>
      </c>
      <c r="CA360" s="456">
        <v>0</v>
      </c>
      <c r="CB360" s="457">
        <v>0</v>
      </c>
      <c r="CC360" s="456">
        <v>0</v>
      </c>
      <c r="CD360" s="457">
        <v>0</v>
      </c>
      <c r="CE360" s="456">
        <v>0</v>
      </c>
      <c r="CF360" s="457">
        <v>0</v>
      </c>
      <c r="CG360" s="456">
        <v>0</v>
      </c>
      <c r="CH360" s="457">
        <v>0</v>
      </c>
      <c r="CI360" s="456">
        <v>0</v>
      </c>
      <c r="CJ360" s="457">
        <v>0</v>
      </c>
      <c r="CK360" s="456">
        <v>0</v>
      </c>
      <c r="CL360" s="457">
        <v>0</v>
      </c>
      <c r="CM360" s="456">
        <v>0</v>
      </c>
      <c r="CN360" s="457">
        <v>0</v>
      </c>
      <c r="CO360" s="456">
        <v>0</v>
      </c>
      <c r="CP360" s="457">
        <v>0</v>
      </c>
      <c r="CQ360" s="456">
        <v>0</v>
      </c>
      <c r="CR360" s="457">
        <v>0</v>
      </c>
      <c r="CS360" s="456">
        <v>0</v>
      </c>
      <c r="CT360" s="457">
        <v>0</v>
      </c>
      <c r="CU360" s="456">
        <v>11</v>
      </c>
      <c r="CV360" s="457">
        <v>158.73015873015873</v>
      </c>
      <c r="CW360" s="456">
        <v>0</v>
      </c>
      <c r="CX360" s="457">
        <v>0</v>
      </c>
      <c r="CY360" s="456">
        <v>0</v>
      </c>
      <c r="CZ360" s="457">
        <v>0</v>
      </c>
      <c r="DA360" s="456">
        <v>0</v>
      </c>
      <c r="DB360" s="457">
        <v>0</v>
      </c>
      <c r="DC360" s="456">
        <v>0</v>
      </c>
      <c r="DD360" s="457">
        <v>0</v>
      </c>
      <c r="DE360" s="456">
        <v>0</v>
      </c>
      <c r="DF360" s="457">
        <v>0</v>
      </c>
      <c r="DG360" s="456">
        <v>1</v>
      </c>
      <c r="DH360" s="457">
        <v>14.430014430014429</v>
      </c>
      <c r="DI360" s="456">
        <v>0</v>
      </c>
      <c r="DJ360" s="457">
        <v>0</v>
      </c>
      <c r="DK360" s="456">
        <v>0</v>
      </c>
      <c r="DL360" s="457">
        <v>0</v>
      </c>
      <c r="DM360" s="456">
        <v>1</v>
      </c>
      <c r="DN360" s="457">
        <v>30.712530712530711</v>
      </c>
      <c r="DO360" s="456">
        <v>0</v>
      </c>
      <c r="DP360" s="457">
        <v>0</v>
      </c>
      <c r="DQ360" s="456">
        <v>2</v>
      </c>
      <c r="DR360" s="457">
        <v>28.860028860028859</v>
      </c>
      <c r="DS360" s="456">
        <v>15</v>
      </c>
      <c r="DT360" s="457">
        <v>216.45021645021646</v>
      </c>
      <c r="DU360" s="456">
        <v>3</v>
      </c>
      <c r="DV360" s="457">
        <v>43.290043290043293</v>
      </c>
      <c r="DW360" s="456">
        <v>4</v>
      </c>
      <c r="DX360" s="457">
        <v>57.720057720057717</v>
      </c>
      <c r="DY360" s="456">
        <v>24</v>
      </c>
      <c r="DZ360" s="457">
        <v>346.32034632034635</v>
      </c>
      <c r="EA360" s="456">
        <v>2</v>
      </c>
      <c r="EB360" s="457">
        <v>61.425061425061422</v>
      </c>
      <c r="EC360" s="456">
        <v>12</v>
      </c>
      <c r="ED360" s="457">
        <v>368.55036855036855</v>
      </c>
      <c r="EE360" s="456">
        <v>2</v>
      </c>
      <c r="EF360" s="457">
        <v>61.425061425061422</v>
      </c>
      <c r="EG360" s="456">
        <v>4</v>
      </c>
      <c r="EH360" s="457">
        <v>122.85012285012284</v>
      </c>
      <c r="EI360" s="456">
        <v>20</v>
      </c>
      <c r="EJ360" s="457">
        <v>614.25061425061426</v>
      </c>
      <c r="EK360" s="456">
        <v>8</v>
      </c>
      <c r="EL360" s="457">
        <v>115.44011544011543</v>
      </c>
      <c r="EM360" s="290"/>
      <c r="EN360" s="449"/>
      <c r="EO360" s="449"/>
      <c r="EP360" s="449"/>
      <c r="EQ360" s="449"/>
      <c r="ER360" s="449"/>
      <c r="ES360" s="449"/>
      <c r="ET360" s="449"/>
      <c r="EU360" s="449"/>
      <c r="EV360" s="449"/>
      <c r="EW360" s="449"/>
      <c r="EX360" s="449"/>
      <c r="EY360" s="449"/>
      <c r="EZ360" s="449"/>
      <c r="FA360" s="449"/>
      <c r="FB360" s="449"/>
      <c r="FC360" s="449"/>
      <c r="FD360" s="449"/>
      <c r="FE360" s="449"/>
      <c r="FF360" s="449"/>
      <c r="FG360" s="449"/>
      <c r="FH360" s="449"/>
      <c r="FI360" s="449"/>
      <c r="FJ360" s="449"/>
      <c r="FK360" s="449"/>
      <c r="FL360" s="449"/>
      <c r="FM360" s="449"/>
      <c r="FN360" s="449"/>
      <c r="FO360" s="449"/>
      <c r="FP360" s="449"/>
      <c r="FQ360" s="449"/>
      <c r="FR360" s="449"/>
      <c r="FS360" s="449"/>
      <c r="FT360" s="449"/>
      <c r="FU360" s="449"/>
      <c r="FV360" s="449"/>
      <c r="FW360" s="449"/>
      <c r="FX360" s="449"/>
      <c r="FY360" s="449"/>
      <c r="FZ360" s="449"/>
      <c r="GA360" s="449"/>
      <c r="GB360" s="449"/>
      <c r="GC360" s="449"/>
      <c r="GD360" s="449"/>
      <c r="GE360" s="449"/>
      <c r="GF360" s="449"/>
      <c r="GG360" s="449"/>
      <c r="GH360" s="449"/>
      <c r="GI360" s="449"/>
      <c r="GJ360" s="449"/>
      <c r="GK360" s="449"/>
      <c r="GL360" s="449"/>
      <c r="GM360" s="449"/>
      <c r="GN360" s="449"/>
      <c r="GO360" s="449"/>
      <c r="GP360" s="449"/>
      <c r="GQ360" s="449"/>
      <c r="GR360" s="449"/>
      <c r="GS360" s="449"/>
      <c r="GT360" s="449"/>
      <c r="GU360" s="449"/>
      <c r="GV360" s="449"/>
      <c r="GW360" s="449"/>
      <c r="GX360" s="449"/>
      <c r="GY360" s="449"/>
      <c r="GZ360" s="449"/>
      <c r="HA360" s="449"/>
      <c r="HB360" s="449"/>
      <c r="HC360" s="449"/>
      <c r="HD360" s="449"/>
      <c r="HE360" s="449"/>
      <c r="HF360" s="449"/>
      <c r="HG360" s="449"/>
      <c r="HH360" s="449"/>
      <c r="HI360" s="449"/>
      <c r="HJ360" s="449"/>
      <c r="HK360" s="449"/>
      <c r="HL360" s="449"/>
      <c r="HM360" s="449"/>
      <c r="HN360" s="449"/>
      <c r="HO360" s="449"/>
      <c r="HP360" s="449"/>
      <c r="HQ360" s="449"/>
      <c r="HR360" s="449"/>
      <c r="HS360" s="449"/>
      <c r="HT360" s="449"/>
      <c r="HU360" s="449"/>
      <c r="HV360" s="449"/>
      <c r="HW360" s="449"/>
      <c r="HX360" s="449"/>
      <c r="HY360" s="449"/>
      <c r="HZ360" s="449"/>
      <c r="IA360" s="449"/>
      <c r="IB360" s="449"/>
      <c r="IC360" s="449"/>
      <c r="ID360" s="449"/>
      <c r="IE360" s="449"/>
      <c r="IF360" s="449"/>
      <c r="IG360" s="449"/>
      <c r="IH360" s="449"/>
      <c r="II360" s="449"/>
      <c r="IJ360" s="449"/>
      <c r="IK360" s="449"/>
      <c r="IL360" s="449"/>
      <c r="IM360" s="449"/>
    </row>
    <row r="361" spans="2:247" x14ac:dyDescent="0.2">
      <c r="B361" s="423" t="s">
        <v>388</v>
      </c>
      <c r="C361" s="456">
        <v>0</v>
      </c>
      <c r="D361" s="457">
        <v>0</v>
      </c>
      <c r="E361" s="456">
        <v>0</v>
      </c>
      <c r="F361" s="457">
        <v>0</v>
      </c>
      <c r="G361" s="456">
        <v>2</v>
      </c>
      <c r="H361" s="457">
        <v>23.060071486221606</v>
      </c>
      <c r="I361" s="456">
        <v>0</v>
      </c>
      <c r="J361" s="457">
        <v>0</v>
      </c>
      <c r="K361" s="456">
        <v>0</v>
      </c>
      <c r="L361" s="457">
        <v>0</v>
      </c>
      <c r="M361" s="456">
        <v>0</v>
      </c>
      <c r="N361" s="457">
        <v>0</v>
      </c>
      <c r="O361" s="456">
        <v>0</v>
      </c>
      <c r="P361" s="457">
        <v>0</v>
      </c>
      <c r="Q361" s="456">
        <v>0</v>
      </c>
      <c r="R361" s="457">
        <v>0</v>
      </c>
      <c r="S361" s="456">
        <v>0</v>
      </c>
      <c r="T361" s="457">
        <v>0</v>
      </c>
      <c r="U361" s="456">
        <v>0</v>
      </c>
      <c r="V361" s="457">
        <v>0</v>
      </c>
      <c r="W361" s="456">
        <v>0</v>
      </c>
      <c r="X361" s="457">
        <v>0</v>
      </c>
      <c r="Y361" s="456">
        <v>0</v>
      </c>
      <c r="Z361" s="457">
        <v>0</v>
      </c>
      <c r="AA361" s="456">
        <v>0</v>
      </c>
      <c r="AB361" s="457">
        <v>0</v>
      </c>
      <c r="AC361" s="456">
        <v>0</v>
      </c>
      <c r="AD361" s="457">
        <v>0</v>
      </c>
      <c r="AE361" s="456">
        <v>0</v>
      </c>
      <c r="AF361" s="457">
        <v>0</v>
      </c>
      <c r="AG361" s="456">
        <v>0</v>
      </c>
      <c r="AH361" s="457">
        <v>0</v>
      </c>
      <c r="AI361" s="456">
        <v>0</v>
      </c>
      <c r="AJ361" s="457">
        <v>0</v>
      </c>
      <c r="AK361" s="456">
        <v>0</v>
      </c>
      <c r="AL361" s="457">
        <v>0</v>
      </c>
      <c r="AM361" s="456">
        <v>1</v>
      </c>
      <c r="AN361" s="457">
        <v>11.530035743110803</v>
      </c>
      <c r="AO361" s="456">
        <v>0</v>
      </c>
      <c r="AP361" s="457">
        <v>0</v>
      </c>
      <c r="AQ361" s="456">
        <v>1</v>
      </c>
      <c r="AR361" s="457">
        <v>9.5238095238095255</v>
      </c>
      <c r="AS361" s="456">
        <v>2</v>
      </c>
      <c r="AT361" s="457">
        <v>19.230769230769234</v>
      </c>
      <c r="AU361" s="456">
        <v>1</v>
      </c>
      <c r="AV361" s="457">
        <v>11.530035743110803</v>
      </c>
      <c r="AW361" s="456">
        <v>1</v>
      </c>
      <c r="AX361" s="457">
        <v>11.530035743110803</v>
      </c>
      <c r="AY361" s="456">
        <v>1</v>
      </c>
      <c r="AZ361" s="457">
        <v>11.530035743110803</v>
      </c>
      <c r="BA361" s="456">
        <v>0</v>
      </c>
      <c r="BB361" s="457">
        <v>0</v>
      </c>
      <c r="BC361" s="456">
        <v>0</v>
      </c>
      <c r="BD361" s="457">
        <v>0</v>
      </c>
      <c r="BE361" s="456">
        <v>0</v>
      </c>
      <c r="BF361" s="457">
        <v>0</v>
      </c>
      <c r="BG361" s="456">
        <v>0</v>
      </c>
      <c r="BH361" s="457">
        <v>0</v>
      </c>
      <c r="BI361" s="456">
        <v>0</v>
      </c>
      <c r="BJ361" s="457">
        <v>0</v>
      </c>
      <c r="BK361" s="456">
        <v>0</v>
      </c>
      <c r="BL361" s="457">
        <v>0</v>
      </c>
      <c r="BM361" s="456">
        <v>3</v>
      </c>
      <c r="BN361" s="457">
        <v>34.590107229332411</v>
      </c>
      <c r="BO361" s="456">
        <v>27</v>
      </c>
      <c r="BP361" s="457">
        <v>311.31096506399172</v>
      </c>
      <c r="BQ361" s="456">
        <v>0</v>
      </c>
      <c r="BR361" s="457">
        <v>0</v>
      </c>
      <c r="BS361" s="456">
        <v>27</v>
      </c>
      <c r="BT361" s="457">
        <v>311.31096506399172</v>
      </c>
      <c r="BU361" s="456">
        <v>0</v>
      </c>
      <c r="BV361" s="457">
        <v>0</v>
      </c>
      <c r="BW361" s="456">
        <v>0</v>
      </c>
      <c r="BX361" s="457">
        <v>0</v>
      </c>
      <c r="BY361" s="456">
        <v>0</v>
      </c>
      <c r="BZ361" s="457">
        <v>0</v>
      </c>
      <c r="CA361" s="456">
        <v>0</v>
      </c>
      <c r="CB361" s="457">
        <v>0</v>
      </c>
      <c r="CC361" s="456">
        <v>10</v>
      </c>
      <c r="CD361" s="457">
        <v>164.77179106936893</v>
      </c>
      <c r="CE361" s="456">
        <v>0</v>
      </c>
      <c r="CF361" s="457">
        <v>0</v>
      </c>
      <c r="CG361" s="456">
        <v>10</v>
      </c>
      <c r="CH361" s="457">
        <v>164.77179106936893</v>
      </c>
      <c r="CI361" s="456">
        <v>0</v>
      </c>
      <c r="CJ361" s="457">
        <v>0</v>
      </c>
      <c r="CK361" s="456">
        <v>0</v>
      </c>
      <c r="CL361" s="457">
        <v>0</v>
      </c>
      <c r="CM361" s="456">
        <v>0</v>
      </c>
      <c r="CN361" s="457">
        <v>0</v>
      </c>
      <c r="CO361" s="456">
        <v>0</v>
      </c>
      <c r="CP361" s="457">
        <v>0</v>
      </c>
      <c r="CQ361" s="456">
        <v>0</v>
      </c>
      <c r="CR361" s="457">
        <v>0</v>
      </c>
      <c r="CS361" s="456">
        <v>0</v>
      </c>
      <c r="CT361" s="457">
        <v>0</v>
      </c>
      <c r="CU361" s="456">
        <v>12</v>
      </c>
      <c r="CV361" s="457">
        <v>138.36042891732964</v>
      </c>
      <c r="CW361" s="456">
        <v>3</v>
      </c>
      <c r="CX361" s="457">
        <v>34.590107229332411</v>
      </c>
      <c r="CY361" s="456">
        <v>0</v>
      </c>
      <c r="CZ361" s="457">
        <v>0</v>
      </c>
      <c r="DA361" s="456">
        <v>0</v>
      </c>
      <c r="DB361" s="457">
        <v>0</v>
      </c>
      <c r="DC361" s="456">
        <v>1</v>
      </c>
      <c r="DD361" s="457">
        <v>11.530035743110803</v>
      </c>
      <c r="DE361" s="456">
        <v>2</v>
      </c>
      <c r="DF361" s="457">
        <v>19.230769230769234</v>
      </c>
      <c r="DG361" s="456">
        <v>0</v>
      </c>
      <c r="DH361" s="457">
        <v>0</v>
      </c>
      <c r="DI361" s="456">
        <v>0</v>
      </c>
      <c r="DJ361" s="457">
        <v>0</v>
      </c>
      <c r="DK361" s="456">
        <v>0</v>
      </c>
      <c r="DL361" s="457">
        <v>0</v>
      </c>
      <c r="DM361" s="456">
        <v>2</v>
      </c>
      <c r="DN361" s="457">
        <v>45.506257110352671</v>
      </c>
      <c r="DO361" s="456">
        <v>0</v>
      </c>
      <c r="DP361" s="457">
        <v>0</v>
      </c>
      <c r="DQ361" s="456">
        <v>4</v>
      </c>
      <c r="DR361" s="457">
        <v>46.120142972443212</v>
      </c>
      <c r="DS361" s="456">
        <v>22</v>
      </c>
      <c r="DT361" s="457">
        <v>253.66078634843765</v>
      </c>
      <c r="DU361" s="456">
        <v>2</v>
      </c>
      <c r="DV361" s="457">
        <v>23.060071486221606</v>
      </c>
      <c r="DW361" s="456">
        <v>12</v>
      </c>
      <c r="DX361" s="457">
        <v>138.36042891732964</v>
      </c>
      <c r="DY361" s="456">
        <v>40</v>
      </c>
      <c r="DZ361" s="457">
        <v>461.20142972443216</v>
      </c>
      <c r="EA361" s="456">
        <v>3</v>
      </c>
      <c r="EB361" s="457">
        <v>68.25938566552901</v>
      </c>
      <c r="EC361" s="456">
        <v>16</v>
      </c>
      <c r="ED361" s="457">
        <v>364.05005688282137</v>
      </c>
      <c r="EE361" s="456">
        <v>2</v>
      </c>
      <c r="EF361" s="457">
        <v>45.506257110352671</v>
      </c>
      <c r="EG361" s="456">
        <v>12</v>
      </c>
      <c r="EH361" s="457">
        <v>273.03754266211604</v>
      </c>
      <c r="EI361" s="456">
        <v>33</v>
      </c>
      <c r="EJ361" s="457">
        <v>750.85324232081905</v>
      </c>
      <c r="EK361" s="456">
        <v>2</v>
      </c>
      <c r="EL361" s="457">
        <v>23.060071486221606</v>
      </c>
      <c r="EM361" s="290"/>
      <c r="EN361" s="449"/>
      <c r="EO361" s="449"/>
      <c r="EP361" s="449"/>
      <c r="EQ361" s="449"/>
      <c r="ER361" s="449"/>
      <c r="ES361" s="449"/>
      <c r="ET361" s="449"/>
      <c r="EU361" s="449"/>
      <c r="EV361" s="449"/>
      <c r="EW361" s="449"/>
      <c r="EX361" s="449"/>
      <c r="EY361" s="449"/>
      <c r="EZ361" s="449"/>
      <c r="FA361" s="449"/>
      <c r="FB361" s="449"/>
      <c r="FC361" s="449"/>
      <c r="FD361" s="449"/>
      <c r="FE361" s="449"/>
      <c r="FF361" s="449"/>
      <c r="FG361" s="449"/>
      <c r="FH361" s="449"/>
      <c r="FI361" s="449"/>
      <c r="FJ361" s="449"/>
      <c r="FK361" s="449"/>
      <c r="FL361" s="449"/>
      <c r="FM361" s="449"/>
      <c r="FN361" s="449"/>
      <c r="FO361" s="449"/>
      <c r="FP361" s="449"/>
      <c r="FQ361" s="449"/>
      <c r="FR361" s="449"/>
      <c r="FS361" s="449"/>
      <c r="FT361" s="449"/>
      <c r="FU361" s="449"/>
      <c r="FV361" s="449"/>
      <c r="FW361" s="449"/>
      <c r="FX361" s="449"/>
      <c r="FY361" s="449"/>
      <c r="FZ361" s="449"/>
      <c r="GA361" s="449"/>
      <c r="GB361" s="449"/>
      <c r="GC361" s="449"/>
      <c r="GD361" s="449"/>
      <c r="GE361" s="449"/>
      <c r="GF361" s="449"/>
      <c r="GG361" s="449"/>
      <c r="GH361" s="449"/>
      <c r="GI361" s="449"/>
      <c r="GJ361" s="449"/>
      <c r="GK361" s="449"/>
      <c r="GL361" s="449"/>
      <c r="GM361" s="449"/>
      <c r="GN361" s="449"/>
      <c r="GO361" s="449"/>
      <c r="GP361" s="449"/>
      <c r="GQ361" s="449"/>
      <c r="GR361" s="449"/>
      <c r="GS361" s="449"/>
      <c r="GT361" s="449"/>
      <c r="GU361" s="449"/>
      <c r="GV361" s="449"/>
      <c r="GW361" s="449"/>
      <c r="GX361" s="449"/>
      <c r="GY361" s="449"/>
      <c r="GZ361" s="449"/>
      <c r="HA361" s="449"/>
      <c r="HB361" s="449"/>
      <c r="HC361" s="449"/>
      <c r="HD361" s="449"/>
      <c r="HE361" s="449"/>
      <c r="HF361" s="449"/>
      <c r="HG361" s="449"/>
      <c r="HH361" s="449"/>
      <c r="HI361" s="449"/>
      <c r="HJ361" s="449"/>
      <c r="HK361" s="449"/>
      <c r="HL361" s="449"/>
      <c r="HM361" s="449"/>
      <c r="HN361" s="449"/>
      <c r="HO361" s="449"/>
      <c r="HP361" s="449"/>
      <c r="HQ361" s="449"/>
      <c r="HR361" s="449"/>
      <c r="HS361" s="449"/>
      <c r="HT361" s="449"/>
      <c r="HU361" s="449"/>
      <c r="HV361" s="449"/>
      <c r="HW361" s="449"/>
      <c r="HX361" s="449"/>
      <c r="HY361" s="449"/>
      <c r="HZ361" s="449"/>
      <c r="IA361" s="449"/>
      <c r="IB361" s="449"/>
      <c r="IC361" s="449"/>
      <c r="ID361" s="449"/>
      <c r="IE361" s="449"/>
      <c r="IF361" s="449"/>
      <c r="IG361" s="449"/>
      <c r="IH361" s="449"/>
      <c r="II361" s="449"/>
      <c r="IJ361" s="449"/>
      <c r="IK361" s="449"/>
      <c r="IL361" s="449"/>
      <c r="IM361" s="449"/>
    </row>
    <row r="362" spans="2:247" x14ac:dyDescent="0.2">
      <c r="B362" s="423" t="s">
        <v>42</v>
      </c>
      <c r="C362" s="456">
        <v>0</v>
      </c>
      <c r="D362" s="457">
        <v>0</v>
      </c>
      <c r="E362" s="456">
        <v>0</v>
      </c>
      <c r="F362" s="457">
        <v>0</v>
      </c>
      <c r="G362" s="456">
        <v>3</v>
      </c>
      <c r="H362" s="457">
        <v>33.65114974761638</v>
      </c>
      <c r="I362" s="456">
        <v>0</v>
      </c>
      <c r="J362" s="457">
        <v>0</v>
      </c>
      <c r="K362" s="456">
        <v>0</v>
      </c>
      <c r="L362" s="457">
        <v>0</v>
      </c>
      <c r="M362" s="456">
        <v>0</v>
      </c>
      <c r="N362" s="457">
        <v>0</v>
      </c>
      <c r="O362" s="456">
        <v>0</v>
      </c>
      <c r="P362" s="457">
        <v>0</v>
      </c>
      <c r="Q362" s="456">
        <v>0</v>
      </c>
      <c r="R362" s="457">
        <v>0</v>
      </c>
      <c r="S362" s="456">
        <v>0</v>
      </c>
      <c r="T362" s="457">
        <v>0</v>
      </c>
      <c r="U362" s="456">
        <v>0</v>
      </c>
      <c r="V362" s="457">
        <v>0</v>
      </c>
      <c r="W362" s="456">
        <v>0</v>
      </c>
      <c r="X362" s="457">
        <v>0</v>
      </c>
      <c r="Y362" s="456">
        <v>0</v>
      </c>
      <c r="Z362" s="457">
        <v>0</v>
      </c>
      <c r="AA362" s="456">
        <v>0</v>
      </c>
      <c r="AB362" s="457">
        <v>0</v>
      </c>
      <c r="AC362" s="456">
        <v>0</v>
      </c>
      <c r="AD362" s="457">
        <v>0</v>
      </c>
      <c r="AE362" s="456">
        <v>1</v>
      </c>
      <c r="AF362" s="457">
        <v>11.217049915872126</v>
      </c>
      <c r="AG362" s="456">
        <v>0</v>
      </c>
      <c r="AH362" s="457">
        <v>0</v>
      </c>
      <c r="AI362" s="456">
        <v>1</v>
      </c>
      <c r="AJ362" s="457">
        <v>11.217049915872126</v>
      </c>
      <c r="AK362" s="456">
        <v>0</v>
      </c>
      <c r="AL362" s="457">
        <v>0</v>
      </c>
      <c r="AM362" s="456">
        <v>0</v>
      </c>
      <c r="AN362" s="457">
        <v>0</v>
      </c>
      <c r="AO362" s="456">
        <v>0</v>
      </c>
      <c r="AP362" s="457">
        <v>0</v>
      </c>
      <c r="AQ362" s="456">
        <v>1</v>
      </c>
      <c r="AR362" s="457">
        <v>9.2592592592592595</v>
      </c>
      <c r="AS362" s="456">
        <v>3</v>
      </c>
      <c r="AT362" s="457">
        <v>28.037383177570092</v>
      </c>
      <c r="AU362" s="456">
        <v>0</v>
      </c>
      <c r="AV362" s="457">
        <v>0</v>
      </c>
      <c r="AW362" s="456">
        <v>2</v>
      </c>
      <c r="AX362" s="457">
        <v>22.434099831744252</v>
      </c>
      <c r="AY362" s="456">
        <v>0</v>
      </c>
      <c r="AZ362" s="457">
        <v>0</v>
      </c>
      <c r="BA362" s="456">
        <v>1</v>
      </c>
      <c r="BB362" s="457">
        <v>11.217049915872126</v>
      </c>
      <c r="BC362" s="456">
        <v>0</v>
      </c>
      <c r="BD362" s="457">
        <v>0</v>
      </c>
      <c r="BE362" s="456">
        <v>0</v>
      </c>
      <c r="BF362" s="457">
        <v>0</v>
      </c>
      <c r="BG362" s="456">
        <v>0</v>
      </c>
      <c r="BH362" s="457">
        <v>0</v>
      </c>
      <c r="BI362" s="456">
        <v>0</v>
      </c>
      <c r="BJ362" s="457">
        <v>0</v>
      </c>
      <c r="BK362" s="456">
        <v>0</v>
      </c>
      <c r="BL362" s="457">
        <v>0</v>
      </c>
      <c r="BM362" s="456">
        <v>3</v>
      </c>
      <c r="BN362" s="457">
        <v>33.65114974761638</v>
      </c>
      <c r="BO362" s="456">
        <v>0</v>
      </c>
      <c r="BP362" s="457">
        <v>0</v>
      </c>
      <c r="BQ362" s="456">
        <v>0</v>
      </c>
      <c r="BR362" s="457">
        <v>0</v>
      </c>
      <c r="BS362" s="456">
        <v>0</v>
      </c>
      <c r="BT362" s="457">
        <v>0</v>
      </c>
      <c r="BU362" s="456">
        <v>0</v>
      </c>
      <c r="BV362" s="457">
        <v>0</v>
      </c>
      <c r="BW362" s="456">
        <v>0</v>
      </c>
      <c r="BX362" s="457">
        <v>0</v>
      </c>
      <c r="BY362" s="456">
        <v>0</v>
      </c>
      <c r="BZ362" s="457">
        <v>0</v>
      </c>
      <c r="CA362" s="456">
        <v>0</v>
      </c>
      <c r="CB362" s="457">
        <v>0</v>
      </c>
      <c r="CC362" s="456">
        <v>23</v>
      </c>
      <c r="CD362" s="457">
        <v>383.14176245210729</v>
      </c>
      <c r="CE362" s="456">
        <v>0</v>
      </c>
      <c r="CF362" s="457">
        <v>0</v>
      </c>
      <c r="CG362" s="456">
        <v>23</v>
      </c>
      <c r="CH362" s="457">
        <v>383.14176245210729</v>
      </c>
      <c r="CI362" s="456">
        <v>0</v>
      </c>
      <c r="CJ362" s="457">
        <v>0</v>
      </c>
      <c r="CK362" s="456">
        <v>0</v>
      </c>
      <c r="CL362" s="457">
        <v>0</v>
      </c>
      <c r="CM362" s="456">
        <v>0</v>
      </c>
      <c r="CN362" s="457">
        <v>0</v>
      </c>
      <c r="CO362" s="456">
        <v>0</v>
      </c>
      <c r="CP362" s="457">
        <v>0</v>
      </c>
      <c r="CQ362" s="456">
        <v>0</v>
      </c>
      <c r="CR362" s="457">
        <v>0</v>
      </c>
      <c r="CS362" s="456">
        <v>0</v>
      </c>
      <c r="CT362" s="457">
        <v>0</v>
      </c>
      <c r="CU362" s="456">
        <v>8</v>
      </c>
      <c r="CV362" s="457">
        <v>89.736399326977008</v>
      </c>
      <c r="CW362" s="456">
        <v>4</v>
      </c>
      <c r="CX362" s="457">
        <v>44.868199663488504</v>
      </c>
      <c r="CY362" s="456">
        <v>0</v>
      </c>
      <c r="CZ362" s="457">
        <v>0</v>
      </c>
      <c r="DA362" s="456">
        <v>0</v>
      </c>
      <c r="DB362" s="457">
        <v>0</v>
      </c>
      <c r="DC362" s="456">
        <v>0</v>
      </c>
      <c r="DD362" s="457">
        <v>0</v>
      </c>
      <c r="DE362" s="456">
        <v>1</v>
      </c>
      <c r="DF362" s="457">
        <v>9.3457943925233646</v>
      </c>
      <c r="DG362" s="456">
        <v>0</v>
      </c>
      <c r="DH362" s="457">
        <v>0</v>
      </c>
      <c r="DI362" s="456">
        <v>2</v>
      </c>
      <c r="DJ362" s="457">
        <v>65.78947368421052</v>
      </c>
      <c r="DK362" s="456">
        <v>0</v>
      </c>
      <c r="DL362" s="457">
        <v>0</v>
      </c>
      <c r="DM362" s="456">
        <v>0</v>
      </c>
      <c r="DN362" s="457">
        <v>0</v>
      </c>
      <c r="DO362" s="456">
        <v>1</v>
      </c>
      <c r="DP362" s="457">
        <v>112.48593925759282</v>
      </c>
      <c r="DQ362" s="456">
        <v>0</v>
      </c>
      <c r="DR362" s="457">
        <v>0</v>
      </c>
      <c r="DS362" s="456">
        <v>2</v>
      </c>
      <c r="DT362" s="457">
        <v>22.434099831744252</v>
      </c>
      <c r="DU362" s="456">
        <v>0</v>
      </c>
      <c r="DV362" s="457">
        <v>0</v>
      </c>
      <c r="DW362" s="456">
        <v>6</v>
      </c>
      <c r="DX362" s="457">
        <v>67.302299495232759</v>
      </c>
      <c r="DY362" s="456">
        <v>8</v>
      </c>
      <c r="DZ362" s="457">
        <v>89.736399326977008</v>
      </c>
      <c r="EA362" s="456">
        <v>0</v>
      </c>
      <c r="EB362" s="457">
        <v>0</v>
      </c>
      <c r="EC362" s="456">
        <v>1</v>
      </c>
      <c r="ED362" s="457">
        <v>23.105360443622921</v>
      </c>
      <c r="EE362" s="456">
        <v>0</v>
      </c>
      <c r="EF362" s="457">
        <v>0</v>
      </c>
      <c r="EG362" s="456">
        <v>6</v>
      </c>
      <c r="EH362" s="457">
        <v>138.63216266173751</v>
      </c>
      <c r="EI362" s="456">
        <v>7</v>
      </c>
      <c r="EJ362" s="457">
        <v>161.73752310536045</v>
      </c>
      <c r="EK362" s="456">
        <v>1</v>
      </c>
      <c r="EL362" s="457">
        <v>11.217049915872126</v>
      </c>
      <c r="EM362" s="290"/>
      <c r="EN362" s="449"/>
      <c r="EO362" s="449"/>
      <c r="EP362" s="449"/>
      <c r="EQ362" s="449"/>
      <c r="ER362" s="449"/>
      <c r="ES362" s="449"/>
      <c r="ET362" s="449"/>
      <c r="EU362" s="449"/>
      <c r="EV362" s="449"/>
      <c r="EW362" s="449"/>
      <c r="EX362" s="449"/>
      <c r="EY362" s="449"/>
      <c r="EZ362" s="449"/>
      <c r="FA362" s="449"/>
      <c r="FB362" s="449"/>
      <c r="FC362" s="449"/>
      <c r="FD362" s="449"/>
      <c r="FE362" s="449"/>
      <c r="FF362" s="449"/>
      <c r="FG362" s="449"/>
      <c r="FH362" s="449"/>
      <c r="FI362" s="449"/>
      <c r="FJ362" s="449"/>
      <c r="FK362" s="449"/>
      <c r="FL362" s="449"/>
      <c r="FM362" s="449"/>
      <c r="FN362" s="449"/>
      <c r="FO362" s="449"/>
      <c r="FP362" s="449"/>
      <c r="FQ362" s="449"/>
      <c r="FR362" s="449"/>
      <c r="FS362" s="449"/>
      <c r="FT362" s="449"/>
      <c r="FU362" s="449"/>
      <c r="FV362" s="449"/>
      <c r="FW362" s="449"/>
      <c r="FX362" s="449"/>
      <c r="FY362" s="449"/>
      <c r="FZ362" s="449"/>
      <c r="GA362" s="449"/>
      <c r="GB362" s="449"/>
      <c r="GC362" s="449"/>
      <c r="GD362" s="449"/>
      <c r="GE362" s="449"/>
      <c r="GF362" s="449"/>
      <c r="GG362" s="449"/>
      <c r="GH362" s="449"/>
      <c r="GI362" s="449"/>
      <c r="GJ362" s="449"/>
      <c r="GK362" s="449"/>
      <c r="GL362" s="449"/>
      <c r="GM362" s="449"/>
      <c r="GN362" s="449"/>
      <c r="GO362" s="449"/>
      <c r="GP362" s="449"/>
      <c r="GQ362" s="449"/>
      <c r="GR362" s="449"/>
      <c r="GS362" s="449"/>
      <c r="GT362" s="449"/>
      <c r="GU362" s="449"/>
      <c r="GV362" s="449"/>
      <c r="GW362" s="449"/>
      <c r="GX362" s="449"/>
      <c r="GY362" s="449"/>
      <c r="GZ362" s="449"/>
      <c r="HA362" s="449"/>
      <c r="HB362" s="449"/>
      <c r="HC362" s="449"/>
      <c r="HD362" s="449"/>
      <c r="HE362" s="449"/>
      <c r="HF362" s="449"/>
      <c r="HG362" s="449"/>
      <c r="HH362" s="449"/>
      <c r="HI362" s="449"/>
      <c r="HJ362" s="449"/>
      <c r="HK362" s="449"/>
      <c r="HL362" s="449"/>
      <c r="HM362" s="449"/>
      <c r="HN362" s="449"/>
      <c r="HO362" s="449"/>
      <c r="HP362" s="449"/>
      <c r="HQ362" s="449"/>
      <c r="HR362" s="449"/>
      <c r="HS362" s="449"/>
      <c r="HT362" s="449"/>
      <c r="HU362" s="449"/>
      <c r="HV362" s="449"/>
      <c r="HW362" s="449"/>
      <c r="HX362" s="449"/>
      <c r="HY362" s="449"/>
      <c r="HZ362" s="449"/>
      <c r="IA362" s="449"/>
      <c r="IB362" s="449"/>
      <c r="IC362" s="449"/>
      <c r="ID362" s="449"/>
      <c r="IE362" s="449"/>
      <c r="IF362" s="449"/>
      <c r="IG362" s="449"/>
      <c r="IH362" s="449"/>
      <c r="II362" s="449"/>
      <c r="IJ362" s="449"/>
      <c r="IK362" s="449"/>
      <c r="IL362" s="449"/>
      <c r="IM362" s="449"/>
    </row>
    <row r="363" spans="2:247" x14ac:dyDescent="0.2">
      <c r="B363" s="423" t="s">
        <v>389</v>
      </c>
      <c r="C363" s="456">
        <v>0</v>
      </c>
      <c r="D363" s="457">
        <v>0</v>
      </c>
      <c r="E363" s="456">
        <v>0</v>
      </c>
      <c r="F363" s="457">
        <v>0</v>
      </c>
      <c r="G363" s="456">
        <v>2</v>
      </c>
      <c r="H363" s="457">
        <v>56.947608200455576</v>
      </c>
      <c r="I363" s="456">
        <v>0</v>
      </c>
      <c r="J363" s="457">
        <v>0</v>
      </c>
      <c r="K363" s="456">
        <v>0</v>
      </c>
      <c r="L363" s="457">
        <v>0</v>
      </c>
      <c r="M363" s="456">
        <v>0</v>
      </c>
      <c r="N363" s="457">
        <v>0</v>
      </c>
      <c r="O363" s="456">
        <v>1</v>
      </c>
      <c r="P363" s="457">
        <v>28.473804100227788</v>
      </c>
      <c r="Q363" s="456">
        <v>0</v>
      </c>
      <c r="R363" s="457">
        <v>0</v>
      </c>
      <c r="S363" s="456">
        <v>0</v>
      </c>
      <c r="T363" s="457">
        <v>0</v>
      </c>
      <c r="U363" s="456">
        <v>0</v>
      </c>
      <c r="V363" s="457">
        <v>0</v>
      </c>
      <c r="W363" s="456">
        <v>0</v>
      </c>
      <c r="X363" s="457">
        <v>0</v>
      </c>
      <c r="Y363" s="456">
        <v>0</v>
      </c>
      <c r="Z363" s="457">
        <v>0</v>
      </c>
      <c r="AA363" s="456">
        <v>0</v>
      </c>
      <c r="AB363" s="457">
        <v>0</v>
      </c>
      <c r="AC363" s="456">
        <v>0</v>
      </c>
      <c r="AD363" s="457">
        <v>0</v>
      </c>
      <c r="AE363" s="456">
        <v>0</v>
      </c>
      <c r="AF363" s="457">
        <v>0</v>
      </c>
      <c r="AG363" s="456">
        <v>0</v>
      </c>
      <c r="AH363" s="457">
        <v>0</v>
      </c>
      <c r="AI363" s="456">
        <v>0</v>
      </c>
      <c r="AJ363" s="457">
        <v>0</v>
      </c>
      <c r="AK363" s="456">
        <v>0</v>
      </c>
      <c r="AL363" s="457">
        <v>0</v>
      </c>
      <c r="AM363" s="456">
        <v>1</v>
      </c>
      <c r="AN363" s="457">
        <v>28.473804100227788</v>
      </c>
      <c r="AO363" s="456">
        <v>0</v>
      </c>
      <c r="AP363" s="457">
        <v>0</v>
      </c>
      <c r="AQ363" s="456">
        <v>0</v>
      </c>
      <c r="AR363" s="457">
        <v>0</v>
      </c>
      <c r="AS363" s="456">
        <v>0</v>
      </c>
      <c r="AT363" s="457">
        <v>0</v>
      </c>
      <c r="AU363" s="456">
        <v>3</v>
      </c>
      <c r="AV363" s="457">
        <v>85.421412300683372</v>
      </c>
      <c r="AW363" s="456">
        <v>1</v>
      </c>
      <c r="AX363" s="457">
        <v>28.473804100227788</v>
      </c>
      <c r="AY363" s="456">
        <v>0</v>
      </c>
      <c r="AZ363" s="457">
        <v>0</v>
      </c>
      <c r="BA363" s="456">
        <v>0</v>
      </c>
      <c r="BB363" s="457">
        <v>0</v>
      </c>
      <c r="BC363" s="456">
        <v>0</v>
      </c>
      <c r="BD363" s="457">
        <v>0</v>
      </c>
      <c r="BE363" s="456">
        <v>1</v>
      </c>
      <c r="BF363" s="457">
        <v>28.473804100227788</v>
      </c>
      <c r="BG363" s="456">
        <v>0</v>
      </c>
      <c r="BH363" s="457">
        <v>0</v>
      </c>
      <c r="BI363" s="456">
        <v>0</v>
      </c>
      <c r="BJ363" s="457">
        <v>0</v>
      </c>
      <c r="BK363" s="456">
        <v>0</v>
      </c>
      <c r="BL363" s="457">
        <v>0</v>
      </c>
      <c r="BM363" s="456">
        <v>5</v>
      </c>
      <c r="BN363" s="457">
        <v>142.36902050113895</v>
      </c>
      <c r="BO363" s="456">
        <v>1</v>
      </c>
      <c r="BP363" s="457">
        <v>28.473804100227788</v>
      </c>
      <c r="BQ363" s="456">
        <v>0</v>
      </c>
      <c r="BR363" s="457">
        <v>0</v>
      </c>
      <c r="BS363" s="456">
        <v>1</v>
      </c>
      <c r="BT363" s="457">
        <v>28.473804100227788</v>
      </c>
      <c r="BU363" s="456">
        <v>0</v>
      </c>
      <c r="BV363" s="457">
        <v>0</v>
      </c>
      <c r="BW363" s="456">
        <v>0</v>
      </c>
      <c r="BX363" s="457">
        <v>0</v>
      </c>
      <c r="BY363" s="456">
        <v>0</v>
      </c>
      <c r="BZ363" s="457">
        <v>0</v>
      </c>
      <c r="CA363" s="456">
        <v>0</v>
      </c>
      <c r="CB363" s="457">
        <v>0</v>
      </c>
      <c r="CC363" s="456">
        <v>0</v>
      </c>
      <c r="CD363" s="457">
        <v>0</v>
      </c>
      <c r="CE363" s="456">
        <v>0</v>
      </c>
      <c r="CF363" s="457">
        <v>0</v>
      </c>
      <c r="CG363" s="456">
        <v>0</v>
      </c>
      <c r="CH363" s="457">
        <v>0</v>
      </c>
      <c r="CI363" s="456">
        <v>0</v>
      </c>
      <c r="CJ363" s="457">
        <v>0</v>
      </c>
      <c r="CK363" s="456">
        <v>0</v>
      </c>
      <c r="CL363" s="457">
        <v>0</v>
      </c>
      <c r="CM363" s="456">
        <v>0</v>
      </c>
      <c r="CN363" s="457">
        <v>0</v>
      </c>
      <c r="CO363" s="456">
        <v>0</v>
      </c>
      <c r="CP363" s="457">
        <v>0</v>
      </c>
      <c r="CQ363" s="456">
        <v>1</v>
      </c>
      <c r="CR363" s="457">
        <v>28.473804100227788</v>
      </c>
      <c r="CS363" s="456">
        <v>0</v>
      </c>
      <c r="CT363" s="457">
        <v>0</v>
      </c>
      <c r="CU363" s="456">
        <v>16</v>
      </c>
      <c r="CV363" s="457">
        <v>455.58086560364461</v>
      </c>
      <c r="CW363" s="456">
        <v>0</v>
      </c>
      <c r="CX363" s="457">
        <v>0</v>
      </c>
      <c r="CY363" s="456">
        <v>0</v>
      </c>
      <c r="CZ363" s="457">
        <v>0</v>
      </c>
      <c r="DA363" s="456">
        <v>0</v>
      </c>
      <c r="DB363" s="457">
        <v>0</v>
      </c>
      <c r="DC363" s="456">
        <v>0</v>
      </c>
      <c r="DD363" s="457">
        <v>0</v>
      </c>
      <c r="DE363" s="456">
        <v>0</v>
      </c>
      <c r="DF363" s="457">
        <v>0</v>
      </c>
      <c r="DG363" s="456">
        <v>1</v>
      </c>
      <c r="DH363" s="457">
        <v>28.473804100227788</v>
      </c>
      <c r="DI363" s="456">
        <v>0</v>
      </c>
      <c r="DJ363" s="457">
        <v>0</v>
      </c>
      <c r="DK363" s="456">
        <v>1</v>
      </c>
      <c r="DL363" s="457">
        <v>57.339449541284409</v>
      </c>
      <c r="DM363" s="456">
        <v>1</v>
      </c>
      <c r="DN363" s="457">
        <v>57.339449541284409</v>
      </c>
      <c r="DO363" s="456">
        <v>1</v>
      </c>
      <c r="DP363" s="457">
        <v>352.11267605633805</v>
      </c>
      <c r="DQ363" s="456">
        <v>0</v>
      </c>
      <c r="DR363" s="457">
        <v>0</v>
      </c>
      <c r="DS363" s="456">
        <v>1</v>
      </c>
      <c r="DT363" s="457">
        <v>28.473804100227788</v>
      </c>
      <c r="DU363" s="456">
        <v>1</v>
      </c>
      <c r="DV363" s="457">
        <v>28.473804100227788</v>
      </c>
      <c r="DW363" s="456">
        <v>3</v>
      </c>
      <c r="DX363" s="457">
        <v>85.421412300683372</v>
      </c>
      <c r="DY363" s="456">
        <v>5</v>
      </c>
      <c r="DZ363" s="457">
        <v>142.36902050113895</v>
      </c>
      <c r="EA363" s="456">
        <v>0</v>
      </c>
      <c r="EB363" s="457">
        <v>0</v>
      </c>
      <c r="EC363" s="456">
        <v>1</v>
      </c>
      <c r="ED363" s="457">
        <v>57.339449541284409</v>
      </c>
      <c r="EE363" s="456">
        <v>1</v>
      </c>
      <c r="EF363" s="457">
        <v>57.339449541284409</v>
      </c>
      <c r="EG363" s="456">
        <v>3</v>
      </c>
      <c r="EH363" s="457">
        <v>172.01834862385323</v>
      </c>
      <c r="EI363" s="456">
        <v>5</v>
      </c>
      <c r="EJ363" s="457">
        <v>286.69724770642205</v>
      </c>
      <c r="EK363" s="456">
        <v>6</v>
      </c>
      <c r="EL363" s="457">
        <v>170.84282460136674</v>
      </c>
      <c r="EM363" s="290"/>
      <c r="EN363" s="449"/>
      <c r="EO363" s="449"/>
      <c r="EP363" s="449"/>
      <c r="EQ363" s="449"/>
      <c r="ER363" s="449"/>
      <c r="ES363" s="449"/>
      <c r="ET363" s="449"/>
      <c r="EU363" s="449"/>
      <c r="EV363" s="449"/>
      <c r="EW363" s="449"/>
      <c r="EX363" s="449"/>
      <c r="EY363" s="449"/>
      <c r="EZ363" s="449"/>
      <c r="FA363" s="449"/>
      <c r="FB363" s="449"/>
      <c r="FC363" s="449"/>
      <c r="FD363" s="449"/>
      <c r="FE363" s="449"/>
      <c r="FF363" s="449"/>
      <c r="FG363" s="449"/>
      <c r="FH363" s="449"/>
      <c r="FI363" s="449"/>
      <c r="FJ363" s="449"/>
      <c r="FK363" s="449"/>
      <c r="FL363" s="449"/>
      <c r="FM363" s="449"/>
      <c r="FN363" s="449"/>
      <c r="FO363" s="449"/>
      <c r="FP363" s="449"/>
      <c r="FQ363" s="449"/>
      <c r="FR363" s="449"/>
      <c r="FS363" s="449"/>
      <c r="FT363" s="449"/>
      <c r="FU363" s="449"/>
      <c r="FV363" s="449"/>
      <c r="FW363" s="449"/>
      <c r="FX363" s="449"/>
      <c r="FY363" s="449"/>
      <c r="FZ363" s="449"/>
      <c r="GA363" s="449"/>
      <c r="GB363" s="449"/>
      <c r="GC363" s="449"/>
      <c r="GD363" s="449"/>
      <c r="GE363" s="449"/>
      <c r="GF363" s="449"/>
      <c r="GG363" s="449"/>
      <c r="GH363" s="449"/>
      <c r="GI363" s="449"/>
      <c r="GJ363" s="449"/>
      <c r="GK363" s="449"/>
      <c r="GL363" s="449"/>
      <c r="GM363" s="449"/>
      <c r="GN363" s="449"/>
      <c r="GO363" s="449"/>
      <c r="GP363" s="449"/>
      <c r="GQ363" s="449"/>
      <c r="GR363" s="449"/>
      <c r="GS363" s="449"/>
      <c r="GT363" s="449"/>
      <c r="GU363" s="449"/>
      <c r="GV363" s="449"/>
      <c r="GW363" s="449"/>
      <c r="GX363" s="449"/>
      <c r="GY363" s="449"/>
      <c r="GZ363" s="449"/>
      <c r="HA363" s="449"/>
      <c r="HB363" s="449"/>
      <c r="HC363" s="449"/>
      <c r="HD363" s="449"/>
      <c r="HE363" s="449"/>
      <c r="HF363" s="449"/>
      <c r="HG363" s="449"/>
      <c r="HH363" s="449"/>
      <c r="HI363" s="449"/>
      <c r="HJ363" s="449"/>
      <c r="HK363" s="449"/>
      <c r="HL363" s="449"/>
      <c r="HM363" s="449"/>
      <c r="HN363" s="449"/>
      <c r="HO363" s="449"/>
      <c r="HP363" s="449"/>
      <c r="HQ363" s="449"/>
      <c r="HR363" s="449"/>
      <c r="HS363" s="449"/>
      <c r="HT363" s="449"/>
      <c r="HU363" s="449"/>
      <c r="HV363" s="449"/>
      <c r="HW363" s="449"/>
      <c r="HX363" s="449"/>
      <c r="HY363" s="449"/>
      <c r="HZ363" s="449"/>
      <c r="IA363" s="449"/>
      <c r="IB363" s="449"/>
      <c r="IC363" s="449"/>
      <c r="ID363" s="449"/>
      <c r="IE363" s="449"/>
      <c r="IF363" s="449"/>
      <c r="IG363" s="449"/>
      <c r="IH363" s="449"/>
      <c r="II363" s="449"/>
      <c r="IJ363" s="449"/>
      <c r="IK363" s="449"/>
      <c r="IL363" s="449"/>
      <c r="IM363" s="449"/>
    </row>
    <row r="364" spans="2:247" x14ac:dyDescent="0.2">
      <c r="B364" s="423" t="s">
        <v>43</v>
      </c>
      <c r="C364" s="456">
        <v>0</v>
      </c>
      <c r="D364" s="457">
        <v>0</v>
      </c>
      <c r="E364" s="456">
        <v>0</v>
      </c>
      <c r="F364" s="457">
        <v>0</v>
      </c>
      <c r="G364" s="456">
        <v>5</v>
      </c>
      <c r="H364" s="457">
        <v>21.089037918090177</v>
      </c>
      <c r="I364" s="456">
        <v>0</v>
      </c>
      <c r="J364" s="457">
        <v>0</v>
      </c>
      <c r="K364" s="456">
        <v>0</v>
      </c>
      <c r="L364" s="457">
        <v>0</v>
      </c>
      <c r="M364" s="456">
        <v>0</v>
      </c>
      <c r="N364" s="457">
        <v>0</v>
      </c>
      <c r="O364" s="456">
        <v>0</v>
      </c>
      <c r="P364" s="457">
        <v>0</v>
      </c>
      <c r="Q364" s="456">
        <v>0</v>
      </c>
      <c r="R364" s="457">
        <v>0</v>
      </c>
      <c r="S364" s="456">
        <v>0</v>
      </c>
      <c r="T364" s="457">
        <v>0</v>
      </c>
      <c r="U364" s="456">
        <v>0</v>
      </c>
      <c r="V364" s="457">
        <v>0</v>
      </c>
      <c r="W364" s="456">
        <v>0</v>
      </c>
      <c r="X364" s="457">
        <v>0</v>
      </c>
      <c r="Y364" s="456">
        <v>0</v>
      </c>
      <c r="Z364" s="457">
        <v>0</v>
      </c>
      <c r="AA364" s="456">
        <v>0</v>
      </c>
      <c r="AB364" s="457">
        <v>0</v>
      </c>
      <c r="AC364" s="456">
        <v>0</v>
      </c>
      <c r="AD364" s="457">
        <v>0</v>
      </c>
      <c r="AE364" s="456">
        <v>0</v>
      </c>
      <c r="AF364" s="457">
        <v>0</v>
      </c>
      <c r="AG364" s="456">
        <v>1</v>
      </c>
      <c r="AH364" s="457">
        <v>4.2178075836180353</v>
      </c>
      <c r="AI364" s="456">
        <v>1</v>
      </c>
      <c r="AJ364" s="457">
        <v>4.2178075836180353</v>
      </c>
      <c r="AK364" s="456">
        <v>0</v>
      </c>
      <c r="AL364" s="457">
        <v>0</v>
      </c>
      <c r="AM364" s="456">
        <v>3</v>
      </c>
      <c r="AN364" s="457">
        <v>12.653422750854107</v>
      </c>
      <c r="AO364" s="456">
        <v>0</v>
      </c>
      <c r="AP364" s="457">
        <v>0</v>
      </c>
      <c r="AQ364" s="456">
        <v>0</v>
      </c>
      <c r="AR364" s="457">
        <v>0</v>
      </c>
      <c r="AS364" s="456">
        <v>8</v>
      </c>
      <c r="AT364" s="457">
        <v>34.334763948497852</v>
      </c>
      <c r="AU364" s="456">
        <v>10</v>
      </c>
      <c r="AV364" s="457">
        <v>42.178075836180355</v>
      </c>
      <c r="AW364" s="456">
        <v>4</v>
      </c>
      <c r="AX364" s="457">
        <v>16.871230334472141</v>
      </c>
      <c r="AY364" s="456">
        <v>1</v>
      </c>
      <c r="AZ364" s="457">
        <v>4.2178075836180353</v>
      </c>
      <c r="BA364" s="456">
        <v>2</v>
      </c>
      <c r="BB364" s="457">
        <v>8.4356151672360706</v>
      </c>
      <c r="BC364" s="456">
        <v>0</v>
      </c>
      <c r="BD364" s="457">
        <v>0</v>
      </c>
      <c r="BE364" s="456">
        <v>1</v>
      </c>
      <c r="BF364" s="457">
        <v>4.2178075836180353</v>
      </c>
      <c r="BG364" s="456">
        <v>0</v>
      </c>
      <c r="BH364" s="457">
        <v>0</v>
      </c>
      <c r="BI364" s="456">
        <v>0</v>
      </c>
      <c r="BJ364" s="457">
        <v>0</v>
      </c>
      <c r="BK364" s="456">
        <v>0</v>
      </c>
      <c r="BL364" s="457">
        <v>0</v>
      </c>
      <c r="BM364" s="456">
        <v>18</v>
      </c>
      <c r="BN364" s="457">
        <v>75.920536505124645</v>
      </c>
      <c r="BO364" s="456">
        <v>2</v>
      </c>
      <c r="BP364" s="457">
        <v>8.4356151672360706</v>
      </c>
      <c r="BQ364" s="456">
        <v>0</v>
      </c>
      <c r="BR364" s="457">
        <v>0</v>
      </c>
      <c r="BS364" s="456">
        <v>2</v>
      </c>
      <c r="BT364" s="457">
        <v>8.4356151672360706</v>
      </c>
      <c r="BU364" s="456">
        <v>0</v>
      </c>
      <c r="BV364" s="457">
        <v>0</v>
      </c>
      <c r="BW364" s="456">
        <v>0</v>
      </c>
      <c r="BX364" s="457">
        <v>0</v>
      </c>
      <c r="BY364" s="456">
        <v>0</v>
      </c>
      <c r="BZ364" s="457">
        <v>0</v>
      </c>
      <c r="CA364" s="456">
        <v>0</v>
      </c>
      <c r="CB364" s="457">
        <v>0</v>
      </c>
      <c r="CC364" s="456">
        <v>0</v>
      </c>
      <c r="CD364" s="457">
        <v>0</v>
      </c>
      <c r="CE364" s="456">
        <v>0</v>
      </c>
      <c r="CF364" s="457">
        <v>0</v>
      </c>
      <c r="CG364" s="456">
        <v>0</v>
      </c>
      <c r="CH364" s="457">
        <v>0</v>
      </c>
      <c r="CI364" s="456">
        <v>0</v>
      </c>
      <c r="CJ364" s="457">
        <v>0</v>
      </c>
      <c r="CK364" s="456">
        <v>0</v>
      </c>
      <c r="CL364" s="457">
        <v>0</v>
      </c>
      <c r="CM364" s="456">
        <v>0</v>
      </c>
      <c r="CN364" s="457">
        <v>0</v>
      </c>
      <c r="CO364" s="456">
        <v>1</v>
      </c>
      <c r="CP364" s="457">
        <v>4.2178075836180353</v>
      </c>
      <c r="CQ364" s="456">
        <v>0</v>
      </c>
      <c r="CR364" s="457">
        <v>0</v>
      </c>
      <c r="CS364" s="456">
        <v>0</v>
      </c>
      <c r="CT364" s="457">
        <v>0</v>
      </c>
      <c r="CU364" s="456">
        <v>50</v>
      </c>
      <c r="CV364" s="457">
        <v>210.89037918090176</v>
      </c>
      <c r="CW364" s="456">
        <v>1</v>
      </c>
      <c r="CX364" s="457">
        <v>4.2178075836180353</v>
      </c>
      <c r="CY364" s="456">
        <v>0</v>
      </c>
      <c r="CZ364" s="457">
        <v>0</v>
      </c>
      <c r="DA364" s="456">
        <v>0</v>
      </c>
      <c r="DB364" s="457">
        <v>0</v>
      </c>
      <c r="DC364" s="456">
        <v>0</v>
      </c>
      <c r="DD364" s="457">
        <v>0</v>
      </c>
      <c r="DE364" s="456">
        <v>3</v>
      </c>
      <c r="DF364" s="457">
        <v>12.875536480686696</v>
      </c>
      <c r="DG364" s="456">
        <v>8</v>
      </c>
      <c r="DH364" s="457">
        <v>33.742460668944283</v>
      </c>
      <c r="DI364" s="456">
        <v>1</v>
      </c>
      <c r="DJ364" s="457">
        <v>12.383900928792571</v>
      </c>
      <c r="DK364" s="456">
        <v>1</v>
      </c>
      <c r="DL364" s="457">
        <v>8.1906790072897042</v>
      </c>
      <c r="DM364" s="456">
        <v>0</v>
      </c>
      <c r="DN364" s="457">
        <v>0</v>
      </c>
      <c r="DO364" s="456">
        <v>1</v>
      </c>
      <c r="DP364" s="457">
        <v>45.248868778280546</v>
      </c>
      <c r="DQ364" s="456">
        <v>4</v>
      </c>
      <c r="DR364" s="457">
        <v>16.871230334472141</v>
      </c>
      <c r="DS364" s="456">
        <v>34</v>
      </c>
      <c r="DT364" s="457">
        <v>143.40545784301321</v>
      </c>
      <c r="DU364" s="456">
        <v>10</v>
      </c>
      <c r="DV364" s="457">
        <v>42.178075836180355</v>
      </c>
      <c r="DW364" s="456">
        <v>6</v>
      </c>
      <c r="DX364" s="457">
        <v>25.306845501708214</v>
      </c>
      <c r="DY364" s="456">
        <v>54</v>
      </c>
      <c r="DZ364" s="457">
        <v>227.76160951537392</v>
      </c>
      <c r="EA364" s="456">
        <v>3</v>
      </c>
      <c r="EB364" s="457">
        <v>24.572037021869114</v>
      </c>
      <c r="EC364" s="456">
        <v>27</v>
      </c>
      <c r="ED364" s="457">
        <v>221.14833319682199</v>
      </c>
      <c r="EE364" s="456">
        <v>8</v>
      </c>
      <c r="EF364" s="457">
        <v>65.525432058317634</v>
      </c>
      <c r="EG364" s="456">
        <v>6</v>
      </c>
      <c r="EH364" s="457">
        <v>49.144074043738229</v>
      </c>
      <c r="EI364" s="456">
        <v>44</v>
      </c>
      <c r="EJ364" s="457">
        <v>360.38987632074696</v>
      </c>
      <c r="EK364" s="456">
        <v>12</v>
      </c>
      <c r="EL364" s="457">
        <v>50.613691003416427</v>
      </c>
      <c r="EM364" s="290"/>
      <c r="EN364" s="449"/>
      <c r="EO364" s="449"/>
      <c r="EP364" s="449"/>
      <c r="EQ364" s="449"/>
      <c r="ER364" s="449"/>
      <c r="ES364" s="449"/>
      <c r="ET364" s="449"/>
      <c r="EU364" s="449"/>
      <c r="EV364" s="449"/>
      <c r="EW364" s="449"/>
      <c r="EX364" s="449"/>
      <c r="EY364" s="449"/>
      <c r="EZ364" s="449"/>
      <c r="FA364" s="449"/>
      <c r="FB364" s="449"/>
      <c r="FC364" s="449"/>
      <c r="FD364" s="449"/>
      <c r="FE364" s="449"/>
      <c r="FF364" s="449"/>
      <c r="FG364" s="449"/>
      <c r="FH364" s="449"/>
      <c r="FI364" s="449"/>
      <c r="FJ364" s="449"/>
      <c r="FK364" s="449"/>
      <c r="FL364" s="449"/>
      <c r="FM364" s="449"/>
      <c r="FN364" s="449"/>
      <c r="FO364" s="449"/>
      <c r="FP364" s="449"/>
      <c r="FQ364" s="449"/>
      <c r="FR364" s="449"/>
      <c r="FS364" s="449"/>
      <c r="FT364" s="449"/>
      <c r="FU364" s="449"/>
      <c r="FV364" s="449"/>
      <c r="FW364" s="449"/>
      <c r="FX364" s="449"/>
      <c r="FY364" s="449"/>
      <c r="FZ364" s="449"/>
      <c r="GA364" s="449"/>
      <c r="GB364" s="449"/>
      <c r="GC364" s="449"/>
      <c r="GD364" s="449"/>
      <c r="GE364" s="449"/>
      <c r="GF364" s="449"/>
      <c r="GG364" s="449"/>
      <c r="GH364" s="449"/>
      <c r="GI364" s="449"/>
      <c r="GJ364" s="449"/>
      <c r="GK364" s="449"/>
      <c r="GL364" s="449"/>
      <c r="GM364" s="449"/>
      <c r="GN364" s="449"/>
      <c r="GO364" s="449"/>
      <c r="GP364" s="449"/>
      <c r="GQ364" s="449"/>
      <c r="GR364" s="449"/>
      <c r="GS364" s="449"/>
      <c r="GT364" s="449"/>
      <c r="GU364" s="449"/>
      <c r="GV364" s="449"/>
      <c r="GW364" s="449"/>
      <c r="GX364" s="449"/>
      <c r="GY364" s="449"/>
      <c r="GZ364" s="449"/>
      <c r="HA364" s="449"/>
      <c r="HB364" s="449"/>
      <c r="HC364" s="449"/>
      <c r="HD364" s="449"/>
      <c r="HE364" s="449"/>
      <c r="HF364" s="449"/>
      <c r="HG364" s="449"/>
      <c r="HH364" s="449"/>
      <c r="HI364" s="449"/>
      <c r="HJ364" s="449"/>
      <c r="HK364" s="449"/>
      <c r="HL364" s="449"/>
      <c r="HM364" s="449"/>
      <c r="HN364" s="449"/>
      <c r="HO364" s="449"/>
      <c r="HP364" s="449"/>
      <c r="HQ364" s="449"/>
      <c r="HR364" s="449"/>
      <c r="HS364" s="449"/>
      <c r="HT364" s="449"/>
      <c r="HU364" s="449"/>
      <c r="HV364" s="449"/>
      <c r="HW364" s="449"/>
      <c r="HX364" s="449"/>
      <c r="HY364" s="449"/>
      <c r="HZ364" s="449"/>
      <c r="IA364" s="449"/>
      <c r="IB364" s="449"/>
      <c r="IC364" s="449"/>
      <c r="ID364" s="449"/>
      <c r="IE364" s="449"/>
      <c r="IF364" s="449"/>
      <c r="IG364" s="449"/>
      <c r="IH364" s="449"/>
      <c r="II364" s="449"/>
      <c r="IJ364" s="449"/>
      <c r="IK364" s="449"/>
      <c r="IL364" s="449"/>
      <c r="IM364" s="449"/>
    </row>
    <row r="365" spans="2:247" x14ac:dyDescent="0.2">
      <c r="B365" s="423" t="s">
        <v>44</v>
      </c>
      <c r="C365" s="456">
        <v>0</v>
      </c>
      <c r="D365" s="457">
        <v>0</v>
      </c>
      <c r="E365" s="456">
        <v>0</v>
      </c>
      <c r="F365" s="457">
        <v>0</v>
      </c>
      <c r="G365" s="456">
        <v>0</v>
      </c>
      <c r="H365" s="457">
        <v>0</v>
      </c>
      <c r="I365" s="456">
        <v>0</v>
      </c>
      <c r="J365" s="457">
        <v>0</v>
      </c>
      <c r="K365" s="456">
        <v>0</v>
      </c>
      <c r="L365" s="457">
        <v>0</v>
      </c>
      <c r="M365" s="456">
        <v>2</v>
      </c>
      <c r="N365" s="457">
        <v>19.223375624759708</v>
      </c>
      <c r="O365" s="456">
        <v>0</v>
      </c>
      <c r="P365" s="457">
        <v>0</v>
      </c>
      <c r="Q365" s="456">
        <v>0</v>
      </c>
      <c r="R365" s="457">
        <v>0</v>
      </c>
      <c r="S365" s="456">
        <v>0</v>
      </c>
      <c r="T365" s="457">
        <v>0</v>
      </c>
      <c r="U365" s="456">
        <v>0</v>
      </c>
      <c r="V365" s="457">
        <v>0</v>
      </c>
      <c r="W365" s="456">
        <v>0</v>
      </c>
      <c r="X365" s="457">
        <v>0</v>
      </c>
      <c r="Y365" s="456">
        <v>0</v>
      </c>
      <c r="Z365" s="457">
        <v>0</v>
      </c>
      <c r="AA365" s="456">
        <v>0</v>
      </c>
      <c r="AB365" s="457">
        <v>0</v>
      </c>
      <c r="AC365" s="456">
        <v>0</v>
      </c>
      <c r="AD365" s="457">
        <v>0</v>
      </c>
      <c r="AE365" s="456">
        <v>1</v>
      </c>
      <c r="AF365" s="457">
        <v>9.6116878123798539</v>
      </c>
      <c r="AG365" s="456">
        <v>0</v>
      </c>
      <c r="AH365" s="457">
        <v>0</v>
      </c>
      <c r="AI365" s="456">
        <v>1</v>
      </c>
      <c r="AJ365" s="457">
        <v>9.6116878123798539</v>
      </c>
      <c r="AK365" s="456">
        <v>0</v>
      </c>
      <c r="AL365" s="457">
        <v>0</v>
      </c>
      <c r="AM365" s="456">
        <v>0</v>
      </c>
      <c r="AN365" s="457">
        <v>0</v>
      </c>
      <c r="AO365" s="456">
        <v>0</v>
      </c>
      <c r="AP365" s="457">
        <v>0</v>
      </c>
      <c r="AQ365" s="456">
        <v>0</v>
      </c>
      <c r="AR365" s="457">
        <v>0</v>
      </c>
      <c r="AS365" s="456">
        <v>4</v>
      </c>
      <c r="AT365" s="457">
        <v>33.898305084745765</v>
      </c>
      <c r="AU365" s="456">
        <v>3</v>
      </c>
      <c r="AV365" s="457">
        <v>28.835063437139564</v>
      </c>
      <c r="AW365" s="456">
        <v>4</v>
      </c>
      <c r="AX365" s="457">
        <v>38.446751249519416</v>
      </c>
      <c r="AY365" s="456">
        <v>0</v>
      </c>
      <c r="AZ365" s="457">
        <v>0</v>
      </c>
      <c r="BA365" s="456">
        <v>0</v>
      </c>
      <c r="BB365" s="457">
        <v>0</v>
      </c>
      <c r="BC365" s="456">
        <v>0</v>
      </c>
      <c r="BD365" s="457">
        <v>0</v>
      </c>
      <c r="BE365" s="456">
        <v>1</v>
      </c>
      <c r="BF365" s="457">
        <v>9.6116878123798539</v>
      </c>
      <c r="BG365" s="456">
        <v>0</v>
      </c>
      <c r="BH365" s="457">
        <v>0</v>
      </c>
      <c r="BI365" s="456">
        <v>0</v>
      </c>
      <c r="BJ365" s="457">
        <v>0</v>
      </c>
      <c r="BK365" s="456">
        <v>0</v>
      </c>
      <c r="BL365" s="457">
        <v>0</v>
      </c>
      <c r="BM365" s="456">
        <v>8</v>
      </c>
      <c r="BN365" s="457">
        <v>76.893502499038831</v>
      </c>
      <c r="BO365" s="456">
        <v>0</v>
      </c>
      <c r="BP365" s="457">
        <v>0</v>
      </c>
      <c r="BQ365" s="456">
        <v>0</v>
      </c>
      <c r="BR365" s="457">
        <v>0</v>
      </c>
      <c r="BS365" s="456">
        <v>0</v>
      </c>
      <c r="BT365" s="457">
        <v>0</v>
      </c>
      <c r="BU365" s="456">
        <v>0</v>
      </c>
      <c r="BV365" s="457">
        <v>0</v>
      </c>
      <c r="BW365" s="456">
        <v>0</v>
      </c>
      <c r="BX365" s="457">
        <v>0</v>
      </c>
      <c r="BY365" s="456">
        <v>0</v>
      </c>
      <c r="BZ365" s="457">
        <v>0</v>
      </c>
      <c r="CA365" s="456">
        <v>0</v>
      </c>
      <c r="CB365" s="457">
        <v>0</v>
      </c>
      <c r="CC365" s="456">
        <v>0</v>
      </c>
      <c r="CD365" s="457">
        <v>0</v>
      </c>
      <c r="CE365" s="456">
        <v>0</v>
      </c>
      <c r="CF365" s="457">
        <v>0</v>
      </c>
      <c r="CG365" s="456">
        <v>0</v>
      </c>
      <c r="CH365" s="457">
        <v>0</v>
      </c>
      <c r="CI365" s="456">
        <v>0</v>
      </c>
      <c r="CJ365" s="457">
        <v>0</v>
      </c>
      <c r="CK365" s="456">
        <v>0</v>
      </c>
      <c r="CL365" s="457">
        <v>0</v>
      </c>
      <c r="CM365" s="456">
        <v>0</v>
      </c>
      <c r="CN365" s="457">
        <v>0</v>
      </c>
      <c r="CO365" s="456">
        <v>1</v>
      </c>
      <c r="CP365" s="457">
        <v>9.6116878123798539</v>
      </c>
      <c r="CQ365" s="456">
        <v>0</v>
      </c>
      <c r="CR365" s="457">
        <v>0</v>
      </c>
      <c r="CS365" s="456">
        <v>0</v>
      </c>
      <c r="CT365" s="457">
        <v>0</v>
      </c>
      <c r="CU365" s="456">
        <v>29</v>
      </c>
      <c r="CV365" s="457">
        <v>278.73894655901574</v>
      </c>
      <c r="CW365" s="456">
        <v>0</v>
      </c>
      <c r="CX365" s="457">
        <v>0</v>
      </c>
      <c r="CY365" s="456">
        <v>0</v>
      </c>
      <c r="CZ365" s="457">
        <v>0</v>
      </c>
      <c r="DA365" s="456">
        <v>0</v>
      </c>
      <c r="DB365" s="457">
        <v>0</v>
      </c>
      <c r="DC365" s="456">
        <v>0</v>
      </c>
      <c r="DD365" s="457">
        <v>0</v>
      </c>
      <c r="DE365" s="456">
        <v>1</v>
      </c>
      <c r="DF365" s="457">
        <v>8.4745762711864412</v>
      </c>
      <c r="DG365" s="456">
        <v>1</v>
      </c>
      <c r="DH365" s="457">
        <v>9.6116878123798539</v>
      </c>
      <c r="DI365" s="456">
        <v>0</v>
      </c>
      <c r="DJ365" s="457">
        <v>0</v>
      </c>
      <c r="DK365" s="456">
        <v>0</v>
      </c>
      <c r="DL365" s="457">
        <v>0</v>
      </c>
      <c r="DM365" s="456">
        <v>0</v>
      </c>
      <c r="DN365" s="457">
        <v>0</v>
      </c>
      <c r="DO365" s="456">
        <v>0</v>
      </c>
      <c r="DP365" s="457">
        <v>0</v>
      </c>
      <c r="DQ365" s="456">
        <v>0</v>
      </c>
      <c r="DR365" s="457">
        <v>0</v>
      </c>
      <c r="DS365" s="456">
        <v>6</v>
      </c>
      <c r="DT365" s="457">
        <v>57.670126874279127</v>
      </c>
      <c r="DU365" s="456">
        <v>1</v>
      </c>
      <c r="DV365" s="457">
        <v>9.6116878123798539</v>
      </c>
      <c r="DW365" s="456">
        <v>2</v>
      </c>
      <c r="DX365" s="457">
        <v>19.223375624759708</v>
      </c>
      <c r="DY365" s="456">
        <v>9</v>
      </c>
      <c r="DZ365" s="457">
        <v>86.505190311418687</v>
      </c>
      <c r="EA365" s="456">
        <v>0</v>
      </c>
      <c r="EB365" s="457">
        <v>0</v>
      </c>
      <c r="EC365" s="456">
        <v>6</v>
      </c>
      <c r="ED365" s="457">
        <v>121.21212121212122</v>
      </c>
      <c r="EE365" s="456">
        <v>1</v>
      </c>
      <c r="EF365" s="457">
        <v>20.202020202020201</v>
      </c>
      <c r="EG365" s="456">
        <v>2</v>
      </c>
      <c r="EH365" s="457">
        <v>40.404040404040401</v>
      </c>
      <c r="EI365" s="456">
        <v>9</v>
      </c>
      <c r="EJ365" s="457">
        <v>181.81818181818181</v>
      </c>
      <c r="EK365" s="456">
        <v>9</v>
      </c>
      <c r="EL365" s="457">
        <v>86.505190311418687</v>
      </c>
      <c r="EM365" s="290"/>
      <c r="EN365" s="449"/>
      <c r="EO365" s="449"/>
      <c r="EP365" s="449"/>
      <c r="EQ365" s="449"/>
      <c r="ER365" s="449"/>
      <c r="ES365" s="449"/>
      <c r="ET365" s="449"/>
      <c r="EU365" s="449"/>
      <c r="EV365" s="449"/>
      <c r="EW365" s="449"/>
      <c r="EX365" s="449"/>
      <c r="EY365" s="449"/>
      <c r="EZ365" s="449"/>
      <c r="FA365" s="449"/>
      <c r="FB365" s="449"/>
      <c r="FC365" s="449"/>
      <c r="FD365" s="449"/>
      <c r="FE365" s="449"/>
      <c r="FF365" s="449"/>
      <c r="FG365" s="449"/>
      <c r="FH365" s="449"/>
      <c r="FI365" s="449"/>
      <c r="FJ365" s="449"/>
      <c r="FK365" s="449"/>
      <c r="FL365" s="449"/>
      <c r="FM365" s="449"/>
      <c r="FN365" s="449"/>
      <c r="FO365" s="449"/>
      <c r="FP365" s="449"/>
      <c r="FQ365" s="449"/>
      <c r="FR365" s="449"/>
      <c r="FS365" s="449"/>
      <c r="FT365" s="449"/>
      <c r="FU365" s="449"/>
      <c r="FV365" s="449"/>
      <c r="FW365" s="449"/>
      <c r="FX365" s="449"/>
      <c r="FY365" s="449"/>
      <c r="FZ365" s="449"/>
      <c r="GA365" s="449"/>
      <c r="GB365" s="449"/>
      <c r="GC365" s="449"/>
      <c r="GD365" s="449"/>
      <c r="GE365" s="449"/>
      <c r="GF365" s="449"/>
      <c r="GG365" s="449"/>
      <c r="GH365" s="449"/>
      <c r="GI365" s="449"/>
      <c r="GJ365" s="449"/>
      <c r="GK365" s="449"/>
      <c r="GL365" s="449"/>
      <c r="GM365" s="449"/>
      <c r="GN365" s="449"/>
      <c r="GO365" s="449"/>
      <c r="GP365" s="449"/>
      <c r="GQ365" s="449"/>
      <c r="GR365" s="449"/>
      <c r="GS365" s="449"/>
      <c r="GT365" s="449"/>
      <c r="GU365" s="449"/>
      <c r="GV365" s="449"/>
      <c r="GW365" s="449"/>
      <c r="GX365" s="449"/>
      <c r="GY365" s="449"/>
      <c r="GZ365" s="449"/>
      <c r="HA365" s="449"/>
      <c r="HB365" s="449"/>
      <c r="HC365" s="449"/>
      <c r="HD365" s="449"/>
      <c r="HE365" s="449"/>
      <c r="HF365" s="449"/>
      <c r="HG365" s="449"/>
      <c r="HH365" s="449"/>
      <c r="HI365" s="449"/>
      <c r="HJ365" s="449"/>
      <c r="HK365" s="449"/>
      <c r="HL365" s="449"/>
      <c r="HM365" s="449"/>
      <c r="HN365" s="449"/>
      <c r="HO365" s="449"/>
      <c r="HP365" s="449"/>
      <c r="HQ365" s="449"/>
      <c r="HR365" s="449"/>
      <c r="HS365" s="449"/>
      <c r="HT365" s="449"/>
      <c r="HU365" s="449"/>
      <c r="HV365" s="449"/>
      <c r="HW365" s="449"/>
      <c r="HX365" s="449"/>
      <c r="HY365" s="449"/>
      <c r="HZ365" s="449"/>
      <c r="IA365" s="449"/>
      <c r="IB365" s="449"/>
      <c r="IC365" s="449"/>
      <c r="ID365" s="449"/>
      <c r="IE365" s="449"/>
      <c r="IF365" s="449"/>
      <c r="IG365" s="449"/>
      <c r="IH365" s="449"/>
      <c r="II365" s="449"/>
      <c r="IJ365" s="449"/>
      <c r="IK365" s="449"/>
      <c r="IL365" s="449"/>
      <c r="IM365" s="449"/>
    </row>
    <row r="366" spans="2:247" x14ac:dyDescent="0.2">
      <c r="B366" s="423" t="s">
        <v>45</v>
      </c>
      <c r="C366" s="456">
        <v>0</v>
      </c>
      <c r="D366" s="457">
        <v>0</v>
      </c>
      <c r="E366" s="456">
        <v>0</v>
      </c>
      <c r="F366" s="457">
        <v>0</v>
      </c>
      <c r="G366" s="456">
        <v>2</v>
      </c>
      <c r="H366" s="457">
        <v>15.076134479119553</v>
      </c>
      <c r="I366" s="456">
        <v>0</v>
      </c>
      <c r="J366" s="457">
        <v>0</v>
      </c>
      <c r="K366" s="456">
        <v>0</v>
      </c>
      <c r="L366" s="457">
        <v>0</v>
      </c>
      <c r="M366" s="456">
        <v>1</v>
      </c>
      <c r="N366" s="457">
        <v>7.5380672395597763</v>
      </c>
      <c r="O366" s="456">
        <v>0</v>
      </c>
      <c r="P366" s="457">
        <v>0</v>
      </c>
      <c r="Q366" s="456">
        <v>0</v>
      </c>
      <c r="R366" s="457">
        <v>0</v>
      </c>
      <c r="S366" s="456">
        <v>0</v>
      </c>
      <c r="T366" s="457">
        <v>0</v>
      </c>
      <c r="U366" s="456">
        <v>0</v>
      </c>
      <c r="V366" s="457">
        <v>0</v>
      </c>
      <c r="W366" s="456">
        <v>0</v>
      </c>
      <c r="X366" s="457">
        <v>0</v>
      </c>
      <c r="Y366" s="456">
        <v>0</v>
      </c>
      <c r="Z366" s="457">
        <v>0</v>
      </c>
      <c r="AA366" s="456">
        <v>0</v>
      </c>
      <c r="AB366" s="457">
        <v>0</v>
      </c>
      <c r="AC366" s="456">
        <v>0</v>
      </c>
      <c r="AD366" s="457">
        <v>0</v>
      </c>
      <c r="AE366" s="456">
        <v>2</v>
      </c>
      <c r="AF366" s="457">
        <v>15.076134479119553</v>
      </c>
      <c r="AG366" s="456">
        <v>1</v>
      </c>
      <c r="AH366" s="457">
        <v>7.5380672395597763</v>
      </c>
      <c r="AI366" s="456">
        <v>3</v>
      </c>
      <c r="AJ366" s="457">
        <v>22.614201718679329</v>
      </c>
      <c r="AK366" s="456">
        <v>0</v>
      </c>
      <c r="AL366" s="457">
        <v>0</v>
      </c>
      <c r="AM366" s="456">
        <v>1</v>
      </c>
      <c r="AN366" s="457">
        <v>7.5380672395597763</v>
      </c>
      <c r="AO366" s="456">
        <v>1</v>
      </c>
      <c r="AP366" s="457">
        <v>17.543859649122805</v>
      </c>
      <c r="AQ366" s="456">
        <v>1</v>
      </c>
      <c r="AR366" s="457">
        <v>15.873015873015872</v>
      </c>
      <c r="AS366" s="456">
        <v>4</v>
      </c>
      <c r="AT366" s="457">
        <v>70.175438596491219</v>
      </c>
      <c r="AU366" s="456">
        <v>3</v>
      </c>
      <c r="AV366" s="457">
        <v>22.614201718679329</v>
      </c>
      <c r="AW366" s="456">
        <v>2</v>
      </c>
      <c r="AX366" s="457">
        <v>15.076134479119553</v>
      </c>
      <c r="AY366" s="456">
        <v>0</v>
      </c>
      <c r="AZ366" s="457">
        <v>0</v>
      </c>
      <c r="BA366" s="456">
        <v>2</v>
      </c>
      <c r="BB366" s="457">
        <v>15.076134479119553</v>
      </c>
      <c r="BC366" s="456">
        <v>0</v>
      </c>
      <c r="BD366" s="457">
        <v>0</v>
      </c>
      <c r="BE366" s="456">
        <v>0</v>
      </c>
      <c r="BF366" s="457">
        <v>0</v>
      </c>
      <c r="BG366" s="456">
        <v>0</v>
      </c>
      <c r="BH366" s="457">
        <v>0</v>
      </c>
      <c r="BI366" s="456">
        <v>0</v>
      </c>
      <c r="BJ366" s="457">
        <v>0</v>
      </c>
      <c r="BK366" s="456">
        <v>0</v>
      </c>
      <c r="BL366" s="457">
        <v>0</v>
      </c>
      <c r="BM366" s="456">
        <v>7</v>
      </c>
      <c r="BN366" s="457">
        <v>52.766470676918438</v>
      </c>
      <c r="BO366" s="456">
        <v>0</v>
      </c>
      <c r="BP366" s="457">
        <v>0</v>
      </c>
      <c r="BQ366" s="456">
        <v>0</v>
      </c>
      <c r="BR366" s="457">
        <v>0</v>
      </c>
      <c r="BS366" s="456">
        <v>0</v>
      </c>
      <c r="BT366" s="457">
        <v>0</v>
      </c>
      <c r="BU366" s="456">
        <v>0</v>
      </c>
      <c r="BV366" s="457">
        <v>0</v>
      </c>
      <c r="BW366" s="456">
        <v>0</v>
      </c>
      <c r="BX366" s="457">
        <v>0</v>
      </c>
      <c r="BY366" s="456">
        <v>0</v>
      </c>
      <c r="BZ366" s="457">
        <v>0</v>
      </c>
      <c r="CA366" s="456">
        <v>0</v>
      </c>
      <c r="CB366" s="457">
        <v>0</v>
      </c>
      <c r="CC366" s="456">
        <v>0</v>
      </c>
      <c r="CD366" s="457">
        <v>0</v>
      </c>
      <c r="CE366" s="456">
        <v>0</v>
      </c>
      <c r="CF366" s="457">
        <v>0</v>
      </c>
      <c r="CG366" s="456">
        <v>0</v>
      </c>
      <c r="CH366" s="457">
        <v>0</v>
      </c>
      <c r="CI366" s="456">
        <v>0</v>
      </c>
      <c r="CJ366" s="457">
        <v>0</v>
      </c>
      <c r="CK366" s="456">
        <v>0</v>
      </c>
      <c r="CL366" s="457">
        <v>0</v>
      </c>
      <c r="CM366" s="456">
        <v>0</v>
      </c>
      <c r="CN366" s="457">
        <v>0</v>
      </c>
      <c r="CO366" s="456">
        <v>0</v>
      </c>
      <c r="CP366" s="457">
        <v>0</v>
      </c>
      <c r="CQ366" s="456">
        <v>0</v>
      </c>
      <c r="CR366" s="457">
        <v>0</v>
      </c>
      <c r="CS366" s="456">
        <v>0</v>
      </c>
      <c r="CT366" s="457">
        <v>0</v>
      </c>
      <c r="CU366" s="456">
        <v>22</v>
      </c>
      <c r="CV366" s="457">
        <v>165.8374792703151</v>
      </c>
      <c r="CW366" s="456">
        <v>3</v>
      </c>
      <c r="CX366" s="457">
        <v>22.614201718679329</v>
      </c>
      <c r="CY366" s="456">
        <v>0</v>
      </c>
      <c r="CZ366" s="457">
        <v>0</v>
      </c>
      <c r="DA366" s="456">
        <v>0</v>
      </c>
      <c r="DB366" s="457">
        <v>0</v>
      </c>
      <c r="DC366" s="456">
        <v>5</v>
      </c>
      <c r="DD366" s="457">
        <v>37.690336197798885</v>
      </c>
      <c r="DE366" s="456">
        <v>1</v>
      </c>
      <c r="DF366" s="457">
        <v>17.543859649122805</v>
      </c>
      <c r="DG366" s="456">
        <v>0</v>
      </c>
      <c r="DH366" s="457">
        <v>0</v>
      </c>
      <c r="DI366" s="456">
        <v>1</v>
      </c>
      <c r="DJ366" s="457">
        <v>25.258903763576662</v>
      </c>
      <c r="DK366" s="456">
        <v>0</v>
      </c>
      <c r="DL366" s="457">
        <v>0</v>
      </c>
      <c r="DM366" s="456">
        <v>1</v>
      </c>
      <c r="DN366" s="457">
        <v>15.775358889414735</v>
      </c>
      <c r="DO366" s="456">
        <v>5</v>
      </c>
      <c r="DP366" s="457">
        <v>429.55326460481103</v>
      </c>
      <c r="DQ366" s="456">
        <v>0</v>
      </c>
      <c r="DR366" s="457">
        <v>0</v>
      </c>
      <c r="DS366" s="456">
        <v>20</v>
      </c>
      <c r="DT366" s="457">
        <v>150.76134479119554</v>
      </c>
      <c r="DU366" s="456">
        <v>9</v>
      </c>
      <c r="DV366" s="457">
        <v>67.84260515603799</v>
      </c>
      <c r="DW366" s="456">
        <v>10</v>
      </c>
      <c r="DX366" s="457">
        <v>75.38067239559777</v>
      </c>
      <c r="DY366" s="456">
        <v>39</v>
      </c>
      <c r="DZ366" s="457">
        <v>293.9846223428313</v>
      </c>
      <c r="EA366" s="456">
        <v>0</v>
      </c>
      <c r="EB366" s="457">
        <v>0</v>
      </c>
      <c r="EC366" s="456">
        <v>14</v>
      </c>
      <c r="ED366" s="457">
        <v>220.85502445180626</v>
      </c>
      <c r="EE366" s="456">
        <v>9</v>
      </c>
      <c r="EF366" s="457">
        <v>141.97823000473261</v>
      </c>
      <c r="EG366" s="456">
        <v>8</v>
      </c>
      <c r="EH366" s="457">
        <v>126.20287111531788</v>
      </c>
      <c r="EI366" s="456">
        <v>31</v>
      </c>
      <c r="EJ366" s="457">
        <v>489.0361255718567</v>
      </c>
      <c r="EK366" s="456">
        <v>15</v>
      </c>
      <c r="EL366" s="457">
        <v>113.07100859339666</v>
      </c>
      <c r="EM366" s="290"/>
      <c r="EN366" s="449"/>
      <c r="EO366" s="449"/>
      <c r="EP366" s="449"/>
      <c r="EQ366" s="449"/>
      <c r="ER366" s="449"/>
      <c r="ES366" s="449"/>
      <c r="ET366" s="449"/>
      <c r="EU366" s="449"/>
      <c r="EV366" s="449"/>
      <c r="EW366" s="449"/>
      <c r="EX366" s="449"/>
      <c r="EY366" s="449"/>
      <c r="EZ366" s="449"/>
      <c r="FA366" s="449"/>
      <c r="FB366" s="449"/>
      <c r="FC366" s="449"/>
      <c r="FD366" s="449"/>
      <c r="FE366" s="449"/>
      <c r="FF366" s="449"/>
      <c r="FG366" s="449"/>
      <c r="FH366" s="449"/>
      <c r="FI366" s="449"/>
      <c r="FJ366" s="449"/>
      <c r="FK366" s="449"/>
      <c r="FL366" s="449"/>
      <c r="FM366" s="449"/>
      <c r="FN366" s="449"/>
      <c r="FO366" s="449"/>
      <c r="FP366" s="449"/>
      <c r="FQ366" s="449"/>
      <c r="FR366" s="449"/>
      <c r="FS366" s="449"/>
      <c r="FT366" s="449"/>
      <c r="FU366" s="449"/>
      <c r="FV366" s="449"/>
      <c r="FW366" s="449"/>
      <c r="FX366" s="449"/>
      <c r="FY366" s="449"/>
      <c r="FZ366" s="449"/>
      <c r="GA366" s="449"/>
      <c r="GB366" s="449"/>
      <c r="GC366" s="449"/>
      <c r="GD366" s="449"/>
      <c r="GE366" s="449"/>
      <c r="GF366" s="449"/>
      <c r="GG366" s="449"/>
      <c r="GH366" s="449"/>
      <c r="GI366" s="449"/>
      <c r="GJ366" s="449"/>
      <c r="GK366" s="449"/>
      <c r="GL366" s="449"/>
      <c r="GM366" s="449"/>
      <c r="GN366" s="449"/>
      <c r="GO366" s="449"/>
      <c r="GP366" s="449"/>
      <c r="GQ366" s="449"/>
      <c r="GR366" s="449"/>
      <c r="GS366" s="449"/>
      <c r="GT366" s="449"/>
      <c r="GU366" s="449"/>
      <c r="GV366" s="449"/>
      <c r="GW366" s="449"/>
      <c r="GX366" s="449"/>
      <c r="GY366" s="449"/>
      <c r="GZ366" s="449"/>
      <c r="HA366" s="449"/>
      <c r="HB366" s="449"/>
      <c r="HC366" s="449"/>
      <c r="HD366" s="449"/>
      <c r="HE366" s="449"/>
      <c r="HF366" s="449"/>
      <c r="HG366" s="449"/>
      <c r="HH366" s="449"/>
      <c r="HI366" s="449"/>
      <c r="HJ366" s="449"/>
      <c r="HK366" s="449"/>
      <c r="HL366" s="449"/>
      <c r="HM366" s="449"/>
      <c r="HN366" s="449"/>
      <c r="HO366" s="449"/>
      <c r="HP366" s="449"/>
      <c r="HQ366" s="449"/>
      <c r="HR366" s="449"/>
      <c r="HS366" s="449"/>
      <c r="HT366" s="449"/>
      <c r="HU366" s="449"/>
      <c r="HV366" s="449"/>
      <c r="HW366" s="449"/>
      <c r="HX366" s="449"/>
      <c r="HY366" s="449"/>
      <c r="HZ366" s="449"/>
      <c r="IA366" s="449"/>
      <c r="IB366" s="449"/>
      <c r="IC366" s="449"/>
      <c r="ID366" s="449"/>
      <c r="IE366" s="449"/>
      <c r="IF366" s="449"/>
      <c r="IG366" s="449"/>
      <c r="IH366" s="449"/>
      <c r="II366" s="449"/>
      <c r="IJ366" s="449"/>
      <c r="IK366" s="449"/>
      <c r="IL366" s="449"/>
      <c r="IM366" s="449"/>
    </row>
    <row r="367" spans="2:247" x14ac:dyDescent="0.2">
      <c r="B367" s="423" t="s">
        <v>46</v>
      </c>
      <c r="C367" s="456">
        <v>0</v>
      </c>
      <c r="D367" s="457">
        <v>0</v>
      </c>
      <c r="E367" s="456">
        <v>0</v>
      </c>
      <c r="F367" s="457">
        <v>0</v>
      </c>
      <c r="G367" s="456">
        <v>1</v>
      </c>
      <c r="H367" s="457">
        <v>15.827793605571383</v>
      </c>
      <c r="I367" s="456">
        <v>0</v>
      </c>
      <c r="J367" s="457">
        <v>0</v>
      </c>
      <c r="K367" s="456">
        <v>0</v>
      </c>
      <c r="L367" s="457">
        <v>0</v>
      </c>
      <c r="M367" s="456">
        <v>0</v>
      </c>
      <c r="N367" s="457">
        <v>0</v>
      </c>
      <c r="O367" s="456">
        <v>0</v>
      </c>
      <c r="P367" s="457">
        <v>0</v>
      </c>
      <c r="Q367" s="456">
        <v>0</v>
      </c>
      <c r="R367" s="457">
        <v>0</v>
      </c>
      <c r="S367" s="456">
        <v>0</v>
      </c>
      <c r="T367" s="457">
        <v>0</v>
      </c>
      <c r="U367" s="456">
        <v>0</v>
      </c>
      <c r="V367" s="457">
        <v>0</v>
      </c>
      <c r="W367" s="456">
        <v>0</v>
      </c>
      <c r="X367" s="457">
        <v>0</v>
      </c>
      <c r="Y367" s="456">
        <v>0</v>
      </c>
      <c r="Z367" s="457">
        <v>0</v>
      </c>
      <c r="AA367" s="456">
        <v>0</v>
      </c>
      <c r="AB367" s="457">
        <v>0</v>
      </c>
      <c r="AC367" s="456">
        <v>0</v>
      </c>
      <c r="AD367" s="457">
        <v>0</v>
      </c>
      <c r="AE367" s="456">
        <v>0</v>
      </c>
      <c r="AF367" s="457">
        <v>0</v>
      </c>
      <c r="AG367" s="456">
        <v>0</v>
      </c>
      <c r="AH367" s="457">
        <v>0</v>
      </c>
      <c r="AI367" s="456">
        <v>0</v>
      </c>
      <c r="AJ367" s="457">
        <v>0</v>
      </c>
      <c r="AK367" s="456">
        <v>0</v>
      </c>
      <c r="AL367" s="457">
        <v>0</v>
      </c>
      <c r="AM367" s="456">
        <v>0</v>
      </c>
      <c r="AN367" s="457">
        <v>0</v>
      </c>
      <c r="AO367" s="456">
        <v>0</v>
      </c>
      <c r="AP367" s="457">
        <v>0</v>
      </c>
      <c r="AQ367" s="456">
        <v>0</v>
      </c>
      <c r="AR367" s="457">
        <v>0</v>
      </c>
      <c r="AS367" s="456">
        <v>4</v>
      </c>
      <c r="AT367" s="457">
        <v>59.701492537313435</v>
      </c>
      <c r="AU367" s="456">
        <v>2</v>
      </c>
      <c r="AV367" s="457">
        <v>31.655587211142766</v>
      </c>
      <c r="AW367" s="456">
        <v>1</v>
      </c>
      <c r="AX367" s="457">
        <v>15.827793605571383</v>
      </c>
      <c r="AY367" s="456">
        <v>1</v>
      </c>
      <c r="AZ367" s="457">
        <v>15.827793605571383</v>
      </c>
      <c r="BA367" s="456">
        <v>0</v>
      </c>
      <c r="BB367" s="457">
        <v>0</v>
      </c>
      <c r="BC367" s="456">
        <v>0</v>
      </c>
      <c r="BD367" s="457">
        <v>0</v>
      </c>
      <c r="BE367" s="456">
        <v>0</v>
      </c>
      <c r="BF367" s="457">
        <v>0</v>
      </c>
      <c r="BG367" s="456">
        <v>0</v>
      </c>
      <c r="BH367" s="457">
        <v>0</v>
      </c>
      <c r="BI367" s="456">
        <v>0</v>
      </c>
      <c r="BJ367" s="457">
        <v>0</v>
      </c>
      <c r="BK367" s="456">
        <v>0</v>
      </c>
      <c r="BL367" s="457">
        <v>0</v>
      </c>
      <c r="BM367" s="456">
        <v>4</v>
      </c>
      <c r="BN367" s="457">
        <v>63.311174422285532</v>
      </c>
      <c r="BO367" s="456">
        <v>0</v>
      </c>
      <c r="BP367" s="457">
        <v>0</v>
      </c>
      <c r="BQ367" s="456">
        <v>0</v>
      </c>
      <c r="BR367" s="457">
        <v>0</v>
      </c>
      <c r="BS367" s="456">
        <v>0</v>
      </c>
      <c r="BT367" s="457">
        <v>0</v>
      </c>
      <c r="BU367" s="456">
        <v>0</v>
      </c>
      <c r="BV367" s="457">
        <v>0</v>
      </c>
      <c r="BW367" s="456">
        <v>0</v>
      </c>
      <c r="BX367" s="457">
        <v>0</v>
      </c>
      <c r="BY367" s="456">
        <v>0</v>
      </c>
      <c r="BZ367" s="457">
        <v>0</v>
      </c>
      <c r="CA367" s="456">
        <v>0</v>
      </c>
      <c r="CB367" s="457">
        <v>0</v>
      </c>
      <c r="CC367" s="456">
        <v>0</v>
      </c>
      <c r="CD367" s="457">
        <v>0</v>
      </c>
      <c r="CE367" s="456">
        <v>0</v>
      </c>
      <c r="CF367" s="457">
        <v>0</v>
      </c>
      <c r="CG367" s="456">
        <v>0</v>
      </c>
      <c r="CH367" s="457">
        <v>0</v>
      </c>
      <c r="CI367" s="456">
        <v>0</v>
      </c>
      <c r="CJ367" s="457">
        <v>0</v>
      </c>
      <c r="CK367" s="456">
        <v>0</v>
      </c>
      <c r="CL367" s="457">
        <v>0</v>
      </c>
      <c r="CM367" s="456">
        <v>0</v>
      </c>
      <c r="CN367" s="457">
        <v>0</v>
      </c>
      <c r="CO367" s="456">
        <v>0</v>
      </c>
      <c r="CP367" s="457">
        <v>0</v>
      </c>
      <c r="CQ367" s="456">
        <v>0</v>
      </c>
      <c r="CR367" s="457">
        <v>0</v>
      </c>
      <c r="CS367" s="456">
        <v>0</v>
      </c>
      <c r="CT367" s="457">
        <v>0</v>
      </c>
      <c r="CU367" s="456">
        <v>2</v>
      </c>
      <c r="CV367" s="457">
        <v>31.655587211142766</v>
      </c>
      <c r="CW367" s="456">
        <v>1</v>
      </c>
      <c r="CX367" s="457">
        <v>15.827793605571383</v>
      </c>
      <c r="CY367" s="456">
        <v>0</v>
      </c>
      <c r="CZ367" s="457">
        <v>0</v>
      </c>
      <c r="DA367" s="456">
        <v>0</v>
      </c>
      <c r="DB367" s="457">
        <v>0</v>
      </c>
      <c r="DC367" s="456">
        <v>1</v>
      </c>
      <c r="DD367" s="457">
        <v>15.827793605571383</v>
      </c>
      <c r="DE367" s="456">
        <v>0</v>
      </c>
      <c r="DF367" s="457">
        <v>0</v>
      </c>
      <c r="DG367" s="456">
        <v>0</v>
      </c>
      <c r="DH367" s="457">
        <v>0</v>
      </c>
      <c r="DI367" s="456">
        <v>0</v>
      </c>
      <c r="DJ367" s="457">
        <v>0</v>
      </c>
      <c r="DK367" s="456">
        <v>0</v>
      </c>
      <c r="DL367" s="457">
        <v>0</v>
      </c>
      <c r="DM367" s="456">
        <v>0</v>
      </c>
      <c r="DN367" s="457">
        <v>0</v>
      </c>
      <c r="DO367" s="456">
        <v>0</v>
      </c>
      <c r="DP367" s="457">
        <v>0</v>
      </c>
      <c r="DQ367" s="456">
        <v>1</v>
      </c>
      <c r="DR367" s="457">
        <v>15.827793605571383</v>
      </c>
      <c r="DS367" s="456">
        <v>8</v>
      </c>
      <c r="DT367" s="457">
        <v>126.62234884457106</v>
      </c>
      <c r="DU367" s="456">
        <v>0</v>
      </c>
      <c r="DV367" s="457">
        <v>0</v>
      </c>
      <c r="DW367" s="456">
        <v>2</v>
      </c>
      <c r="DX367" s="457">
        <v>31.655587211142766</v>
      </c>
      <c r="DY367" s="456">
        <v>11</v>
      </c>
      <c r="DZ367" s="457">
        <v>174.10572966128521</v>
      </c>
      <c r="EA367" s="456">
        <v>1</v>
      </c>
      <c r="EB367" s="457">
        <v>31.836994587710922</v>
      </c>
      <c r="EC367" s="456">
        <v>4</v>
      </c>
      <c r="ED367" s="457">
        <v>127.34797835084369</v>
      </c>
      <c r="EE367" s="456">
        <v>0</v>
      </c>
      <c r="EF367" s="457">
        <v>0</v>
      </c>
      <c r="EG367" s="456">
        <v>2</v>
      </c>
      <c r="EH367" s="457">
        <v>63.673989175421845</v>
      </c>
      <c r="EI367" s="456">
        <v>7</v>
      </c>
      <c r="EJ367" s="457">
        <v>222.85896211397642</v>
      </c>
      <c r="EK367" s="456">
        <v>6</v>
      </c>
      <c r="EL367" s="457">
        <v>94.966761633428305</v>
      </c>
      <c r="EM367" s="290"/>
      <c r="EN367" s="449"/>
      <c r="EO367" s="449"/>
      <c r="EP367" s="449"/>
      <c r="EQ367" s="449"/>
      <c r="ER367" s="449"/>
      <c r="ES367" s="449"/>
      <c r="ET367" s="449"/>
      <c r="EU367" s="449"/>
      <c r="EV367" s="449"/>
      <c r="EW367" s="449"/>
      <c r="EX367" s="449"/>
      <c r="EY367" s="449"/>
      <c r="EZ367" s="449"/>
      <c r="FA367" s="449"/>
      <c r="FB367" s="449"/>
      <c r="FC367" s="449"/>
      <c r="FD367" s="449"/>
      <c r="FE367" s="449"/>
      <c r="FF367" s="449"/>
      <c r="FG367" s="449"/>
      <c r="FH367" s="449"/>
      <c r="FI367" s="449"/>
      <c r="FJ367" s="449"/>
      <c r="FK367" s="449"/>
      <c r="FL367" s="449"/>
      <c r="FM367" s="449"/>
      <c r="FN367" s="449"/>
      <c r="FO367" s="449"/>
      <c r="FP367" s="449"/>
      <c r="FQ367" s="449"/>
      <c r="FR367" s="449"/>
      <c r="FS367" s="449"/>
      <c r="FT367" s="449"/>
      <c r="FU367" s="449"/>
      <c r="FV367" s="449"/>
      <c r="FW367" s="449"/>
      <c r="FX367" s="449"/>
      <c r="FY367" s="449"/>
      <c r="FZ367" s="449"/>
      <c r="GA367" s="449"/>
      <c r="GB367" s="449"/>
      <c r="GC367" s="449"/>
      <c r="GD367" s="449"/>
      <c r="GE367" s="449"/>
      <c r="GF367" s="449"/>
      <c r="GG367" s="449"/>
      <c r="GH367" s="449"/>
      <c r="GI367" s="449"/>
      <c r="GJ367" s="449"/>
      <c r="GK367" s="449"/>
      <c r="GL367" s="449"/>
      <c r="GM367" s="449"/>
      <c r="GN367" s="449"/>
      <c r="GO367" s="449"/>
      <c r="GP367" s="449"/>
      <c r="GQ367" s="449"/>
      <c r="GR367" s="449"/>
      <c r="GS367" s="449"/>
      <c r="GT367" s="449"/>
      <c r="GU367" s="449"/>
      <c r="GV367" s="449"/>
      <c r="GW367" s="449"/>
      <c r="GX367" s="449"/>
      <c r="GY367" s="449"/>
      <c r="GZ367" s="449"/>
      <c r="HA367" s="449"/>
      <c r="HB367" s="449"/>
      <c r="HC367" s="449"/>
      <c r="HD367" s="449"/>
      <c r="HE367" s="449"/>
      <c r="HF367" s="449"/>
      <c r="HG367" s="449"/>
      <c r="HH367" s="449"/>
      <c r="HI367" s="449"/>
      <c r="HJ367" s="449"/>
      <c r="HK367" s="449"/>
      <c r="HL367" s="449"/>
      <c r="HM367" s="449"/>
      <c r="HN367" s="449"/>
      <c r="HO367" s="449"/>
      <c r="HP367" s="449"/>
      <c r="HQ367" s="449"/>
      <c r="HR367" s="449"/>
      <c r="HS367" s="449"/>
      <c r="HT367" s="449"/>
      <c r="HU367" s="449"/>
      <c r="HV367" s="449"/>
      <c r="HW367" s="449"/>
      <c r="HX367" s="449"/>
      <c r="HY367" s="449"/>
      <c r="HZ367" s="449"/>
      <c r="IA367" s="449"/>
      <c r="IB367" s="449"/>
      <c r="IC367" s="449"/>
      <c r="ID367" s="449"/>
      <c r="IE367" s="449"/>
      <c r="IF367" s="449"/>
      <c r="IG367" s="449"/>
      <c r="IH367" s="449"/>
      <c r="II367" s="449"/>
      <c r="IJ367" s="449"/>
      <c r="IK367" s="449"/>
      <c r="IL367" s="449"/>
      <c r="IM367" s="449"/>
    </row>
    <row r="368" spans="2:247" x14ac:dyDescent="0.2">
      <c r="B368" s="423" t="s">
        <v>47</v>
      </c>
      <c r="C368" s="456">
        <v>0</v>
      </c>
      <c r="D368" s="457">
        <v>0</v>
      </c>
      <c r="E368" s="456">
        <v>0</v>
      </c>
      <c r="F368" s="457">
        <v>0</v>
      </c>
      <c r="G368" s="456">
        <v>13</v>
      </c>
      <c r="H368" s="457">
        <v>65.264320498016971</v>
      </c>
      <c r="I368" s="456">
        <v>0</v>
      </c>
      <c r="J368" s="457">
        <v>0</v>
      </c>
      <c r="K368" s="456">
        <v>0</v>
      </c>
      <c r="L368" s="457">
        <v>0</v>
      </c>
      <c r="M368" s="456">
        <v>1</v>
      </c>
      <c r="N368" s="457">
        <v>5.0203323460013056</v>
      </c>
      <c r="O368" s="456">
        <v>0</v>
      </c>
      <c r="P368" s="457">
        <v>0</v>
      </c>
      <c r="Q368" s="456">
        <v>0</v>
      </c>
      <c r="R368" s="457">
        <v>0</v>
      </c>
      <c r="S368" s="456">
        <v>0</v>
      </c>
      <c r="T368" s="457">
        <v>0</v>
      </c>
      <c r="U368" s="456">
        <v>0</v>
      </c>
      <c r="V368" s="457">
        <v>0</v>
      </c>
      <c r="W368" s="456">
        <v>0</v>
      </c>
      <c r="X368" s="457">
        <v>0</v>
      </c>
      <c r="Y368" s="456">
        <v>0</v>
      </c>
      <c r="Z368" s="457">
        <v>0</v>
      </c>
      <c r="AA368" s="456">
        <v>0</v>
      </c>
      <c r="AB368" s="457">
        <v>0</v>
      </c>
      <c r="AC368" s="456">
        <v>0</v>
      </c>
      <c r="AD368" s="457">
        <v>0</v>
      </c>
      <c r="AE368" s="456">
        <v>1</v>
      </c>
      <c r="AF368" s="457">
        <v>5.0203323460013056</v>
      </c>
      <c r="AG368" s="456">
        <v>0</v>
      </c>
      <c r="AH368" s="457">
        <v>0</v>
      </c>
      <c r="AI368" s="456">
        <v>1</v>
      </c>
      <c r="AJ368" s="457">
        <v>5.0203323460013056</v>
      </c>
      <c r="AK368" s="456">
        <v>0</v>
      </c>
      <c r="AL368" s="457">
        <v>0</v>
      </c>
      <c r="AM368" s="456">
        <v>1</v>
      </c>
      <c r="AN368" s="457">
        <v>5.0203323460013056</v>
      </c>
      <c r="AO368" s="456">
        <v>0</v>
      </c>
      <c r="AP368" s="457">
        <v>0</v>
      </c>
      <c r="AQ368" s="456">
        <v>3</v>
      </c>
      <c r="AR368" s="457">
        <v>11.71875</v>
      </c>
      <c r="AS368" s="456">
        <v>7</v>
      </c>
      <c r="AT368" s="457">
        <v>27.777777777777775</v>
      </c>
      <c r="AU368" s="456">
        <v>10</v>
      </c>
      <c r="AV368" s="457">
        <v>50.203323460013046</v>
      </c>
      <c r="AW368" s="456">
        <v>12</v>
      </c>
      <c r="AX368" s="457">
        <v>60.243988152015667</v>
      </c>
      <c r="AY368" s="456">
        <v>1</v>
      </c>
      <c r="AZ368" s="457">
        <v>5.0203323460013056</v>
      </c>
      <c r="BA368" s="456">
        <v>7</v>
      </c>
      <c r="BB368" s="457">
        <v>35.142326422009134</v>
      </c>
      <c r="BC368" s="456">
        <v>1</v>
      </c>
      <c r="BD368" s="457">
        <v>5.0203323460013056</v>
      </c>
      <c r="BE368" s="456">
        <v>1</v>
      </c>
      <c r="BF368" s="457">
        <v>5.0203323460013056</v>
      </c>
      <c r="BG368" s="456">
        <v>0</v>
      </c>
      <c r="BH368" s="457">
        <v>0</v>
      </c>
      <c r="BI368" s="456">
        <v>0</v>
      </c>
      <c r="BJ368" s="457">
        <v>0</v>
      </c>
      <c r="BK368" s="456">
        <v>0</v>
      </c>
      <c r="BL368" s="457">
        <v>0</v>
      </c>
      <c r="BM368" s="456">
        <v>32</v>
      </c>
      <c r="BN368" s="457">
        <v>160.65063507204178</v>
      </c>
      <c r="BO368" s="456">
        <v>0</v>
      </c>
      <c r="BP368" s="457">
        <v>0</v>
      </c>
      <c r="BQ368" s="456">
        <v>0</v>
      </c>
      <c r="BR368" s="457">
        <v>0</v>
      </c>
      <c r="BS368" s="456">
        <v>0</v>
      </c>
      <c r="BT368" s="457">
        <v>0</v>
      </c>
      <c r="BU368" s="456">
        <v>3</v>
      </c>
      <c r="BV368" s="457">
        <v>15.060997038003917</v>
      </c>
      <c r="BW368" s="456">
        <v>5</v>
      </c>
      <c r="BX368" s="457">
        <v>25.101661730006523</v>
      </c>
      <c r="BY368" s="456">
        <v>0</v>
      </c>
      <c r="BZ368" s="457">
        <v>0</v>
      </c>
      <c r="CA368" s="456">
        <v>8</v>
      </c>
      <c r="CB368" s="457">
        <v>40.162658768010445</v>
      </c>
      <c r="CC368" s="456">
        <v>11</v>
      </c>
      <c r="CD368" s="457">
        <v>77.876106194690266</v>
      </c>
      <c r="CE368" s="456">
        <v>0</v>
      </c>
      <c r="CF368" s="457">
        <v>0</v>
      </c>
      <c r="CG368" s="456">
        <v>11</v>
      </c>
      <c r="CH368" s="457">
        <v>77.876106194690266</v>
      </c>
      <c r="CI368" s="456">
        <v>0</v>
      </c>
      <c r="CJ368" s="457">
        <v>0</v>
      </c>
      <c r="CK368" s="456">
        <v>0</v>
      </c>
      <c r="CL368" s="457">
        <v>0</v>
      </c>
      <c r="CM368" s="456">
        <v>0</v>
      </c>
      <c r="CN368" s="457">
        <v>0</v>
      </c>
      <c r="CO368" s="456">
        <v>0</v>
      </c>
      <c r="CP368" s="457">
        <v>0</v>
      </c>
      <c r="CQ368" s="456">
        <v>1</v>
      </c>
      <c r="CR368" s="457">
        <v>5.0203323460013056</v>
      </c>
      <c r="CS368" s="456">
        <v>0</v>
      </c>
      <c r="CT368" s="457">
        <v>0</v>
      </c>
      <c r="CU368" s="456">
        <v>60</v>
      </c>
      <c r="CV368" s="457">
        <v>301.21994076007832</v>
      </c>
      <c r="CW368" s="456">
        <v>6</v>
      </c>
      <c r="CX368" s="457">
        <v>30.121994076007834</v>
      </c>
      <c r="CY368" s="456">
        <v>0</v>
      </c>
      <c r="CZ368" s="457">
        <v>0</v>
      </c>
      <c r="DA368" s="456">
        <v>0</v>
      </c>
      <c r="DB368" s="457">
        <v>0</v>
      </c>
      <c r="DC368" s="456">
        <v>6</v>
      </c>
      <c r="DD368" s="457">
        <v>30.121994076007834</v>
      </c>
      <c r="DE368" s="456">
        <v>4</v>
      </c>
      <c r="DF368" s="457">
        <v>15.873015873015872</v>
      </c>
      <c r="DG368" s="456">
        <v>0</v>
      </c>
      <c r="DH368" s="457">
        <v>0</v>
      </c>
      <c r="DI368" s="456">
        <v>1</v>
      </c>
      <c r="DJ368" s="457">
        <v>11.759172154280339</v>
      </c>
      <c r="DK368" s="456">
        <v>0</v>
      </c>
      <c r="DL368" s="457">
        <v>0</v>
      </c>
      <c r="DM368" s="456">
        <v>9</v>
      </c>
      <c r="DN368" s="457">
        <v>93.487067622312253</v>
      </c>
      <c r="DO368" s="456">
        <v>9</v>
      </c>
      <c r="DP368" s="457">
        <v>332.96337402885683</v>
      </c>
      <c r="DQ368" s="456">
        <v>1</v>
      </c>
      <c r="DR368" s="457">
        <v>5.0203323460013056</v>
      </c>
      <c r="DS368" s="456">
        <v>10</v>
      </c>
      <c r="DT368" s="457">
        <v>50.203323460013046</v>
      </c>
      <c r="DU368" s="456">
        <v>2</v>
      </c>
      <c r="DV368" s="457">
        <v>10.040664692002611</v>
      </c>
      <c r="DW368" s="456">
        <v>22</v>
      </c>
      <c r="DX368" s="457">
        <v>110.44731161202871</v>
      </c>
      <c r="DY368" s="456">
        <v>35</v>
      </c>
      <c r="DZ368" s="457">
        <v>175.71163211004568</v>
      </c>
      <c r="EA368" s="456">
        <v>1</v>
      </c>
      <c r="EB368" s="457">
        <v>10.387451958034694</v>
      </c>
      <c r="EC368" s="456">
        <v>8</v>
      </c>
      <c r="ED368" s="457">
        <v>83.09961566427755</v>
      </c>
      <c r="EE368" s="456">
        <v>2</v>
      </c>
      <c r="EF368" s="457">
        <v>20.774903916069388</v>
      </c>
      <c r="EG368" s="456">
        <v>22</v>
      </c>
      <c r="EH368" s="457">
        <v>228.52394307676326</v>
      </c>
      <c r="EI368" s="456">
        <v>33</v>
      </c>
      <c r="EJ368" s="457">
        <v>342.78591461514492</v>
      </c>
      <c r="EK368" s="456">
        <v>24</v>
      </c>
      <c r="EL368" s="457">
        <v>120.48797630403133</v>
      </c>
      <c r="EM368" s="290"/>
      <c r="EN368" s="449"/>
      <c r="EO368" s="449"/>
      <c r="EP368" s="449"/>
      <c r="EQ368" s="449"/>
      <c r="ER368" s="449"/>
      <c r="ES368" s="449"/>
      <c r="ET368" s="449"/>
      <c r="EU368" s="449"/>
      <c r="EV368" s="449"/>
      <c r="EW368" s="449"/>
      <c r="EX368" s="449"/>
      <c r="EY368" s="449"/>
      <c r="EZ368" s="449"/>
      <c r="FA368" s="449"/>
      <c r="FB368" s="449"/>
      <c r="FC368" s="449"/>
      <c r="FD368" s="449"/>
      <c r="FE368" s="449"/>
      <c r="FF368" s="449"/>
      <c r="FG368" s="449"/>
      <c r="FH368" s="449"/>
      <c r="FI368" s="449"/>
      <c r="FJ368" s="449"/>
      <c r="FK368" s="449"/>
      <c r="FL368" s="449"/>
      <c r="FM368" s="449"/>
      <c r="FN368" s="449"/>
      <c r="FO368" s="449"/>
      <c r="FP368" s="449"/>
      <c r="FQ368" s="449"/>
      <c r="FR368" s="449"/>
      <c r="FS368" s="449"/>
      <c r="FT368" s="449"/>
      <c r="FU368" s="449"/>
      <c r="FV368" s="449"/>
      <c r="FW368" s="449"/>
      <c r="FX368" s="449"/>
      <c r="FY368" s="449"/>
      <c r="FZ368" s="449"/>
      <c r="GA368" s="449"/>
      <c r="GB368" s="449"/>
      <c r="GC368" s="449"/>
      <c r="GD368" s="449"/>
      <c r="GE368" s="449"/>
      <c r="GF368" s="449"/>
      <c r="GG368" s="449"/>
      <c r="GH368" s="449"/>
      <c r="GI368" s="449"/>
      <c r="GJ368" s="449"/>
      <c r="GK368" s="449"/>
      <c r="GL368" s="449"/>
      <c r="GM368" s="449"/>
      <c r="GN368" s="449"/>
      <c r="GO368" s="449"/>
      <c r="GP368" s="449"/>
      <c r="GQ368" s="449"/>
      <c r="GR368" s="449"/>
      <c r="GS368" s="449"/>
      <c r="GT368" s="449"/>
      <c r="GU368" s="449"/>
      <c r="GV368" s="449"/>
      <c r="GW368" s="449"/>
      <c r="GX368" s="449"/>
      <c r="GY368" s="449"/>
      <c r="GZ368" s="449"/>
      <c r="HA368" s="449"/>
      <c r="HB368" s="449"/>
      <c r="HC368" s="449"/>
      <c r="HD368" s="449"/>
      <c r="HE368" s="449"/>
      <c r="HF368" s="449"/>
      <c r="HG368" s="449"/>
      <c r="HH368" s="449"/>
      <c r="HI368" s="449"/>
      <c r="HJ368" s="449"/>
      <c r="HK368" s="449"/>
      <c r="HL368" s="449"/>
      <c r="HM368" s="449"/>
      <c r="HN368" s="449"/>
      <c r="HO368" s="449"/>
      <c r="HP368" s="449"/>
      <c r="HQ368" s="449"/>
      <c r="HR368" s="449"/>
      <c r="HS368" s="449"/>
      <c r="HT368" s="449"/>
      <c r="HU368" s="449"/>
      <c r="HV368" s="449"/>
      <c r="HW368" s="449"/>
      <c r="HX368" s="449"/>
      <c r="HY368" s="449"/>
      <c r="HZ368" s="449"/>
      <c r="IA368" s="449"/>
      <c r="IB368" s="449"/>
      <c r="IC368" s="449"/>
      <c r="ID368" s="449"/>
      <c r="IE368" s="449"/>
      <c r="IF368" s="449"/>
      <c r="IG368" s="449"/>
      <c r="IH368" s="449"/>
      <c r="II368" s="449"/>
      <c r="IJ368" s="449"/>
      <c r="IK368" s="449"/>
      <c r="IL368" s="449"/>
      <c r="IM368" s="449"/>
    </row>
    <row r="369" spans="2:247" x14ac:dyDescent="0.2">
      <c r="B369" s="423" t="s">
        <v>529</v>
      </c>
      <c r="C369" s="456">
        <v>0</v>
      </c>
      <c r="D369" s="457">
        <v>0</v>
      </c>
      <c r="E369" s="456">
        <v>0</v>
      </c>
      <c r="F369" s="457">
        <v>0</v>
      </c>
      <c r="G369" s="456">
        <v>13</v>
      </c>
      <c r="H369" s="457">
        <v>219.70593206016562</v>
      </c>
      <c r="I369" s="456">
        <v>0</v>
      </c>
      <c r="J369" s="457">
        <v>0</v>
      </c>
      <c r="K369" s="456">
        <v>0</v>
      </c>
      <c r="L369" s="457">
        <v>0</v>
      </c>
      <c r="M369" s="456">
        <v>0</v>
      </c>
      <c r="N369" s="457">
        <v>0</v>
      </c>
      <c r="O369" s="456">
        <v>0</v>
      </c>
      <c r="P369" s="457">
        <v>0</v>
      </c>
      <c r="Q369" s="456">
        <v>0</v>
      </c>
      <c r="R369" s="457">
        <v>0</v>
      </c>
      <c r="S369" s="456">
        <v>0</v>
      </c>
      <c r="T369" s="457">
        <v>0</v>
      </c>
      <c r="U369" s="456">
        <v>0</v>
      </c>
      <c r="V369" s="457">
        <v>0</v>
      </c>
      <c r="W369" s="456">
        <v>0</v>
      </c>
      <c r="X369" s="457">
        <v>0</v>
      </c>
      <c r="Y369" s="456">
        <v>0</v>
      </c>
      <c r="Z369" s="457">
        <v>0</v>
      </c>
      <c r="AA369" s="456">
        <v>0</v>
      </c>
      <c r="AB369" s="457">
        <v>0</v>
      </c>
      <c r="AC369" s="456">
        <v>0</v>
      </c>
      <c r="AD369" s="457">
        <v>0</v>
      </c>
      <c r="AE369" s="456">
        <v>0</v>
      </c>
      <c r="AF369" s="457">
        <v>0</v>
      </c>
      <c r="AG369" s="456">
        <v>0</v>
      </c>
      <c r="AH369" s="457">
        <v>0</v>
      </c>
      <c r="AI369" s="456">
        <v>0</v>
      </c>
      <c r="AJ369" s="457">
        <v>0</v>
      </c>
      <c r="AK369" s="456">
        <v>0</v>
      </c>
      <c r="AL369" s="457">
        <v>0</v>
      </c>
      <c r="AM369" s="456">
        <v>0</v>
      </c>
      <c r="AN369" s="457">
        <v>0</v>
      </c>
      <c r="AO369" s="456">
        <v>0</v>
      </c>
      <c r="AP369" s="457">
        <v>0</v>
      </c>
      <c r="AQ369" s="456">
        <v>0</v>
      </c>
      <c r="AR369" s="457">
        <v>0</v>
      </c>
      <c r="AS369" s="456">
        <v>2</v>
      </c>
      <c r="AT369" s="457">
        <v>26.315789473684209</v>
      </c>
      <c r="AU369" s="456">
        <v>3</v>
      </c>
      <c r="AV369" s="457">
        <v>50.701368936961302</v>
      </c>
      <c r="AW369" s="456">
        <v>4</v>
      </c>
      <c r="AX369" s="457">
        <v>67.601825249281731</v>
      </c>
      <c r="AY369" s="456">
        <v>3</v>
      </c>
      <c r="AZ369" s="457">
        <v>50.701368936961302</v>
      </c>
      <c r="BA369" s="456">
        <v>1</v>
      </c>
      <c r="BB369" s="457">
        <v>16.900456312320433</v>
      </c>
      <c r="BC369" s="456">
        <v>0</v>
      </c>
      <c r="BD369" s="457">
        <v>0</v>
      </c>
      <c r="BE369" s="456">
        <v>0</v>
      </c>
      <c r="BF369" s="457">
        <v>0</v>
      </c>
      <c r="BG369" s="456">
        <v>0</v>
      </c>
      <c r="BH369" s="457">
        <v>0</v>
      </c>
      <c r="BI369" s="456">
        <v>0</v>
      </c>
      <c r="BJ369" s="457">
        <v>0</v>
      </c>
      <c r="BK369" s="456">
        <v>0</v>
      </c>
      <c r="BL369" s="457">
        <v>0</v>
      </c>
      <c r="BM369" s="456">
        <v>11</v>
      </c>
      <c r="BN369" s="457">
        <v>185.90501943552476</v>
      </c>
      <c r="BO369" s="456">
        <v>0</v>
      </c>
      <c r="BP369" s="457">
        <v>0</v>
      </c>
      <c r="BQ369" s="456">
        <v>0</v>
      </c>
      <c r="BR369" s="457">
        <v>0</v>
      </c>
      <c r="BS369" s="456">
        <v>0</v>
      </c>
      <c r="BT369" s="457">
        <v>0</v>
      </c>
      <c r="BU369" s="456">
        <v>0</v>
      </c>
      <c r="BV369" s="457">
        <v>0</v>
      </c>
      <c r="BW369" s="456">
        <v>0</v>
      </c>
      <c r="BX369" s="457">
        <v>0</v>
      </c>
      <c r="BY369" s="456">
        <v>0</v>
      </c>
      <c r="BZ369" s="457">
        <v>0</v>
      </c>
      <c r="CA369" s="456">
        <v>0</v>
      </c>
      <c r="CB369" s="457">
        <v>0</v>
      </c>
      <c r="CC369" s="456">
        <v>0</v>
      </c>
      <c r="CD369" s="457">
        <v>0</v>
      </c>
      <c r="CE369" s="456">
        <v>0</v>
      </c>
      <c r="CF369" s="457">
        <v>0</v>
      </c>
      <c r="CG369" s="456">
        <v>0</v>
      </c>
      <c r="CH369" s="457">
        <v>0</v>
      </c>
      <c r="CI369" s="456">
        <v>0</v>
      </c>
      <c r="CJ369" s="457">
        <v>0</v>
      </c>
      <c r="CK369" s="456">
        <v>0</v>
      </c>
      <c r="CL369" s="457">
        <v>0</v>
      </c>
      <c r="CM369" s="456">
        <v>0</v>
      </c>
      <c r="CN369" s="457">
        <v>0</v>
      </c>
      <c r="CO369" s="456">
        <v>0</v>
      </c>
      <c r="CP369" s="457">
        <v>0</v>
      </c>
      <c r="CQ369" s="456">
        <v>1</v>
      </c>
      <c r="CR369" s="457">
        <v>16.900456312320433</v>
      </c>
      <c r="CS369" s="456">
        <v>0</v>
      </c>
      <c r="CT369" s="457">
        <v>0</v>
      </c>
      <c r="CU369" s="456">
        <v>8</v>
      </c>
      <c r="CV369" s="457">
        <v>135.20365049856346</v>
      </c>
      <c r="CW369" s="456">
        <v>3</v>
      </c>
      <c r="CX369" s="457">
        <v>50.701368936961302</v>
      </c>
      <c r="CY369" s="456">
        <v>1</v>
      </c>
      <c r="CZ369" s="457">
        <v>16.900456312320433</v>
      </c>
      <c r="DA369" s="456">
        <v>0</v>
      </c>
      <c r="DB369" s="457">
        <v>0</v>
      </c>
      <c r="DC369" s="456">
        <v>0</v>
      </c>
      <c r="DD369" s="457">
        <v>0</v>
      </c>
      <c r="DE369" s="456">
        <v>0</v>
      </c>
      <c r="DF369" s="457">
        <v>0</v>
      </c>
      <c r="DG369" s="456">
        <v>2</v>
      </c>
      <c r="DH369" s="457">
        <v>33.800912624640866</v>
      </c>
      <c r="DI369" s="456">
        <v>0</v>
      </c>
      <c r="DJ369" s="457">
        <v>0</v>
      </c>
      <c r="DK369" s="456">
        <v>0</v>
      </c>
      <c r="DL369" s="457">
        <v>0</v>
      </c>
      <c r="DM369" s="456">
        <v>1</v>
      </c>
      <c r="DN369" s="457">
        <v>34.746351633078525</v>
      </c>
      <c r="DO369" s="456">
        <v>0</v>
      </c>
      <c r="DP369" s="457">
        <v>0</v>
      </c>
      <c r="DQ369" s="456">
        <v>0</v>
      </c>
      <c r="DR369" s="457">
        <v>0</v>
      </c>
      <c r="DS369" s="456">
        <v>4</v>
      </c>
      <c r="DT369" s="457">
        <v>67.601825249281731</v>
      </c>
      <c r="DU369" s="456">
        <v>0</v>
      </c>
      <c r="DV369" s="457">
        <v>0</v>
      </c>
      <c r="DW369" s="456">
        <v>2</v>
      </c>
      <c r="DX369" s="457">
        <v>33.800912624640866</v>
      </c>
      <c r="DY369" s="456">
        <v>6</v>
      </c>
      <c r="DZ369" s="457">
        <v>101.4027378739226</v>
      </c>
      <c r="EA369" s="456">
        <v>0</v>
      </c>
      <c r="EB369" s="457">
        <v>0</v>
      </c>
      <c r="EC369" s="456">
        <v>3</v>
      </c>
      <c r="ED369" s="457">
        <v>104.23905489923557</v>
      </c>
      <c r="EE369" s="456">
        <v>0</v>
      </c>
      <c r="EF369" s="457">
        <v>0</v>
      </c>
      <c r="EG369" s="456">
        <v>1</v>
      </c>
      <c r="EH369" s="457">
        <v>34.746351633078525</v>
      </c>
      <c r="EI369" s="456">
        <v>4</v>
      </c>
      <c r="EJ369" s="457">
        <v>138.9854065323141</v>
      </c>
      <c r="EK369" s="456">
        <v>4</v>
      </c>
      <c r="EL369" s="457">
        <v>67.601825249281731</v>
      </c>
      <c r="EM369" s="290"/>
      <c r="EN369" s="449"/>
      <c r="EO369" s="449"/>
      <c r="EP369" s="449"/>
      <c r="EQ369" s="449"/>
      <c r="ER369" s="449"/>
      <c r="ES369" s="449"/>
      <c r="ET369" s="449"/>
      <c r="EU369" s="449"/>
      <c r="EV369" s="449"/>
      <c r="EW369" s="449"/>
      <c r="EX369" s="449"/>
      <c r="EY369" s="449"/>
      <c r="EZ369" s="449"/>
      <c r="FA369" s="449"/>
      <c r="FB369" s="449"/>
      <c r="FC369" s="449"/>
      <c r="FD369" s="449"/>
      <c r="FE369" s="449"/>
      <c r="FF369" s="449"/>
      <c r="FG369" s="449"/>
      <c r="FH369" s="449"/>
      <c r="FI369" s="449"/>
      <c r="FJ369" s="449"/>
      <c r="FK369" s="449"/>
      <c r="FL369" s="449"/>
      <c r="FM369" s="449"/>
      <c r="FN369" s="449"/>
      <c r="FO369" s="449"/>
      <c r="FP369" s="449"/>
      <c r="FQ369" s="449"/>
      <c r="FR369" s="449"/>
      <c r="FS369" s="449"/>
      <c r="FT369" s="449"/>
      <c r="FU369" s="449"/>
      <c r="FV369" s="449"/>
      <c r="FW369" s="449"/>
      <c r="FX369" s="449"/>
      <c r="FY369" s="449"/>
      <c r="FZ369" s="449"/>
      <c r="GA369" s="449"/>
      <c r="GB369" s="449"/>
      <c r="GC369" s="449"/>
      <c r="GD369" s="449"/>
      <c r="GE369" s="449"/>
      <c r="GF369" s="449"/>
      <c r="GG369" s="449"/>
      <c r="GH369" s="449"/>
      <c r="GI369" s="449"/>
      <c r="GJ369" s="449"/>
      <c r="GK369" s="449"/>
      <c r="GL369" s="449"/>
      <c r="GM369" s="449"/>
      <c r="GN369" s="449"/>
      <c r="GO369" s="449"/>
      <c r="GP369" s="449"/>
      <c r="GQ369" s="449"/>
      <c r="GR369" s="449"/>
      <c r="GS369" s="449"/>
      <c r="GT369" s="449"/>
      <c r="GU369" s="449"/>
      <c r="GV369" s="449"/>
      <c r="GW369" s="449"/>
      <c r="GX369" s="449"/>
      <c r="GY369" s="449"/>
      <c r="GZ369" s="449"/>
      <c r="HA369" s="449"/>
      <c r="HB369" s="449"/>
      <c r="HC369" s="449"/>
      <c r="HD369" s="449"/>
      <c r="HE369" s="449"/>
      <c r="HF369" s="449"/>
      <c r="HG369" s="449"/>
      <c r="HH369" s="449"/>
      <c r="HI369" s="449"/>
      <c r="HJ369" s="449"/>
      <c r="HK369" s="449"/>
      <c r="HL369" s="449"/>
      <c r="HM369" s="449"/>
      <c r="HN369" s="449"/>
      <c r="HO369" s="449"/>
      <c r="HP369" s="449"/>
      <c r="HQ369" s="449"/>
      <c r="HR369" s="449"/>
      <c r="HS369" s="449"/>
      <c r="HT369" s="449"/>
      <c r="HU369" s="449"/>
      <c r="HV369" s="449"/>
      <c r="HW369" s="449"/>
      <c r="HX369" s="449"/>
      <c r="HY369" s="449"/>
      <c r="HZ369" s="449"/>
      <c r="IA369" s="449"/>
      <c r="IB369" s="449"/>
      <c r="IC369" s="449"/>
      <c r="ID369" s="449"/>
      <c r="IE369" s="449"/>
      <c r="IF369" s="449"/>
      <c r="IG369" s="449"/>
      <c r="IH369" s="449"/>
      <c r="II369" s="449"/>
      <c r="IJ369" s="449"/>
      <c r="IK369" s="449"/>
      <c r="IL369" s="449"/>
      <c r="IM369" s="449"/>
    </row>
    <row r="370" spans="2:247" x14ac:dyDescent="0.2">
      <c r="B370" s="423" t="s">
        <v>530</v>
      </c>
      <c r="C370" s="456">
        <v>0</v>
      </c>
      <c r="D370" s="457">
        <v>0</v>
      </c>
      <c r="E370" s="456">
        <v>0</v>
      </c>
      <c r="F370" s="457">
        <v>0</v>
      </c>
      <c r="G370" s="456">
        <v>3</v>
      </c>
      <c r="H370" s="457">
        <v>87.31082654249127</v>
      </c>
      <c r="I370" s="456">
        <v>0</v>
      </c>
      <c r="J370" s="457">
        <v>0</v>
      </c>
      <c r="K370" s="456">
        <v>0</v>
      </c>
      <c r="L370" s="457">
        <v>0</v>
      </c>
      <c r="M370" s="456">
        <v>0</v>
      </c>
      <c r="N370" s="457">
        <v>0</v>
      </c>
      <c r="O370" s="456">
        <v>0</v>
      </c>
      <c r="P370" s="457">
        <v>0</v>
      </c>
      <c r="Q370" s="456">
        <v>0</v>
      </c>
      <c r="R370" s="457">
        <v>0</v>
      </c>
      <c r="S370" s="456">
        <v>0</v>
      </c>
      <c r="T370" s="457">
        <v>0</v>
      </c>
      <c r="U370" s="456">
        <v>0</v>
      </c>
      <c r="V370" s="457">
        <v>0</v>
      </c>
      <c r="W370" s="456">
        <v>0</v>
      </c>
      <c r="X370" s="457">
        <v>0</v>
      </c>
      <c r="Y370" s="456">
        <v>0</v>
      </c>
      <c r="Z370" s="457">
        <v>0</v>
      </c>
      <c r="AA370" s="456">
        <v>0</v>
      </c>
      <c r="AB370" s="457">
        <v>0</v>
      </c>
      <c r="AC370" s="456">
        <v>0</v>
      </c>
      <c r="AD370" s="457">
        <v>0</v>
      </c>
      <c r="AE370" s="456">
        <v>0</v>
      </c>
      <c r="AF370" s="457">
        <v>0</v>
      </c>
      <c r="AG370" s="456">
        <v>0</v>
      </c>
      <c r="AH370" s="457">
        <v>0</v>
      </c>
      <c r="AI370" s="456">
        <v>0</v>
      </c>
      <c r="AJ370" s="457">
        <v>0</v>
      </c>
      <c r="AK370" s="456">
        <v>0</v>
      </c>
      <c r="AL370" s="457">
        <v>0</v>
      </c>
      <c r="AM370" s="456">
        <v>0</v>
      </c>
      <c r="AN370" s="457">
        <v>0</v>
      </c>
      <c r="AO370" s="456">
        <v>0</v>
      </c>
      <c r="AP370" s="457">
        <v>0</v>
      </c>
      <c r="AQ370" s="456">
        <v>0</v>
      </c>
      <c r="AR370" s="457">
        <v>0</v>
      </c>
      <c r="AS370" s="456">
        <v>1</v>
      </c>
      <c r="AT370" s="457">
        <v>26.315789473684209</v>
      </c>
      <c r="AU370" s="456">
        <v>3</v>
      </c>
      <c r="AV370" s="457">
        <v>87.31082654249127</v>
      </c>
      <c r="AW370" s="456">
        <v>0</v>
      </c>
      <c r="AX370" s="457">
        <v>0</v>
      </c>
      <c r="AY370" s="456">
        <v>7</v>
      </c>
      <c r="AZ370" s="457">
        <v>203.72526193247961</v>
      </c>
      <c r="BA370" s="456">
        <v>1</v>
      </c>
      <c r="BB370" s="457">
        <v>29.103608847497089</v>
      </c>
      <c r="BC370" s="456">
        <v>0</v>
      </c>
      <c r="BD370" s="457">
        <v>0</v>
      </c>
      <c r="BE370" s="456">
        <v>0</v>
      </c>
      <c r="BF370" s="457">
        <v>0</v>
      </c>
      <c r="BG370" s="456">
        <v>0</v>
      </c>
      <c r="BH370" s="457">
        <v>0</v>
      </c>
      <c r="BI370" s="456">
        <v>0</v>
      </c>
      <c r="BJ370" s="457">
        <v>0</v>
      </c>
      <c r="BK370" s="456">
        <v>0</v>
      </c>
      <c r="BL370" s="457">
        <v>0</v>
      </c>
      <c r="BM370" s="456">
        <v>11</v>
      </c>
      <c r="BN370" s="457">
        <v>320.13969732246795</v>
      </c>
      <c r="BO370" s="456">
        <v>0</v>
      </c>
      <c r="BP370" s="457">
        <v>0</v>
      </c>
      <c r="BQ370" s="456">
        <v>0</v>
      </c>
      <c r="BR370" s="457">
        <v>0</v>
      </c>
      <c r="BS370" s="456">
        <v>0</v>
      </c>
      <c r="BT370" s="457">
        <v>0</v>
      </c>
      <c r="BU370" s="456">
        <v>0</v>
      </c>
      <c r="BV370" s="457">
        <v>0</v>
      </c>
      <c r="BW370" s="456">
        <v>0</v>
      </c>
      <c r="BX370" s="457">
        <v>0</v>
      </c>
      <c r="BY370" s="456">
        <v>0</v>
      </c>
      <c r="BZ370" s="457">
        <v>0</v>
      </c>
      <c r="CA370" s="456">
        <v>0</v>
      </c>
      <c r="CB370" s="457">
        <v>0</v>
      </c>
      <c r="CC370" s="456">
        <v>0</v>
      </c>
      <c r="CD370" s="457">
        <v>0</v>
      </c>
      <c r="CE370" s="456">
        <v>0</v>
      </c>
      <c r="CF370" s="457">
        <v>0</v>
      </c>
      <c r="CG370" s="456">
        <v>0</v>
      </c>
      <c r="CH370" s="457">
        <v>0</v>
      </c>
      <c r="CI370" s="456">
        <v>0</v>
      </c>
      <c r="CJ370" s="457">
        <v>0</v>
      </c>
      <c r="CK370" s="456">
        <v>0</v>
      </c>
      <c r="CL370" s="457">
        <v>0</v>
      </c>
      <c r="CM370" s="456">
        <v>0</v>
      </c>
      <c r="CN370" s="457">
        <v>0</v>
      </c>
      <c r="CO370" s="456">
        <v>0</v>
      </c>
      <c r="CP370" s="457">
        <v>0</v>
      </c>
      <c r="CQ370" s="456">
        <v>0</v>
      </c>
      <c r="CR370" s="457">
        <v>0</v>
      </c>
      <c r="CS370" s="456">
        <v>0</v>
      </c>
      <c r="CT370" s="457">
        <v>0</v>
      </c>
      <c r="CU370" s="456">
        <v>6</v>
      </c>
      <c r="CV370" s="457">
        <v>174.62165308498254</v>
      </c>
      <c r="CW370" s="456">
        <v>0</v>
      </c>
      <c r="CX370" s="457">
        <v>0</v>
      </c>
      <c r="CY370" s="456">
        <v>0</v>
      </c>
      <c r="CZ370" s="457">
        <v>0</v>
      </c>
      <c r="DA370" s="456">
        <v>0</v>
      </c>
      <c r="DB370" s="457">
        <v>0</v>
      </c>
      <c r="DC370" s="456">
        <v>0</v>
      </c>
      <c r="DD370" s="457">
        <v>0</v>
      </c>
      <c r="DE370" s="456">
        <v>0</v>
      </c>
      <c r="DF370" s="457">
        <v>0</v>
      </c>
      <c r="DG370" s="456">
        <v>0</v>
      </c>
      <c r="DH370" s="457">
        <v>0</v>
      </c>
      <c r="DI370" s="456">
        <v>1</v>
      </c>
      <c r="DJ370" s="457">
        <v>71.942446043165475</v>
      </c>
      <c r="DK370" s="456">
        <v>1</v>
      </c>
      <c r="DL370" s="457">
        <v>59.171597633136095</v>
      </c>
      <c r="DM370" s="456">
        <v>2</v>
      </c>
      <c r="DN370" s="457">
        <v>118.34319526627219</v>
      </c>
      <c r="DO370" s="456">
        <v>0</v>
      </c>
      <c r="DP370" s="457">
        <v>0</v>
      </c>
      <c r="DQ370" s="456">
        <v>0</v>
      </c>
      <c r="DR370" s="457">
        <v>0</v>
      </c>
      <c r="DS370" s="456">
        <v>0</v>
      </c>
      <c r="DT370" s="457">
        <v>0</v>
      </c>
      <c r="DU370" s="456">
        <v>0</v>
      </c>
      <c r="DV370" s="457">
        <v>0</v>
      </c>
      <c r="DW370" s="456">
        <v>2</v>
      </c>
      <c r="DX370" s="457">
        <v>58.207217694994178</v>
      </c>
      <c r="DY370" s="456">
        <v>2</v>
      </c>
      <c r="DZ370" s="457">
        <v>58.207217694994178</v>
      </c>
      <c r="EA370" s="456">
        <v>0</v>
      </c>
      <c r="EB370" s="457">
        <v>0</v>
      </c>
      <c r="EC370" s="456">
        <v>0</v>
      </c>
      <c r="ED370" s="457">
        <v>0</v>
      </c>
      <c r="EE370" s="456">
        <v>0</v>
      </c>
      <c r="EF370" s="457">
        <v>0</v>
      </c>
      <c r="EG370" s="456">
        <v>2</v>
      </c>
      <c r="EH370" s="457">
        <v>118.34319526627219</v>
      </c>
      <c r="EI370" s="456">
        <v>2</v>
      </c>
      <c r="EJ370" s="457">
        <v>118.34319526627219</v>
      </c>
      <c r="EK370" s="456">
        <v>4</v>
      </c>
      <c r="EL370" s="457">
        <v>116.41443538998836</v>
      </c>
      <c r="EM370" s="290"/>
      <c r="EN370" s="449"/>
      <c r="EO370" s="449"/>
      <c r="EP370" s="449"/>
      <c r="EQ370" s="449"/>
      <c r="ER370" s="449"/>
      <c r="ES370" s="449"/>
      <c r="ET370" s="449"/>
      <c r="EU370" s="449"/>
      <c r="EV370" s="449"/>
      <c r="EW370" s="449"/>
      <c r="EX370" s="449"/>
      <c r="EY370" s="449"/>
      <c r="EZ370" s="449"/>
      <c r="FA370" s="449"/>
      <c r="FB370" s="449"/>
      <c r="FC370" s="449"/>
      <c r="FD370" s="449"/>
      <c r="FE370" s="449"/>
      <c r="FF370" s="449"/>
      <c r="FG370" s="449"/>
      <c r="FH370" s="449"/>
      <c r="FI370" s="449"/>
      <c r="FJ370" s="449"/>
      <c r="FK370" s="449"/>
      <c r="FL370" s="449"/>
      <c r="FM370" s="449"/>
      <c r="FN370" s="449"/>
      <c r="FO370" s="449"/>
      <c r="FP370" s="449"/>
      <c r="FQ370" s="449"/>
      <c r="FR370" s="449"/>
      <c r="FS370" s="449"/>
      <c r="FT370" s="449"/>
      <c r="FU370" s="449"/>
      <c r="FV370" s="449"/>
      <c r="FW370" s="449"/>
      <c r="FX370" s="449"/>
      <c r="FY370" s="449"/>
      <c r="FZ370" s="449"/>
      <c r="GA370" s="449"/>
      <c r="GB370" s="449"/>
      <c r="GC370" s="449"/>
      <c r="GD370" s="449"/>
      <c r="GE370" s="449"/>
      <c r="GF370" s="449"/>
      <c r="GG370" s="449"/>
      <c r="GH370" s="449"/>
      <c r="GI370" s="449"/>
      <c r="GJ370" s="449"/>
      <c r="GK370" s="449"/>
      <c r="GL370" s="449"/>
      <c r="GM370" s="449"/>
      <c r="GN370" s="449"/>
      <c r="GO370" s="449"/>
      <c r="GP370" s="449"/>
      <c r="GQ370" s="449"/>
      <c r="GR370" s="449"/>
      <c r="GS370" s="449"/>
      <c r="GT370" s="449"/>
      <c r="GU370" s="449"/>
      <c r="GV370" s="449"/>
      <c r="GW370" s="449"/>
      <c r="GX370" s="449"/>
      <c r="GY370" s="449"/>
      <c r="GZ370" s="449"/>
      <c r="HA370" s="449"/>
      <c r="HB370" s="449"/>
      <c r="HC370" s="449"/>
      <c r="HD370" s="449"/>
      <c r="HE370" s="449"/>
      <c r="HF370" s="449"/>
      <c r="HG370" s="449"/>
      <c r="HH370" s="449"/>
      <c r="HI370" s="449"/>
      <c r="HJ370" s="449"/>
      <c r="HK370" s="449"/>
      <c r="HL370" s="449"/>
      <c r="HM370" s="449"/>
      <c r="HN370" s="449"/>
      <c r="HO370" s="449"/>
      <c r="HP370" s="449"/>
      <c r="HQ370" s="449"/>
      <c r="HR370" s="449"/>
      <c r="HS370" s="449"/>
      <c r="HT370" s="449"/>
      <c r="HU370" s="449"/>
      <c r="HV370" s="449"/>
      <c r="HW370" s="449"/>
      <c r="HX370" s="449"/>
      <c r="HY370" s="449"/>
      <c r="HZ370" s="449"/>
      <c r="IA370" s="449"/>
      <c r="IB370" s="449"/>
      <c r="IC370" s="449"/>
      <c r="ID370" s="449"/>
      <c r="IE370" s="449"/>
      <c r="IF370" s="449"/>
      <c r="IG370" s="449"/>
      <c r="IH370" s="449"/>
      <c r="II370" s="449"/>
      <c r="IJ370" s="449"/>
      <c r="IK370" s="449"/>
      <c r="IL370" s="449"/>
      <c r="IM370" s="449"/>
    </row>
    <row r="371" spans="2:247" x14ac:dyDescent="0.2">
      <c r="B371" s="423" t="s">
        <v>531</v>
      </c>
      <c r="C371" s="456">
        <v>0</v>
      </c>
      <c r="D371" s="457">
        <v>0</v>
      </c>
      <c r="E371" s="456">
        <v>0</v>
      </c>
      <c r="F371" s="457">
        <v>0</v>
      </c>
      <c r="G371" s="456">
        <v>49</v>
      </c>
      <c r="H371" s="457">
        <v>175.13760812066621</v>
      </c>
      <c r="I371" s="456">
        <v>0</v>
      </c>
      <c r="J371" s="457">
        <v>0</v>
      </c>
      <c r="K371" s="456">
        <v>0</v>
      </c>
      <c r="L371" s="457">
        <v>0</v>
      </c>
      <c r="M371" s="456">
        <v>0</v>
      </c>
      <c r="N371" s="457">
        <v>0</v>
      </c>
      <c r="O371" s="456">
        <v>0</v>
      </c>
      <c r="P371" s="457">
        <v>0</v>
      </c>
      <c r="Q371" s="456">
        <v>0</v>
      </c>
      <c r="R371" s="457">
        <v>0</v>
      </c>
      <c r="S371" s="456">
        <v>0</v>
      </c>
      <c r="T371" s="457">
        <v>0</v>
      </c>
      <c r="U371" s="456">
        <v>0</v>
      </c>
      <c r="V371" s="457">
        <v>0</v>
      </c>
      <c r="W371" s="456">
        <v>0</v>
      </c>
      <c r="X371" s="457">
        <v>0</v>
      </c>
      <c r="Y371" s="456">
        <v>0</v>
      </c>
      <c r="Z371" s="457">
        <v>0</v>
      </c>
      <c r="AA371" s="456">
        <v>0</v>
      </c>
      <c r="AB371" s="457">
        <v>0</v>
      </c>
      <c r="AC371" s="456">
        <v>0</v>
      </c>
      <c r="AD371" s="457">
        <v>0</v>
      </c>
      <c r="AE371" s="456">
        <v>4</v>
      </c>
      <c r="AF371" s="457">
        <v>14.296947601687041</v>
      </c>
      <c r="AG371" s="456">
        <v>0</v>
      </c>
      <c r="AH371" s="457">
        <v>0</v>
      </c>
      <c r="AI371" s="456">
        <v>4</v>
      </c>
      <c r="AJ371" s="457">
        <v>14.296947601687041</v>
      </c>
      <c r="AK371" s="456">
        <v>0</v>
      </c>
      <c r="AL371" s="457">
        <v>0</v>
      </c>
      <c r="AM371" s="456">
        <v>1</v>
      </c>
      <c r="AN371" s="457">
        <v>3.5742369004217602</v>
      </c>
      <c r="AO371" s="456">
        <v>0</v>
      </c>
      <c r="AP371" s="457">
        <v>0</v>
      </c>
      <c r="AQ371" s="456">
        <v>3</v>
      </c>
      <c r="AR371" s="457">
        <v>9.6153846153846168</v>
      </c>
      <c r="AS371" s="456">
        <v>4</v>
      </c>
      <c r="AT371" s="457">
        <v>13.333333333333334</v>
      </c>
      <c r="AU371" s="456">
        <v>13</v>
      </c>
      <c r="AV371" s="457">
        <v>46.465079705482879</v>
      </c>
      <c r="AW371" s="456">
        <v>13</v>
      </c>
      <c r="AX371" s="457">
        <v>46.465079705482879</v>
      </c>
      <c r="AY371" s="456">
        <v>2</v>
      </c>
      <c r="AZ371" s="457">
        <v>7.1484738008435205</v>
      </c>
      <c r="BA371" s="456">
        <v>4</v>
      </c>
      <c r="BB371" s="457">
        <v>14.296947601687041</v>
      </c>
      <c r="BC371" s="456">
        <v>0</v>
      </c>
      <c r="BD371" s="457">
        <v>0</v>
      </c>
      <c r="BE371" s="456">
        <v>2</v>
      </c>
      <c r="BF371" s="457">
        <v>7.1484738008435205</v>
      </c>
      <c r="BG371" s="456">
        <v>0</v>
      </c>
      <c r="BH371" s="457">
        <v>0</v>
      </c>
      <c r="BI371" s="456">
        <v>0</v>
      </c>
      <c r="BJ371" s="457">
        <v>0</v>
      </c>
      <c r="BK371" s="456">
        <v>0</v>
      </c>
      <c r="BL371" s="457">
        <v>0</v>
      </c>
      <c r="BM371" s="456">
        <v>34</v>
      </c>
      <c r="BN371" s="457">
        <v>121.52405461433983</v>
      </c>
      <c r="BO371" s="456">
        <v>4</v>
      </c>
      <c r="BP371" s="457">
        <v>14.296947601687041</v>
      </c>
      <c r="BQ371" s="456">
        <v>0</v>
      </c>
      <c r="BR371" s="457">
        <v>0</v>
      </c>
      <c r="BS371" s="456">
        <v>4</v>
      </c>
      <c r="BT371" s="457">
        <v>14.296947601687041</v>
      </c>
      <c r="BU371" s="456">
        <v>0</v>
      </c>
      <c r="BV371" s="457">
        <v>0</v>
      </c>
      <c r="BW371" s="456">
        <v>0</v>
      </c>
      <c r="BX371" s="457">
        <v>0</v>
      </c>
      <c r="BY371" s="456">
        <v>0</v>
      </c>
      <c r="BZ371" s="457">
        <v>0</v>
      </c>
      <c r="CA371" s="456">
        <v>0</v>
      </c>
      <c r="CB371" s="457">
        <v>0</v>
      </c>
      <c r="CC371" s="456">
        <v>4</v>
      </c>
      <c r="CD371" s="457">
        <v>30.508733124856992</v>
      </c>
      <c r="CE371" s="456">
        <v>0</v>
      </c>
      <c r="CF371" s="457">
        <v>0</v>
      </c>
      <c r="CG371" s="456">
        <v>4</v>
      </c>
      <c r="CH371" s="457">
        <v>30.508733124856992</v>
      </c>
      <c r="CI371" s="456">
        <v>0</v>
      </c>
      <c r="CJ371" s="457">
        <v>0</v>
      </c>
      <c r="CK371" s="456">
        <v>0</v>
      </c>
      <c r="CL371" s="457">
        <v>0</v>
      </c>
      <c r="CM371" s="456">
        <v>0</v>
      </c>
      <c r="CN371" s="457">
        <v>0</v>
      </c>
      <c r="CO371" s="456">
        <v>0</v>
      </c>
      <c r="CP371" s="457">
        <v>0</v>
      </c>
      <c r="CQ371" s="456">
        <v>2</v>
      </c>
      <c r="CR371" s="457">
        <v>7.1484738008435205</v>
      </c>
      <c r="CS371" s="456">
        <v>1</v>
      </c>
      <c r="CT371" s="457">
        <v>3.5742369004217602</v>
      </c>
      <c r="CU371" s="456">
        <v>121</v>
      </c>
      <c r="CV371" s="457">
        <v>432.48266495103297</v>
      </c>
      <c r="CW371" s="456">
        <v>0</v>
      </c>
      <c r="CX371" s="457">
        <v>0</v>
      </c>
      <c r="CY371" s="456">
        <v>1</v>
      </c>
      <c r="CZ371" s="457">
        <v>3.5742369004217602</v>
      </c>
      <c r="DA371" s="456">
        <v>0</v>
      </c>
      <c r="DB371" s="457">
        <v>0</v>
      </c>
      <c r="DC371" s="456">
        <v>0</v>
      </c>
      <c r="DD371" s="457">
        <v>0</v>
      </c>
      <c r="DE371" s="456">
        <v>1</v>
      </c>
      <c r="DF371" s="457">
        <v>3.3333333333333335</v>
      </c>
      <c r="DG371" s="456">
        <v>6</v>
      </c>
      <c r="DH371" s="457">
        <v>21.44542140253056</v>
      </c>
      <c r="DI371" s="456">
        <v>0</v>
      </c>
      <c r="DJ371" s="457">
        <v>0</v>
      </c>
      <c r="DK371" s="456">
        <v>6</v>
      </c>
      <c r="DL371" s="457">
        <v>43.72221817386869</v>
      </c>
      <c r="DM371" s="456">
        <v>8</v>
      </c>
      <c r="DN371" s="457">
        <v>58.296290898491577</v>
      </c>
      <c r="DO371" s="456">
        <v>3</v>
      </c>
      <c r="DP371" s="457">
        <v>113.72251705837756</v>
      </c>
      <c r="DQ371" s="456">
        <v>3</v>
      </c>
      <c r="DR371" s="457">
        <v>10.72271070126528</v>
      </c>
      <c r="DS371" s="456">
        <v>38</v>
      </c>
      <c r="DT371" s="457">
        <v>135.82100221602687</v>
      </c>
      <c r="DU371" s="456">
        <v>29</v>
      </c>
      <c r="DV371" s="457">
        <v>103.65287011223104</v>
      </c>
      <c r="DW371" s="456">
        <v>22</v>
      </c>
      <c r="DX371" s="457">
        <v>78.63321180927872</v>
      </c>
      <c r="DY371" s="456">
        <v>92</v>
      </c>
      <c r="DZ371" s="457">
        <v>328.82979483880189</v>
      </c>
      <c r="EA371" s="456">
        <v>3</v>
      </c>
      <c r="EB371" s="457">
        <v>21.861109086934345</v>
      </c>
      <c r="EC371" s="456">
        <v>32</v>
      </c>
      <c r="ED371" s="457">
        <v>233.18516359396631</v>
      </c>
      <c r="EE371" s="456">
        <v>26</v>
      </c>
      <c r="EF371" s="457">
        <v>189.46294542009764</v>
      </c>
      <c r="EG371" s="456">
        <v>20</v>
      </c>
      <c r="EH371" s="457">
        <v>145.74072724622897</v>
      </c>
      <c r="EI371" s="456">
        <v>81</v>
      </c>
      <c r="EJ371" s="457">
        <v>590.24994534722725</v>
      </c>
      <c r="EK371" s="456">
        <v>33</v>
      </c>
      <c r="EL371" s="457">
        <v>117.94981771391809</v>
      </c>
      <c r="EM371" s="290"/>
      <c r="EN371" s="449"/>
      <c r="EO371" s="449"/>
      <c r="EP371" s="449"/>
      <c r="EQ371" s="449"/>
      <c r="ER371" s="449"/>
      <c r="ES371" s="449"/>
      <c r="ET371" s="449"/>
      <c r="EU371" s="449"/>
      <c r="EV371" s="449"/>
      <c r="EW371" s="449"/>
      <c r="EX371" s="449"/>
      <c r="EY371" s="449"/>
      <c r="EZ371" s="449"/>
      <c r="FA371" s="449"/>
      <c r="FB371" s="449"/>
      <c r="FC371" s="449"/>
      <c r="FD371" s="449"/>
      <c r="FE371" s="449"/>
      <c r="FF371" s="449"/>
      <c r="FG371" s="449"/>
      <c r="FH371" s="449"/>
      <c r="FI371" s="449"/>
      <c r="FJ371" s="449"/>
      <c r="FK371" s="449"/>
      <c r="FL371" s="449"/>
      <c r="FM371" s="449"/>
      <c r="FN371" s="449"/>
      <c r="FO371" s="449"/>
      <c r="FP371" s="449"/>
      <c r="FQ371" s="449"/>
      <c r="FR371" s="449"/>
      <c r="FS371" s="449"/>
      <c r="FT371" s="449"/>
      <c r="FU371" s="449"/>
      <c r="FV371" s="449"/>
      <c r="FW371" s="449"/>
      <c r="FX371" s="449"/>
      <c r="FY371" s="449"/>
      <c r="FZ371" s="449"/>
      <c r="GA371" s="449"/>
      <c r="GB371" s="449"/>
      <c r="GC371" s="449"/>
      <c r="GD371" s="449"/>
      <c r="GE371" s="449"/>
      <c r="GF371" s="449"/>
      <c r="GG371" s="449"/>
      <c r="GH371" s="449"/>
      <c r="GI371" s="449"/>
      <c r="GJ371" s="449"/>
      <c r="GK371" s="449"/>
      <c r="GL371" s="449"/>
      <c r="GM371" s="449"/>
      <c r="GN371" s="449"/>
      <c r="GO371" s="449"/>
      <c r="GP371" s="449"/>
      <c r="GQ371" s="449"/>
      <c r="GR371" s="449"/>
      <c r="GS371" s="449"/>
      <c r="GT371" s="449"/>
      <c r="GU371" s="449"/>
      <c r="GV371" s="449"/>
      <c r="GW371" s="449"/>
      <c r="GX371" s="449"/>
      <c r="GY371" s="449"/>
      <c r="GZ371" s="449"/>
      <c r="HA371" s="449"/>
      <c r="HB371" s="449"/>
      <c r="HC371" s="449"/>
      <c r="HD371" s="449"/>
      <c r="HE371" s="449"/>
      <c r="HF371" s="449"/>
      <c r="HG371" s="449"/>
      <c r="HH371" s="449"/>
      <c r="HI371" s="449"/>
      <c r="HJ371" s="449"/>
      <c r="HK371" s="449"/>
      <c r="HL371" s="449"/>
      <c r="HM371" s="449"/>
      <c r="HN371" s="449"/>
      <c r="HO371" s="449"/>
      <c r="HP371" s="449"/>
      <c r="HQ371" s="449"/>
      <c r="HR371" s="449"/>
      <c r="HS371" s="449"/>
      <c r="HT371" s="449"/>
      <c r="HU371" s="449"/>
      <c r="HV371" s="449"/>
      <c r="HW371" s="449"/>
      <c r="HX371" s="449"/>
      <c r="HY371" s="449"/>
      <c r="HZ371" s="449"/>
      <c r="IA371" s="449"/>
      <c r="IB371" s="449"/>
      <c r="IC371" s="449"/>
      <c r="ID371" s="449"/>
      <c r="IE371" s="449"/>
      <c r="IF371" s="449"/>
      <c r="IG371" s="449"/>
      <c r="IH371" s="449"/>
      <c r="II371" s="449"/>
      <c r="IJ371" s="449"/>
      <c r="IK371" s="449"/>
      <c r="IL371" s="449"/>
      <c r="IM371" s="449"/>
    </row>
    <row r="372" spans="2:247" x14ac:dyDescent="0.2">
      <c r="B372" s="423" t="s">
        <v>532</v>
      </c>
      <c r="C372" s="456">
        <v>0</v>
      </c>
      <c r="D372" s="457">
        <v>0</v>
      </c>
      <c r="E372" s="456">
        <v>0</v>
      </c>
      <c r="F372" s="457">
        <v>0</v>
      </c>
      <c r="G372" s="456">
        <v>23</v>
      </c>
      <c r="H372" s="457">
        <v>62.177286366954121</v>
      </c>
      <c r="I372" s="456">
        <v>0</v>
      </c>
      <c r="J372" s="457">
        <v>0</v>
      </c>
      <c r="K372" s="456">
        <v>0</v>
      </c>
      <c r="L372" s="457">
        <v>0</v>
      </c>
      <c r="M372" s="456">
        <v>2</v>
      </c>
      <c r="N372" s="457">
        <v>5.4067205536481842</v>
      </c>
      <c r="O372" s="456">
        <v>0</v>
      </c>
      <c r="P372" s="457">
        <v>0</v>
      </c>
      <c r="Q372" s="456">
        <v>0</v>
      </c>
      <c r="R372" s="457">
        <v>0</v>
      </c>
      <c r="S372" s="456">
        <v>0</v>
      </c>
      <c r="T372" s="457">
        <v>0</v>
      </c>
      <c r="U372" s="456">
        <v>0</v>
      </c>
      <c r="V372" s="457">
        <v>0</v>
      </c>
      <c r="W372" s="456">
        <v>0</v>
      </c>
      <c r="X372" s="457">
        <v>0</v>
      </c>
      <c r="Y372" s="456">
        <v>0</v>
      </c>
      <c r="Z372" s="457">
        <v>0</v>
      </c>
      <c r="AA372" s="456">
        <v>0</v>
      </c>
      <c r="AB372" s="457">
        <v>0</v>
      </c>
      <c r="AC372" s="456">
        <v>0</v>
      </c>
      <c r="AD372" s="457">
        <v>0</v>
      </c>
      <c r="AE372" s="456">
        <v>1</v>
      </c>
      <c r="AF372" s="457">
        <v>2.7033602768240921</v>
      </c>
      <c r="AG372" s="456">
        <v>1</v>
      </c>
      <c r="AH372" s="457">
        <v>2.7033602768240921</v>
      </c>
      <c r="AI372" s="456">
        <v>2</v>
      </c>
      <c r="AJ372" s="457">
        <v>5.4067205536481842</v>
      </c>
      <c r="AK372" s="456">
        <v>0</v>
      </c>
      <c r="AL372" s="457">
        <v>0</v>
      </c>
      <c r="AM372" s="456">
        <v>6</v>
      </c>
      <c r="AN372" s="457">
        <v>16.220161660944555</v>
      </c>
      <c r="AO372" s="456">
        <v>0</v>
      </c>
      <c r="AP372" s="457">
        <v>0</v>
      </c>
      <c r="AQ372" s="456">
        <v>1</v>
      </c>
      <c r="AR372" s="457">
        <v>2.1645021645021645</v>
      </c>
      <c r="AS372" s="456">
        <v>12</v>
      </c>
      <c r="AT372" s="457">
        <v>26.845637583892618</v>
      </c>
      <c r="AU372" s="456">
        <v>23</v>
      </c>
      <c r="AV372" s="457">
        <v>62.177286366954121</v>
      </c>
      <c r="AW372" s="456">
        <v>29</v>
      </c>
      <c r="AX372" s="457">
        <v>78.397448027898676</v>
      </c>
      <c r="AY372" s="456">
        <v>4</v>
      </c>
      <c r="AZ372" s="457">
        <v>10.813441107296368</v>
      </c>
      <c r="BA372" s="456">
        <v>6</v>
      </c>
      <c r="BB372" s="457">
        <v>16.220161660944555</v>
      </c>
      <c r="BC372" s="456">
        <v>1</v>
      </c>
      <c r="BD372" s="457">
        <v>2.7033602768240921</v>
      </c>
      <c r="BE372" s="456">
        <v>0</v>
      </c>
      <c r="BF372" s="457">
        <v>0</v>
      </c>
      <c r="BG372" s="456">
        <v>0</v>
      </c>
      <c r="BH372" s="457">
        <v>0</v>
      </c>
      <c r="BI372" s="456">
        <v>0</v>
      </c>
      <c r="BJ372" s="457">
        <v>0</v>
      </c>
      <c r="BK372" s="456">
        <v>0</v>
      </c>
      <c r="BL372" s="457">
        <v>0</v>
      </c>
      <c r="BM372" s="456">
        <v>63</v>
      </c>
      <c r="BN372" s="457">
        <v>170.31169743991782</v>
      </c>
      <c r="BO372" s="456">
        <v>0</v>
      </c>
      <c r="BP372" s="457">
        <v>0</v>
      </c>
      <c r="BQ372" s="456">
        <v>0</v>
      </c>
      <c r="BR372" s="457">
        <v>0</v>
      </c>
      <c r="BS372" s="456">
        <v>0</v>
      </c>
      <c r="BT372" s="457">
        <v>0</v>
      </c>
      <c r="BU372" s="456">
        <v>0</v>
      </c>
      <c r="BV372" s="457">
        <v>0</v>
      </c>
      <c r="BW372" s="456">
        <v>0</v>
      </c>
      <c r="BX372" s="457">
        <v>0</v>
      </c>
      <c r="BY372" s="456">
        <v>0</v>
      </c>
      <c r="BZ372" s="457">
        <v>0</v>
      </c>
      <c r="CA372" s="456">
        <v>0</v>
      </c>
      <c r="CB372" s="457">
        <v>0</v>
      </c>
      <c r="CC372" s="456">
        <v>0</v>
      </c>
      <c r="CD372" s="457">
        <v>0</v>
      </c>
      <c r="CE372" s="456">
        <v>0</v>
      </c>
      <c r="CF372" s="457">
        <v>0</v>
      </c>
      <c r="CG372" s="456">
        <v>0</v>
      </c>
      <c r="CH372" s="457">
        <v>0</v>
      </c>
      <c r="CI372" s="456">
        <v>0</v>
      </c>
      <c r="CJ372" s="457">
        <v>0</v>
      </c>
      <c r="CK372" s="456">
        <v>0</v>
      </c>
      <c r="CL372" s="457">
        <v>0</v>
      </c>
      <c r="CM372" s="456">
        <v>0</v>
      </c>
      <c r="CN372" s="457">
        <v>0</v>
      </c>
      <c r="CO372" s="456">
        <v>0</v>
      </c>
      <c r="CP372" s="457">
        <v>0</v>
      </c>
      <c r="CQ372" s="456">
        <v>6</v>
      </c>
      <c r="CR372" s="457">
        <v>16.220161660944555</v>
      </c>
      <c r="CS372" s="456">
        <v>0</v>
      </c>
      <c r="CT372" s="457">
        <v>0</v>
      </c>
      <c r="CU372" s="456">
        <v>114</v>
      </c>
      <c r="CV372" s="457">
        <v>308.1830715579465</v>
      </c>
      <c r="CW372" s="456">
        <v>0</v>
      </c>
      <c r="CX372" s="457">
        <v>0</v>
      </c>
      <c r="CY372" s="456">
        <v>1</v>
      </c>
      <c r="CZ372" s="457">
        <v>2.7033602768240921</v>
      </c>
      <c r="DA372" s="456">
        <v>1</v>
      </c>
      <c r="DB372" s="457">
        <v>2.7033602768240921</v>
      </c>
      <c r="DC372" s="456">
        <v>1</v>
      </c>
      <c r="DD372" s="457">
        <v>2.7033602768240921</v>
      </c>
      <c r="DE372" s="456">
        <v>3</v>
      </c>
      <c r="DF372" s="457">
        <v>6.7114093959731544</v>
      </c>
      <c r="DG372" s="456">
        <v>4</v>
      </c>
      <c r="DH372" s="457">
        <v>10.813441107296368</v>
      </c>
      <c r="DI372" s="456">
        <v>1</v>
      </c>
      <c r="DJ372" s="457">
        <v>8.3215444786552375</v>
      </c>
      <c r="DK372" s="456">
        <v>5</v>
      </c>
      <c r="DL372" s="457">
        <v>27.539105529852389</v>
      </c>
      <c r="DM372" s="456">
        <v>5</v>
      </c>
      <c r="DN372" s="457">
        <v>27.539105529852389</v>
      </c>
      <c r="DO372" s="456">
        <v>11</v>
      </c>
      <c r="DP372" s="457">
        <v>335.7753357753358</v>
      </c>
      <c r="DQ372" s="456">
        <v>2</v>
      </c>
      <c r="DR372" s="457">
        <v>5.4067205536481842</v>
      </c>
      <c r="DS372" s="456">
        <v>7</v>
      </c>
      <c r="DT372" s="457">
        <v>18.923521937768644</v>
      </c>
      <c r="DU372" s="456">
        <v>0</v>
      </c>
      <c r="DV372" s="457">
        <v>0</v>
      </c>
      <c r="DW372" s="456">
        <v>21</v>
      </c>
      <c r="DX372" s="457">
        <v>56.770565813305936</v>
      </c>
      <c r="DY372" s="456">
        <v>30</v>
      </c>
      <c r="DZ372" s="457">
        <v>81.100808304722776</v>
      </c>
      <c r="EA372" s="456">
        <v>1</v>
      </c>
      <c r="EB372" s="457">
        <v>5.5078211059704776</v>
      </c>
      <c r="EC372" s="456">
        <v>7</v>
      </c>
      <c r="ED372" s="457">
        <v>38.554747741793342</v>
      </c>
      <c r="EE372" s="456">
        <v>0</v>
      </c>
      <c r="EF372" s="457">
        <v>0</v>
      </c>
      <c r="EG372" s="456">
        <v>16</v>
      </c>
      <c r="EH372" s="457">
        <v>88.125137695527641</v>
      </c>
      <c r="EI372" s="456">
        <v>24</v>
      </c>
      <c r="EJ372" s="457">
        <v>132.18770654329145</v>
      </c>
      <c r="EK372" s="456">
        <v>44</v>
      </c>
      <c r="EL372" s="457">
        <v>118.94785218026006</v>
      </c>
      <c r="EM372" s="290"/>
      <c r="EN372" s="449"/>
      <c r="EO372" s="449"/>
      <c r="EP372" s="449"/>
      <c r="EQ372" s="449"/>
      <c r="ER372" s="449"/>
      <c r="ES372" s="449"/>
      <c r="ET372" s="449"/>
      <c r="EU372" s="449"/>
      <c r="EV372" s="449"/>
      <c r="EW372" s="449"/>
      <c r="EX372" s="449"/>
      <c r="EY372" s="449"/>
      <c r="EZ372" s="449"/>
      <c r="FA372" s="449"/>
      <c r="FB372" s="449"/>
      <c r="FC372" s="449"/>
      <c r="FD372" s="449"/>
      <c r="FE372" s="449"/>
      <c r="FF372" s="449"/>
      <c r="FG372" s="449"/>
      <c r="FH372" s="449"/>
      <c r="FI372" s="449"/>
      <c r="FJ372" s="449"/>
      <c r="FK372" s="449"/>
      <c r="FL372" s="449"/>
      <c r="FM372" s="449"/>
      <c r="FN372" s="449"/>
      <c r="FO372" s="449"/>
      <c r="FP372" s="449"/>
      <c r="FQ372" s="449"/>
      <c r="FR372" s="449"/>
      <c r="FS372" s="449"/>
      <c r="FT372" s="449"/>
      <c r="FU372" s="449"/>
      <c r="FV372" s="449"/>
      <c r="FW372" s="449"/>
      <c r="FX372" s="449"/>
      <c r="FY372" s="449"/>
      <c r="FZ372" s="449"/>
      <c r="GA372" s="449"/>
      <c r="GB372" s="449"/>
      <c r="GC372" s="449"/>
      <c r="GD372" s="449"/>
      <c r="GE372" s="449"/>
      <c r="GF372" s="449"/>
      <c r="GG372" s="449"/>
      <c r="GH372" s="449"/>
      <c r="GI372" s="449"/>
      <c r="GJ372" s="449"/>
      <c r="GK372" s="449"/>
      <c r="GL372" s="449"/>
      <c r="GM372" s="449"/>
      <c r="GN372" s="449"/>
      <c r="GO372" s="449"/>
      <c r="GP372" s="449"/>
      <c r="GQ372" s="449"/>
      <c r="GR372" s="449"/>
      <c r="GS372" s="449"/>
      <c r="GT372" s="449"/>
      <c r="GU372" s="449"/>
      <c r="GV372" s="449"/>
      <c r="GW372" s="449"/>
      <c r="GX372" s="449"/>
      <c r="GY372" s="449"/>
      <c r="GZ372" s="449"/>
      <c r="HA372" s="449"/>
      <c r="HB372" s="449"/>
      <c r="HC372" s="449"/>
      <c r="HD372" s="449"/>
      <c r="HE372" s="449"/>
      <c r="HF372" s="449"/>
      <c r="HG372" s="449"/>
      <c r="HH372" s="449"/>
      <c r="HI372" s="449"/>
      <c r="HJ372" s="449"/>
      <c r="HK372" s="449"/>
      <c r="HL372" s="449"/>
      <c r="HM372" s="449"/>
      <c r="HN372" s="449"/>
      <c r="HO372" s="449"/>
      <c r="HP372" s="449"/>
      <c r="HQ372" s="449"/>
      <c r="HR372" s="449"/>
      <c r="HS372" s="449"/>
      <c r="HT372" s="449"/>
      <c r="HU372" s="449"/>
      <c r="HV372" s="449"/>
      <c r="HW372" s="449"/>
      <c r="HX372" s="449"/>
      <c r="HY372" s="449"/>
      <c r="HZ372" s="449"/>
      <c r="IA372" s="449"/>
      <c r="IB372" s="449"/>
      <c r="IC372" s="449"/>
      <c r="ID372" s="449"/>
      <c r="IE372" s="449"/>
      <c r="IF372" s="449"/>
      <c r="IG372" s="449"/>
      <c r="IH372" s="449"/>
      <c r="II372" s="449"/>
      <c r="IJ372" s="449"/>
      <c r="IK372" s="449"/>
      <c r="IL372" s="449"/>
      <c r="IM372" s="449"/>
    </row>
    <row r="373" spans="2:247" x14ac:dyDescent="0.2">
      <c r="B373" s="423" t="s">
        <v>50</v>
      </c>
      <c r="C373" s="456">
        <v>0</v>
      </c>
      <c r="D373" s="457">
        <v>0</v>
      </c>
      <c r="E373" s="456">
        <v>0</v>
      </c>
      <c r="F373" s="457">
        <v>0</v>
      </c>
      <c r="G373" s="456">
        <v>6</v>
      </c>
      <c r="H373" s="457">
        <v>90.211998195760032</v>
      </c>
      <c r="I373" s="456">
        <v>0</v>
      </c>
      <c r="J373" s="457">
        <v>0</v>
      </c>
      <c r="K373" s="456">
        <v>0</v>
      </c>
      <c r="L373" s="457">
        <v>0</v>
      </c>
      <c r="M373" s="456">
        <v>1</v>
      </c>
      <c r="N373" s="457">
        <v>15.035333032626674</v>
      </c>
      <c r="O373" s="456">
        <v>0</v>
      </c>
      <c r="P373" s="457">
        <v>0</v>
      </c>
      <c r="Q373" s="456">
        <v>0</v>
      </c>
      <c r="R373" s="457">
        <v>0</v>
      </c>
      <c r="S373" s="456">
        <v>0</v>
      </c>
      <c r="T373" s="457">
        <v>0</v>
      </c>
      <c r="U373" s="456">
        <v>0</v>
      </c>
      <c r="V373" s="457">
        <v>0</v>
      </c>
      <c r="W373" s="456">
        <v>0</v>
      </c>
      <c r="X373" s="457">
        <v>0</v>
      </c>
      <c r="Y373" s="456">
        <v>0</v>
      </c>
      <c r="Z373" s="457">
        <v>0</v>
      </c>
      <c r="AA373" s="456">
        <v>0</v>
      </c>
      <c r="AB373" s="457">
        <v>0</v>
      </c>
      <c r="AC373" s="456">
        <v>0</v>
      </c>
      <c r="AD373" s="457">
        <v>0</v>
      </c>
      <c r="AE373" s="456">
        <v>2</v>
      </c>
      <c r="AF373" s="457">
        <v>30.070666065253349</v>
      </c>
      <c r="AG373" s="456">
        <v>0</v>
      </c>
      <c r="AH373" s="457">
        <v>0</v>
      </c>
      <c r="AI373" s="456">
        <v>2</v>
      </c>
      <c r="AJ373" s="457">
        <v>30.070666065253349</v>
      </c>
      <c r="AK373" s="456">
        <v>0</v>
      </c>
      <c r="AL373" s="457">
        <v>0</v>
      </c>
      <c r="AM373" s="456">
        <v>4</v>
      </c>
      <c r="AN373" s="457">
        <v>60.141332130506697</v>
      </c>
      <c r="AO373" s="456">
        <v>0</v>
      </c>
      <c r="AP373" s="457">
        <v>0</v>
      </c>
      <c r="AQ373" s="456">
        <v>0</v>
      </c>
      <c r="AR373" s="457">
        <v>0</v>
      </c>
      <c r="AS373" s="456">
        <v>3</v>
      </c>
      <c r="AT373" s="457">
        <v>57.692307692307693</v>
      </c>
      <c r="AU373" s="456">
        <v>1</v>
      </c>
      <c r="AV373" s="457">
        <v>15.035333032626674</v>
      </c>
      <c r="AW373" s="456">
        <v>2</v>
      </c>
      <c r="AX373" s="457">
        <v>30.070666065253349</v>
      </c>
      <c r="AY373" s="456">
        <v>1</v>
      </c>
      <c r="AZ373" s="457">
        <v>15.035333032626674</v>
      </c>
      <c r="BA373" s="456">
        <v>0</v>
      </c>
      <c r="BB373" s="457">
        <v>0</v>
      </c>
      <c r="BC373" s="456">
        <v>0</v>
      </c>
      <c r="BD373" s="457">
        <v>0</v>
      </c>
      <c r="BE373" s="456">
        <v>0</v>
      </c>
      <c r="BF373" s="457">
        <v>0</v>
      </c>
      <c r="BG373" s="456">
        <v>0</v>
      </c>
      <c r="BH373" s="457">
        <v>0</v>
      </c>
      <c r="BI373" s="456">
        <v>0</v>
      </c>
      <c r="BJ373" s="457">
        <v>0</v>
      </c>
      <c r="BK373" s="456">
        <v>0</v>
      </c>
      <c r="BL373" s="457">
        <v>0</v>
      </c>
      <c r="BM373" s="456">
        <v>4</v>
      </c>
      <c r="BN373" s="457">
        <v>60.141332130506697</v>
      </c>
      <c r="BO373" s="456">
        <v>2</v>
      </c>
      <c r="BP373" s="457">
        <v>30.070666065253349</v>
      </c>
      <c r="BQ373" s="456">
        <v>0</v>
      </c>
      <c r="BR373" s="457">
        <v>0</v>
      </c>
      <c r="BS373" s="456">
        <v>2</v>
      </c>
      <c r="BT373" s="457">
        <v>30.070666065253349</v>
      </c>
      <c r="BU373" s="456">
        <v>0</v>
      </c>
      <c r="BV373" s="457">
        <v>0</v>
      </c>
      <c r="BW373" s="456">
        <v>0</v>
      </c>
      <c r="BX373" s="457">
        <v>0</v>
      </c>
      <c r="BY373" s="456">
        <v>0</v>
      </c>
      <c r="BZ373" s="457">
        <v>0</v>
      </c>
      <c r="CA373" s="456">
        <v>0</v>
      </c>
      <c r="CB373" s="457">
        <v>0</v>
      </c>
      <c r="CC373" s="456">
        <v>1</v>
      </c>
      <c r="CD373" s="457">
        <v>17.768301350390903</v>
      </c>
      <c r="CE373" s="456">
        <v>0</v>
      </c>
      <c r="CF373" s="457">
        <v>0</v>
      </c>
      <c r="CG373" s="456">
        <v>1</v>
      </c>
      <c r="CH373" s="457">
        <v>17.768301350390903</v>
      </c>
      <c r="CI373" s="456">
        <v>0</v>
      </c>
      <c r="CJ373" s="457">
        <v>0</v>
      </c>
      <c r="CK373" s="456">
        <v>0</v>
      </c>
      <c r="CL373" s="457">
        <v>0</v>
      </c>
      <c r="CM373" s="456">
        <v>0</v>
      </c>
      <c r="CN373" s="457">
        <v>0</v>
      </c>
      <c r="CO373" s="456">
        <v>0</v>
      </c>
      <c r="CP373" s="457">
        <v>0</v>
      </c>
      <c r="CQ373" s="456">
        <v>0</v>
      </c>
      <c r="CR373" s="457">
        <v>0</v>
      </c>
      <c r="CS373" s="456">
        <v>0</v>
      </c>
      <c r="CT373" s="457">
        <v>0</v>
      </c>
      <c r="CU373" s="456">
        <v>19</v>
      </c>
      <c r="CV373" s="457">
        <v>285.67132761990678</v>
      </c>
      <c r="CW373" s="456">
        <v>0</v>
      </c>
      <c r="CX373" s="457">
        <v>0</v>
      </c>
      <c r="CY373" s="456">
        <v>0</v>
      </c>
      <c r="CZ373" s="457">
        <v>0</v>
      </c>
      <c r="DA373" s="456">
        <v>0</v>
      </c>
      <c r="DB373" s="457">
        <v>0</v>
      </c>
      <c r="DC373" s="456">
        <v>0</v>
      </c>
      <c r="DD373" s="457">
        <v>0</v>
      </c>
      <c r="DE373" s="456">
        <v>1</v>
      </c>
      <c r="DF373" s="457">
        <v>19.230769230769234</v>
      </c>
      <c r="DG373" s="456">
        <v>1</v>
      </c>
      <c r="DH373" s="457">
        <v>15.035333032626674</v>
      </c>
      <c r="DI373" s="456">
        <v>0</v>
      </c>
      <c r="DJ373" s="457">
        <v>0</v>
      </c>
      <c r="DK373" s="456">
        <v>0</v>
      </c>
      <c r="DL373" s="457">
        <v>0</v>
      </c>
      <c r="DM373" s="456">
        <v>1</v>
      </c>
      <c r="DN373" s="457">
        <v>31.397174254317111</v>
      </c>
      <c r="DO373" s="456">
        <v>0</v>
      </c>
      <c r="DP373" s="457">
        <v>0</v>
      </c>
      <c r="DQ373" s="456">
        <v>0</v>
      </c>
      <c r="DR373" s="457">
        <v>0</v>
      </c>
      <c r="DS373" s="456">
        <v>0</v>
      </c>
      <c r="DT373" s="457">
        <v>0</v>
      </c>
      <c r="DU373" s="456">
        <v>0</v>
      </c>
      <c r="DV373" s="457">
        <v>0</v>
      </c>
      <c r="DW373" s="456">
        <v>1</v>
      </c>
      <c r="DX373" s="457">
        <v>15.035333032626674</v>
      </c>
      <c r="DY373" s="456">
        <v>1</v>
      </c>
      <c r="DZ373" s="457">
        <v>15.035333032626674</v>
      </c>
      <c r="EA373" s="456">
        <v>0</v>
      </c>
      <c r="EB373" s="457">
        <v>0</v>
      </c>
      <c r="EC373" s="456">
        <v>0</v>
      </c>
      <c r="ED373" s="457">
        <v>0</v>
      </c>
      <c r="EE373" s="456">
        <v>0</v>
      </c>
      <c r="EF373" s="457">
        <v>0</v>
      </c>
      <c r="EG373" s="456">
        <v>1</v>
      </c>
      <c r="EH373" s="457">
        <v>31.397174254317111</v>
      </c>
      <c r="EI373" s="456">
        <v>1</v>
      </c>
      <c r="EJ373" s="457">
        <v>31.397174254317111</v>
      </c>
      <c r="EK373" s="456">
        <v>3</v>
      </c>
      <c r="EL373" s="457">
        <v>45.105999097880016</v>
      </c>
      <c r="EM373" s="290"/>
      <c r="EN373" s="449"/>
      <c r="EO373" s="449"/>
      <c r="EP373" s="449"/>
      <c r="EQ373" s="449"/>
      <c r="ER373" s="449"/>
      <c r="ES373" s="449"/>
      <c r="ET373" s="449"/>
      <c r="EU373" s="449"/>
      <c r="EV373" s="449"/>
      <c r="EW373" s="449"/>
      <c r="EX373" s="449"/>
      <c r="EY373" s="449"/>
      <c r="EZ373" s="449"/>
      <c r="FA373" s="449"/>
      <c r="FB373" s="449"/>
      <c r="FC373" s="449"/>
      <c r="FD373" s="449"/>
      <c r="FE373" s="449"/>
      <c r="FF373" s="449"/>
      <c r="FG373" s="449"/>
      <c r="FH373" s="449"/>
      <c r="FI373" s="449"/>
      <c r="FJ373" s="449"/>
      <c r="FK373" s="449"/>
      <c r="FL373" s="449"/>
      <c r="FM373" s="449"/>
      <c r="FN373" s="449"/>
      <c r="FO373" s="449"/>
      <c r="FP373" s="449"/>
      <c r="FQ373" s="449"/>
      <c r="FR373" s="449"/>
      <c r="FS373" s="449"/>
      <c r="FT373" s="449"/>
      <c r="FU373" s="449"/>
      <c r="FV373" s="449"/>
      <c r="FW373" s="449"/>
      <c r="FX373" s="449"/>
      <c r="FY373" s="449"/>
      <c r="FZ373" s="449"/>
      <c r="GA373" s="449"/>
      <c r="GB373" s="449"/>
      <c r="GC373" s="449"/>
      <c r="GD373" s="449"/>
      <c r="GE373" s="449"/>
      <c r="GF373" s="449"/>
      <c r="GG373" s="449"/>
      <c r="GH373" s="449"/>
      <c r="GI373" s="449"/>
      <c r="GJ373" s="449"/>
      <c r="GK373" s="449"/>
      <c r="GL373" s="449"/>
      <c r="GM373" s="449"/>
      <c r="GN373" s="449"/>
      <c r="GO373" s="449"/>
      <c r="GP373" s="449"/>
      <c r="GQ373" s="449"/>
      <c r="GR373" s="449"/>
      <c r="GS373" s="449"/>
      <c r="GT373" s="449"/>
      <c r="GU373" s="449"/>
      <c r="GV373" s="449"/>
      <c r="GW373" s="449"/>
      <c r="GX373" s="449"/>
      <c r="GY373" s="449"/>
      <c r="GZ373" s="449"/>
      <c r="HA373" s="449"/>
      <c r="HB373" s="449"/>
      <c r="HC373" s="449"/>
      <c r="HD373" s="449"/>
      <c r="HE373" s="449"/>
      <c r="HF373" s="449"/>
      <c r="HG373" s="449"/>
      <c r="HH373" s="449"/>
      <c r="HI373" s="449"/>
      <c r="HJ373" s="449"/>
      <c r="HK373" s="449"/>
      <c r="HL373" s="449"/>
      <c r="HM373" s="449"/>
      <c r="HN373" s="449"/>
      <c r="HO373" s="449"/>
      <c r="HP373" s="449"/>
      <c r="HQ373" s="449"/>
      <c r="HR373" s="449"/>
      <c r="HS373" s="449"/>
      <c r="HT373" s="449"/>
      <c r="HU373" s="449"/>
      <c r="HV373" s="449"/>
      <c r="HW373" s="449"/>
      <c r="HX373" s="449"/>
      <c r="HY373" s="449"/>
      <c r="HZ373" s="449"/>
      <c r="IA373" s="449"/>
      <c r="IB373" s="449"/>
      <c r="IC373" s="449"/>
      <c r="ID373" s="449"/>
      <c r="IE373" s="449"/>
      <c r="IF373" s="449"/>
      <c r="IG373" s="449"/>
      <c r="IH373" s="449"/>
      <c r="II373" s="449"/>
      <c r="IJ373" s="449"/>
      <c r="IK373" s="449"/>
      <c r="IL373" s="449"/>
      <c r="IM373" s="449"/>
    </row>
    <row r="374" spans="2:247" x14ac:dyDescent="0.2">
      <c r="B374" s="423" t="s">
        <v>51</v>
      </c>
      <c r="C374" s="456">
        <v>0</v>
      </c>
      <c r="D374" s="457">
        <v>0</v>
      </c>
      <c r="E374" s="456">
        <v>0</v>
      </c>
      <c r="F374" s="457">
        <v>0</v>
      </c>
      <c r="G374" s="456">
        <v>0</v>
      </c>
      <c r="H374" s="457">
        <v>0</v>
      </c>
      <c r="I374" s="456">
        <v>0</v>
      </c>
      <c r="J374" s="457">
        <v>0</v>
      </c>
      <c r="K374" s="456">
        <v>0</v>
      </c>
      <c r="L374" s="457">
        <v>0</v>
      </c>
      <c r="M374" s="456">
        <v>1</v>
      </c>
      <c r="N374" s="457">
        <v>4.17868037273829</v>
      </c>
      <c r="O374" s="456">
        <v>1</v>
      </c>
      <c r="P374" s="457">
        <v>4.17868037273829</v>
      </c>
      <c r="Q374" s="456">
        <v>0</v>
      </c>
      <c r="R374" s="457">
        <v>0</v>
      </c>
      <c r="S374" s="456">
        <v>0</v>
      </c>
      <c r="T374" s="457">
        <v>0</v>
      </c>
      <c r="U374" s="456">
        <v>0</v>
      </c>
      <c r="V374" s="457">
        <v>0</v>
      </c>
      <c r="W374" s="456">
        <v>0</v>
      </c>
      <c r="X374" s="457">
        <v>0</v>
      </c>
      <c r="Y374" s="456">
        <v>0</v>
      </c>
      <c r="Z374" s="457">
        <v>0</v>
      </c>
      <c r="AA374" s="456">
        <v>0</v>
      </c>
      <c r="AB374" s="457">
        <v>0</v>
      </c>
      <c r="AC374" s="456">
        <v>0</v>
      </c>
      <c r="AD374" s="457">
        <v>0</v>
      </c>
      <c r="AE374" s="456">
        <v>0</v>
      </c>
      <c r="AF374" s="457">
        <v>0</v>
      </c>
      <c r="AG374" s="456">
        <v>0</v>
      </c>
      <c r="AH374" s="457">
        <v>0</v>
      </c>
      <c r="AI374" s="456">
        <v>0</v>
      </c>
      <c r="AJ374" s="457">
        <v>0</v>
      </c>
      <c r="AK374" s="456">
        <v>0</v>
      </c>
      <c r="AL374" s="457">
        <v>0</v>
      </c>
      <c r="AM374" s="456">
        <v>0</v>
      </c>
      <c r="AN374" s="457">
        <v>0</v>
      </c>
      <c r="AO374" s="456">
        <v>0</v>
      </c>
      <c r="AP374" s="457">
        <v>0</v>
      </c>
      <c r="AQ374" s="456">
        <v>2</v>
      </c>
      <c r="AR374" s="457">
        <v>8.5106382978723403</v>
      </c>
      <c r="AS374" s="456">
        <v>10</v>
      </c>
      <c r="AT374" s="457">
        <v>42.918454935622314</v>
      </c>
      <c r="AU374" s="456">
        <v>6</v>
      </c>
      <c r="AV374" s="457">
        <v>25.072082236429733</v>
      </c>
      <c r="AW374" s="456">
        <v>3</v>
      </c>
      <c r="AX374" s="457">
        <v>12.536041118214866</v>
      </c>
      <c r="AY374" s="456">
        <v>2</v>
      </c>
      <c r="AZ374" s="457">
        <v>8.3573607454765799</v>
      </c>
      <c r="BA374" s="456">
        <v>0</v>
      </c>
      <c r="BB374" s="457">
        <v>0</v>
      </c>
      <c r="BC374" s="456">
        <v>0</v>
      </c>
      <c r="BD374" s="457">
        <v>0</v>
      </c>
      <c r="BE374" s="456">
        <v>0</v>
      </c>
      <c r="BF374" s="457">
        <v>0</v>
      </c>
      <c r="BG374" s="456">
        <v>0</v>
      </c>
      <c r="BH374" s="457">
        <v>0</v>
      </c>
      <c r="BI374" s="456">
        <v>0</v>
      </c>
      <c r="BJ374" s="457">
        <v>0</v>
      </c>
      <c r="BK374" s="456">
        <v>0</v>
      </c>
      <c r="BL374" s="457">
        <v>0</v>
      </c>
      <c r="BM374" s="456">
        <v>11</v>
      </c>
      <c r="BN374" s="457">
        <v>45.965484100121181</v>
      </c>
      <c r="BO374" s="456">
        <v>4</v>
      </c>
      <c r="BP374" s="457">
        <v>16.71472149095316</v>
      </c>
      <c r="BQ374" s="456">
        <v>0</v>
      </c>
      <c r="BR374" s="457">
        <v>0</v>
      </c>
      <c r="BS374" s="456">
        <v>4</v>
      </c>
      <c r="BT374" s="457">
        <v>16.71472149095316</v>
      </c>
      <c r="BU374" s="456">
        <v>6</v>
      </c>
      <c r="BV374" s="457">
        <v>25.072082236429733</v>
      </c>
      <c r="BW374" s="456">
        <v>5</v>
      </c>
      <c r="BX374" s="457">
        <v>20.893401863691448</v>
      </c>
      <c r="BY374" s="456">
        <v>0</v>
      </c>
      <c r="BZ374" s="457">
        <v>0</v>
      </c>
      <c r="CA374" s="456">
        <v>11</v>
      </c>
      <c r="CB374" s="457">
        <v>45.965484100121181</v>
      </c>
      <c r="CC374" s="456">
        <v>51</v>
      </c>
      <c r="CD374" s="457">
        <v>302.81439258995368</v>
      </c>
      <c r="CE374" s="456">
        <v>0</v>
      </c>
      <c r="CF374" s="457">
        <v>0</v>
      </c>
      <c r="CG374" s="456">
        <v>51</v>
      </c>
      <c r="CH374" s="457">
        <v>302.81439258995368</v>
      </c>
      <c r="CI374" s="456">
        <v>0</v>
      </c>
      <c r="CJ374" s="457">
        <v>0</v>
      </c>
      <c r="CK374" s="456">
        <v>0</v>
      </c>
      <c r="CL374" s="457">
        <v>0</v>
      </c>
      <c r="CM374" s="456">
        <v>0</v>
      </c>
      <c r="CN374" s="457">
        <v>0</v>
      </c>
      <c r="CO374" s="456">
        <v>0</v>
      </c>
      <c r="CP374" s="457">
        <v>0</v>
      </c>
      <c r="CQ374" s="456">
        <v>0</v>
      </c>
      <c r="CR374" s="457">
        <v>0</v>
      </c>
      <c r="CS374" s="456">
        <v>0</v>
      </c>
      <c r="CT374" s="457">
        <v>0</v>
      </c>
      <c r="CU374" s="456">
        <v>13</v>
      </c>
      <c r="CV374" s="457">
        <v>54.322844845597764</v>
      </c>
      <c r="CW374" s="456">
        <v>8</v>
      </c>
      <c r="CX374" s="457">
        <v>33.42944298190632</v>
      </c>
      <c r="CY374" s="456">
        <v>0</v>
      </c>
      <c r="CZ374" s="457">
        <v>0</v>
      </c>
      <c r="DA374" s="456">
        <v>0</v>
      </c>
      <c r="DB374" s="457">
        <v>0</v>
      </c>
      <c r="DC374" s="456">
        <v>2</v>
      </c>
      <c r="DD374" s="457">
        <v>8.3573607454765799</v>
      </c>
      <c r="DE374" s="456">
        <v>1</v>
      </c>
      <c r="DF374" s="457">
        <v>4.2918454935622314</v>
      </c>
      <c r="DG374" s="456">
        <v>0</v>
      </c>
      <c r="DH374" s="457">
        <v>0</v>
      </c>
      <c r="DI374" s="456">
        <v>0</v>
      </c>
      <c r="DJ374" s="457">
        <v>0</v>
      </c>
      <c r="DK374" s="456">
        <v>1</v>
      </c>
      <c r="DL374" s="457">
        <v>8.4167999326656009</v>
      </c>
      <c r="DM374" s="456">
        <v>0</v>
      </c>
      <c r="DN374" s="457">
        <v>0</v>
      </c>
      <c r="DO374" s="456">
        <v>1</v>
      </c>
      <c r="DP374" s="457">
        <v>32.851511169513799</v>
      </c>
      <c r="DQ374" s="456">
        <v>0</v>
      </c>
      <c r="DR374" s="457">
        <v>0</v>
      </c>
      <c r="DS374" s="456">
        <v>6</v>
      </c>
      <c r="DT374" s="457">
        <v>25.072082236429733</v>
      </c>
      <c r="DU374" s="456">
        <v>0</v>
      </c>
      <c r="DV374" s="457">
        <v>0</v>
      </c>
      <c r="DW374" s="456">
        <v>6</v>
      </c>
      <c r="DX374" s="457">
        <v>25.072082236429733</v>
      </c>
      <c r="DY374" s="456">
        <v>12</v>
      </c>
      <c r="DZ374" s="457">
        <v>50.144164472859465</v>
      </c>
      <c r="EA374" s="456">
        <v>0</v>
      </c>
      <c r="EB374" s="457">
        <v>0</v>
      </c>
      <c r="EC374" s="456">
        <v>4</v>
      </c>
      <c r="ED374" s="457">
        <v>33.667199730662404</v>
      </c>
      <c r="EE374" s="456">
        <v>0</v>
      </c>
      <c r="EF374" s="457">
        <v>0</v>
      </c>
      <c r="EG374" s="456">
        <v>6</v>
      </c>
      <c r="EH374" s="457">
        <v>50.500799595993605</v>
      </c>
      <c r="EI374" s="456">
        <v>10</v>
      </c>
      <c r="EJ374" s="457">
        <v>84.167999326656002</v>
      </c>
      <c r="EK374" s="456">
        <v>7</v>
      </c>
      <c r="EL374" s="457">
        <v>29.250762609168024</v>
      </c>
      <c r="EM374" s="290"/>
      <c r="EN374" s="449"/>
      <c r="EO374" s="449"/>
      <c r="EP374" s="449"/>
      <c r="EQ374" s="449"/>
      <c r="ER374" s="449"/>
      <c r="ES374" s="449"/>
      <c r="ET374" s="449"/>
      <c r="EU374" s="449"/>
      <c r="EV374" s="449"/>
      <c r="EW374" s="449"/>
      <c r="EX374" s="449"/>
      <c r="EY374" s="449"/>
      <c r="EZ374" s="449"/>
      <c r="FA374" s="449"/>
      <c r="FB374" s="449"/>
      <c r="FC374" s="449"/>
      <c r="FD374" s="449"/>
      <c r="FE374" s="449"/>
      <c r="FF374" s="449"/>
      <c r="FG374" s="449"/>
      <c r="FH374" s="449"/>
      <c r="FI374" s="449"/>
      <c r="FJ374" s="449"/>
      <c r="FK374" s="449"/>
      <c r="FL374" s="449"/>
      <c r="FM374" s="449"/>
      <c r="FN374" s="449"/>
      <c r="FO374" s="449"/>
      <c r="FP374" s="449"/>
      <c r="FQ374" s="449"/>
      <c r="FR374" s="449"/>
      <c r="FS374" s="449"/>
      <c r="FT374" s="449"/>
      <c r="FU374" s="449"/>
      <c r="FV374" s="449"/>
      <c r="FW374" s="449"/>
      <c r="FX374" s="449"/>
      <c r="FY374" s="449"/>
      <c r="FZ374" s="449"/>
      <c r="GA374" s="449"/>
      <c r="GB374" s="449"/>
      <c r="GC374" s="449"/>
      <c r="GD374" s="449"/>
      <c r="GE374" s="449"/>
      <c r="GF374" s="449"/>
      <c r="GG374" s="449"/>
      <c r="GH374" s="449"/>
      <c r="GI374" s="449"/>
      <c r="GJ374" s="449"/>
      <c r="GK374" s="449"/>
      <c r="GL374" s="449"/>
      <c r="GM374" s="449"/>
      <c r="GN374" s="449"/>
      <c r="GO374" s="449"/>
      <c r="GP374" s="449"/>
      <c r="GQ374" s="449"/>
      <c r="GR374" s="449"/>
      <c r="GS374" s="449"/>
      <c r="GT374" s="449"/>
      <c r="GU374" s="449"/>
      <c r="GV374" s="449"/>
      <c r="GW374" s="449"/>
      <c r="GX374" s="449"/>
      <c r="GY374" s="449"/>
      <c r="GZ374" s="449"/>
      <c r="HA374" s="449"/>
      <c r="HB374" s="449"/>
      <c r="HC374" s="449"/>
      <c r="HD374" s="449"/>
      <c r="HE374" s="449"/>
      <c r="HF374" s="449"/>
      <c r="HG374" s="449"/>
      <c r="HH374" s="449"/>
      <c r="HI374" s="449"/>
      <c r="HJ374" s="449"/>
      <c r="HK374" s="449"/>
      <c r="HL374" s="449"/>
      <c r="HM374" s="449"/>
      <c r="HN374" s="449"/>
      <c r="HO374" s="449"/>
      <c r="HP374" s="449"/>
      <c r="HQ374" s="449"/>
      <c r="HR374" s="449"/>
      <c r="HS374" s="449"/>
      <c r="HT374" s="449"/>
      <c r="HU374" s="449"/>
      <c r="HV374" s="449"/>
      <c r="HW374" s="449"/>
      <c r="HX374" s="449"/>
      <c r="HY374" s="449"/>
      <c r="HZ374" s="449"/>
      <c r="IA374" s="449"/>
      <c r="IB374" s="449"/>
      <c r="IC374" s="449"/>
      <c r="ID374" s="449"/>
      <c r="IE374" s="449"/>
      <c r="IF374" s="449"/>
      <c r="IG374" s="449"/>
      <c r="IH374" s="449"/>
      <c r="II374" s="449"/>
      <c r="IJ374" s="449"/>
      <c r="IK374" s="449"/>
      <c r="IL374" s="449"/>
      <c r="IM374" s="449"/>
    </row>
    <row r="375" spans="2:247" x14ac:dyDescent="0.2">
      <c r="B375" s="423" t="s">
        <v>52</v>
      </c>
      <c r="C375" s="456">
        <v>0</v>
      </c>
      <c r="D375" s="457">
        <v>0</v>
      </c>
      <c r="E375" s="456">
        <v>0</v>
      </c>
      <c r="F375" s="457">
        <v>0</v>
      </c>
      <c r="G375" s="456">
        <v>10</v>
      </c>
      <c r="H375" s="457">
        <v>20.594777164511079</v>
      </c>
      <c r="I375" s="456">
        <v>0</v>
      </c>
      <c r="J375" s="457">
        <v>0</v>
      </c>
      <c r="K375" s="456">
        <v>0</v>
      </c>
      <c r="L375" s="457">
        <v>0</v>
      </c>
      <c r="M375" s="456">
        <v>8</v>
      </c>
      <c r="N375" s="457">
        <v>16.475821731608864</v>
      </c>
      <c r="O375" s="456">
        <v>0</v>
      </c>
      <c r="P375" s="457">
        <v>0</v>
      </c>
      <c r="Q375" s="456">
        <v>0</v>
      </c>
      <c r="R375" s="457">
        <v>0</v>
      </c>
      <c r="S375" s="456">
        <v>0</v>
      </c>
      <c r="T375" s="457">
        <v>0</v>
      </c>
      <c r="U375" s="456">
        <v>0</v>
      </c>
      <c r="V375" s="457">
        <v>0</v>
      </c>
      <c r="W375" s="456">
        <v>0</v>
      </c>
      <c r="X375" s="457">
        <v>0</v>
      </c>
      <c r="Y375" s="456">
        <v>0</v>
      </c>
      <c r="Z375" s="457">
        <v>0</v>
      </c>
      <c r="AA375" s="456">
        <v>0</v>
      </c>
      <c r="AB375" s="457">
        <v>0</v>
      </c>
      <c r="AC375" s="456">
        <v>0</v>
      </c>
      <c r="AD375" s="457">
        <v>0</v>
      </c>
      <c r="AE375" s="456">
        <v>6</v>
      </c>
      <c r="AF375" s="457">
        <v>12.356866298706649</v>
      </c>
      <c r="AG375" s="456">
        <v>0</v>
      </c>
      <c r="AH375" s="457">
        <v>0</v>
      </c>
      <c r="AI375" s="456">
        <v>6</v>
      </c>
      <c r="AJ375" s="457">
        <v>12.356866298706649</v>
      </c>
      <c r="AK375" s="456">
        <v>0</v>
      </c>
      <c r="AL375" s="457">
        <v>0</v>
      </c>
      <c r="AM375" s="456">
        <v>9</v>
      </c>
      <c r="AN375" s="457">
        <v>18.53529944805997</v>
      </c>
      <c r="AO375" s="456">
        <v>0</v>
      </c>
      <c r="AP375" s="457">
        <v>0</v>
      </c>
      <c r="AQ375" s="456">
        <v>5</v>
      </c>
      <c r="AR375" s="457">
        <v>9.0909090909090899</v>
      </c>
      <c r="AS375" s="456">
        <v>12</v>
      </c>
      <c r="AT375" s="457">
        <v>22.222222222222221</v>
      </c>
      <c r="AU375" s="456">
        <v>22</v>
      </c>
      <c r="AV375" s="457">
        <v>45.30850976192437</v>
      </c>
      <c r="AW375" s="456">
        <v>18</v>
      </c>
      <c r="AX375" s="457">
        <v>37.07059889611994</v>
      </c>
      <c r="AY375" s="456">
        <v>13</v>
      </c>
      <c r="AZ375" s="457">
        <v>26.773210313864404</v>
      </c>
      <c r="BA375" s="456">
        <v>8</v>
      </c>
      <c r="BB375" s="457">
        <v>16.475821731608864</v>
      </c>
      <c r="BC375" s="456">
        <v>1</v>
      </c>
      <c r="BD375" s="457">
        <v>2.059477716451108</v>
      </c>
      <c r="BE375" s="456">
        <v>0</v>
      </c>
      <c r="BF375" s="457">
        <v>0</v>
      </c>
      <c r="BG375" s="456">
        <v>0</v>
      </c>
      <c r="BH375" s="457">
        <v>0</v>
      </c>
      <c r="BI375" s="456">
        <v>0</v>
      </c>
      <c r="BJ375" s="457">
        <v>0</v>
      </c>
      <c r="BK375" s="456">
        <v>0</v>
      </c>
      <c r="BL375" s="457">
        <v>0</v>
      </c>
      <c r="BM375" s="456">
        <v>62</v>
      </c>
      <c r="BN375" s="457">
        <v>127.68761841996869</v>
      </c>
      <c r="BO375" s="456">
        <v>1</v>
      </c>
      <c r="BP375" s="457">
        <v>2.059477716451108</v>
      </c>
      <c r="BQ375" s="456">
        <v>0</v>
      </c>
      <c r="BR375" s="457">
        <v>0</v>
      </c>
      <c r="BS375" s="456">
        <v>1</v>
      </c>
      <c r="BT375" s="457">
        <v>2.059477716451108</v>
      </c>
      <c r="BU375" s="456">
        <v>0</v>
      </c>
      <c r="BV375" s="457">
        <v>0</v>
      </c>
      <c r="BW375" s="456">
        <v>0</v>
      </c>
      <c r="BX375" s="457">
        <v>0</v>
      </c>
      <c r="BY375" s="456">
        <v>0</v>
      </c>
      <c r="BZ375" s="457">
        <v>0</v>
      </c>
      <c r="CA375" s="456">
        <v>0</v>
      </c>
      <c r="CB375" s="457">
        <v>0</v>
      </c>
      <c r="CC375" s="456">
        <v>7</v>
      </c>
      <c r="CD375" s="457">
        <v>41.449549976314543</v>
      </c>
      <c r="CE375" s="456">
        <v>2</v>
      </c>
      <c r="CF375" s="457">
        <v>11.842728564661298</v>
      </c>
      <c r="CG375" s="456">
        <v>9</v>
      </c>
      <c r="CH375" s="457">
        <v>53.292278540975843</v>
      </c>
      <c r="CI375" s="456">
        <v>0</v>
      </c>
      <c r="CJ375" s="457">
        <v>0</v>
      </c>
      <c r="CK375" s="456">
        <v>0</v>
      </c>
      <c r="CL375" s="457">
        <v>0</v>
      </c>
      <c r="CM375" s="456">
        <v>0</v>
      </c>
      <c r="CN375" s="457">
        <v>0</v>
      </c>
      <c r="CO375" s="456">
        <v>0</v>
      </c>
      <c r="CP375" s="457">
        <v>0</v>
      </c>
      <c r="CQ375" s="456">
        <v>4</v>
      </c>
      <c r="CR375" s="457">
        <v>8.237910865804432</v>
      </c>
      <c r="CS375" s="456">
        <v>1</v>
      </c>
      <c r="CT375" s="457">
        <v>2.059477716451108</v>
      </c>
      <c r="CU375" s="456">
        <v>97</v>
      </c>
      <c r="CV375" s="457">
        <v>199.76933849575749</v>
      </c>
      <c r="CW375" s="456">
        <v>6</v>
      </c>
      <c r="CX375" s="457">
        <v>12.356866298706649</v>
      </c>
      <c r="CY375" s="456">
        <v>0</v>
      </c>
      <c r="CZ375" s="457">
        <v>0</v>
      </c>
      <c r="DA375" s="456">
        <v>1</v>
      </c>
      <c r="DB375" s="457">
        <v>2.059477716451108</v>
      </c>
      <c r="DC375" s="456">
        <v>1</v>
      </c>
      <c r="DD375" s="457">
        <v>2.059477716451108</v>
      </c>
      <c r="DE375" s="456">
        <v>5</v>
      </c>
      <c r="DF375" s="457">
        <v>9.2592592592592595</v>
      </c>
      <c r="DG375" s="456">
        <v>7</v>
      </c>
      <c r="DH375" s="457">
        <v>14.416344015157756</v>
      </c>
      <c r="DI375" s="456">
        <v>0</v>
      </c>
      <c r="DJ375" s="457">
        <v>0</v>
      </c>
      <c r="DK375" s="456">
        <v>0</v>
      </c>
      <c r="DL375" s="457">
        <v>0</v>
      </c>
      <c r="DM375" s="456">
        <v>12</v>
      </c>
      <c r="DN375" s="457">
        <v>48.764629388816644</v>
      </c>
      <c r="DO375" s="456">
        <v>5</v>
      </c>
      <c r="DP375" s="457">
        <v>99.601593625498012</v>
      </c>
      <c r="DQ375" s="456">
        <v>4</v>
      </c>
      <c r="DR375" s="457">
        <v>8.237910865804432</v>
      </c>
      <c r="DS375" s="456">
        <v>36</v>
      </c>
      <c r="DT375" s="457">
        <v>74.141197792239879</v>
      </c>
      <c r="DU375" s="456">
        <v>5</v>
      </c>
      <c r="DV375" s="457">
        <v>10.29738858225554</v>
      </c>
      <c r="DW375" s="456">
        <v>19</v>
      </c>
      <c r="DX375" s="457">
        <v>39.130076612571052</v>
      </c>
      <c r="DY375" s="456">
        <v>64</v>
      </c>
      <c r="DZ375" s="457">
        <v>131.80657385287091</v>
      </c>
      <c r="EA375" s="456">
        <v>2</v>
      </c>
      <c r="EB375" s="457">
        <v>8.1274382314694407</v>
      </c>
      <c r="EC375" s="456">
        <v>26</v>
      </c>
      <c r="ED375" s="457">
        <v>105.65669700910274</v>
      </c>
      <c r="EE375" s="456">
        <v>4</v>
      </c>
      <c r="EF375" s="457">
        <v>16.254876462938881</v>
      </c>
      <c r="EG375" s="456">
        <v>18</v>
      </c>
      <c r="EH375" s="457">
        <v>73.146944083224966</v>
      </c>
      <c r="EI375" s="456">
        <v>50</v>
      </c>
      <c r="EJ375" s="457">
        <v>203.18595578673603</v>
      </c>
      <c r="EK375" s="456">
        <v>39</v>
      </c>
      <c r="EL375" s="457">
        <v>80.319630941593218</v>
      </c>
      <c r="EM375" s="290"/>
      <c r="EN375" s="449"/>
      <c r="EO375" s="449"/>
      <c r="EP375" s="449"/>
      <c r="EQ375" s="449"/>
      <c r="ER375" s="449"/>
      <c r="ES375" s="449"/>
      <c r="ET375" s="449"/>
      <c r="EU375" s="449"/>
      <c r="EV375" s="449"/>
      <c r="EW375" s="449"/>
      <c r="EX375" s="449"/>
      <c r="EY375" s="449"/>
      <c r="EZ375" s="449"/>
      <c r="FA375" s="449"/>
      <c r="FB375" s="449"/>
      <c r="FC375" s="449"/>
      <c r="FD375" s="449"/>
      <c r="FE375" s="449"/>
      <c r="FF375" s="449"/>
      <c r="FG375" s="449"/>
      <c r="FH375" s="449"/>
      <c r="FI375" s="449"/>
      <c r="FJ375" s="449"/>
      <c r="FK375" s="449"/>
      <c r="FL375" s="449"/>
      <c r="FM375" s="449"/>
      <c r="FN375" s="449"/>
      <c r="FO375" s="449"/>
      <c r="FP375" s="449"/>
      <c r="FQ375" s="449"/>
      <c r="FR375" s="449"/>
      <c r="FS375" s="449"/>
      <c r="FT375" s="449"/>
      <c r="FU375" s="449"/>
      <c r="FV375" s="449"/>
      <c r="FW375" s="449"/>
      <c r="FX375" s="449"/>
      <c r="FY375" s="449"/>
      <c r="FZ375" s="449"/>
      <c r="GA375" s="449"/>
      <c r="GB375" s="449"/>
      <c r="GC375" s="449"/>
      <c r="GD375" s="449"/>
      <c r="GE375" s="449"/>
      <c r="GF375" s="449"/>
      <c r="GG375" s="449"/>
      <c r="GH375" s="449"/>
      <c r="GI375" s="449"/>
      <c r="GJ375" s="449"/>
      <c r="GK375" s="449"/>
      <c r="GL375" s="449"/>
      <c r="GM375" s="449"/>
      <c r="GN375" s="449"/>
      <c r="GO375" s="449"/>
      <c r="GP375" s="449"/>
      <c r="GQ375" s="449"/>
      <c r="GR375" s="449"/>
      <c r="GS375" s="449"/>
      <c r="GT375" s="449"/>
      <c r="GU375" s="449"/>
      <c r="GV375" s="449"/>
      <c r="GW375" s="449"/>
      <c r="GX375" s="449"/>
      <c r="GY375" s="449"/>
      <c r="GZ375" s="449"/>
      <c r="HA375" s="449"/>
      <c r="HB375" s="449"/>
      <c r="HC375" s="449"/>
      <c r="HD375" s="449"/>
      <c r="HE375" s="449"/>
      <c r="HF375" s="449"/>
      <c r="HG375" s="449"/>
      <c r="HH375" s="449"/>
      <c r="HI375" s="449"/>
      <c r="HJ375" s="449"/>
      <c r="HK375" s="449"/>
      <c r="HL375" s="449"/>
      <c r="HM375" s="449"/>
      <c r="HN375" s="449"/>
      <c r="HO375" s="449"/>
      <c r="HP375" s="449"/>
      <c r="HQ375" s="449"/>
      <c r="HR375" s="449"/>
      <c r="HS375" s="449"/>
      <c r="HT375" s="449"/>
      <c r="HU375" s="449"/>
      <c r="HV375" s="449"/>
      <c r="HW375" s="449"/>
      <c r="HX375" s="449"/>
      <c r="HY375" s="449"/>
      <c r="HZ375" s="449"/>
      <c r="IA375" s="449"/>
      <c r="IB375" s="449"/>
      <c r="IC375" s="449"/>
      <c r="ID375" s="449"/>
      <c r="IE375" s="449"/>
      <c r="IF375" s="449"/>
      <c r="IG375" s="449"/>
      <c r="IH375" s="449"/>
      <c r="II375" s="449"/>
      <c r="IJ375" s="449"/>
      <c r="IK375" s="449"/>
      <c r="IL375" s="449"/>
      <c r="IM375" s="449"/>
    </row>
    <row r="376" spans="2:247" x14ac:dyDescent="0.2">
      <c r="B376" s="441" t="s">
        <v>7</v>
      </c>
      <c r="C376" s="452">
        <v>3</v>
      </c>
      <c r="D376" s="453">
        <v>4.0367614408547164E-2</v>
      </c>
      <c r="E376" s="452">
        <v>3</v>
      </c>
      <c r="F376" s="453">
        <v>4.4836146303334469E-2</v>
      </c>
      <c r="G376" s="452">
        <v>7330</v>
      </c>
      <c r="H376" s="453">
        <v>109.54965080114721</v>
      </c>
      <c r="I376" s="452">
        <v>92</v>
      </c>
      <c r="J376" s="453">
        <v>1.3749751533022569</v>
      </c>
      <c r="K376" s="452">
        <v>0</v>
      </c>
      <c r="L376" s="453">
        <v>0</v>
      </c>
      <c r="M376" s="452">
        <v>3817</v>
      </c>
      <c r="N376" s="453">
        <v>57.04652347994255</v>
      </c>
      <c r="O376" s="452">
        <v>372</v>
      </c>
      <c r="P376" s="453">
        <v>5.5596821416134734</v>
      </c>
      <c r="Q376" s="452">
        <v>0</v>
      </c>
      <c r="R376" s="453">
        <v>0</v>
      </c>
      <c r="S376" s="452">
        <v>5</v>
      </c>
      <c r="T376" s="453">
        <v>7.4726910505557451E-2</v>
      </c>
      <c r="U376" s="452">
        <v>0</v>
      </c>
      <c r="V376" s="453">
        <v>0</v>
      </c>
      <c r="W376" s="452">
        <v>0</v>
      </c>
      <c r="X376" s="453">
        <v>0</v>
      </c>
      <c r="Y376" s="452">
        <v>32</v>
      </c>
      <c r="Z376" s="453">
        <v>0.4782522272355676</v>
      </c>
      <c r="AA376" s="452">
        <v>9</v>
      </c>
      <c r="AB376" s="453">
        <v>0.13450843891000341</v>
      </c>
      <c r="AC376" s="452">
        <v>37</v>
      </c>
      <c r="AD376" s="453">
        <v>0.55297913774112506</v>
      </c>
      <c r="AE376" s="452">
        <v>2128</v>
      </c>
      <c r="AF376" s="453">
        <v>31.803773111165246</v>
      </c>
      <c r="AG376" s="452">
        <v>507</v>
      </c>
      <c r="AH376" s="453">
        <v>7.5773087252635243</v>
      </c>
      <c r="AI376" s="452">
        <v>2635</v>
      </c>
      <c r="AJ376" s="453">
        <v>39.38108183642877</v>
      </c>
      <c r="AK376" s="452">
        <v>10</v>
      </c>
      <c r="AL376" s="453">
        <v>0.1494538210111149</v>
      </c>
      <c r="AM376" s="452">
        <v>2937</v>
      </c>
      <c r="AN376" s="453">
        <v>43.89458723096444</v>
      </c>
      <c r="AO376" s="452">
        <v>106</v>
      </c>
      <c r="AP376" s="453">
        <v>1.4263223757686667</v>
      </c>
      <c r="AQ376" s="452">
        <v>739</v>
      </c>
      <c r="AR376" s="453">
        <v>9.3686612576064903</v>
      </c>
      <c r="AS376" s="452">
        <v>1924</v>
      </c>
      <c r="AT376" s="453">
        <v>25.889096707348251</v>
      </c>
      <c r="AU376" s="452">
        <v>3096</v>
      </c>
      <c r="AV376" s="453">
        <v>46.270902985041168</v>
      </c>
      <c r="AW376" s="452">
        <v>1105</v>
      </c>
      <c r="AX376" s="453">
        <v>16.514647221728197</v>
      </c>
      <c r="AY376" s="452">
        <v>1344</v>
      </c>
      <c r="AZ376" s="453">
        <v>20.086593543893841</v>
      </c>
      <c r="BA376" s="452">
        <v>796</v>
      </c>
      <c r="BB376" s="453">
        <v>11.896524152484744</v>
      </c>
      <c r="BC376" s="452">
        <v>117</v>
      </c>
      <c r="BD376" s="453">
        <v>1.748609705830044</v>
      </c>
      <c r="BE376" s="452">
        <v>123</v>
      </c>
      <c r="BF376" s="453">
        <v>1.8382819984367131</v>
      </c>
      <c r="BG376" s="452">
        <v>93</v>
      </c>
      <c r="BH376" s="453">
        <v>1.3899205354033684</v>
      </c>
      <c r="BI376" s="452">
        <v>9</v>
      </c>
      <c r="BJ376" s="453">
        <v>0.13450843891000341</v>
      </c>
      <c r="BK376" s="452">
        <v>78</v>
      </c>
      <c r="BL376" s="453">
        <v>1.1657398038866962</v>
      </c>
      <c r="BM376" s="452">
        <v>6683</v>
      </c>
      <c r="BN376" s="453">
        <v>99.879988581728071</v>
      </c>
      <c r="BO376" s="452">
        <v>3805</v>
      </c>
      <c r="BP376" s="453">
        <v>56.867178894729214</v>
      </c>
      <c r="BQ376" s="452">
        <v>50</v>
      </c>
      <c r="BR376" s="453">
        <v>0.74726910505557442</v>
      </c>
      <c r="BS376" s="452">
        <v>3855</v>
      </c>
      <c r="BT376" s="453">
        <v>57.614447999784787</v>
      </c>
      <c r="BU376" s="452">
        <v>4650</v>
      </c>
      <c r="BV376" s="453">
        <v>69.496026770168413</v>
      </c>
      <c r="BW376" s="452">
        <v>1028</v>
      </c>
      <c r="BX376" s="453">
        <v>15.36385279994261</v>
      </c>
      <c r="BY376" s="452">
        <v>85</v>
      </c>
      <c r="BZ376" s="453">
        <v>1.2703574785944765</v>
      </c>
      <c r="CA376" s="452">
        <v>5763</v>
      </c>
      <c r="CB376" s="453">
        <v>86.13023704870551</v>
      </c>
      <c r="CC376" s="452">
        <v>1091</v>
      </c>
      <c r="CD376" s="453">
        <v>76.354683250539935</v>
      </c>
      <c r="CE376" s="452">
        <v>11</v>
      </c>
      <c r="CF376" s="453">
        <v>0.76984556897886292</v>
      </c>
      <c r="CG376" s="452">
        <v>1102</v>
      </c>
      <c r="CH376" s="453">
        <v>77.124528819518801</v>
      </c>
      <c r="CI376" s="452">
        <v>0</v>
      </c>
      <c r="CJ376" s="453">
        <v>0</v>
      </c>
      <c r="CK376" s="452">
        <v>9</v>
      </c>
      <c r="CL376" s="453">
        <v>0.13450843891000341</v>
      </c>
      <c r="CM376" s="452">
        <v>48</v>
      </c>
      <c r="CN376" s="453">
        <v>0.7173783408533515</v>
      </c>
      <c r="CO376" s="452">
        <v>392</v>
      </c>
      <c r="CP376" s="453">
        <v>5.8585897836357033</v>
      </c>
      <c r="CQ376" s="452">
        <v>1476</v>
      </c>
      <c r="CR376" s="453">
        <v>22.059383981240558</v>
      </c>
      <c r="CS376" s="452">
        <v>36</v>
      </c>
      <c r="CT376" s="453">
        <v>0.53803375564001366</v>
      </c>
      <c r="CU376" s="452">
        <v>15934</v>
      </c>
      <c r="CV376" s="453">
        <v>238.13971839911045</v>
      </c>
      <c r="CW376" s="452">
        <v>693</v>
      </c>
      <c r="CX376" s="453">
        <v>10.35714979607026</v>
      </c>
      <c r="CY376" s="452">
        <v>126</v>
      </c>
      <c r="CZ376" s="453">
        <v>1.8831181447400474</v>
      </c>
      <c r="DA376" s="452">
        <v>67</v>
      </c>
      <c r="DB376" s="453">
        <v>1.0013406007744698</v>
      </c>
      <c r="DC376" s="452">
        <v>177</v>
      </c>
      <c r="DD376" s="453">
        <v>2.6453326318967334</v>
      </c>
      <c r="DE376" s="452">
        <v>1086</v>
      </c>
      <c r="DF376" s="453">
        <v>14.613076415894076</v>
      </c>
      <c r="DG376" s="452">
        <v>2403</v>
      </c>
      <c r="DH376" s="453">
        <v>35.913753188970908</v>
      </c>
      <c r="DI376" s="452">
        <v>165</v>
      </c>
      <c r="DJ376" s="453">
        <v>8.5734639340352494</v>
      </c>
      <c r="DK376" s="452">
        <v>926</v>
      </c>
      <c r="DL376" s="453">
        <v>27.070403512721043</v>
      </c>
      <c r="DM376" s="452">
        <v>790</v>
      </c>
      <c r="DN376" s="453">
        <v>23.094620707397002</v>
      </c>
      <c r="DO376" s="452">
        <v>1360</v>
      </c>
      <c r="DP376" s="453">
        <v>251.81081601516792</v>
      </c>
      <c r="DQ376" s="452">
        <v>3275</v>
      </c>
      <c r="DR376" s="453">
        <v>48.946126381140125</v>
      </c>
      <c r="DS376" s="452">
        <v>10305</v>
      </c>
      <c r="DT376" s="453">
        <v>154.01216255195391</v>
      </c>
      <c r="DU376" s="452">
        <v>3068</v>
      </c>
      <c r="DV376" s="453">
        <v>45.852432286210046</v>
      </c>
      <c r="DW376" s="452">
        <v>5726</v>
      </c>
      <c r="DX376" s="453">
        <v>85.577257910964377</v>
      </c>
      <c r="DY376" s="452">
        <v>22374</v>
      </c>
      <c r="DZ376" s="453">
        <v>334.38797913026843</v>
      </c>
      <c r="EA376" s="452">
        <v>1878</v>
      </c>
      <c r="EB376" s="453">
        <v>54.900883149989326</v>
      </c>
      <c r="EC376" s="452">
        <v>8088</v>
      </c>
      <c r="ED376" s="453">
        <v>236.44214212838855</v>
      </c>
      <c r="EE376" s="452">
        <v>2608</v>
      </c>
      <c r="EF376" s="453">
        <v>76.241482031508085</v>
      </c>
      <c r="EG376" s="452">
        <v>4831</v>
      </c>
      <c r="EH376" s="453">
        <v>141.22799068029735</v>
      </c>
      <c r="EI376" s="452">
        <v>17405</v>
      </c>
      <c r="EJ376" s="453">
        <v>508.81249799018337</v>
      </c>
      <c r="EK376" s="452">
        <v>5022</v>
      </c>
      <c r="EL376" s="453">
        <v>75.055708911781892</v>
      </c>
    </row>
    <row r="378" spans="2:247" x14ac:dyDescent="0.2">
      <c r="B378" s="619" t="s">
        <v>670</v>
      </c>
    </row>
    <row r="379" spans="2:247" x14ac:dyDescent="0.2">
      <c r="B379" s="620" t="s">
        <v>521</v>
      </c>
    </row>
    <row r="380" spans="2:247" x14ac:dyDescent="0.2">
      <c r="B380" s="621" t="s">
        <v>522</v>
      </c>
    </row>
    <row r="385" spans="2:52" ht="18" x14ac:dyDescent="0.2">
      <c r="B385" s="912" t="s">
        <v>291</v>
      </c>
      <c r="C385" s="912"/>
      <c r="D385" s="912"/>
    </row>
    <row r="388" spans="2:52" ht="33" customHeight="1" thickBot="1" x14ac:dyDescent="0.25">
      <c r="B388" s="913" t="s">
        <v>398</v>
      </c>
      <c r="C388" s="879"/>
      <c r="D388" s="879"/>
      <c r="E388" s="879"/>
      <c r="F388" s="879"/>
      <c r="G388" s="879"/>
      <c r="H388" s="879"/>
      <c r="I388" s="879"/>
      <c r="J388" s="879"/>
      <c r="K388" s="879"/>
      <c r="L388" s="879"/>
      <c r="M388" s="879"/>
      <c r="N388" s="879"/>
      <c r="O388" s="879"/>
      <c r="P388" s="879"/>
      <c r="Q388" s="879"/>
      <c r="R388" s="879"/>
      <c r="S388" s="879"/>
      <c r="T388" s="879"/>
      <c r="U388" s="879"/>
      <c r="V388" s="879"/>
      <c r="W388" s="879"/>
      <c r="X388" s="879"/>
      <c r="Y388" s="879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  <c r="AL388" s="286"/>
      <c r="AM388" s="286"/>
      <c r="AN388" s="286"/>
      <c r="AO388" s="286"/>
      <c r="AP388" s="286"/>
      <c r="AQ388" s="286"/>
      <c r="AR388" s="286"/>
      <c r="AS388" s="286"/>
      <c r="AT388" s="286"/>
      <c r="AU388" s="286"/>
      <c r="AV388" s="286"/>
      <c r="AW388" s="286"/>
      <c r="AX388" s="286"/>
      <c r="AY388" s="286"/>
      <c r="AZ388" s="286"/>
    </row>
    <row r="389" spans="2:52" ht="91.5" customHeight="1" x14ac:dyDescent="0.2">
      <c r="B389" s="897" t="s">
        <v>280</v>
      </c>
      <c r="C389" s="769" t="s">
        <v>292</v>
      </c>
      <c r="D389" s="770"/>
      <c r="E389" s="769" t="s">
        <v>293</v>
      </c>
      <c r="F389" s="770"/>
      <c r="G389" s="769" t="s">
        <v>294</v>
      </c>
      <c r="H389" s="770"/>
      <c r="I389" s="769" t="s">
        <v>295</v>
      </c>
      <c r="J389" s="770"/>
      <c r="K389" s="769" t="s">
        <v>360</v>
      </c>
      <c r="L389" s="770"/>
      <c r="M389" s="769" t="s">
        <v>361</v>
      </c>
      <c r="N389" s="770"/>
      <c r="O389" s="769" t="s">
        <v>298</v>
      </c>
      <c r="P389" s="770"/>
      <c r="Q389" s="769" t="s">
        <v>299</v>
      </c>
      <c r="R389" s="770"/>
      <c r="S389" s="769" t="s">
        <v>300</v>
      </c>
      <c r="T389" s="770"/>
      <c r="U389" s="769" t="s">
        <v>301</v>
      </c>
      <c r="V389" s="770"/>
      <c r="W389" s="769" t="s">
        <v>302</v>
      </c>
      <c r="X389" s="770"/>
      <c r="Y389" s="769" t="s">
        <v>303</v>
      </c>
      <c r="Z389" s="770"/>
      <c r="AA389" s="769" t="s">
        <v>304</v>
      </c>
      <c r="AB389" s="770"/>
      <c r="AC389" s="769" t="s">
        <v>305</v>
      </c>
      <c r="AD389" s="770"/>
      <c r="AE389" s="769" t="s">
        <v>306</v>
      </c>
      <c r="AF389" s="770"/>
      <c r="AG389" s="769" t="s">
        <v>307</v>
      </c>
      <c r="AH389" s="770"/>
      <c r="AI389" s="769" t="s">
        <v>308</v>
      </c>
      <c r="AJ389" s="770"/>
      <c r="AK389" s="769" t="s">
        <v>309</v>
      </c>
      <c r="AL389" s="770"/>
      <c r="AM389" s="769" t="s">
        <v>310</v>
      </c>
      <c r="AN389" s="770"/>
      <c r="AO389" s="769" t="s">
        <v>311</v>
      </c>
      <c r="AP389" s="770"/>
      <c r="AQ389" s="769" t="s">
        <v>312</v>
      </c>
      <c r="AR389" s="770"/>
      <c r="AS389" s="769" t="s">
        <v>313</v>
      </c>
      <c r="AT389" s="770"/>
      <c r="AU389" s="769" t="s">
        <v>314</v>
      </c>
      <c r="AV389" s="770"/>
      <c r="AW389" s="769" t="s">
        <v>315</v>
      </c>
      <c r="AX389" s="770"/>
      <c r="AY389" s="769" t="s">
        <v>316</v>
      </c>
      <c r="AZ389" s="772"/>
    </row>
    <row r="390" spans="2:52" ht="60.75" thickBot="1" x14ac:dyDescent="0.25">
      <c r="B390" s="898"/>
      <c r="C390" s="292" t="s">
        <v>317</v>
      </c>
      <c r="D390" s="292" t="s">
        <v>318</v>
      </c>
      <c r="E390" s="292" t="s">
        <v>317</v>
      </c>
      <c r="F390" s="292" t="s">
        <v>319</v>
      </c>
      <c r="G390" s="292" t="s">
        <v>317</v>
      </c>
      <c r="H390" s="292" t="s">
        <v>319</v>
      </c>
      <c r="I390" s="292" t="s">
        <v>317</v>
      </c>
      <c r="J390" s="292" t="s">
        <v>319</v>
      </c>
      <c r="K390" s="292" t="s">
        <v>317</v>
      </c>
      <c r="L390" s="292" t="s">
        <v>320</v>
      </c>
      <c r="M390" s="292" t="s">
        <v>317</v>
      </c>
      <c r="N390" s="292" t="s">
        <v>320</v>
      </c>
      <c r="O390" s="292" t="s">
        <v>317</v>
      </c>
      <c r="P390" s="292" t="s">
        <v>320</v>
      </c>
      <c r="Q390" s="292" t="s">
        <v>317</v>
      </c>
      <c r="R390" s="292" t="s">
        <v>321</v>
      </c>
      <c r="S390" s="292" t="s">
        <v>317</v>
      </c>
      <c r="T390" s="292" t="s">
        <v>321</v>
      </c>
      <c r="U390" s="292" t="s">
        <v>317</v>
      </c>
      <c r="V390" s="292" t="s">
        <v>321</v>
      </c>
      <c r="W390" s="292" t="s">
        <v>317</v>
      </c>
      <c r="X390" s="292" t="s">
        <v>321</v>
      </c>
      <c r="Y390" s="292" t="s">
        <v>317</v>
      </c>
      <c r="Z390" s="292" t="s">
        <v>322</v>
      </c>
      <c r="AA390" s="292" t="s">
        <v>323</v>
      </c>
      <c r="AB390" s="292" t="s">
        <v>322</v>
      </c>
      <c r="AC390" s="292" t="s">
        <v>317</v>
      </c>
      <c r="AD390" s="292" t="s">
        <v>322</v>
      </c>
      <c r="AE390" s="292" t="s">
        <v>317</v>
      </c>
      <c r="AF390" s="292" t="s">
        <v>322</v>
      </c>
      <c r="AG390" s="292" t="s">
        <v>317</v>
      </c>
      <c r="AH390" s="292" t="s">
        <v>322</v>
      </c>
      <c r="AI390" s="292" t="s">
        <v>317</v>
      </c>
      <c r="AJ390" s="292" t="s">
        <v>322</v>
      </c>
      <c r="AK390" s="293" t="s">
        <v>323</v>
      </c>
      <c r="AL390" s="292" t="s">
        <v>324</v>
      </c>
      <c r="AM390" s="293" t="s">
        <v>323</v>
      </c>
      <c r="AN390" s="292" t="s">
        <v>325</v>
      </c>
      <c r="AO390" s="293" t="s">
        <v>323</v>
      </c>
      <c r="AP390" s="292" t="s">
        <v>322</v>
      </c>
      <c r="AQ390" s="292" t="s">
        <v>323</v>
      </c>
      <c r="AR390" s="292" t="s">
        <v>325</v>
      </c>
      <c r="AS390" s="292" t="s">
        <v>323</v>
      </c>
      <c r="AT390" s="292" t="s">
        <v>325</v>
      </c>
      <c r="AU390" s="292" t="s">
        <v>323</v>
      </c>
      <c r="AV390" s="292" t="s">
        <v>322</v>
      </c>
      <c r="AW390" s="292" t="s">
        <v>323</v>
      </c>
      <c r="AX390" s="292" t="s">
        <v>322</v>
      </c>
      <c r="AY390" s="292" t="s">
        <v>323</v>
      </c>
      <c r="AZ390" s="294" t="s">
        <v>322</v>
      </c>
    </row>
    <row r="391" spans="2:52" ht="18" customHeight="1" thickBot="1" x14ac:dyDescent="0.25">
      <c r="B391" s="295" t="s">
        <v>7</v>
      </c>
      <c r="C391" s="296">
        <v>33151</v>
      </c>
      <c r="D391" s="297">
        <v>4.9545436203394697</v>
      </c>
      <c r="E391" s="296">
        <v>631</v>
      </c>
      <c r="F391" s="297">
        <v>8.4672982474973839</v>
      </c>
      <c r="G391" s="296">
        <v>400</v>
      </c>
      <c r="H391" s="297">
        <v>5.3675424706797994</v>
      </c>
      <c r="I391" s="296">
        <v>1069</v>
      </c>
      <c r="J391" s="297">
        <v>14.344757252891762</v>
      </c>
      <c r="K391" s="296">
        <v>19</v>
      </c>
      <c r="L391" s="297">
        <v>25.495826735729043</v>
      </c>
      <c r="M391" s="296">
        <v>11</v>
      </c>
      <c r="N391" s="297">
        <v>14.760741794369448</v>
      </c>
      <c r="O391" s="296">
        <v>30</v>
      </c>
      <c r="P391" s="297">
        <v>40.256568530098491</v>
      </c>
      <c r="Q391" s="296">
        <v>42</v>
      </c>
      <c r="R391" s="297">
        <v>7.7765104945860672</v>
      </c>
      <c r="S391" s="296">
        <v>9</v>
      </c>
      <c r="T391" s="297">
        <v>1.6663951059827287</v>
      </c>
      <c r="U391" s="296">
        <v>14</v>
      </c>
      <c r="V391" s="297">
        <v>2.5921701648620226</v>
      </c>
      <c r="W391" s="296">
        <v>759</v>
      </c>
      <c r="X391" s="297">
        <v>140.5326539378768</v>
      </c>
      <c r="Y391" s="296">
        <v>132</v>
      </c>
      <c r="Z391" s="297">
        <v>1.9727904373467167</v>
      </c>
      <c r="AA391" s="296">
        <v>163</v>
      </c>
      <c r="AB391" s="297">
        <v>2.4360972824811724</v>
      </c>
      <c r="AC391" s="296">
        <v>1</v>
      </c>
      <c r="AD391" s="297">
        <v>1.4945382101111487E-2</v>
      </c>
      <c r="AE391" s="296">
        <v>4526</v>
      </c>
      <c r="AF391" s="297">
        <v>67.642799389630596</v>
      </c>
      <c r="AG391" s="296">
        <v>329</v>
      </c>
      <c r="AH391" s="297">
        <v>4.9170307112656797</v>
      </c>
      <c r="AI391" s="296">
        <v>12</v>
      </c>
      <c r="AJ391" s="297">
        <v>0.17934458521333788</v>
      </c>
      <c r="AK391" s="296">
        <v>433</v>
      </c>
      <c r="AL391" s="297">
        <v>13.240294527752637</v>
      </c>
      <c r="AM391" s="296">
        <v>481</v>
      </c>
      <c r="AN391" s="297">
        <v>14.061408304123999</v>
      </c>
      <c r="AO391" s="296">
        <v>1127</v>
      </c>
      <c r="AP391" s="297">
        <v>16.843445627952647</v>
      </c>
      <c r="AQ391" s="296">
        <v>149</v>
      </c>
      <c r="AR391" s="297">
        <v>4.3558208675976626</v>
      </c>
      <c r="AS391" s="296">
        <v>263</v>
      </c>
      <c r="AT391" s="297">
        <v>7.6884623367663441</v>
      </c>
      <c r="AU391" s="296">
        <v>2453</v>
      </c>
      <c r="AV391" s="297">
        <v>36.66102229402648</v>
      </c>
      <c r="AW391" s="296">
        <v>433</v>
      </c>
      <c r="AX391" s="297">
        <v>6.4713504497812746</v>
      </c>
      <c r="AY391" s="296">
        <v>896</v>
      </c>
      <c r="AZ391" s="298">
        <v>13.391062362595893</v>
      </c>
    </row>
    <row r="392" spans="2:52" x14ac:dyDescent="0.2">
      <c r="B392" s="299" t="s">
        <v>40</v>
      </c>
      <c r="C392" s="300">
        <v>45</v>
      </c>
      <c r="D392" s="301">
        <v>4.0760869565217392</v>
      </c>
      <c r="E392" s="300">
        <v>3</v>
      </c>
      <c r="F392" s="301">
        <v>25.423728813559325</v>
      </c>
      <c r="G392" s="300">
        <v>1</v>
      </c>
      <c r="H392" s="301">
        <v>8.4745762711864412</v>
      </c>
      <c r="I392" s="300">
        <v>3</v>
      </c>
      <c r="J392" s="301">
        <v>25.423728813559325</v>
      </c>
      <c r="K392" s="300">
        <v>0</v>
      </c>
      <c r="L392" s="301">
        <v>0</v>
      </c>
      <c r="M392" s="300">
        <v>0</v>
      </c>
      <c r="N392" s="301">
        <v>0</v>
      </c>
      <c r="O392" s="300">
        <v>0</v>
      </c>
      <c r="P392" s="301">
        <v>0</v>
      </c>
      <c r="Q392" s="300">
        <v>0</v>
      </c>
      <c r="R392" s="301">
        <v>0</v>
      </c>
      <c r="S392" s="300">
        <v>0</v>
      </c>
      <c r="T392" s="301">
        <v>0</v>
      </c>
      <c r="U392" s="300">
        <v>0</v>
      </c>
      <c r="V392" s="301">
        <v>0</v>
      </c>
      <c r="W392" s="300">
        <v>3</v>
      </c>
      <c r="X392" s="301">
        <v>228.83295194508008</v>
      </c>
      <c r="Y392" s="300">
        <v>0</v>
      </c>
      <c r="Z392" s="301">
        <v>0</v>
      </c>
      <c r="AA392" s="300">
        <v>0</v>
      </c>
      <c r="AB392" s="301">
        <v>0</v>
      </c>
      <c r="AC392" s="300">
        <v>0</v>
      </c>
      <c r="AD392" s="301">
        <v>0</v>
      </c>
      <c r="AE392" s="300">
        <v>9</v>
      </c>
      <c r="AF392" s="301">
        <v>81.521739130434781</v>
      </c>
      <c r="AG392" s="300">
        <v>0</v>
      </c>
      <c r="AH392" s="301">
        <v>0</v>
      </c>
      <c r="AI392" s="300">
        <v>0</v>
      </c>
      <c r="AJ392" s="301">
        <v>0</v>
      </c>
      <c r="AK392" s="300">
        <v>0</v>
      </c>
      <c r="AL392" s="301">
        <v>0</v>
      </c>
      <c r="AM392" s="300">
        <v>0</v>
      </c>
      <c r="AN392" s="301">
        <v>0</v>
      </c>
      <c r="AO392" s="300">
        <v>1</v>
      </c>
      <c r="AP392" s="301">
        <v>9.0579710144927539</v>
      </c>
      <c r="AQ392" s="300">
        <v>0</v>
      </c>
      <c r="AR392" s="301">
        <v>0</v>
      </c>
      <c r="AS392" s="300">
        <v>0</v>
      </c>
      <c r="AT392" s="301">
        <v>0</v>
      </c>
      <c r="AU392" s="300">
        <v>4</v>
      </c>
      <c r="AV392" s="301">
        <v>36.231884057971016</v>
      </c>
      <c r="AW392" s="300">
        <v>0</v>
      </c>
      <c r="AX392" s="301">
        <v>0</v>
      </c>
      <c r="AY392" s="300">
        <v>0</v>
      </c>
      <c r="AZ392" s="302">
        <v>0</v>
      </c>
    </row>
    <row r="393" spans="2:52" x14ac:dyDescent="0.2">
      <c r="B393" s="299" t="s">
        <v>41</v>
      </c>
      <c r="C393" s="300">
        <v>25</v>
      </c>
      <c r="D393" s="301">
        <v>3.6075036075036073</v>
      </c>
      <c r="E393" s="300">
        <v>1</v>
      </c>
      <c r="F393" s="301">
        <v>20</v>
      </c>
      <c r="G393" s="300">
        <v>1</v>
      </c>
      <c r="H393" s="301">
        <v>20</v>
      </c>
      <c r="I393" s="300">
        <v>1</v>
      </c>
      <c r="J393" s="301">
        <v>20</v>
      </c>
      <c r="K393" s="300">
        <v>0</v>
      </c>
      <c r="L393" s="301">
        <v>0</v>
      </c>
      <c r="M393" s="300">
        <v>0</v>
      </c>
      <c r="N393" s="301">
        <v>0</v>
      </c>
      <c r="O393" s="300">
        <v>0</v>
      </c>
      <c r="P393" s="301">
        <v>0</v>
      </c>
      <c r="Q393" s="300">
        <v>0</v>
      </c>
      <c r="R393" s="301">
        <v>0</v>
      </c>
      <c r="S393" s="300">
        <v>0</v>
      </c>
      <c r="T393" s="301">
        <v>0</v>
      </c>
      <c r="U393" s="300">
        <v>0</v>
      </c>
      <c r="V393" s="301">
        <v>0</v>
      </c>
      <c r="W393" s="300">
        <v>1</v>
      </c>
      <c r="X393" s="301">
        <v>134.22818791946307</v>
      </c>
      <c r="Y393" s="300">
        <v>0</v>
      </c>
      <c r="Z393" s="301">
        <v>0</v>
      </c>
      <c r="AA393" s="300">
        <v>0</v>
      </c>
      <c r="AB393" s="301">
        <v>0</v>
      </c>
      <c r="AC393" s="300">
        <v>0</v>
      </c>
      <c r="AD393" s="301">
        <v>0</v>
      </c>
      <c r="AE393" s="300">
        <v>1</v>
      </c>
      <c r="AF393" s="301">
        <v>14.430014430014429</v>
      </c>
      <c r="AG393" s="300">
        <v>0</v>
      </c>
      <c r="AH393" s="301">
        <v>0</v>
      </c>
      <c r="AI393" s="300">
        <v>0</v>
      </c>
      <c r="AJ393" s="301">
        <v>0</v>
      </c>
      <c r="AK393" s="300">
        <v>0</v>
      </c>
      <c r="AL393" s="301">
        <v>0</v>
      </c>
      <c r="AM393" s="300">
        <v>0</v>
      </c>
      <c r="AN393" s="301">
        <v>0</v>
      </c>
      <c r="AO393" s="300">
        <v>2</v>
      </c>
      <c r="AP393" s="301">
        <v>28.860028860028859</v>
      </c>
      <c r="AQ393" s="300">
        <v>0</v>
      </c>
      <c r="AR393" s="301">
        <v>0</v>
      </c>
      <c r="AS393" s="300">
        <v>0</v>
      </c>
      <c r="AT393" s="301">
        <v>0</v>
      </c>
      <c r="AU393" s="300">
        <v>0</v>
      </c>
      <c r="AV393" s="301">
        <v>0</v>
      </c>
      <c r="AW393" s="300">
        <v>1</v>
      </c>
      <c r="AX393" s="301">
        <v>14.430014430014429</v>
      </c>
      <c r="AY393" s="300">
        <v>1</v>
      </c>
      <c r="AZ393" s="302">
        <v>14.430014430014429</v>
      </c>
    </row>
    <row r="394" spans="2:52" x14ac:dyDescent="0.2">
      <c r="B394" s="299" t="s">
        <v>388</v>
      </c>
      <c r="C394" s="300">
        <v>40</v>
      </c>
      <c r="D394" s="301">
        <v>4.612014297244321</v>
      </c>
      <c r="E394" s="300">
        <v>2</v>
      </c>
      <c r="F394" s="301">
        <v>19.047619047619051</v>
      </c>
      <c r="G394" s="300">
        <v>0</v>
      </c>
      <c r="H394" s="301">
        <v>0</v>
      </c>
      <c r="I394" s="300">
        <v>1</v>
      </c>
      <c r="J394" s="301">
        <v>9.5238095238095255</v>
      </c>
      <c r="K394" s="300">
        <v>0</v>
      </c>
      <c r="L394" s="301">
        <v>0</v>
      </c>
      <c r="M394" s="300">
        <v>0</v>
      </c>
      <c r="N394" s="301">
        <v>0</v>
      </c>
      <c r="O394" s="300">
        <v>0</v>
      </c>
      <c r="P394" s="301">
        <v>0</v>
      </c>
      <c r="Q394" s="300">
        <v>0</v>
      </c>
      <c r="R394" s="301">
        <v>0</v>
      </c>
      <c r="S394" s="300">
        <v>0</v>
      </c>
      <c r="T394" s="301">
        <v>0</v>
      </c>
      <c r="U394" s="300">
        <v>0</v>
      </c>
      <c r="V394" s="301">
        <v>0</v>
      </c>
      <c r="W394" s="300">
        <v>2</v>
      </c>
      <c r="X394" s="301">
        <v>223.46368715083798</v>
      </c>
      <c r="Y394" s="300">
        <v>0</v>
      </c>
      <c r="Z394" s="301">
        <v>0</v>
      </c>
      <c r="AA394" s="300">
        <v>0</v>
      </c>
      <c r="AB394" s="301">
        <v>0</v>
      </c>
      <c r="AC394" s="300">
        <v>0</v>
      </c>
      <c r="AD394" s="301">
        <v>0</v>
      </c>
      <c r="AE394" s="300">
        <v>5</v>
      </c>
      <c r="AF394" s="301">
        <v>57.65017871555402</v>
      </c>
      <c r="AG394" s="300">
        <v>0</v>
      </c>
      <c r="AH394" s="301">
        <v>0</v>
      </c>
      <c r="AI394" s="300">
        <v>0</v>
      </c>
      <c r="AJ394" s="301">
        <v>0</v>
      </c>
      <c r="AK394" s="300">
        <v>1</v>
      </c>
      <c r="AL394" s="301">
        <v>23.375409069658719</v>
      </c>
      <c r="AM394" s="300">
        <v>0</v>
      </c>
      <c r="AN394" s="301">
        <v>0</v>
      </c>
      <c r="AO394" s="300">
        <v>1</v>
      </c>
      <c r="AP394" s="301">
        <v>11.530035743110803</v>
      </c>
      <c r="AQ394" s="300">
        <v>0</v>
      </c>
      <c r="AR394" s="301">
        <v>0</v>
      </c>
      <c r="AS394" s="300">
        <v>0</v>
      </c>
      <c r="AT394" s="301">
        <v>0</v>
      </c>
      <c r="AU394" s="300">
        <v>13</v>
      </c>
      <c r="AV394" s="301">
        <v>149.89046466044044</v>
      </c>
      <c r="AW394" s="300">
        <v>0</v>
      </c>
      <c r="AX394" s="301">
        <v>0</v>
      </c>
      <c r="AY394" s="300">
        <v>1</v>
      </c>
      <c r="AZ394" s="302">
        <v>11.530035743110803</v>
      </c>
    </row>
    <row r="395" spans="2:52" x14ac:dyDescent="0.2">
      <c r="B395" s="299" t="s">
        <v>42</v>
      </c>
      <c r="C395" s="300">
        <v>32</v>
      </c>
      <c r="D395" s="301">
        <v>3.58945597307908</v>
      </c>
      <c r="E395" s="300">
        <v>0</v>
      </c>
      <c r="F395" s="301">
        <v>0</v>
      </c>
      <c r="G395" s="300">
        <v>0</v>
      </c>
      <c r="H395" s="301">
        <v>0</v>
      </c>
      <c r="I395" s="300">
        <v>1</v>
      </c>
      <c r="J395" s="301">
        <v>9.2592592592592595</v>
      </c>
      <c r="K395" s="300">
        <v>0</v>
      </c>
      <c r="L395" s="301">
        <v>0</v>
      </c>
      <c r="M395" s="300">
        <v>0</v>
      </c>
      <c r="N395" s="301">
        <v>0</v>
      </c>
      <c r="O395" s="300">
        <v>0</v>
      </c>
      <c r="P395" s="301">
        <v>0</v>
      </c>
      <c r="Q395" s="300">
        <v>0</v>
      </c>
      <c r="R395" s="301">
        <v>0</v>
      </c>
      <c r="S395" s="300">
        <v>0</v>
      </c>
      <c r="T395" s="301">
        <v>0</v>
      </c>
      <c r="U395" s="300">
        <v>0</v>
      </c>
      <c r="V395" s="301">
        <v>0</v>
      </c>
      <c r="W395" s="300">
        <v>0</v>
      </c>
      <c r="X395" s="301">
        <v>0</v>
      </c>
      <c r="Y395" s="300">
        <v>0</v>
      </c>
      <c r="Z395" s="301">
        <v>0</v>
      </c>
      <c r="AA395" s="300">
        <v>0</v>
      </c>
      <c r="AB395" s="301">
        <v>0</v>
      </c>
      <c r="AC395" s="300">
        <v>0</v>
      </c>
      <c r="AD395" s="301">
        <v>0</v>
      </c>
      <c r="AE395" s="300">
        <v>8</v>
      </c>
      <c r="AF395" s="301">
        <v>89.736399326977008</v>
      </c>
      <c r="AG395" s="300">
        <v>0</v>
      </c>
      <c r="AH395" s="301">
        <v>0</v>
      </c>
      <c r="AI395" s="300">
        <v>0</v>
      </c>
      <c r="AJ395" s="301">
        <v>0</v>
      </c>
      <c r="AK395" s="300">
        <v>0</v>
      </c>
      <c r="AL395" s="301">
        <v>0</v>
      </c>
      <c r="AM395" s="300">
        <v>0</v>
      </c>
      <c r="AN395" s="301">
        <v>0</v>
      </c>
      <c r="AO395" s="300">
        <v>2</v>
      </c>
      <c r="AP395" s="301">
        <v>22.434099831744252</v>
      </c>
      <c r="AQ395" s="300">
        <v>0</v>
      </c>
      <c r="AR395" s="301">
        <v>0</v>
      </c>
      <c r="AS395" s="300">
        <v>0</v>
      </c>
      <c r="AT395" s="301">
        <v>0</v>
      </c>
      <c r="AU395" s="300">
        <v>4</v>
      </c>
      <c r="AV395" s="301">
        <v>44.868199663488504</v>
      </c>
      <c r="AW395" s="300">
        <v>0</v>
      </c>
      <c r="AX395" s="301">
        <v>0</v>
      </c>
      <c r="AY395" s="300">
        <v>1</v>
      </c>
      <c r="AZ395" s="302">
        <v>11.217049915872126</v>
      </c>
    </row>
    <row r="396" spans="2:52" x14ac:dyDescent="0.2">
      <c r="B396" s="299" t="s">
        <v>389</v>
      </c>
      <c r="C396" s="300">
        <v>15</v>
      </c>
      <c r="D396" s="301">
        <v>4.2710706150341684</v>
      </c>
      <c r="E396" s="300">
        <v>0</v>
      </c>
      <c r="F396" s="301">
        <v>0</v>
      </c>
      <c r="G396" s="300">
        <v>0</v>
      </c>
      <c r="H396" s="301">
        <v>0</v>
      </c>
      <c r="I396" s="300">
        <v>0</v>
      </c>
      <c r="J396" s="301">
        <v>0</v>
      </c>
      <c r="K396" s="300">
        <v>0</v>
      </c>
      <c r="L396" s="301">
        <v>0</v>
      </c>
      <c r="M396" s="300">
        <v>0</v>
      </c>
      <c r="N396" s="301">
        <v>0</v>
      </c>
      <c r="O396" s="300">
        <v>0</v>
      </c>
      <c r="P396" s="301">
        <v>0</v>
      </c>
      <c r="Q396" s="300">
        <v>0</v>
      </c>
      <c r="R396" s="301">
        <v>0</v>
      </c>
      <c r="S396" s="300">
        <v>0</v>
      </c>
      <c r="T396" s="301">
        <v>0</v>
      </c>
      <c r="U396" s="300">
        <v>0</v>
      </c>
      <c r="V396" s="301">
        <v>0</v>
      </c>
      <c r="W396" s="300">
        <v>2</v>
      </c>
      <c r="X396" s="301">
        <v>704.22535211267609</v>
      </c>
      <c r="Y396" s="300">
        <v>0</v>
      </c>
      <c r="Z396" s="301">
        <v>0</v>
      </c>
      <c r="AA396" s="300">
        <v>0</v>
      </c>
      <c r="AB396" s="301">
        <v>0</v>
      </c>
      <c r="AC396" s="300">
        <v>0</v>
      </c>
      <c r="AD396" s="301">
        <v>0</v>
      </c>
      <c r="AE396" s="300">
        <v>4</v>
      </c>
      <c r="AF396" s="301">
        <v>113.89521640091115</v>
      </c>
      <c r="AG396" s="300">
        <v>0</v>
      </c>
      <c r="AH396" s="301">
        <v>0</v>
      </c>
      <c r="AI396" s="300">
        <v>0</v>
      </c>
      <c r="AJ396" s="301">
        <v>0</v>
      </c>
      <c r="AK396" s="300">
        <v>0</v>
      </c>
      <c r="AL396" s="301">
        <v>0</v>
      </c>
      <c r="AM396" s="300">
        <v>0</v>
      </c>
      <c r="AN396" s="301">
        <v>0</v>
      </c>
      <c r="AO396" s="300">
        <v>0</v>
      </c>
      <c r="AP396" s="301">
        <v>0</v>
      </c>
      <c r="AQ396" s="300">
        <v>0</v>
      </c>
      <c r="AR396" s="301">
        <v>0</v>
      </c>
      <c r="AS396" s="300">
        <v>0</v>
      </c>
      <c r="AT396" s="301">
        <v>0</v>
      </c>
      <c r="AU396" s="300">
        <v>0</v>
      </c>
      <c r="AV396" s="301">
        <v>0</v>
      </c>
      <c r="AW396" s="300">
        <v>1</v>
      </c>
      <c r="AX396" s="301">
        <v>28.473804100227788</v>
      </c>
      <c r="AY396" s="300">
        <v>0</v>
      </c>
      <c r="AZ396" s="302">
        <v>0</v>
      </c>
    </row>
    <row r="397" spans="2:52" x14ac:dyDescent="0.2">
      <c r="B397" s="299" t="s">
        <v>43</v>
      </c>
      <c r="C397" s="300">
        <v>88</v>
      </c>
      <c r="D397" s="301">
        <v>3.7116706735838711</v>
      </c>
      <c r="E397" s="300">
        <v>1</v>
      </c>
      <c r="F397" s="301">
        <v>4.2553191489361701</v>
      </c>
      <c r="G397" s="300">
        <v>1</v>
      </c>
      <c r="H397" s="301">
        <v>4.2553191489361701</v>
      </c>
      <c r="I397" s="300">
        <v>4</v>
      </c>
      <c r="J397" s="301">
        <v>17.021276595744681</v>
      </c>
      <c r="K397" s="300">
        <v>0</v>
      </c>
      <c r="L397" s="301">
        <v>0</v>
      </c>
      <c r="M397" s="300">
        <v>0</v>
      </c>
      <c r="N397" s="301">
        <v>0</v>
      </c>
      <c r="O397" s="300">
        <v>0</v>
      </c>
      <c r="P397" s="301">
        <v>0</v>
      </c>
      <c r="Q397" s="300">
        <v>0</v>
      </c>
      <c r="R397" s="301">
        <v>0</v>
      </c>
      <c r="S397" s="300">
        <v>0</v>
      </c>
      <c r="T397" s="301">
        <v>0</v>
      </c>
      <c r="U397" s="300">
        <v>0</v>
      </c>
      <c r="V397" s="301">
        <v>0</v>
      </c>
      <c r="W397" s="300">
        <v>1</v>
      </c>
      <c r="X397" s="301">
        <v>45.248868778280546</v>
      </c>
      <c r="Y397" s="300">
        <v>0</v>
      </c>
      <c r="Z397" s="301">
        <v>0</v>
      </c>
      <c r="AA397" s="300">
        <v>0</v>
      </c>
      <c r="AB397" s="301">
        <v>0</v>
      </c>
      <c r="AC397" s="300">
        <v>0</v>
      </c>
      <c r="AD397" s="301">
        <v>0</v>
      </c>
      <c r="AE397" s="300">
        <v>16</v>
      </c>
      <c r="AF397" s="301">
        <v>67.484921337888565</v>
      </c>
      <c r="AG397" s="300">
        <v>0</v>
      </c>
      <c r="AH397" s="301">
        <v>0</v>
      </c>
      <c r="AI397" s="300">
        <v>0</v>
      </c>
      <c r="AJ397" s="301">
        <v>0</v>
      </c>
      <c r="AK397" s="300">
        <v>2</v>
      </c>
      <c r="AL397" s="301">
        <v>17.39130434782609</v>
      </c>
      <c r="AM397" s="300">
        <v>3</v>
      </c>
      <c r="AN397" s="301">
        <v>24.572037021869114</v>
      </c>
      <c r="AO397" s="300">
        <v>6</v>
      </c>
      <c r="AP397" s="301">
        <v>25.306845501708214</v>
      </c>
      <c r="AQ397" s="300">
        <v>0</v>
      </c>
      <c r="AR397" s="301">
        <v>0</v>
      </c>
      <c r="AS397" s="300">
        <v>0</v>
      </c>
      <c r="AT397" s="301">
        <v>0</v>
      </c>
      <c r="AU397" s="300">
        <v>6</v>
      </c>
      <c r="AV397" s="301">
        <v>25.306845501708214</v>
      </c>
      <c r="AW397" s="300">
        <v>3</v>
      </c>
      <c r="AX397" s="301">
        <v>12.653422750854107</v>
      </c>
      <c r="AY397" s="300">
        <v>3</v>
      </c>
      <c r="AZ397" s="302">
        <v>12.653422750854107</v>
      </c>
    </row>
    <row r="398" spans="2:52" x14ac:dyDescent="0.2">
      <c r="B398" s="299" t="s">
        <v>44</v>
      </c>
      <c r="C398" s="300">
        <v>38</v>
      </c>
      <c r="D398" s="301">
        <v>3.6524413687043444</v>
      </c>
      <c r="E398" s="300">
        <v>1</v>
      </c>
      <c r="F398" s="301">
        <v>8.4745762711864412</v>
      </c>
      <c r="G398" s="300">
        <v>1</v>
      </c>
      <c r="H398" s="301">
        <v>8.4745762711864412</v>
      </c>
      <c r="I398" s="300">
        <v>0</v>
      </c>
      <c r="J398" s="301">
        <v>0</v>
      </c>
      <c r="K398" s="300">
        <v>0</v>
      </c>
      <c r="L398" s="301">
        <v>0</v>
      </c>
      <c r="M398" s="300">
        <v>0</v>
      </c>
      <c r="N398" s="301">
        <v>0</v>
      </c>
      <c r="O398" s="300">
        <v>0</v>
      </c>
      <c r="P398" s="301">
        <v>0</v>
      </c>
      <c r="Q398" s="300">
        <v>0</v>
      </c>
      <c r="R398" s="301">
        <v>0</v>
      </c>
      <c r="S398" s="300">
        <v>0</v>
      </c>
      <c r="T398" s="301">
        <v>0</v>
      </c>
      <c r="U398" s="300">
        <v>0</v>
      </c>
      <c r="V398" s="301">
        <v>0</v>
      </c>
      <c r="W398" s="300">
        <v>1</v>
      </c>
      <c r="X398" s="301">
        <v>104.82180293501048</v>
      </c>
      <c r="Y398" s="300">
        <v>0</v>
      </c>
      <c r="Z398" s="301">
        <v>0</v>
      </c>
      <c r="AA398" s="300">
        <v>0</v>
      </c>
      <c r="AB398" s="301">
        <v>0</v>
      </c>
      <c r="AC398" s="300">
        <v>0</v>
      </c>
      <c r="AD398" s="301">
        <v>0</v>
      </c>
      <c r="AE398" s="300">
        <v>5</v>
      </c>
      <c r="AF398" s="301">
        <v>48.058439061899271</v>
      </c>
      <c r="AG398" s="300">
        <v>0</v>
      </c>
      <c r="AH398" s="301">
        <v>0</v>
      </c>
      <c r="AI398" s="300">
        <v>0</v>
      </c>
      <c r="AJ398" s="301">
        <v>0</v>
      </c>
      <c r="AK398" s="300">
        <v>2</v>
      </c>
      <c r="AL398" s="301">
        <v>36.670333700036672</v>
      </c>
      <c r="AM398" s="300">
        <v>3</v>
      </c>
      <c r="AN398" s="301">
        <v>60.606060606060609</v>
      </c>
      <c r="AO398" s="300">
        <v>2</v>
      </c>
      <c r="AP398" s="301">
        <v>19.223375624759708</v>
      </c>
      <c r="AQ398" s="300">
        <v>0</v>
      </c>
      <c r="AR398" s="301">
        <v>0</v>
      </c>
      <c r="AS398" s="300">
        <v>0</v>
      </c>
      <c r="AT398" s="301">
        <v>0</v>
      </c>
      <c r="AU398" s="300">
        <v>1</v>
      </c>
      <c r="AV398" s="301">
        <v>9.6116878123798539</v>
      </c>
      <c r="AW398" s="300">
        <v>3</v>
      </c>
      <c r="AX398" s="301">
        <v>28.835063437139564</v>
      </c>
      <c r="AY398" s="300">
        <v>1</v>
      </c>
      <c r="AZ398" s="302">
        <v>9.6116878123798539</v>
      </c>
    </row>
    <row r="399" spans="2:52" x14ac:dyDescent="0.2">
      <c r="B399" s="299" t="s">
        <v>45</v>
      </c>
      <c r="C399" s="300">
        <v>71</v>
      </c>
      <c r="D399" s="301">
        <v>5.3520277400874416</v>
      </c>
      <c r="E399" s="300">
        <v>1</v>
      </c>
      <c r="F399" s="301">
        <v>17.543859649122805</v>
      </c>
      <c r="G399" s="300">
        <v>1</v>
      </c>
      <c r="H399" s="301">
        <v>17.543859649122805</v>
      </c>
      <c r="I399" s="300">
        <v>4</v>
      </c>
      <c r="J399" s="301">
        <v>70.175438596491219</v>
      </c>
      <c r="K399" s="300">
        <v>0</v>
      </c>
      <c r="L399" s="301">
        <v>0</v>
      </c>
      <c r="M399" s="300">
        <v>0</v>
      </c>
      <c r="N399" s="301">
        <v>0</v>
      </c>
      <c r="O399" s="300">
        <v>0</v>
      </c>
      <c r="P399" s="301">
        <v>0</v>
      </c>
      <c r="Q399" s="300">
        <v>0</v>
      </c>
      <c r="R399" s="301">
        <v>0</v>
      </c>
      <c r="S399" s="300">
        <v>0</v>
      </c>
      <c r="T399" s="301">
        <v>0</v>
      </c>
      <c r="U399" s="300">
        <v>0</v>
      </c>
      <c r="V399" s="301">
        <v>0</v>
      </c>
      <c r="W399" s="300">
        <v>1</v>
      </c>
      <c r="X399" s="301">
        <v>85.910652920962193</v>
      </c>
      <c r="Y399" s="300">
        <v>0</v>
      </c>
      <c r="Z399" s="301">
        <v>0</v>
      </c>
      <c r="AA399" s="300">
        <v>0</v>
      </c>
      <c r="AB399" s="301">
        <v>0</v>
      </c>
      <c r="AC399" s="300">
        <v>0</v>
      </c>
      <c r="AD399" s="301">
        <v>0</v>
      </c>
      <c r="AE399" s="300">
        <v>3</v>
      </c>
      <c r="AF399" s="301">
        <v>22.614201718679329</v>
      </c>
      <c r="AG399" s="300">
        <v>1</v>
      </c>
      <c r="AH399" s="301">
        <v>7.5380672395597763</v>
      </c>
      <c r="AI399" s="300">
        <v>0</v>
      </c>
      <c r="AJ399" s="301">
        <v>0</v>
      </c>
      <c r="AK399" s="300">
        <v>3</v>
      </c>
      <c r="AL399" s="301">
        <v>43.308791684711991</v>
      </c>
      <c r="AM399" s="300">
        <v>1</v>
      </c>
      <c r="AN399" s="301">
        <v>15.775358889414735</v>
      </c>
      <c r="AO399" s="300">
        <v>0</v>
      </c>
      <c r="AP399" s="301">
        <v>0</v>
      </c>
      <c r="AQ399" s="300">
        <v>0</v>
      </c>
      <c r="AR399" s="301">
        <v>0</v>
      </c>
      <c r="AS399" s="300">
        <v>0</v>
      </c>
      <c r="AT399" s="301">
        <v>0</v>
      </c>
      <c r="AU399" s="300">
        <v>2</v>
      </c>
      <c r="AV399" s="301">
        <v>15.076134479119553</v>
      </c>
      <c r="AW399" s="300">
        <v>0</v>
      </c>
      <c r="AX399" s="301">
        <v>0</v>
      </c>
      <c r="AY399" s="300">
        <v>1</v>
      </c>
      <c r="AZ399" s="302">
        <v>7.5380672395597763</v>
      </c>
    </row>
    <row r="400" spans="2:52" x14ac:dyDescent="0.2">
      <c r="B400" s="299" t="s">
        <v>46</v>
      </c>
      <c r="C400" s="300">
        <v>22</v>
      </c>
      <c r="D400" s="301">
        <v>3.4821145932257043</v>
      </c>
      <c r="E400" s="300">
        <v>1</v>
      </c>
      <c r="F400" s="301">
        <v>14.925373134328359</v>
      </c>
      <c r="G400" s="300">
        <v>1</v>
      </c>
      <c r="H400" s="301">
        <v>14.925373134328359</v>
      </c>
      <c r="I400" s="300">
        <v>1</v>
      </c>
      <c r="J400" s="301">
        <v>14.925373134328359</v>
      </c>
      <c r="K400" s="300">
        <v>0</v>
      </c>
      <c r="L400" s="301">
        <v>0</v>
      </c>
      <c r="M400" s="300">
        <v>0</v>
      </c>
      <c r="N400" s="301">
        <v>0</v>
      </c>
      <c r="O400" s="300">
        <v>0</v>
      </c>
      <c r="P400" s="301">
        <v>0</v>
      </c>
      <c r="Q400" s="300">
        <v>0</v>
      </c>
      <c r="R400" s="301">
        <v>0</v>
      </c>
      <c r="S400" s="300">
        <v>0</v>
      </c>
      <c r="T400" s="301">
        <v>0</v>
      </c>
      <c r="U400" s="300">
        <v>0</v>
      </c>
      <c r="V400" s="301">
        <v>0</v>
      </c>
      <c r="W400" s="300">
        <v>1</v>
      </c>
      <c r="X400" s="301">
        <v>196.46365422396855</v>
      </c>
      <c r="Y400" s="300">
        <v>0</v>
      </c>
      <c r="Z400" s="301">
        <v>0</v>
      </c>
      <c r="AA400" s="300">
        <v>0</v>
      </c>
      <c r="AB400" s="301">
        <v>0</v>
      </c>
      <c r="AC400" s="300">
        <v>0</v>
      </c>
      <c r="AD400" s="301">
        <v>0</v>
      </c>
      <c r="AE400" s="300">
        <v>2</v>
      </c>
      <c r="AF400" s="301">
        <v>31.655587211142766</v>
      </c>
      <c r="AG400" s="300">
        <v>1</v>
      </c>
      <c r="AH400" s="301">
        <v>15.827793605571383</v>
      </c>
      <c r="AI400" s="300">
        <v>0</v>
      </c>
      <c r="AJ400" s="301">
        <v>0</v>
      </c>
      <c r="AK400" s="300">
        <v>0</v>
      </c>
      <c r="AL400" s="301">
        <v>0</v>
      </c>
      <c r="AM400" s="300">
        <v>0</v>
      </c>
      <c r="AN400" s="301">
        <v>0</v>
      </c>
      <c r="AO400" s="300">
        <v>0</v>
      </c>
      <c r="AP400" s="301">
        <v>0</v>
      </c>
      <c r="AQ400" s="300">
        <v>0</v>
      </c>
      <c r="AR400" s="301">
        <v>0</v>
      </c>
      <c r="AS400" s="300">
        <v>0</v>
      </c>
      <c r="AT400" s="301">
        <v>0</v>
      </c>
      <c r="AU400" s="300">
        <v>0</v>
      </c>
      <c r="AV400" s="301">
        <v>0</v>
      </c>
      <c r="AW400" s="300">
        <v>1</v>
      </c>
      <c r="AX400" s="301">
        <v>15.827793605571383</v>
      </c>
      <c r="AY400" s="300">
        <v>0</v>
      </c>
      <c r="AZ400" s="302">
        <v>0</v>
      </c>
    </row>
    <row r="401" spans="2:52" x14ac:dyDescent="0.2">
      <c r="B401" s="299" t="s">
        <v>47</v>
      </c>
      <c r="C401" s="300">
        <v>164</v>
      </c>
      <c r="D401" s="301">
        <v>8.2333450474421408</v>
      </c>
      <c r="E401" s="300">
        <v>6</v>
      </c>
      <c r="F401" s="301">
        <v>23.715415019762844</v>
      </c>
      <c r="G401" s="300">
        <v>5</v>
      </c>
      <c r="H401" s="301">
        <v>19.762845849802371</v>
      </c>
      <c r="I401" s="300">
        <v>8</v>
      </c>
      <c r="J401" s="301">
        <v>31.620553359683793</v>
      </c>
      <c r="K401" s="300">
        <v>0</v>
      </c>
      <c r="L401" s="301">
        <v>0</v>
      </c>
      <c r="M401" s="300">
        <v>0</v>
      </c>
      <c r="N401" s="301">
        <v>0</v>
      </c>
      <c r="O401" s="300">
        <v>0</v>
      </c>
      <c r="P401" s="301">
        <v>0</v>
      </c>
      <c r="Q401" s="300">
        <v>0</v>
      </c>
      <c r="R401" s="301">
        <v>0</v>
      </c>
      <c r="S401" s="300">
        <v>0</v>
      </c>
      <c r="T401" s="301">
        <v>0</v>
      </c>
      <c r="U401" s="300">
        <v>0</v>
      </c>
      <c r="V401" s="301">
        <v>0</v>
      </c>
      <c r="W401" s="300">
        <v>9</v>
      </c>
      <c r="X401" s="301">
        <v>332.96337402885683</v>
      </c>
      <c r="Y401" s="300">
        <v>0</v>
      </c>
      <c r="Z401" s="301">
        <v>0</v>
      </c>
      <c r="AA401" s="300">
        <v>0</v>
      </c>
      <c r="AB401" s="301">
        <v>0</v>
      </c>
      <c r="AC401" s="300">
        <v>0</v>
      </c>
      <c r="AD401" s="301">
        <v>0</v>
      </c>
      <c r="AE401" s="300">
        <v>29</v>
      </c>
      <c r="AF401" s="301">
        <v>145.58963803403785</v>
      </c>
      <c r="AG401" s="300">
        <v>0</v>
      </c>
      <c r="AH401" s="301">
        <v>0</v>
      </c>
      <c r="AI401" s="300">
        <v>0</v>
      </c>
      <c r="AJ401" s="301">
        <v>0</v>
      </c>
      <c r="AK401" s="300">
        <v>1</v>
      </c>
      <c r="AL401" s="301">
        <v>9.7162844928099492</v>
      </c>
      <c r="AM401" s="300">
        <v>2</v>
      </c>
      <c r="AN401" s="301">
        <v>20.774903916069388</v>
      </c>
      <c r="AO401" s="300">
        <v>2</v>
      </c>
      <c r="AP401" s="301">
        <v>10.040664692002611</v>
      </c>
      <c r="AQ401" s="300">
        <v>2</v>
      </c>
      <c r="AR401" s="301">
        <v>20.774903916069388</v>
      </c>
      <c r="AS401" s="300">
        <v>2</v>
      </c>
      <c r="AT401" s="301">
        <v>20.774903916069388</v>
      </c>
      <c r="AU401" s="300">
        <v>63</v>
      </c>
      <c r="AV401" s="301">
        <v>316.28093779808222</v>
      </c>
      <c r="AW401" s="300">
        <v>2</v>
      </c>
      <c r="AX401" s="301">
        <v>10.040664692002611</v>
      </c>
      <c r="AY401" s="300">
        <v>2</v>
      </c>
      <c r="AZ401" s="302">
        <v>10.040664692002611</v>
      </c>
    </row>
    <row r="402" spans="2:52" x14ac:dyDescent="0.2">
      <c r="B402" s="299" t="s">
        <v>48</v>
      </c>
      <c r="C402" s="300">
        <v>36</v>
      </c>
      <c r="D402" s="301">
        <v>6.0841642724353555</v>
      </c>
      <c r="E402" s="300">
        <v>1</v>
      </c>
      <c r="F402" s="301">
        <v>12.987012987012989</v>
      </c>
      <c r="G402" s="300">
        <v>1</v>
      </c>
      <c r="H402" s="301">
        <v>12.987012987012989</v>
      </c>
      <c r="I402" s="300">
        <v>1</v>
      </c>
      <c r="J402" s="301">
        <v>12.987012987012989</v>
      </c>
      <c r="K402" s="300">
        <v>0</v>
      </c>
      <c r="L402" s="301">
        <v>0</v>
      </c>
      <c r="M402" s="300">
        <v>0</v>
      </c>
      <c r="N402" s="301">
        <v>0</v>
      </c>
      <c r="O402" s="300">
        <v>0</v>
      </c>
      <c r="P402" s="301">
        <v>0</v>
      </c>
      <c r="Q402" s="300">
        <v>0</v>
      </c>
      <c r="R402" s="301">
        <v>0</v>
      </c>
      <c r="S402" s="300">
        <v>0</v>
      </c>
      <c r="T402" s="301">
        <v>0</v>
      </c>
      <c r="U402" s="300">
        <v>0</v>
      </c>
      <c r="V402" s="301">
        <v>0</v>
      </c>
      <c r="W402" s="300">
        <v>1</v>
      </c>
      <c r="X402" s="301">
        <v>169.4915254237288</v>
      </c>
      <c r="Y402" s="300">
        <v>0</v>
      </c>
      <c r="Z402" s="301">
        <v>0</v>
      </c>
      <c r="AA402" s="300">
        <v>0</v>
      </c>
      <c r="AB402" s="301">
        <v>0</v>
      </c>
      <c r="AC402" s="300">
        <v>0</v>
      </c>
      <c r="AD402" s="301">
        <v>0</v>
      </c>
      <c r="AE402" s="300">
        <v>3</v>
      </c>
      <c r="AF402" s="301">
        <v>50.701368936961302</v>
      </c>
      <c r="AG402" s="300">
        <v>0</v>
      </c>
      <c r="AH402" s="301">
        <v>0</v>
      </c>
      <c r="AI402" s="300">
        <v>0</v>
      </c>
      <c r="AJ402" s="301">
        <v>0</v>
      </c>
      <c r="AK402" s="300">
        <v>0</v>
      </c>
      <c r="AL402" s="301">
        <v>0</v>
      </c>
      <c r="AM402" s="300">
        <v>1</v>
      </c>
      <c r="AN402" s="301">
        <v>34.746351633078525</v>
      </c>
      <c r="AO402" s="300">
        <v>0</v>
      </c>
      <c r="AP402" s="301">
        <v>0</v>
      </c>
      <c r="AQ402" s="300">
        <v>1</v>
      </c>
      <c r="AR402" s="301">
        <v>34.746351633078525</v>
      </c>
      <c r="AS402" s="300">
        <v>1</v>
      </c>
      <c r="AT402" s="301">
        <v>34.746351633078525</v>
      </c>
      <c r="AU402" s="300">
        <v>3</v>
      </c>
      <c r="AV402" s="301">
        <v>50.701368936961302</v>
      </c>
      <c r="AW402" s="300">
        <v>0</v>
      </c>
      <c r="AX402" s="301">
        <v>0</v>
      </c>
      <c r="AY402" s="300">
        <v>3</v>
      </c>
      <c r="AZ402" s="302">
        <v>50.701368936961302</v>
      </c>
    </row>
    <row r="403" spans="2:52" x14ac:dyDescent="0.2">
      <c r="B403" s="299" t="s">
        <v>390</v>
      </c>
      <c r="C403" s="300">
        <v>13</v>
      </c>
      <c r="D403" s="301">
        <v>3.7834691501746218</v>
      </c>
      <c r="E403" s="300">
        <v>1</v>
      </c>
      <c r="F403" s="301">
        <v>25.641025641025639</v>
      </c>
      <c r="G403" s="300">
        <v>0</v>
      </c>
      <c r="H403" s="301">
        <v>0</v>
      </c>
      <c r="I403" s="300">
        <v>0</v>
      </c>
      <c r="J403" s="301">
        <v>0</v>
      </c>
      <c r="K403" s="300">
        <v>0</v>
      </c>
      <c r="L403" s="301">
        <v>0</v>
      </c>
      <c r="M403" s="300">
        <v>0</v>
      </c>
      <c r="N403" s="301">
        <v>0</v>
      </c>
      <c r="O403" s="300">
        <v>0</v>
      </c>
      <c r="P403" s="301">
        <v>0</v>
      </c>
      <c r="Q403" s="300">
        <v>0</v>
      </c>
      <c r="R403" s="301">
        <v>0</v>
      </c>
      <c r="S403" s="300">
        <v>0</v>
      </c>
      <c r="T403" s="301">
        <v>0</v>
      </c>
      <c r="U403" s="300">
        <v>0</v>
      </c>
      <c r="V403" s="301">
        <v>0</v>
      </c>
      <c r="W403" s="300">
        <v>1</v>
      </c>
      <c r="X403" s="301">
        <v>255.75447570332483</v>
      </c>
      <c r="Y403" s="300">
        <v>0</v>
      </c>
      <c r="Z403" s="301">
        <v>0</v>
      </c>
      <c r="AA403" s="300">
        <v>0</v>
      </c>
      <c r="AB403" s="301">
        <v>0</v>
      </c>
      <c r="AC403" s="300">
        <v>0</v>
      </c>
      <c r="AD403" s="301">
        <v>0</v>
      </c>
      <c r="AE403" s="300">
        <v>2</v>
      </c>
      <c r="AF403" s="301">
        <v>58.207217694994178</v>
      </c>
      <c r="AG403" s="300">
        <v>0</v>
      </c>
      <c r="AH403" s="301">
        <v>0</v>
      </c>
      <c r="AI403" s="300">
        <v>0</v>
      </c>
      <c r="AJ403" s="301">
        <v>0</v>
      </c>
      <c r="AK403" s="300">
        <v>2</v>
      </c>
      <c r="AL403" s="301">
        <v>114.5475372279496</v>
      </c>
      <c r="AM403" s="300">
        <v>0</v>
      </c>
      <c r="AN403" s="301">
        <v>0</v>
      </c>
      <c r="AO403" s="300">
        <v>0</v>
      </c>
      <c r="AP403" s="301">
        <v>0</v>
      </c>
      <c r="AQ403" s="300">
        <v>0</v>
      </c>
      <c r="AR403" s="301">
        <v>0</v>
      </c>
      <c r="AS403" s="300">
        <v>0</v>
      </c>
      <c r="AT403" s="301">
        <v>0</v>
      </c>
      <c r="AU403" s="300">
        <v>0</v>
      </c>
      <c r="AV403" s="301">
        <v>0</v>
      </c>
      <c r="AW403" s="300">
        <v>0</v>
      </c>
      <c r="AX403" s="301">
        <v>0</v>
      </c>
      <c r="AY403" s="300">
        <v>0</v>
      </c>
      <c r="AZ403" s="302">
        <v>0</v>
      </c>
    </row>
    <row r="404" spans="2:52" x14ac:dyDescent="0.2">
      <c r="B404" s="299" t="s">
        <v>391</v>
      </c>
      <c r="C404" s="300">
        <v>119</v>
      </c>
      <c r="D404" s="301">
        <v>4.2533419115018951</v>
      </c>
      <c r="E404" s="300">
        <v>4</v>
      </c>
      <c r="F404" s="301">
        <v>13.289036544850498</v>
      </c>
      <c r="G404" s="300">
        <v>1</v>
      </c>
      <c r="H404" s="301">
        <v>3.3222591362126246</v>
      </c>
      <c r="I404" s="300">
        <v>3</v>
      </c>
      <c r="J404" s="301">
        <v>9.9667774086378724</v>
      </c>
      <c r="K404" s="300">
        <v>0</v>
      </c>
      <c r="L404" s="301">
        <v>0</v>
      </c>
      <c r="M404" s="300">
        <v>0</v>
      </c>
      <c r="N404" s="301">
        <v>0</v>
      </c>
      <c r="O404" s="300">
        <v>0</v>
      </c>
      <c r="P404" s="301">
        <v>0</v>
      </c>
      <c r="Q404" s="300">
        <v>0</v>
      </c>
      <c r="R404" s="301">
        <v>0</v>
      </c>
      <c r="S404" s="300">
        <v>0</v>
      </c>
      <c r="T404" s="301">
        <v>0</v>
      </c>
      <c r="U404" s="300">
        <v>1</v>
      </c>
      <c r="V404" s="301">
        <v>37.907505686125852</v>
      </c>
      <c r="W404" s="300">
        <v>6</v>
      </c>
      <c r="X404" s="301">
        <v>227.44503411675512</v>
      </c>
      <c r="Y404" s="300">
        <v>0</v>
      </c>
      <c r="Z404" s="301">
        <v>0</v>
      </c>
      <c r="AA404" s="300">
        <v>0</v>
      </c>
      <c r="AB404" s="301">
        <v>0</v>
      </c>
      <c r="AC404" s="300">
        <v>0</v>
      </c>
      <c r="AD404" s="301">
        <v>0</v>
      </c>
      <c r="AE404" s="300">
        <v>15</v>
      </c>
      <c r="AF404" s="301">
        <v>53.613553506326397</v>
      </c>
      <c r="AG404" s="300">
        <v>0</v>
      </c>
      <c r="AH404" s="301">
        <v>0</v>
      </c>
      <c r="AI404" s="300">
        <v>0</v>
      </c>
      <c r="AJ404" s="301">
        <v>0</v>
      </c>
      <c r="AK404" s="300">
        <v>0</v>
      </c>
      <c r="AL404" s="301">
        <v>0</v>
      </c>
      <c r="AM404" s="300">
        <v>2</v>
      </c>
      <c r="AN404" s="301">
        <v>14.574072724622894</v>
      </c>
      <c r="AO404" s="300">
        <v>1</v>
      </c>
      <c r="AP404" s="301">
        <v>3.5742369004217602</v>
      </c>
      <c r="AQ404" s="300">
        <v>0</v>
      </c>
      <c r="AR404" s="301">
        <v>0</v>
      </c>
      <c r="AS404" s="300">
        <v>0</v>
      </c>
      <c r="AT404" s="301">
        <v>0</v>
      </c>
      <c r="AU404" s="300">
        <v>15</v>
      </c>
      <c r="AV404" s="301">
        <v>53.613553506326397</v>
      </c>
      <c r="AW404" s="300">
        <v>1</v>
      </c>
      <c r="AX404" s="301">
        <v>3.5742369004217602</v>
      </c>
      <c r="AY404" s="300">
        <v>6</v>
      </c>
      <c r="AZ404" s="302">
        <v>21.44542140253056</v>
      </c>
    </row>
    <row r="405" spans="2:52" x14ac:dyDescent="0.2">
      <c r="B405" s="299" t="s">
        <v>49</v>
      </c>
      <c r="C405" s="300">
        <v>151</v>
      </c>
      <c r="D405" s="301">
        <v>4.0820740180043797</v>
      </c>
      <c r="E405" s="300">
        <v>4</v>
      </c>
      <c r="F405" s="301">
        <v>8.9285714285714288</v>
      </c>
      <c r="G405" s="300">
        <v>1</v>
      </c>
      <c r="H405" s="301">
        <v>2.2321428571428572</v>
      </c>
      <c r="I405" s="300">
        <v>6</v>
      </c>
      <c r="J405" s="301">
        <v>13.392857142857142</v>
      </c>
      <c r="K405" s="300">
        <v>0</v>
      </c>
      <c r="L405" s="301">
        <v>0</v>
      </c>
      <c r="M405" s="300">
        <v>0</v>
      </c>
      <c r="N405" s="301">
        <v>0</v>
      </c>
      <c r="O405" s="300">
        <v>0</v>
      </c>
      <c r="P405" s="301">
        <v>0</v>
      </c>
      <c r="Q405" s="300">
        <v>1</v>
      </c>
      <c r="R405" s="301">
        <v>30.525030525030527</v>
      </c>
      <c r="S405" s="300">
        <v>0</v>
      </c>
      <c r="T405" s="301">
        <v>0</v>
      </c>
      <c r="U405" s="300">
        <v>0</v>
      </c>
      <c r="V405" s="301">
        <v>0</v>
      </c>
      <c r="W405" s="300">
        <v>5</v>
      </c>
      <c r="X405" s="301">
        <v>152.62515262515262</v>
      </c>
      <c r="Y405" s="300">
        <v>0</v>
      </c>
      <c r="Z405" s="301">
        <v>0</v>
      </c>
      <c r="AA405" s="300">
        <v>0</v>
      </c>
      <c r="AB405" s="301">
        <v>0</v>
      </c>
      <c r="AC405" s="300">
        <v>0</v>
      </c>
      <c r="AD405" s="301">
        <v>0</v>
      </c>
      <c r="AE405" s="300">
        <v>20</v>
      </c>
      <c r="AF405" s="301">
        <v>54.06720553648185</v>
      </c>
      <c r="AG405" s="300">
        <v>0</v>
      </c>
      <c r="AH405" s="301">
        <v>0</v>
      </c>
      <c r="AI405" s="300">
        <v>0</v>
      </c>
      <c r="AJ405" s="301">
        <v>0</v>
      </c>
      <c r="AK405" s="300">
        <v>1</v>
      </c>
      <c r="AL405" s="301">
        <v>5.3092646668436423</v>
      </c>
      <c r="AM405" s="300">
        <v>1</v>
      </c>
      <c r="AN405" s="301">
        <v>5.5078211059704776</v>
      </c>
      <c r="AO405" s="300">
        <v>2</v>
      </c>
      <c r="AP405" s="301">
        <v>5.4067205536481842</v>
      </c>
      <c r="AQ405" s="300">
        <v>1</v>
      </c>
      <c r="AR405" s="301">
        <v>5.5078211059704776</v>
      </c>
      <c r="AS405" s="300">
        <v>1</v>
      </c>
      <c r="AT405" s="301">
        <v>5.5078211059704776</v>
      </c>
      <c r="AU405" s="300">
        <v>10</v>
      </c>
      <c r="AV405" s="301">
        <v>27.033602768240925</v>
      </c>
      <c r="AW405" s="300">
        <v>4</v>
      </c>
      <c r="AX405" s="301">
        <v>10.813441107296368</v>
      </c>
      <c r="AY405" s="300">
        <v>15</v>
      </c>
      <c r="AZ405" s="302">
        <v>40.550404152361388</v>
      </c>
    </row>
    <row r="406" spans="2:52" x14ac:dyDescent="0.2">
      <c r="B406" s="299" t="s">
        <v>50</v>
      </c>
      <c r="C406" s="300">
        <v>21</v>
      </c>
      <c r="D406" s="301">
        <v>3.1574199368516012</v>
      </c>
      <c r="E406" s="300">
        <v>0</v>
      </c>
      <c r="F406" s="301">
        <v>0</v>
      </c>
      <c r="G406" s="300">
        <v>0</v>
      </c>
      <c r="H406" s="301">
        <v>0</v>
      </c>
      <c r="I406" s="300">
        <v>1</v>
      </c>
      <c r="J406" s="301">
        <v>19.230769230769234</v>
      </c>
      <c r="K406" s="300">
        <v>0</v>
      </c>
      <c r="L406" s="301">
        <v>0</v>
      </c>
      <c r="M406" s="300">
        <v>1</v>
      </c>
      <c r="N406" s="301">
        <v>1923.0769230769231</v>
      </c>
      <c r="O406" s="300">
        <v>1</v>
      </c>
      <c r="P406" s="301">
        <v>1923.0769230769231</v>
      </c>
      <c r="Q406" s="300">
        <v>0</v>
      </c>
      <c r="R406" s="301">
        <v>0</v>
      </c>
      <c r="S406" s="300">
        <v>0</v>
      </c>
      <c r="T406" s="301">
        <v>0</v>
      </c>
      <c r="U406" s="300">
        <v>0</v>
      </c>
      <c r="V406" s="301">
        <v>0</v>
      </c>
      <c r="W406" s="300">
        <v>0</v>
      </c>
      <c r="X406" s="301">
        <v>0</v>
      </c>
      <c r="Y406" s="300">
        <v>0</v>
      </c>
      <c r="Z406" s="301">
        <v>0</v>
      </c>
      <c r="AA406" s="300">
        <v>0</v>
      </c>
      <c r="AB406" s="301">
        <v>0</v>
      </c>
      <c r="AC406" s="300">
        <v>0</v>
      </c>
      <c r="AD406" s="301">
        <v>0</v>
      </c>
      <c r="AE406" s="300">
        <v>3</v>
      </c>
      <c r="AF406" s="301">
        <v>45.105999097880016</v>
      </c>
      <c r="AG406" s="300">
        <v>0</v>
      </c>
      <c r="AH406" s="301">
        <v>0</v>
      </c>
      <c r="AI406" s="300">
        <v>0</v>
      </c>
      <c r="AJ406" s="301">
        <v>0</v>
      </c>
      <c r="AK406" s="300">
        <v>0</v>
      </c>
      <c r="AL406" s="301">
        <v>0</v>
      </c>
      <c r="AM406" s="300">
        <v>0</v>
      </c>
      <c r="AN406" s="301">
        <v>0</v>
      </c>
      <c r="AO406" s="300">
        <v>0</v>
      </c>
      <c r="AP406" s="301">
        <v>0</v>
      </c>
      <c r="AQ406" s="300">
        <v>0</v>
      </c>
      <c r="AR406" s="301">
        <v>0</v>
      </c>
      <c r="AS406" s="300">
        <v>0</v>
      </c>
      <c r="AT406" s="301">
        <v>0</v>
      </c>
      <c r="AU406" s="300">
        <v>5</v>
      </c>
      <c r="AV406" s="301">
        <v>75.176665163133364</v>
      </c>
      <c r="AW406" s="300">
        <v>0</v>
      </c>
      <c r="AX406" s="301">
        <v>0</v>
      </c>
      <c r="AY406" s="300">
        <v>0</v>
      </c>
      <c r="AZ406" s="302">
        <v>0</v>
      </c>
    </row>
    <row r="407" spans="2:52" x14ac:dyDescent="0.2">
      <c r="B407" s="299" t="s">
        <v>51</v>
      </c>
      <c r="C407" s="300">
        <v>98</v>
      </c>
      <c r="D407" s="301">
        <v>4.0951067652835231</v>
      </c>
      <c r="E407" s="300">
        <v>3</v>
      </c>
      <c r="F407" s="301">
        <v>12.875536480686696</v>
      </c>
      <c r="G407" s="300">
        <v>2</v>
      </c>
      <c r="H407" s="301">
        <v>8.5836909871244629</v>
      </c>
      <c r="I407" s="300">
        <v>3</v>
      </c>
      <c r="J407" s="301">
        <v>12.875536480686696</v>
      </c>
      <c r="K407" s="300">
        <v>0</v>
      </c>
      <c r="L407" s="301">
        <v>0</v>
      </c>
      <c r="M407" s="300">
        <v>0</v>
      </c>
      <c r="N407" s="301">
        <v>0</v>
      </c>
      <c r="O407" s="300">
        <v>0</v>
      </c>
      <c r="P407" s="301">
        <v>0</v>
      </c>
      <c r="Q407" s="300">
        <v>0</v>
      </c>
      <c r="R407" s="301">
        <v>0</v>
      </c>
      <c r="S407" s="300">
        <v>0</v>
      </c>
      <c r="T407" s="301">
        <v>0</v>
      </c>
      <c r="U407" s="300">
        <v>0</v>
      </c>
      <c r="V407" s="301">
        <v>0</v>
      </c>
      <c r="W407" s="300">
        <v>3</v>
      </c>
      <c r="X407" s="301">
        <v>98.554533508541383</v>
      </c>
      <c r="Y407" s="300">
        <v>1</v>
      </c>
      <c r="Z407" s="301">
        <v>4.17868037273829</v>
      </c>
      <c r="AA407" s="300">
        <v>1</v>
      </c>
      <c r="AB407" s="301">
        <v>4.17868037273829</v>
      </c>
      <c r="AC407" s="300">
        <v>0</v>
      </c>
      <c r="AD407" s="301">
        <v>0</v>
      </c>
      <c r="AE407" s="300">
        <v>8</v>
      </c>
      <c r="AF407" s="301">
        <v>33.42944298190632</v>
      </c>
      <c r="AG407" s="300">
        <v>1</v>
      </c>
      <c r="AH407" s="301">
        <v>4.17868037273829</v>
      </c>
      <c r="AI407" s="300">
        <v>0</v>
      </c>
      <c r="AJ407" s="301">
        <v>0</v>
      </c>
      <c r="AK407" s="300">
        <v>1</v>
      </c>
      <c r="AL407" s="301">
        <v>8.2987551867219906</v>
      </c>
      <c r="AM407" s="300">
        <v>0</v>
      </c>
      <c r="AN407" s="301">
        <v>0</v>
      </c>
      <c r="AO407" s="300">
        <v>3</v>
      </c>
      <c r="AP407" s="301">
        <v>12.536041118214866</v>
      </c>
      <c r="AQ407" s="300">
        <v>0</v>
      </c>
      <c r="AR407" s="301">
        <v>0</v>
      </c>
      <c r="AS407" s="300">
        <v>0</v>
      </c>
      <c r="AT407" s="301">
        <v>0</v>
      </c>
      <c r="AU407" s="300">
        <v>38</v>
      </c>
      <c r="AV407" s="301">
        <v>158.78985416405499</v>
      </c>
      <c r="AW407" s="300">
        <v>1</v>
      </c>
      <c r="AX407" s="301">
        <v>4.17868037273829</v>
      </c>
      <c r="AY407" s="300">
        <v>4</v>
      </c>
      <c r="AZ407" s="302">
        <v>16.71472149095316</v>
      </c>
    </row>
    <row r="408" spans="2:52" ht="13.5" thickBot="1" x14ac:dyDescent="0.25">
      <c r="B408" s="303" t="s">
        <v>52</v>
      </c>
      <c r="C408" s="304">
        <v>211</v>
      </c>
      <c r="D408" s="305">
        <v>4.345497981711838</v>
      </c>
      <c r="E408" s="304">
        <v>5</v>
      </c>
      <c r="F408" s="305">
        <v>9.2421441774491697</v>
      </c>
      <c r="G408" s="304">
        <v>3</v>
      </c>
      <c r="H408" s="305">
        <v>5.5452865064695009</v>
      </c>
      <c r="I408" s="304">
        <v>8</v>
      </c>
      <c r="J408" s="305">
        <v>14.78743068391867</v>
      </c>
      <c r="K408" s="304">
        <v>1</v>
      </c>
      <c r="L408" s="305">
        <v>184.84288354898337</v>
      </c>
      <c r="M408" s="304">
        <v>1</v>
      </c>
      <c r="N408" s="305">
        <v>184.84288354898337</v>
      </c>
      <c r="O408" s="304">
        <v>2</v>
      </c>
      <c r="P408" s="305">
        <v>369.68576709796673</v>
      </c>
      <c r="Q408" s="304">
        <v>1</v>
      </c>
      <c r="R408" s="305">
        <v>19.920318725099602</v>
      </c>
      <c r="S408" s="304">
        <v>0</v>
      </c>
      <c r="T408" s="305">
        <v>0</v>
      </c>
      <c r="U408" s="304">
        <v>0</v>
      </c>
      <c r="V408" s="305">
        <v>0</v>
      </c>
      <c r="W408" s="304">
        <v>7</v>
      </c>
      <c r="X408" s="305">
        <v>139.44223107569721</v>
      </c>
      <c r="Y408" s="304">
        <v>0</v>
      </c>
      <c r="Z408" s="305">
        <v>0</v>
      </c>
      <c r="AA408" s="304">
        <v>0</v>
      </c>
      <c r="AB408" s="305">
        <v>0</v>
      </c>
      <c r="AC408" s="304">
        <v>0</v>
      </c>
      <c r="AD408" s="305">
        <v>0</v>
      </c>
      <c r="AE408" s="304">
        <v>27</v>
      </c>
      <c r="AF408" s="305">
        <v>55.605898344179913</v>
      </c>
      <c r="AG408" s="304">
        <v>0</v>
      </c>
      <c r="AH408" s="305">
        <v>0</v>
      </c>
      <c r="AI408" s="304">
        <v>0</v>
      </c>
      <c r="AJ408" s="305">
        <v>0</v>
      </c>
      <c r="AK408" s="304">
        <v>1</v>
      </c>
      <c r="AL408" s="305">
        <v>4.1757140471020548</v>
      </c>
      <c r="AM408" s="304">
        <v>1</v>
      </c>
      <c r="AN408" s="305">
        <v>4.0637191157347203</v>
      </c>
      <c r="AO408" s="304">
        <v>3</v>
      </c>
      <c r="AP408" s="305">
        <v>6.1784331493533244</v>
      </c>
      <c r="AQ408" s="304">
        <v>0</v>
      </c>
      <c r="AR408" s="305">
        <v>0</v>
      </c>
      <c r="AS408" s="304">
        <v>1</v>
      </c>
      <c r="AT408" s="305">
        <v>4.0637191157347203</v>
      </c>
      <c r="AU408" s="304">
        <v>57</v>
      </c>
      <c r="AV408" s="305">
        <v>117.39022983771315</v>
      </c>
      <c r="AW408" s="304">
        <v>4</v>
      </c>
      <c r="AX408" s="305">
        <v>8.237910865804432</v>
      </c>
      <c r="AY408" s="304">
        <v>4</v>
      </c>
      <c r="AZ408" s="306">
        <v>8.237910865804432</v>
      </c>
    </row>
    <row r="409" spans="2:52" ht="18" customHeight="1" thickBot="1" x14ac:dyDescent="0.25">
      <c r="B409" s="295" t="s">
        <v>3</v>
      </c>
      <c r="C409" s="296">
        <v>1189</v>
      </c>
      <c r="D409" s="297">
        <v>4.467472740525877</v>
      </c>
      <c r="E409" s="296">
        <v>34</v>
      </c>
      <c r="F409" s="297">
        <v>12.043924902585902</v>
      </c>
      <c r="G409" s="296">
        <v>19</v>
      </c>
      <c r="H409" s="297">
        <v>6.7304286220332985</v>
      </c>
      <c r="I409" s="296">
        <v>45</v>
      </c>
      <c r="J409" s="297">
        <v>15.940488841657812</v>
      </c>
      <c r="K409" s="296">
        <v>1</v>
      </c>
      <c r="L409" s="297">
        <v>35.423308537017355</v>
      </c>
      <c r="M409" s="296">
        <v>2</v>
      </c>
      <c r="N409" s="297">
        <v>70.846617074034711</v>
      </c>
      <c r="O409" s="296">
        <v>3</v>
      </c>
      <c r="P409" s="297">
        <v>106.26992561105206</v>
      </c>
      <c r="Q409" s="296">
        <v>2</v>
      </c>
      <c r="R409" s="297">
        <v>7.3016684312365383</v>
      </c>
      <c r="S409" s="296">
        <v>0</v>
      </c>
      <c r="T409" s="297">
        <v>0</v>
      </c>
      <c r="U409" s="296">
        <v>1</v>
      </c>
      <c r="V409" s="297">
        <v>3.6508342156182692</v>
      </c>
      <c r="W409" s="296">
        <v>44</v>
      </c>
      <c r="X409" s="297">
        <v>160.63670548720381</v>
      </c>
      <c r="Y409" s="296">
        <v>1</v>
      </c>
      <c r="Z409" s="297">
        <v>0.37573361989284076</v>
      </c>
      <c r="AA409" s="296">
        <v>1</v>
      </c>
      <c r="AB409" s="297">
        <v>0.37573361989284076</v>
      </c>
      <c r="AC409" s="296">
        <v>0</v>
      </c>
      <c r="AD409" s="297">
        <v>0</v>
      </c>
      <c r="AE409" s="296">
        <v>160</v>
      </c>
      <c r="AF409" s="297">
        <v>60.117379182854521</v>
      </c>
      <c r="AG409" s="296">
        <v>3</v>
      </c>
      <c r="AH409" s="297">
        <v>1.1272008596785223</v>
      </c>
      <c r="AI409" s="296">
        <v>0</v>
      </c>
      <c r="AJ409" s="297">
        <v>0</v>
      </c>
      <c r="AK409" s="296">
        <v>14</v>
      </c>
      <c r="AL409" s="297">
        <v>10.394778851079943</v>
      </c>
      <c r="AM409" s="296">
        <v>14</v>
      </c>
      <c r="AN409" s="297">
        <v>10.649384237389988</v>
      </c>
      <c r="AO409" s="296">
        <v>25</v>
      </c>
      <c r="AP409" s="297">
        <v>9.3933404973210202</v>
      </c>
      <c r="AQ409" s="296">
        <v>4</v>
      </c>
      <c r="AR409" s="297">
        <v>3.0426812106828538</v>
      </c>
      <c r="AS409" s="296">
        <v>5</v>
      </c>
      <c r="AT409" s="297">
        <v>3.8033515133535674</v>
      </c>
      <c r="AU409" s="296">
        <v>221</v>
      </c>
      <c r="AV409" s="297">
        <v>83.037129996317816</v>
      </c>
      <c r="AW409" s="296">
        <v>21</v>
      </c>
      <c r="AX409" s="297">
        <v>7.8904060177496564</v>
      </c>
      <c r="AY409" s="296">
        <v>42</v>
      </c>
      <c r="AZ409" s="298">
        <v>15.780812035499313</v>
      </c>
    </row>
    <row r="410" spans="2:52" x14ac:dyDescent="0.2">
      <c r="B410" s="238" t="s">
        <v>279</v>
      </c>
    </row>
    <row r="415" spans="2:52" ht="26.25" customHeight="1" thickBot="1" x14ac:dyDescent="0.25">
      <c r="B415" s="910" t="s">
        <v>399</v>
      </c>
      <c r="C415" s="911"/>
      <c r="D415" s="911"/>
      <c r="E415" s="911"/>
      <c r="F415" s="911"/>
      <c r="G415" s="911"/>
      <c r="H415" s="911"/>
      <c r="I415" s="911"/>
      <c r="J415" s="911"/>
      <c r="K415" s="911"/>
      <c r="L415" s="911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C415" s="307"/>
      <c r="AD415" s="307"/>
      <c r="AE415" s="307"/>
      <c r="AF415" s="307"/>
      <c r="AG415" s="307"/>
      <c r="AH415" s="307"/>
      <c r="AI415" s="307"/>
      <c r="AJ415" s="307"/>
      <c r="AK415" s="307"/>
      <c r="AL415" s="307"/>
      <c r="AM415" s="307"/>
      <c r="AN415" s="307"/>
      <c r="AO415" s="308"/>
    </row>
    <row r="416" spans="2:52" ht="12.75" customHeight="1" x14ac:dyDescent="0.2">
      <c r="B416" s="755" t="s">
        <v>326</v>
      </c>
      <c r="C416" s="758" t="s">
        <v>238</v>
      </c>
      <c r="D416" s="759"/>
      <c r="E416" s="762" t="s">
        <v>327</v>
      </c>
      <c r="F416" s="763"/>
      <c r="G416" s="763"/>
      <c r="H416" s="763"/>
      <c r="I416" s="763"/>
      <c r="J416" s="763"/>
      <c r="K416" s="763"/>
      <c r="L416" s="763"/>
      <c r="M416" s="763"/>
      <c r="N416" s="763"/>
      <c r="O416" s="763"/>
      <c r="P416" s="763"/>
      <c r="Q416" s="763"/>
      <c r="R416" s="763"/>
      <c r="S416" s="763"/>
      <c r="T416" s="763"/>
      <c r="U416" s="763"/>
      <c r="V416" s="763"/>
      <c r="W416" s="763"/>
      <c r="X416" s="763"/>
      <c r="Y416" s="763"/>
      <c r="Z416" s="763"/>
      <c r="AA416" s="763"/>
      <c r="AB416" s="763"/>
      <c r="AC416" s="763"/>
      <c r="AD416" s="763"/>
      <c r="AE416" s="763"/>
      <c r="AF416" s="763"/>
    </row>
    <row r="417" spans="2:40" x14ac:dyDescent="0.2">
      <c r="B417" s="756"/>
      <c r="C417" s="760"/>
      <c r="D417" s="761"/>
      <c r="E417" s="750" t="s">
        <v>328</v>
      </c>
      <c r="F417" s="764"/>
      <c r="G417" s="750" t="s">
        <v>329</v>
      </c>
      <c r="H417" s="764"/>
      <c r="I417" s="750" t="s">
        <v>330</v>
      </c>
      <c r="J417" s="764"/>
      <c r="K417" s="750" t="s">
        <v>331</v>
      </c>
      <c r="L417" s="764"/>
      <c r="M417" s="750" t="s">
        <v>332</v>
      </c>
      <c r="N417" s="764"/>
      <c r="O417" s="750" t="s">
        <v>333</v>
      </c>
      <c r="P417" s="764"/>
      <c r="Q417" s="750" t="s">
        <v>334</v>
      </c>
      <c r="R417" s="764"/>
      <c r="S417" s="750" t="s">
        <v>335</v>
      </c>
      <c r="T417" s="764"/>
      <c r="U417" s="750" t="s">
        <v>336</v>
      </c>
      <c r="V417" s="764"/>
      <c r="W417" s="750" t="s">
        <v>337</v>
      </c>
      <c r="X417" s="764"/>
      <c r="Y417" s="750" t="s">
        <v>338</v>
      </c>
      <c r="Z417" s="764"/>
      <c r="AA417" s="750" t="s">
        <v>339</v>
      </c>
      <c r="AB417" s="764"/>
      <c r="AC417" s="750" t="s">
        <v>340</v>
      </c>
      <c r="AD417" s="764"/>
      <c r="AE417" s="750" t="s">
        <v>341</v>
      </c>
      <c r="AF417" s="751"/>
    </row>
    <row r="418" spans="2:40" ht="36.75" thickBot="1" x14ac:dyDescent="0.25">
      <c r="B418" s="757"/>
      <c r="C418" s="309" t="s">
        <v>286</v>
      </c>
      <c r="D418" s="309" t="s">
        <v>342</v>
      </c>
      <c r="E418" s="309" t="s">
        <v>286</v>
      </c>
      <c r="F418" s="309" t="s">
        <v>342</v>
      </c>
      <c r="G418" s="309" t="s">
        <v>286</v>
      </c>
      <c r="H418" s="309" t="s">
        <v>342</v>
      </c>
      <c r="I418" s="309" t="s">
        <v>286</v>
      </c>
      <c r="J418" s="309" t="s">
        <v>342</v>
      </c>
      <c r="K418" s="309" t="s">
        <v>286</v>
      </c>
      <c r="L418" s="309" t="s">
        <v>342</v>
      </c>
      <c r="M418" s="309" t="s">
        <v>286</v>
      </c>
      <c r="N418" s="309" t="s">
        <v>342</v>
      </c>
      <c r="O418" s="309" t="s">
        <v>286</v>
      </c>
      <c r="P418" s="309" t="s">
        <v>342</v>
      </c>
      <c r="Q418" s="309" t="s">
        <v>286</v>
      </c>
      <c r="R418" s="309" t="s">
        <v>342</v>
      </c>
      <c r="S418" s="309" t="s">
        <v>286</v>
      </c>
      <c r="T418" s="309" t="s">
        <v>342</v>
      </c>
      <c r="U418" s="309" t="s">
        <v>286</v>
      </c>
      <c r="V418" s="309" t="s">
        <v>342</v>
      </c>
      <c r="W418" s="309" t="s">
        <v>286</v>
      </c>
      <c r="X418" s="309" t="s">
        <v>342</v>
      </c>
      <c r="Y418" s="309" t="s">
        <v>286</v>
      </c>
      <c r="Z418" s="309" t="s">
        <v>342</v>
      </c>
      <c r="AA418" s="309" t="s">
        <v>286</v>
      </c>
      <c r="AB418" s="309" t="s">
        <v>342</v>
      </c>
      <c r="AC418" s="309" t="s">
        <v>286</v>
      </c>
      <c r="AD418" s="309" t="s">
        <v>342</v>
      </c>
      <c r="AE418" s="309" t="s">
        <v>286</v>
      </c>
      <c r="AF418" s="310" t="s">
        <v>342</v>
      </c>
      <c r="AH418" s="773" t="s">
        <v>400</v>
      </c>
      <c r="AI418" s="773"/>
      <c r="AJ418" s="773"/>
      <c r="AK418" s="773"/>
      <c r="AL418" s="731"/>
      <c r="AM418" s="731"/>
      <c r="AN418" s="731"/>
    </row>
    <row r="419" spans="2:40" ht="13.5" thickBot="1" x14ac:dyDescent="0.25">
      <c r="B419" s="313" t="s">
        <v>7</v>
      </c>
      <c r="C419" s="314">
        <v>33151</v>
      </c>
      <c r="D419" s="315">
        <v>4.9545436203394697</v>
      </c>
      <c r="E419" s="314">
        <v>759</v>
      </c>
      <c r="F419" s="315">
        <v>1.4053265393787679</v>
      </c>
      <c r="G419" s="316">
        <v>96</v>
      </c>
      <c r="H419" s="315">
        <v>0.18017882748628011</v>
      </c>
      <c r="I419" s="314">
        <v>152</v>
      </c>
      <c r="J419" s="315">
        <v>0.28647138867005661</v>
      </c>
      <c r="K419" s="314">
        <v>574</v>
      </c>
      <c r="L419" s="315">
        <v>1.0640940555331038</v>
      </c>
      <c r="M419" s="316">
        <v>968</v>
      </c>
      <c r="N419" s="315">
        <v>1.7126196002944007</v>
      </c>
      <c r="O419" s="314">
        <v>863</v>
      </c>
      <c r="P419" s="315">
        <v>1.5060398655558387</v>
      </c>
      <c r="Q419" s="314">
        <v>858</v>
      </c>
      <c r="R419" s="315">
        <v>1.6311352929769931</v>
      </c>
      <c r="S419" s="314">
        <v>799</v>
      </c>
      <c r="T419" s="315">
        <v>1.717972920962495</v>
      </c>
      <c r="U419" s="316">
        <v>722</v>
      </c>
      <c r="V419" s="315">
        <v>1.7521890228512629</v>
      </c>
      <c r="W419" s="316">
        <v>911</v>
      </c>
      <c r="X419" s="315">
        <v>2.3389440604685077</v>
      </c>
      <c r="Y419" s="314">
        <v>1315</v>
      </c>
      <c r="Z419" s="315">
        <v>3.2552405659910288</v>
      </c>
      <c r="AA419" s="314">
        <v>1852</v>
      </c>
      <c r="AB419" s="317">
        <v>5.1093460754318256</v>
      </c>
      <c r="AC419" s="314">
        <v>2408</v>
      </c>
      <c r="AD419" s="315">
        <v>8.4153139142742308</v>
      </c>
      <c r="AE419" s="314">
        <v>20874</v>
      </c>
      <c r="AF419" s="315">
        <v>36.968098765781932</v>
      </c>
    </row>
    <row r="420" spans="2:40" x14ac:dyDescent="0.2">
      <c r="B420" s="400" t="s">
        <v>40</v>
      </c>
      <c r="C420" s="401">
        <v>45</v>
      </c>
      <c r="D420" s="402">
        <v>4.0760869565217392</v>
      </c>
      <c r="E420" s="401">
        <v>3</v>
      </c>
      <c r="F420" s="402">
        <v>2.2883295194508011</v>
      </c>
      <c r="G420" s="401">
        <v>1</v>
      </c>
      <c r="H420" s="402">
        <v>0.89365504915102767</v>
      </c>
      <c r="I420" s="401">
        <v>0</v>
      </c>
      <c r="J420" s="402">
        <v>0</v>
      </c>
      <c r="K420" s="401">
        <v>1</v>
      </c>
      <c r="L420" s="402">
        <v>0.84889643463497455</v>
      </c>
      <c r="M420" s="401">
        <v>0</v>
      </c>
      <c r="N420" s="402">
        <v>0</v>
      </c>
      <c r="O420" s="401">
        <v>0</v>
      </c>
      <c r="P420" s="402">
        <v>0</v>
      </c>
      <c r="Q420" s="401">
        <v>0</v>
      </c>
      <c r="R420" s="402">
        <v>0</v>
      </c>
      <c r="S420" s="401">
        <v>0</v>
      </c>
      <c r="T420" s="402">
        <v>0</v>
      </c>
      <c r="U420" s="401">
        <v>2</v>
      </c>
      <c r="V420" s="402">
        <v>3.7735849056603774</v>
      </c>
      <c r="W420" s="401">
        <v>1</v>
      </c>
      <c r="X420" s="402">
        <v>1.8621973929236499</v>
      </c>
      <c r="Y420" s="401">
        <v>3</v>
      </c>
      <c r="Z420" s="402">
        <v>6.0606060606060606</v>
      </c>
      <c r="AA420" s="401">
        <v>7</v>
      </c>
      <c r="AB420" s="402">
        <v>16.203703703703702</v>
      </c>
      <c r="AC420" s="401">
        <v>6</v>
      </c>
      <c r="AD420" s="402">
        <v>16.713091922005571</v>
      </c>
      <c r="AE420" s="401">
        <v>21</v>
      </c>
      <c r="AF420" s="402">
        <v>27.027027027027028</v>
      </c>
    </row>
    <row r="421" spans="2:40" x14ac:dyDescent="0.2">
      <c r="B421" s="403" t="s">
        <v>41</v>
      </c>
      <c r="C421" s="404">
        <v>25</v>
      </c>
      <c r="D421" s="405">
        <v>3.6075036075036073</v>
      </c>
      <c r="E421" s="404">
        <v>1</v>
      </c>
      <c r="F421" s="405">
        <v>1.3422818791946307</v>
      </c>
      <c r="G421" s="404">
        <v>0</v>
      </c>
      <c r="H421" s="405">
        <v>0</v>
      </c>
      <c r="I421" s="404">
        <v>1</v>
      </c>
      <c r="J421" s="405">
        <v>1.5082956259426847</v>
      </c>
      <c r="K421" s="404">
        <v>0</v>
      </c>
      <c r="L421" s="405">
        <v>0</v>
      </c>
      <c r="M421" s="404">
        <v>0</v>
      </c>
      <c r="N421" s="405">
        <v>0</v>
      </c>
      <c r="O421" s="404">
        <v>1</v>
      </c>
      <c r="P421" s="405">
        <v>1.680672268907563</v>
      </c>
      <c r="Q421" s="404">
        <v>2</v>
      </c>
      <c r="R421" s="405">
        <v>4.1322314049586781</v>
      </c>
      <c r="S421" s="404">
        <v>0</v>
      </c>
      <c r="T421" s="405">
        <v>0</v>
      </c>
      <c r="U421" s="404">
        <v>1</v>
      </c>
      <c r="V421" s="405">
        <v>2.7777777777777777</v>
      </c>
      <c r="W421" s="404">
        <v>1</v>
      </c>
      <c r="X421" s="405">
        <v>3.0487804878048781</v>
      </c>
      <c r="Y421" s="404">
        <v>1</v>
      </c>
      <c r="Z421" s="405">
        <v>3.0030030030030028</v>
      </c>
      <c r="AA421" s="404">
        <v>2</v>
      </c>
      <c r="AB421" s="405">
        <v>7.2992700729927007</v>
      </c>
      <c r="AC421" s="404">
        <v>2</v>
      </c>
      <c r="AD421" s="405">
        <v>8.5106382978723403</v>
      </c>
      <c r="AE421" s="404">
        <v>13</v>
      </c>
      <c r="AF421" s="405">
        <v>27.027027027027028</v>
      </c>
    </row>
    <row r="422" spans="2:40" x14ac:dyDescent="0.2">
      <c r="B422" s="403" t="s">
        <v>388</v>
      </c>
      <c r="C422" s="404">
        <v>40</v>
      </c>
      <c r="D422" s="405">
        <v>4.612014297244321</v>
      </c>
      <c r="E422" s="404">
        <v>2</v>
      </c>
      <c r="F422" s="405">
        <v>2.2346368715083798</v>
      </c>
      <c r="G422" s="404">
        <v>0</v>
      </c>
      <c r="H422" s="405">
        <v>0</v>
      </c>
      <c r="I422" s="404">
        <v>0</v>
      </c>
      <c r="J422" s="405">
        <v>0</v>
      </c>
      <c r="K422" s="404">
        <v>3</v>
      </c>
      <c r="L422" s="405">
        <v>3.8265306122448979</v>
      </c>
      <c r="M422" s="404">
        <v>7</v>
      </c>
      <c r="N422" s="405">
        <v>8.5784313725490211</v>
      </c>
      <c r="O422" s="404">
        <v>1</v>
      </c>
      <c r="P422" s="405">
        <v>1.3054830287206267</v>
      </c>
      <c r="Q422" s="404">
        <v>1</v>
      </c>
      <c r="R422" s="405">
        <v>1.6638935108153079</v>
      </c>
      <c r="S422" s="404">
        <v>3</v>
      </c>
      <c r="T422" s="405">
        <v>5.836575875486381</v>
      </c>
      <c r="U422" s="404">
        <v>1</v>
      </c>
      <c r="V422" s="405">
        <v>2.3584905660377355</v>
      </c>
      <c r="W422" s="404">
        <v>4</v>
      </c>
      <c r="X422" s="405">
        <v>9.3457943925233646</v>
      </c>
      <c r="Y422" s="404">
        <v>1</v>
      </c>
      <c r="Z422" s="405">
        <v>2.4213075060532687</v>
      </c>
      <c r="AA422" s="404">
        <v>0</v>
      </c>
      <c r="AB422" s="405">
        <v>0</v>
      </c>
      <c r="AC422" s="404">
        <v>1</v>
      </c>
      <c r="AD422" s="405">
        <v>3.4965034965034967</v>
      </c>
      <c r="AE422" s="404">
        <v>16</v>
      </c>
      <c r="AF422" s="405">
        <v>26.229508196721312</v>
      </c>
    </row>
    <row r="423" spans="2:40" x14ac:dyDescent="0.2">
      <c r="B423" s="403" t="s">
        <v>42</v>
      </c>
      <c r="C423" s="404">
        <v>32</v>
      </c>
      <c r="D423" s="405">
        <v>3.58945597307908</v>
      </c>
      <c r="E423" s="404">
        <v>0</v>
      </c>
      <c r="F423" s="405">
        <v>0</v>
      </c>
      <c r="G423" s="404">
        <v>0</v>
      </c>
      <c r="H423" s="405">
        <v>0</v>
      </c>
      <c r="I423" s="404">
        <v>0</v>
      </c>
      <c r="J423" s="405">
        <v>0</v>
      </c>
      <c r="K423" s="404">
        <v>0</v>
      </c>
      <c r="L423" s="405">
        <v>0</v>
      </c>
      <c r="M423" s="404">
        <v>3</v>
      </c>
      <c r="N423" s="405">
        <v>3.9840637450199203</v>
      </c>
      <c r="O423" s="404">
        <v>1</v>
      </c>
      <c r="P423" s="405">
        <v>1.4367816091954022</v>
      </c>
      <c r="Q423" s="404">
        <v>1</v>
      </c>
      <c r="R423" s="405">
        <v>1.6722408026755853</v>
      </c>
      <c r="S423" s="404">
        <v>0</v>
      </c>
      <c r="T423" s="405">
        <v>0</v>
      </c>
      <c r="U423" s="404">
        <v>0</v>
      </c>
      <c r="V423" s="405">
        <v>0</v>
      </c>
      <c r="W423" s="404">
        <v>0</v>
      </c>
      <c r="X423" s="405">
        <v>0</v>
      </c>
      <c r="Y423" s="404">
        <v>0</v>
      </c>
      <c r="Z423" s="405">
        <v>0</v>
      </c>
      <c r="AA423" s="404">
        <v>1</v>
      </c>
      <c r="AB423" s="405">
        <v>2.0661157024793391</v>
      </c>
      <c r="AC423" s="404">
        <v>1</v>
      </c>
      <c r="AD423" s="405">
        <v>2.5510204081632653</v>
      </c>
      <c r="AE423" s="404">
        <v>25</v>
      </c>
      <c r="AF423" s="405">
        <v>32.981530343007918</v>
      </c>
    </row>
    <row r="424" spans="2:40" x14ac:dyDescent="0.2">
      <c r="B424" s="403" t="s">
        <v>389</v>
      </c>
      <c r="C424" s="404">
        <v>15</v>
      </c>
      <c r="D424" s="405">
        <v>4.2710706150341684</v>
      </c>
      <c r="E424" s="404">
        <v>2</v>
      </c>
      <c r="F424" s="405">
        <v>7.042253521126761</v>
      </c>
      <c r="G424" s="404">
        <v>0</v>
      </c>
      <c r="H424" s="405">
        <v>0</v>
      </c>
      <c r="I424" s="404">
        <v>0</v>
      </c>
      <c r="J424" s="405">
        <v>0</v>
      </c>
      <c r="K424" s="404">
        <v>0</v>
      </c>
      <c r="L424" s="405">
        <v>0</v>
      </c>
      <c r="M424" s="404">
        <v>0</v>
      </c>
      <c r="N424" s="405">
        <v>0</v>
      </c>
      <c r="O424" s="404">
        <v>0</v>
      </c>
      <c r="P424" s="405">
        <v>0</v>
      </c>
      <c r="Q424" s="404">
        <v>0</v>
      </c>
      <c r="R424" s="405">
        <v>0</v>
      </c>
      <c r="S424" s="404">
        <v>0</v>
      </c>
      <c r="T424" s="405">
        <v>0</v>
      </c>
      <c r="U424" s="404">
        <v>0</v>
      </c>
      <c r="V424" s="405">
        <v>0</v>
      </c>
      <c r="W424" s="404">
        <v>1</v>
      </c>
      <c r="X424" s="405">
        <v>5.4054054054054053</v>
      </c>
      <c r="Y424" s="404">
        <v>1</v>
      </c>
      <c r="Z424" s="405">
        <v>5.3191489361702127</v>
      </c>
      <c r="AA424" s="404">
        <v>0</v>
      </c>
      <c r="AB424" s="405">
        <v>0</v>
      </c>
      <c r="AC424" s="404">
        <v>1</v>
      </c>
      <c r="AD424" s="405">
        <v>6.4935064935064943</v>
      </c>
      <c r="AE424" s="404">
        <v>10</v>
      </c>
      <c r="AF424" s="405">
        <v>23.419203747072601</v>
      </c>
    </row>
    <row r="425" spans="2:40" x14ac:dyDescent="0.2">
      <c r="B425" s="403" t="s">
        <v>43</v>
      </c>
      <c r="C425" s="404">
        <v>88</v>
      </c>
      <c r="D425" s="405">
        <v>3.7116706735838711</v>
      </c>
      <c r="E425" s="404">
        <v>1</v>
      </c>
      <c r="F425" s="405">
        <v>0.45248868778280543</v>
      </c>
      <c r="G425" s="404">
        <v>0</v>
      </c>
      <c r="H425" s="405">
        <v>0</v>
      </c>
      <c r="I425" s="404">
        <v>0</v>
      </c>
      <c r="J425" s="405">
        <v>0</v>
      </c>
      <c r="K425" s="404">
        <v>0</v>
      </c>
      <c r="L425" s="405">
        <v>0</v>
      </c>
      <c r="M425" s="404">
        <v>3</v>
      </c>
      <c r="N425" s="405">
        <v>1.3106159895150722</v>
      </c>
      <c r="O425" s="404">
        <v>3</v>
      </c>
      <c r="P425" s="405">
        <v>1.3452914798206279</v>
      </c>
      <c r="Q425" s="404">
        <v>3</v>
      </c>
      <c r="R425" s="405">
        <v>1.5957446808510638</v>
      </c>
      <c r="S425" s="404">
        <v>4</v>
      </c>
      <c r="T425" s="405">
        <v>2.4615384615384617</v>
      </c>
      <c r="U425" s="404">
        <v>1</v>
      </c>
      <c r="V425" s="405">
        <v>0.70671378091872783</v>
      </c>
      <c r="W425" s="404">
        <v>0</v>
      </c>
      <c r="X425" s="405">
        <v>0</v>
      </c>
      <c r="Y425" s="404">
        <v>1</v>
      </c>
      <c r="Z425" s="405">
        <v>0.970873786407767</v>
      </c>
      <c r="AA425" s="404">
        <v>8</v>
      </c>
      <c r="AB425" s="405">
        <v>8.791208791208792</v>
      </c>
      <c r="AC425" s="404">
        <v>8</v>
      </c>
      <c r="AD425" s="405">
        <v>10.484927916120578</v>
      </c>
      <c r="AE425" s="404">
        <v>56</v>
      </c>
      <c r="AF425" s="405">
        <v>39.660056657223798</v>
      </c>
    </row>
    <row r="426" spans="2:40" x14ac:dyDescent="0.2">
      <c r="B426" s="403" t="s">
        <v>44</v>
      </c>
      <c r="C426" s="404">
        <v>38</v>
      </c>
      <c r="D426" s="405">
        <v>3.6524413687043444</v>
      </c>
      <c r="E426" s="404">
        <v>1</v>
      </c>
      <c r="F426" s="405">
        <v>1.0482180293501049</v>
      </c>
      <c r="G426" s="404">
        <v>0</v>
      </c>
      <c r="H426" s="405">
        <v>0</v>
      </c>
      <c r="I426" s="404">
        <v>1</v>
      </c>
      <c r="J426" s="405">
        <v>1.0341261633919339</v>
      </c>
      <c r="K426" s="404">
        <v>0</v>
      </c>
      <c r="L426" s="405">
        <v>0</v>
      </c>
      <c r="M426" s="404">
        <v>2</v>
      </c>
      <c r="N426" s="405">
        <v>2.1857923497267762</v>
      </c>
      <c r="O426" s="404">
        <v>3</v>
      </c>
      <c r="P426" s="405">
        <v>3.134796238244514</v>
      </c>
      <c r="Q426" s="404">
        <v>1</v>
      </c>
      <c r="R426" s="405">
        <v>1.1655011655011656</v>
      </c>
      <c r="S426" s="404">
        <v>1</v>
      </c>
      <c r="T426" s="405">
        <v>1.3175230566534915</v>
      </c>
      <c r="U426" s="404">
        <v>1</v>
      </c>
      <c r="V426" s="405">
        <v>1.445086705202312</v>
      </c>
      <c r="W426" s="404">
        <v>0</v>
      </c>
      <c r="X426" s="405">
        <v>0</v>
      </c>
      <c r="Y426" s="404">
        <v>1</v>
      </c>
      <c r="Z426" s="405">
        <v>2.0120724346076462</v>
      </c>
      <c r="AA426" s="404">
        <v>1</v>
      </c>
      <c r="AB426" s="405">
        <v>2.3696682464454977</v>
      </c>
      <c r="AC426" s="404">
        <v>0</v>
      </c>
      <c r="AD426" s="405">
        <v>0</v>
      </c>
      <c r="AE426" s="404">
        <v>26</v>
      </c>
      <c r="AF426" s="405">
        <v>39.634146341463413</v>
      </c>
    </row>
    <row r="427" spans="2:40" x14ac:dyDescent="0.2">
      <c r="B427" s="403" t="s">
        <v>45</v>
      </c>
      <c r="C427" s="404">
        <v>71</v>
      </c>
      <c r="D427" s="405">
        <v>5.3520277400874416</v>
      </c>
      <c r="E427" s="404">
        <v>1</v>
      </c>
      <c r="F427" s="405">
        <v>0.85910652920962194</v>
      </c>
      <c r="G427" s="404">
        <v>0</v>
      </c>
      <c r="H427" s="405">
        <v>0</v>
      </c>
      <c r="I427" s="404">
        <v>0</v>
      </c>
      <c r="J427" s="405">
        <v>0</v>
      </c>
      <c r="K427" s="404">
        <v>0</v>
      </c>
      <c r="L427" s="405">
        <v>0</v>
      </c>
      <c r="M427" s="404">
        <v>2</v>
      </c>
      <c r="N427" s="405">
        <v>1.7652250661959401</v>
      </c>
      <c r="O427" s="404">
        <v>1</v>
      </c>
      <c r="P427" s="405">
        <v>0.92678405931417984</v>
      </c>
      <c r="Q427" s="404">
        <v>0</v>
      </c>
      <c r="R427" s="405">
        <v>0</v>
      </c>
      <c r="S427" s="404">
        <v>5</v>
      </c>
      <c r="T427" s="405">
        <v>5.0968399592252807</v>
      </c>
      <c r="U427" s="404">
        <v>0</v>
      </c>
      <c r="V427" s="405">
        <v>0</v>
      </c>
      <c r="W427" s="404">
        <v>0</v>
      </c>
      <c r="X427" s="405">
        <v>0</v>
      </c>
      <c r="Y427" s="404">
        <v>1</v>
      </c>
      <c r="Z427" s="405">
        <v>1.2180267965895248</v>
      </c>
      <c r="AA427" s="404">
        <v>3</v>
      </c>
      <c r="AB427" s="405">
        <v>4.1493775933609962</v>
      </c>
      <c r="AC427" s="404">
        <v>9</v>
      </c>
      <c r="AD427" s="405">
        <v>18.145161290322584</v>
      </c>
      <c r="AE427" s="404">
        <v>49</v>
      </c>
      <c r="AF427" s="405">
        <v>54.323725055432369</v>
      </c>
    </row>
    <row r="428" spans="2:40" x14ac:dyDescent="0.2">
      <c r="B428" s="403" t="s">
        <v>46</v>
      </c>
      <c r="C428" s="404">
        <v>22</v>
      </c>
      <c r="D428" s="405">
        <v>3.4821145932257043</v>
      </c>
      <c r="E428" s="404">
        <v>1</v>
      </c>
      <c r="F428" s="405">
        <v>1.9646365422396854</v>
      </c>
      <c r="G428" s="404">
        <v>0</v>
      </c>
      <c r="H428" s="405">
        <v>0</v>
      </c>
      <c r="I428" s="404">
        <v>0</v>
      </c>
      <c r="J428" s="405">
        <v>0</v>
      </c>
      <c r="K428" s="404">
        <v>0</v>
      </c>
      <c r="L428" s="405">
        <v>0</v>
      </c>
      <c r="M428" s="404">
        <v>2</v>
      </c>
      <c r="N428" s="405">
        <v>3.9370078740157481</v>
      </c>
      <c r="O428" s="404">
        <v>0</v>
      </c>
      <c r="P428" s="405">
        <v>0</v>
      </c>
      <c r="Q428" s="404">
        <v>0</v>
      </c>
      <c r="R428" s="405">
        <v>0</v>
      </c>
      <c r="S428" s="404">
        <v>1</v>
      </c>
      <c r="T428" s="405">
        <v>2.4271844660194173</v>
      </c>
      <c r="U428" s="404">
        <v>0</v>
      </c>
      <c r="V428" s="405">
        <v>0</v>
      </c>
      <c r="W428" s="404">
        <v>0</v>
      </c>
      <c r="X428" s="405">
        <v>0</v>
      </c>
      <c r="Y428" s="404">
        <v>1</v>
      </c>
      <c r="Z428" s="405">
        <v>2.9585798816568047</v>
      </c>
      <c r="AA428" s="404">
        <v>1</v>
      </c>
      <c r="AB428" s="405">
        <v>3.1055900621118009</v>
      </c>
      <c r="AC428" s="404">
        <v>2</v>
      </c>
      <c r="AD428" s="405">
        <v>7.2727272727272725</v>
      </c>
      <c r="AE428" s="404">
        <v>14</v>
      </c>
      <c r="AF428" s="405">
        <v>18.276762402088774</v>
      </c>
    </row>
    <row r="429" spans="2:40" x14ac:dyDescent="0.2">
      <c r="B429" s="403" t="s">
        <v>47</v>
      </c>
      <c r="C429" s="404">
        <v>164</v>
      </c>
      <c r="D429" s="405">
        <v>8.2333450474421408</v>
      </c>
      <c r="E429" s="404">
        <v>9</v>
      </c>
      <c r="F429" s="405">
        <v>3.3296337402885681</v>
      </c>
      <c r="G429" s="404">
        <v>2</v>
      </c>
      <c r="H429" s="405">
        <v>0.81333875559170399</v>
      </c>
      <c r="I429" s="404">
        <v>1</v>
      </c>
      <c r="J429" s="405">
        <v>0.46403712296983757</v>
      </c>
      <c r="K429" s="404">
        <v>12</v>
      </c>
      <c r="L429" s="405">
        <v>6.1887570912841676</v>
      </c>
      <c r="M429" s="404">
        <v>12</v>
      </c>
      <c r="N429" s="405">
        <v>6.8807339449541285</v>
      </c>
      <c r="O429" s="404">
        <v>16</v>
      </c>
      <c r="P429" s="405">
        <v>10.781671159029651</v>
      </c>
      <c r="Q429" s="404">
        <v>11</v>
      </c>
      <c r="R429" s="405">
        <v>9.4017094017094021</v>
      </c>
      <c r="S429" s="404">
        <v>7</v>
      </c>
      <c r="T429" s="405">
        <v>7.1210579857578846</v>
      </c>
      <c r="U429" s="404">
        <v>4</v>
      </c>
      <c r="V429" s="405">
        <v>4.5871559633027523</v>
      </c>
      <c r="W429" s="404">
        <v>5</v>
      </c>
      <c r="X429" s="405">
        <v>6.2421972534332077</v>
      </c>
      <c r="Y429" s="404">
        <v>4</v>
      </c>
      <c r="Z429" s="405">
        <v>4.9751243781094523</v>
      </c>
      <c r="AA429" s="404">
        <v>3</v>
      </c>
      <c r="AB429" s="405">
        <v>4.2016806722689077</v>
      </c>
      <c r="AC429" s="404">
        <v>3</v>
      </c>
      <c r="AD429" s="405">
        <v>5.1282051282051286</v>
      </c>
      <c r="AE429" s="404">
        <v>75</v>
      </c>
      <c r="AF429" s="405">
        <v>49.800796812748999</v>
      </c>
    </row>
    <row r="430" spans="2:40" x14ac:dyDescent="0.2">
      <c r="B430" s="403" t="s">
        <v>48</v>
      </c>
      <c r="C430" s="404">
        <v>36</v>
      </c>
      <c r="D430" s="405">
        <v>6.0841642724353555</v>
      </c>
      <c r="E430" s="404">
        <v>1</v>
      </c>
      <c r="F430" s="405">
        <v>1.6949152542372881</v>
      </c>
      <c r="G430" s="404">
        <v>0</v>
      </c>
      <c r="H430" s="405">
        <v>0</v>
      </c>
      <c r="I430" s="404">
        <v>1</v>
      </c>
      <c r="J430" s="405">
        <v>1.8552875695732838</v>
      </c>
      <c r="K430" s="404">
        <v>2</v>
      </c>
      <c r="L430" s="405">
        <v>3.8759689922480618</v>
      </c>
      <c r="M430" s="404">
        <v>3</v>
      </c>
      <c r="N430" s="405">
        <v>6</v>
      </c>
      <c r="O430" s="404">
        <v>1</v>
      </c>
      <c r="P430" s="405">
        <v>2.1691973969631237</v>
      </c>
      <c r="Q430" s="404">
        <v>3</v>
      </c>
      <c r="R430" s="405">
        <v>7.5757575757575761</v>
      </c>
      <c r="S430" s="404">
        <v>2</v>
      </c>
      <c r="T430" s="405">
        <v>6.0060060060060056</v>
      </c>
      <c r="U430" s="404">
        <v>1</v>
      </c>
      <c r="V430" s="405">
        <v>3.3112582781456954</v>
      </c>
      <c r="W430" s="404">
        <v>2</v>
      </c>
      <c r="X430" s="405">
        <v>6.7796610169491522</v>
      </c>
      <c r="Y430" s="404">
        <v>1</v>
      </c>
      <c r="Z430" s="405">
        <v>3.125</v>
      </c>
      <c r="AA430" s="404">
        <v>2</v>
      </c>
      <c r="AB430" s="405">
        <v>6.2305295950155761</v>
      </c>
      <c r="AC430" s="404">
        <v>0</v>
      </c>
      <c r="AD430" s="405">
        <v>0</v>
      </c>
      <c r="AE430" s="404">
        <v>17</v>
      </c>
      <c r="AF430" s="405">
        <v>33.797216699801197</v>
      </c>
    </row>
    <row r="431" spans="2:40" x14ac:dyDescent="0.2">
      <c r="B431" s="403" t="s">
        <v>390</v>
      </c>
      <c r="C431" s="404">
        <v>13</v>
      </c>
      <c r="D431" s="405">
        <v>3.7834691501746218</v>
      </c>
      <c r="E431" s="404">
        <v>1</v>
      </c>
      <c r="F431" s="405">
        <v>2.5575447570332481</v>
      </c>
      <c r="G431" s="404">
        <v>0</v>
      </c>
      <c r="H431" s="405">
        <v>0</v>
      </c>
      <c r="I431" s="404">
        <v>0</v>
      </c>
      <c r="J431" s="405">
        <v>0</v>
      </c>
      <c r="K431" s="404">
        <v>0</v>
      </c>
      <c r="L431" s="405">
        <v>0</v>
      </c>
      <c r="M431" s="404">
        <v>1</v>
      </c>
      <c r="N431" s="405">
        <v>3.3670033670033668</v>
      </c>
      <c r="O431" s="404">
        <v>1</v>
      </c>
      <c r="P431" s="405">
        <v>3.7878787878787881</v>
      </c>
      <c r="Q431" s="404">
        <v>0</v>
      </c>
      <c r="R431" s="405">
        <v>0</v>
      </c>
      <c r="S431" s="404">
        <v>0</v>
      </c>
      <c r="T431" s="405">
        <v>0</v>
      </c>
      <c r="U431" s="404">
        <v>0</v>
      </c>
      <c r="V431" s="405">
        <v>0</v>
      </c>
      <c r="W431" s="404">
        <v>1</v>
      </c>
      <c r="X431" s="405">
        <v>6.2893081761006293</v>
      </c>
      <c r="Y431" s="404">
        <v>0</v>
      </c>
      <c r="Z431" s="405">
        <v>0</v>
      </c>
      <c r="AA431" s="404">
        <v>1</v>
      </c>
      <c r="AB431" s="405">
        <v>7.6335877862595414</v>
      </c>
      <c r="AC431" s="404">
        <v>1</v>
      </c>
      <c r="AD431" s="405">
        <v>10.309278350515465</v>
      </c>
      <c r="AE431" s="404">
        <v>7</v>
      </c>
      <c r="AF431" s="405">
        <v>33.816425120772948</v>
      </c>
    </row>
    <row r="432" spans="2:40" x14ac:dyDescent="0.2">
      <c r="B432" s="403" t="s">
        <v>391</v>
      </c>
      <c r="C432" s="404">
        <v>119</v>
      </c>
      <c r="D432" s="405">
        <v>4.2533419115018951</v>
      </c>
      <c r="E432" s="404">
        <v>6</v>
      </c>
      <c r="F432" s="405">
        <v>2.274450341167551</v>
      </c>
      <c r="G432" s="404">
        <v>1</v>
      </c>
      <c r="H432" s="405">
        <v>0.37453183520599254</v>
      </c>
      <c r="I432" s="404">
        <v>2</v>
      </c>
      <c r="J432" s="405">
        <v>0.72463768115942029</v>
      </c>
      <c r="K432" s="404">
        <v>1</v>
      </c>
      <c r="L432" s="405">
        <v>0.39308176100628933</v>
      </c>
      <c r="M432" s="404">
        <v>4</v>
      </c>
      <c r="N432" s="405">
        <v>1.5203344735841886</v>
      </c>
      <c r="O432" s="404">
        <v>4</v>
      </c>
      <c r="P432" s="405">
        <v>1.5015015015015014</v>
      </c>
      <c r="Q432" s="404">
        <v>2</v>
      </c>
      <c r="R432" s="405">
        <v>0.89847259658580414</v>
      </c>
      <c r="S432" s="404">
        <v>5</v>
      </c>
      <c r="T432" s="405">
        <v>2.6399155227032733</v>
      </c>
      <c r="U432" s="404">
        <v>4</v>
      </c>
      <c r="V432" s="405">
        <v>2.4154589371980677</v>
      </c>
      <c r="W432" s="404">
        <v>5</v>
      </c>
      <c r="X432" s="405">
        <v>3.5435861091424519</v>
      </c>
      <c r="Y432" s="404">
        <v>3</v>
      </c>
      <c r="Z432" s="405">
        <v>2.3112480739599386</v>
      </c>
      <c r="AA432" s="404">
        <v>3</v>
      </c>
      <c r="AB432" s="405">
        <v>2.8328611898017</v>
      </c>
      <c r="AC432" s="404">
        <v>12</v>
      </c>
      <c r="AD432" s="405">
        <v>14.184397163120567</v>
      </c>
      <c r="AE432" s="404">
        <v>67</v>
      </c>
      <c r="AF432" s="405">
        <v>39.857227840571085</v>
      </c>
    </row>
    <row r="433" spans="2:47" x14ac:dyDescent="0.2">
      <c r="B433" s="403" t="s">
        <v>49</v>
      </c>
      <c r="C433" s="404">
        <v>151</v>
      </c>
      <c r="D433" s="405">
        <v>4.0820740180043797</v>
      </c>
      <c r="E433" s="404">
        <v>5</v>
      </c>
      <c r="F433" s="405">
        <v>1.5262515262515262</v>
      </c>
      <c r="G433" s="404">
        <v>0</v>
      </c>
      <c r="H433" s="405">
        <v>0</v>
      </c>
      <c r="I433" s="404">
        <v>1</v>
      </c>
      <c r="J433" s="405">
        <v>0.29815146094215861</v>
      </c>
      <c r="K433" s="404">
        <v>1</v>
      </c>
      <c r="L433" s="405">
        <v>0.29095141111434392</v>
      </c>
      <c r="M433" s="404">
        <v>8</v>
      </c>
      <c r="N433" s="405">
        <v>2.2988505747126435</v>
      </c>
      <c r="O433" s="404">
        <v>6</v>
      </c>
      <c r="P433" s="405">
        <v>1.7862459065197975</v>
      </c>
      <c r="Q433" s="404">
        <v>8</v>
      </c>
      <c r="R433" s="405">
        <v>2.7247956403269753</v>
      </c>
      <c r="S433" s="404">
        <v>2</v>
      </c>
      <c r="T433" s="405">
        <v>0.82101806239737274</v>
      </c>
      <c r="U433" s="404">
        <v>5</v>
      </c>
      <c r="V433" s="405">
        <v>2.3441162681669012</v>
      </c>
      <c r="W433" s="404">
        <v>6</v>
      </c>
      <c r="X433" s="405">
        <v>3.1712473572938689</v>
      </c>
      <c r="Y433" s="404">
        <v>5</v>
      </c>
      <c r="Z433" s="405">
        <v>2.745744096650192</v>
      </c>
      <c r="AA433" s="404">
        <v>5</v>
      </c>
      <c r="AB433" s="405">
        <v>3.2133676092544987</v>
      </c>
      <c r="AC433" s="404">
        <v>6</v>
      </c>
      <c r="AD433" s="405">
        <v>4.5662100456620998</v>
      </c>
      <c r="AE433" s="404">
        <v>93</v>
      </c>
      <c r="AF433" s="405">
        <v>34.936138241923366</v>
      </c>
      <c r="AG433" s="335"/>
      <c r="AH433" s="336"/>
      <c r="AI433" s="337"/>
      <c r="AJ433" s="337"/>
      <c r="AK433" s="337"/>
      <c r="AL433" s="338"/>
      <c r="AM433" s="338"/>
      <c r="AN433" s="338"/>
      <c r="AO433" s="338"/>
      <c r="AP433" s="338"/>
      <c r="AQ433" s="338"/>
      <c r="AR433" s="338"/>
      <c r="AS433" s="338"/>
      <c r="AT433" s="338"/>
      <c r="AU433" s="338"/>
    </row>
    <row r="434" spans="2:47" x14ac:dyDescent="0.2">
      <c r="B434" s="403" t="s">
        <v>50</v>
      </c>
      <c r="C434" s="404">
        <v>21</v>
      </c>
      <c r="D434" s="405">
        <v>3.1574199368516012</v>
      </c>
      <c r="E434" s="404">
        <v>0</v>
      </c>
      <c r="F434" s="405">
        <v>0</v>
      </c>
      <c r="G434" s="404">
        <v>0</v>
      </c>
      <c r="H434" s="405">
        <v>0</v>
      </c>
      <c r="I434" s="404">
        <v>0</v>
      </c>
      <c r="J434" s="405">
        <v>0</v>
      </c>
      <c r="K434" s="404">
        <v>1</v>
      </c>
      <c r="L434" s="405">
        <v>1.7452006980802792</v>
      </c>
      <c r="M434" s="404">
        <v>2</v>
      </c>
      <c r="N434" s="405">
        <v>3.6630036630036629</v>
      </c>
      <c r="O434" s="404">
        <v>0</v>
      </c>
      <c r="P434" s="405">
        <v>0</v>
      </c>
      <c r="Q434" s="404">
        <v>0</v>
      </c>
      <c r="R434" s="405">
        <v>0</v>
      </c>
      <c r="S434" s="404">
        <v>0</v>
      </c>
      <c r="T434" s="405">
        <v>0</v>
      </c>
      <c r="U434" s="404">
        <v>0</v>
      </c>
      <c r="V434" s="405">
        <v>0</v>
      </c>
      <c r="W434" s="404">
        <v>4</v>
      </c>
      <c r="X434" s="405">
        <v>13.468013468013467</v>
      </c>
      <c r="Y434" s="404">
        <v>1</v>
      </c>
      <c r="Z434" s="405">
        <v>3.8314176245210727</v>
      </c>
      <c r="AA434" s="404">
        <v>1</v>
      </c>
      <c r="AB434" s="405">
        <v>4.048582995951417</v>
      </c>
      <c r="AC434" s="404">
        <v>2</v>
      </c>
      <c r="AD434" s="405">
        <v>8.1632653061224492</v>
      </c>
      <c r="AE434" s="404">
        <v>10</v>
      </c>
      <c r="AF434" s="405">
        <v>16.863406408094434</v>
      </c>
      <c r="AG434" s="909"/>
      <c r="AH434" s="909"/>
      <c r="AI434" s="909"/>
      <c r="AJ434" s="909"/>
      <c r="AK434" s="909"/>
      <c r="AL434" s="909"/>
      <c r="AM434" s="909"/>
      <c r="AN434" s="909"/>
      <c r="AO434" s="909"/>
      <c r="AP434" s="909"/>
      <c r="AQ434" s="909"/>
      <c r="AR434" s="909"/>
      <c r="AS434" s="909"/>
      <c r="AT434" s="909"/>
      <c r="AU434" s="909"/>
    </row>
    <row r="435" spans="2:47" x14ac:dyDescent="0.2">
      <c r="B435" s="403" t="s">
        <v>51</v>
      </c>
      <c r="C435" s="404">
        <v>98</v>
      </c>
      <c r="D435" s="405">
        <v>4.0951067652835231</v>
      </c>
      <c r="E435" s="404">
        <v>3</v>
      </c>
      <c r="F435" s="405">
        <v>0.98554533508541386</v>
      </c>
      <c r="G435" s="404">
        <v>0</v>
      </c>
      <c r="H435" s="405">
        <v>0</v>
      </c>
      <c r="I435" s="404">
        <v>2</v>
      </c>
      <c r="J435" s="405">
        <v>0.80645161290322576</v>
      </c>
      <c r="K435" s="404">
        <v>4</v>
      </c>
      <c r="L435" s="405">
        <v>1.672940192388122</v>
      </c>
      <c r="M435" s="404">
        <v>8</v>
      </c>
      <c r="N435" s="405">
        <v>3.3361134278565472</v>
      </c>
      <c r="O435" s="404">
        <v>9</v>
      </c>
      <c r="P435" s="405">
        <v>4.160887656033287</v>
      </c>
      <c r="Q435" s="404">
        <v>6</v>
      </c>
      <c r="R435" s="405">
        <v>3.7243947858472999</v>
      </c>
      <c r="S435" s="404">
        <v>6</v>
      </c>
      <c r="T435" s="405">
        <v>4.7543581616481774</v>
      </c>
      <c r="U435" s="404">
        <v>5</v>
      </c>
      <c r="V435" s="405">
        <v>4.3975373790677228</v>
      </c>
      <c r="W435" s="404">
        <v>3</v>
      </c>
      <c r="X435" s="405">
        <v>2.9411764705882351</v>
      </c>
      <c r="Y435" s="404">
        <v>5</v>
      </c>
      <c r="Z435" s="405">
        <v>5.6053811659192823</v>
      </c>
      <c r="AA435" s="404">
        <v>7</v>
      </c>
      <c r="AB435" s="405">
        <v>9.0791180285343724</v>
      </c>
      <c r="AC435" s="404">
        <v>4</v>
      </c>
      <c r="AD435" s="405">
        <v>6.182380216383307</v>
      </c>
      <c r="AE435" s="404">
        <v>36</v>
      </c>
      <c r="AF435" s="405">
        <v>26.01156069364162</v>
      </c>
      <c r="AG435" s="342"/>
      <c r="AH435" s="343"/>
      <c r="AI435" s="343"/>
      <c r="AJ435" s="340"/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</row>
    <row r="436" spans="2:47" ht="13.5" thickBot="1" x14ac:dyDescent="0.25">
      <c r="B436" s="406" t="s">
        <v>52</v>
      </c>
      <c r="C436" s="407">
        <v>211</v>
      </c>
      <c r="D436" s="408">
        <v>4.345497981711838</v>
      </c>
      <c r="E436" s="407">
        <v>7</v>
      </c>
      <c r="F436" s="408">
        <v>1.3944223107569722</v>
      </c>
      <c r="G436" s="407">
        <v>0</v>
      </c>
      <c r="H436" s="408">
        <v>0</v>
      </c>
      <c r="I436" s="407">
        <v>2</v>
      </c>
      <c r="J436" s="408">
        <v>0.4051863857374392</v>
      </c>
      <c r="K436" s="407">
        <v>10</v>
      </c>
      <c r="L436" s="408">
        <v>2.2789425706472195</v>
      </c>
      <c r="M436" s="407">
        <v>18</v>
      </c>
      <c r="N436" s="408">
        <v>3.9473684210526319</v>
      </c>
      <c r="O436" s="407">
        <v>12</v>
      </c>
      <c r="P436" s="408">
        <v>2.7991602519244223</v>
      </c>
      <c r="Q436" s="407">
        <v>15</v>
      </c>
      <c r="R436" s="408">
        <v>4.4470797509635336</v>
      </c>
      <c r="S436" s="407">
        <v>8</v>
      </c>
      <c r="T436" s="408">
        <v>2.7748872702046481</v>
      </c>
      <c r="U436" s="407">
        <v>6</v>
      </c>
      <c r="V436" s="408">
        <v>2.5210084033613449</v>
      </c>
      <c r="W436" s="407">
        <v>10</v>
      </c>
      <c r="X436" s="408">
        <v>4.1841004184100417</v>
      </c>
      <c r="Y436" s="407">
        <v>9</v>
      </c>
      <c r="Z436" s="408">
        <v>3.8994800693240901</v>
      </c>
      <c r="AA436" s="407">
        <v>8</v>
      </c>
      <c r="AB436" s="408">
        <v>4.0020010005002495</v>
      </c>
      <c r="AC436" s="407">
        <v>10</v>
      </c>
      <c r="AD436" s="408">
        <v>6.2460961898813236</v>
      </c>
      <c r="AE436" s="407">
        <v>96</v>
      </c>
      <c r="AF436" s="408">
        <v>28.144239226033424</v>
      </c>
      <c r="AG436" s="409"/>
      <c r="AH436" s="346" t="s">
        <v>347</v>
      </c>
      <c r="AI436" s="336"/>
      <c r="AJ436" s="347"/>
      <c r="AK436" s="347"/>
      <c r="AL436" s="347"/>
      <c r="AM436" s="348"/>
      <c r="AN436" s="348"/>
      <c r="AO436" s="348"/>
      <c r="AP436" s="409"/>
      <c r="AQ436" s="409"/>
      <c r="AR436" s="409"/>
      <c r="AS436" s="409"/>
      <c r="AT436" s="409"/>
      <c r="AU436" s="409"/>
    </row>
    <row r="437" spans="2:47" ht="17.25" customHeight="1" thickBot="1" x14ac:dyDescent="0.25">
      <c r="B437" s="410" t="s">
        <v>3</v>
      </c>
      <c r="C437" s="411">
        <v>1189</v>
      </c>
      <c r="D437" s="412">
        <v>4.467472740525877</v>
      </c>
      <c r="E437" s="411">
        <v>44</v>
      </c>
      <c r="F437" s="412">
        <v>1.6063670548720381</v>
      </c>
      <c r="G437" s="411">
        <v>4</v>
      </c>
      <c r="H437" s="412">
        <v>0.15067615926470035</v>
      </c>
      <c r="I437" s="411">
        <v>11</v>
      </c>
      <c r="J437" s="412">
        <v>0.42741684799502644</v>
      </c>
      <c r="K437" s="413">
        <v>35</v>
      </c>
      <c r="L437" s="414">
        <v>1.4300890741194736</v>
      </c>
      <c r="M437" s="411">
        <v>75</v>
      </c>
      <c r="N437" s="412">
        <v>3.0536215952119212</v>
      </c>
      <c r="O437" s="411">
        <v>59</v>
      </c>
      <c r="P437" s="412">
        <v>2.5421172820888449</v>
      </c>
      <c r="Q437" s="411">
        <v>53</v>
      </c>
      <c r="R437" s="412">
        <v>2.7364725320115655</v>
      </c>
      <c r="S437" s="413">
        <v>44</v>
      </c>
      <c r="T437" s="414">
        <v>2.6819456296476898</v>
      </c>
      <c r="U437" s="413">
        <v>31</v>
      </c>
      <c r="V437" s="412">
        <v>2.1604292982089341</v>
      </c>
      <c r="W437" s="411">
        <v>43</v>
      </c>
      <c r="X437" s="412">
        <v>3.2719525186425202</v>
      </c>
      <c r="Y437" s="411">
        <v>38</v>
      </c>
      <c r="Z437" s="414">
        <v>3.0509835407466879</v>
      </c>
      <c r="AA437" s="415">
        <v>53</v>
      </c>
      <c r="AB437" s="412">
        <v>4.8614933039809207</v>
      </c>
      <c r="AC437" s="411">
        <v>68</v>
      </c>
      <c r="AD437" s="412">
        <v>7.6662908680947011</v>
      </c>
      <c r="AE437" s="411">
        <v>631</v>
      </c>
      <c r="AF437" s="414">
        <v>33.678479931682325</v>
      </c>
      <c r="AG437" s="349"/>
      <c r="AH437" s="754" t="s">
        <v>348</v>
      </c>
      <c r="AI437" s="754"/>
      <c r="AJ437" s="754"/>
      <c r="AK437" s="754"/>
      <c r="AL437" s="754"/>
      <c r="AM437" s="754"/>
      <c r="AN437" s="754"/>
      <c r="AO437" s="754"/>
      <c r="AP437" s="350"/>
      <c r="AQ437" s="350"/>
      <c r="AR437" s="350"/>
      <c r="AS437" s="350"/>
      <c r="AT437" s="350"/>
      <c r="AU437" s="350"/>
    </row>
    <row r="438" spans="2:47" x14ac:dyDescent="0.2">
      <c r="B438" s="238" t="s">
        <v>279</v>
      </c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2:47" x14ac:dyDescent="0.2">
      <c r="B439" s="339" t="s">
        <v>344</v>
      </c>
      <c r="C439" s="340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</row>
    <row r="440" spans="2:47" x14ac:dyDescent="0.2">
      <c r="B440" s="752" t="s">
        <v>345</v>
      </c>
      <c r="C440" s="752"/>
      <c r="D440" s="752"/>
      <c r="E440" s="752"/>
      <c r="F440" s="752"/>
      <c r="G440" s="752"/>
      <c r="H440" s="752"/>
      <c r="I440" s="752"/>
      <c r="J440" s="752"/>
      <c r="K440" s="752"/>
      <c r="L440" s="752"/>
      <c r="M440" s="752"/>
      <c r="N440" s="752"/>
      <c r="O440" s="752"/>
      <c r="P440" s="752"/>
    </row>
    <row r="441" spans="2:47" x14ac:dyDescent="0.2">
      <c r="B441" s="344" t="s">
        <v>346</v>
      </c>
      <c r="C441" s="344"/>
      <c r="D441" s="344"/>
      <c r="E441" s="344"/>
      <c r="F441" s="344"/>
      <c r="G441" s="344"/>
      <c r="H441" s="344"/>
      <c r="I441" s="344"/>
      <c r="J441" s="340"/>
      <c r="K441" s="340"/>
      <c r="L441" s="340"/>
      <c r="M441" s="340"/>
      <c r="N441" s="340"/>
      <c r="O441" s="340"/>
      <c r="P441" s="340"/>
    </row>
    <row r="442" spans="2:47" x14ac:dyDescent="0.2">
      <c r="B442" s="344"/>
      <c r="C442" s="344"/>
      <c r="D442" s="344"/>
      <c r="E442" s="344"/>
      <c r="F442" s="344"/>
      <c r="G442" s="344"/>
      <c r="H442" s="344"/>
      <c r="I442" s="344"/>
      <c r="J442" s="340"/>
      <c r="K442" s="340"/>
      <c r="L442" s="340"/>
      <c r="M442" s="340"/>
      <c r="N442" s="340"/>
      <c r="O442" s="340"/>
      <c r="P442" s="340"/>
    </row>
    <row r="443" spans="2:47" x14ac:dyDescent="0.2">
      <c r="B443" s="344"/>
      <c r="C443" s="344"/>
      <c r="D443" s="344"/>
      <c r="E443" s="344"/>
      <c r="F443" s="344"/>
      <c r="G443" s="344"/>
      <c r="H443" s="344"/>
      <c r="I443" s="344"/>
      <c r="J443" s="340"/>
      <c r="K443" s="340"/>
      <c r="L443" s="340"/>
      <c r="M443" s="340"/>
      <c r="N443" s="340"/>
      <c r="O443" s="340"/>
      <c r="P443" s="340"/>
    </row>
    <row r="444" spans="2:47" x14ac:dyDescent="0.2">
      <c r="B444" s="344"/>
      <c r="C444" s="344"/>
      <c r="D444" s="344"/>
      <c r="E444" s="344"/>
      <c r="F444" s="344"/>
      <c r="G444" s="344"/>
      <c r="H444" s="344"/>
      <c r="I444" s="344"/>
      <c r="J444" s="340"/>
      <c r="K444" s="340"/>
      <c r="L444" s="340"/>
      <c r="M444" s="340"/>
      <c r="N444" s="340"/>
      <c r="O444" s="340"/>
      <c r="P444" s="340"/>
    </row>
    <row r="445" spans="2:47" x14ac:dyDescent="0.2">
      <c r="B445" s="344"/>
      <c r="C445" s="344"/>
      <c r="D445" s="344"/>
      <c r="E445" s="344"/>
      <c r="F445" s="344"/>
      <c r="G445" s="344"/>
      <c r="H445" s="344"/>
      <c r="I445" s="344"/>
      <c r="J445" s="340"/>
      <c r="K445" s="340"/>
      <c r="L445" s="340"/>
      <c r="M445" s="340"/>
      <c r="N445" s="340"/>
      <c r="O445" s="340"/>
      <c r="P445" s="340"/>
    </row>
    <row r="446" spans="2:47" ht="18" x14ac:dyDescent="0.2">
      <c r="B446" s="729" t="s">
        <v>691</v>
      </c>
      <c r="C446" s="729"/>
      <c r="D446" s="729"/>
      <c r="E446" s="344"/>
      <c r="F446" s="344"/>
      <c r="G446" s="344"/>
      <c r="H446" s="344"/>
      <c r="I446" s="344"/>
      <c r="J446" s="340"/>
      <c r="K446" s="340"/>
      <c r="L446" s="340"/>
      <c r="M446" s="340"/>
      <c r="N446" s="340"/>
      <c r="O446" s="340"/>
      <c r="P446" s="340"/>
    </row>
    <row r="447" spans="2:47" x14ac:dyDescent="0.2">
      <c r="B447" s="344"/>
      <c r="C447" s="344"/>
      <c r="D447" s="344"/>
      <c r="E447" s="344"/>
      <c r="F447" s="344"/>
      <c r="G447" s="344"/>
      <c r="H447" s="344"/>
      <c r="I447" s="344"/>
      <c r="J447" s="340"/>
      <c r="K447" s="340"/>
      <c r="L447" s="340"/>
      <c r="M447" s="340"/>
      <c r="N447" s="340"/>
      <c r="O447" s="340"/>
      <c r="P447" s="340"/>
    </row>
    <row r="448" spans="2:47" x14ac:dyDescent="0.2">
      <c r="B448" s="344"/>
      <c r="C448" s="344"/>
      <c r="D448" s="344"/>
      <c r="E448" s="344"/>
      <c r="F448" s="344"/>
      <c r="G448" s="344"/>
      <c r="H448" s="344"/>
      <c r="I448" s="344"/>
      <c r="J448" s="340"/>
      <c r="K448" s="340"/>
      <c r="L448" s="340"/>
      <c r="M448" s="340"/>
      <c r="N448" s="340"/>
      <c r="O448" s="340"/>
      <c r="P448" s="340"/>
    </row>
    <row r="449" spans="2:29" x14ac:dyDescent="0.2">
      <c r="B449" s="344"/>
      <c r="C449" s="344"/>
      <c r="D449" s="344"/>
      <c r="E449" s="344"/>
      <c r="F449" s="344"/>
      <c r="G449" s="344"/>
      <c r="H449" s="344"/>
      <c r="I449" s="344"/>
      <c r="J449" s="340"/>
      <c r="K449" s="340"/>
      <c r="L449" s="340"/>
      <c r="M449" s="340"/>
      <c r="N449" s="340"/>
      <c r="O449" s="340"/>
      <c r="P449" s="340"/>
    </row>
    <row r="450" spans="2:29" x14ac:dyDescent="0.2">
      <c r="B450" s="344"/>
      <c r="C450" s="344"/>
      <c r="D450" s="344"/>
      <c r="E450" s="344"/>
      <c r="F450" s="344"/>
      <c r="G450" s="344"/>
      <c r="H450" s="344"/>
      <c r="I450" s="344"/>
      <c r="J450" s="340"/>
      <c r="K450" s="340"/>
      <c r="L450" s="340"/>
      <c r="M450" s="340"/>
      <c r="N450" s="340"/>
      <c r="O450" s="340"/>
      <c r="P450" s="340"/>
    </row>
    <row r="451" spans="2:29" x14ac:dyDescent="0.2">
      <c r="B451" s="730" t="s">
        <v>704</v>
      </c>
      <c r="C451" s="731"/>
      <c r="D451" s="731"/>
      <c r="E451" s="731"/>
      <c r="F451" s="731"/>
      <c r="G451" s="731"/>
      <c r="H451" s="344"/>
      <c r="I451" s="344"/>
      <c r="J451" s="340"/>
      <c r="K451" s="340"/>
      <c r="L451" s="340"/>
      <c r="M451" s="340"/>
      <c r="N451" s="340"/>
      <c r="O451" s="340"/>
      <c r="P451" s="340"/>
    </row>
    <row r="452" spans="2:29" x14ac:dyDescent="0.2">
      <c r="B452" s="731"/>
      <c r="C452" s="731"/>
      <c r="D452" s="731"/>
      <c r="E452" s="731"/>
      <c r="F452" s="731"/>
      <c r="G452" s="731"/>
      <c r="H452" s="344"/>
      <c r="I452" s="344"/>
      <c r="J452" s="730" t="s">
        <v>705</v>
      </c>
      <c r="K452" s="731"/>
      <c r="L452" s="731"/>
      <c r="M452" s="731"/>
      <c r="N452" s="731"/>
      <c r="O452" s="731"/>
      <c r="P452" s="731"/>
      <c r="Q452" s="731"/>
      <c r="R452" s="731"/>
    </row>
    <row r="453" spans="2:29" ht="25.5" customHeight="1" x14ac:dyDescent="0.2">
      <c r="B453" s="344"/>
      <c r="C453" s="344"/>
      <c r="D453" s="344"/>
      <c r="E453" s="344"/>
      <c r="F453" s="344"/>
      <c r="G453" s="344"/>
      <c r="H453" s="344"/>
      <c r="I453" s="344"/>
      <c r="J453" s="731"/>
      <c r="K453" s="731"/>
      <c r="L453" s="731"/>
      <c r="M453" s="731"/>
      <c r="N453" s="731"/>
      <c r="O453" s="731"/>
      <c r="P453" s="731"/>
      <c r="Q453" s="731"/>
      <c r="R453" s="731"/>
      <c r="U453" s="730" t="s">
        <v>706</v>
      </c>
      <c r="V453" s="731"/>
      <c r="W453" s="731"/>
      <c r="X453" s="731"/>
      <c r="Y453" s="731"/>
      <c r="Z453" s="731"/>
      <c r="AA453" s="731"/>
      <c r="AB453" s="731"/>
      <c r="AC453" s="731"/>
    </row>
    <row r="454" spans="2:29" x14ac:dyDescent="0.2">
      <c r="B454" s="344"/>
      <c r="C454" s="344"/>
      <c r="D454" s="344"/>
      <c r="E454" s="344"/>
      <c r="F454" s="344"/>
      <c r="G454" s="344"/>
      <c r="H454" s="344"/>
      <c r="I454" s="344"/>
      <c r="J454" s="340"/>
      <c r="K454" s="340"/>
      <c r="L454" s="340"/>
      <c r="M454" s="340"/>
      <c r="N454" s="340"/>
      <c r="O454" s="340"/>
      <c r="P454" s="340"/>
    </row>
    <row r="455" spans="2:29" x14ac:dyDescent="0.2">
      <c r="B455" s="344"/>
      <c r="C455" s="344"/>
      <c r="D455" s="344"/>
      <c r="E455" s="344"/>
      <c r="F455" s="344"/>
      <c r="G455" s="344"/>
      <c r="H455" s="344"/>
      <c r="I455" s="344"/>
      <c r="J455" s="340"/>
      <c r="K455" s="340"/>
      <c r="L455" s="340"/>
      <c r="M455" s="340"/>
      <c r="N455" s="340"/>
      <c r="O455" s="340"/>
      <c r="P455" s="340"/>
    </row>
    <row r="456" spans="2:29" x14ac:dyDescent="0.2">
      <c r="B456" s="344"/>
      <c r="C456" s="344"/>
      <c r="D456" s="344"/>
      <c r="E456" s="344"/>
      <c r="F456" s="344"/>
      <c r="G456" s="344"/>
      <c r="H456" s="344"/>
      <c r="I456" s="344"/>
      <c r="J456" s="340"/>
      <c r="K456" s="340"/>
      <c r="L456" s="340"/>
      <c r="M456" s="340"/>
      <c r="N456" s="340"/>
      <c r="O456" s="340"/>
      <c r="P456" s="340"/>
    </row>
    <row r="457" spans="2:29" x14ac:dyDescent="0.2">
      <c r="B457" s="344"/>
      <c r="C457" s="344"/>
      <c r="D457" s="344"/>
      <c r="E457" s="344"/>
      <c r="F457" s="344"/>
      <c r="G457" s="344"/>
      <c r="H457" s="344"/>
      <c r="I457" s="344"/>
      <c r="J457" s="340"/>
      <c r="K457" s="340"/>
      <c r="L457" s="340"/>
      <c r="M457" s="340"/>
      <c r="N457" s="340"/>
      <c r="O457" s="340"/>
      <c r="P457" s="340"/>
    </row>
    <row r="458" spans="2:29" x14ac:dyDescent="0.2">
      <c r="B458" s="344"/>
      <c r="C458" s="344"/>
      <c r="D458" s="344"/>
      <c r="E458" s="344"/>
      <c r="F458" s="344"/>
      <c r="G458" s="344"/>
      <c r="H458" s="344"/>
      <c r="I458" s="344"/>
      <c r="J458" s="340"/>
      <c r="K458" s="340"/>
      <c r="L458" s="340"/>
      <c r="M458" s="340"/>
      <c r="N458" s="340"/>
      <c r="O458" s="340"/>
      <c r="P458" s="340"/>
    </row>
    <row r="459" spans="2:29" x14ac:dyDescent="0.2">
      <c r="B459" s="344"/>
      <c r="C459" s="344"/>
      <c r="D459" s="344"/>
      <c r="E459" s="344"/>
      <c r="F459" s="344"/>
      <c r="G459" s="344"/>
      <c r="H459" s="344"/>
      <c r="I459" s="344"/>
      <c r="J459" s="340"/>
      <c r="K459" s="340"/>
      <c r="L459" s="340"/>
      <c r="M459" s="340"/>
      <c r="N459" s="340"/>
      <c r="O459" s="340"/>
      <c r="P459" s="340"/>
    </row>
    <row r="460" spans="2:29" x14ac:dyDescent="0.2">
      <c r="B460" s="344"/>
      <c r="C460" s="344"/>
      <c r="D460" s="344"/>
      <c r="E460" s="344"/>
      <c r="F460" s="344"/>
      <c r="G460" s="344"/>
      <c r="H460" s="344"/>
      <c r="I460" s="344"/>
      <c r="J460" s="340"/>
      <c r="K460" s="340"/>
      <c r="L460" s="340"/>
      <c r="M460" s="340"/>
      <c r="N460" s="340"/>
      <c r="O460" s="340"/>
      <c r="P460" s="340"/>
    </row>
    <row r="461" spans="2:29" x14ac:dyDescent="0.2">
      <c r="B461" s="344"/>
      <c r="C461" s="344"/>
      <c r="D461" s="344"/>
      <c r="E461" s="344"/>
      <c r="F461" s="344"/>
      <c r="G461" s="344"/>
      <c r="H461" s="344"/>
      <c r="I461" s="344"/>
      <c r="J461" s="340"/>
      <c r="K461" s="340"/>
      <c r="L461" s="340"/>
      <c r="M461" s="340"/>
      <c r="N461" s="340"/>
      <c r="O461" s="340"/>
      <c r="P461" s="340"/>
    </row>
    <row r="462" spans="2:29" x14ac:dyDescent="0.2">
      <c r="B462" s="344"/>
      <c r="C462" s="344"/>
      <c r="D462" s="344"/>
      <c r="E462" s="344"/>
      <c r="F462" s="344"/>
      <c r="G462" s="344"/>
      <c r="H462" s="344"/>
      <c r="I462" s="344"/>
      <c r="J462" s="340"/>
      <c r="K462" s="340"/>
      <c r="L462" s="340"/>
      <c r="M462" s="340"/>
      <c r="N462" s="340"/>
      <c r="O462" s="340"/>
      <c r="P462" s="340"/>
    </row>
    <row r="463" spans="2:29" x14ac:dyDescent="0.2">
      <c r="B463" s="344"/>
      <c r="C463" s="344"/>
      <c r="D463" s="344"/>
      <c r="E463" s="344"/>
      <c r="F463" s="344"/>
      <c r="G463" s="344"/>
      <c r="H463" s="344"/>
      <c r="I463" s="344"/>
      <c r="J463" s="340"/>
      <c r="K463" s="340"/>
      <c r="L463" s="340"/>
      <c r="M463" s="340"/>
      <c r="N463" s="340"/>
      <c r="O463" s="340"/>
      <c r="P463" s="340"/>
    </row>
    <row r="464" spans="2:29" x14ac:dyDescent="0.2">
      <c r="B464" s="344"/>
      <c r="C464" s="344"/>
      <c r="D464" s="344"/>
      <c r="E464" s="344"/>
      <c r="F464" s="344"/>
      <c r="G464" s="344"/>
      <c r="H464" s="344"/>
      <c r="I464" s="344"/>
      <c r="J464" s="340"/>
      <c r="K464" s="340"/>
      <c r="L464" s="340"/>
      <c r="M464" s="340"/>
      <c r="N464" s="340"/>
      <c r="O464" s="340"/>
      <c r="P464" s="340"/>
    </row>
    <row r="465" spans="2:72" x14ac:dyDescent="0.2">
      <c r="B465" s="344"/>
      <c r="C465" s="344"/>
      <c r="D465" s="344"/>
      <c r="E465" s="344"/>
      <c r="F465" s="344"/>
      <c r="G465" s="344"/>
      <c r="H465" s="344"/>
      <c r="I465" s="344"/>
      <c r="J465" s="340"/>
      <c r="K465" s="340"/>
      <c r="L465" s="340"/>
      <c r="M465" s="340"/>
      <c r="N465" s="340"/>
      <c r="O465" s="340"/>
      <c r="P465" s="340"/>
    </row>
    <row r="466" spans="2:72" x14ac:dyDescent="0.2">
      <c r="B466" s="344"/>
      <c r="C466" s="344"/>
      <c r="D466" s="344"/>
      <c r="E466" s="344"/>
      <c r="F466" s="344"/>
      <c r="G466" s="344"/>
      <c r="H466" s="344"/>
      <c r="I466" s="344"/>
      <c r="J466" s="340"/>
      <c r="K466" s="340"/>
      <c r="L466" s="340"/>
      <c r="M466" s="340"/>
      <c r="N466" s="340"/>
      <c r="O466" s="340"/>
      <c r="P466" s="340"/>
    </row>
    <row r="467" spans="2:72" x14ac:dyDescent="0.2">
      <c r="B467" s="659" t="s">
        <v>695</v>
      </c>
      <c r="C467" s="344"/>
      <c r="D467" s="344"/>
      <c r="E467" s="344"/>
      <c r="F467" s="344"/>
      <c r="G467" s="344"/>
      <c r="H467" s="344"/>
      <c r="I467" s="344"/>
      <c r="J467" s="659" t="s">
        <v>695</v>
      </c>
      <c r="K467" s="340"/>
      <c r="L467" s="340"/>
      <c r="M467" s="340"/>
      <c r="N467" s="340"/>
      <c r="O467" s="340"/>
      <c r="P467" s="340"/>
      <c r="U467" s="659" t="s">
        <v>695</v>
      </c>
    </row>
    <row r="468" spans="2:72" x14ac:dyDescent="0.2">
      <c r="B468" s="660" t="s">
        <v>696</v>
      </c>
      <c r="J468" s="660" t="s">
        <v>696</v>
      </c>
      <c r="U468" s="660" t="s">
        <v>696</v>
      </c>
    </row>
    <row r="469" spans="2:72" x14ac:dyDescent="0.2">
      <c r="B469" s="660" t="s">
        <v>697</v>
      </c>
      <c r="J469" s="660" t="s">
        <v>697</v>
      </c>
      <c r="U469" s="660" t="s">
        <v>697</v>
      </c>
    </row>
    <row r="474" spans="2:72" ht="18" x14ac:dyDescent="0.25">
      <c r="B474" s="532" t="s">
        <v>583</v>
      </c>
    </row>
    <row r="475" spans="2:72" x14ac:dyDescent="0.2">
      <c r="B475" s="543"/>
    </row>
    <row r="477" spans="2:72" ht="23.25" customHeight="1" thickBot="1" x14ac:dyDescent="0.25">
      <c r="B477" s="905" t="s">
        <v>600</v>
      </c>
      <c r="C477" s="906"/>
      <c r="D477" s="906"/>
      <c r="E477" s="906"/>
      <c r="F477" s="906"/>
      <c r="G477" s="906"/>
      <c r="H477" s="906"/>
      <c r="I477" s="906"/>
      <c r="J477" s="906"/>
      <c r="K477" s="906"/>
      <c r="L477" s="906"/>
      <c r="M477" s="906"/>
      <c r="N477" s="906"/>
      <c r="O477" s="906"/>
      <c r="P477" s="906"/>
      <c r="Q477" s="906"/>
      <c r="R477" s="906"/>
      <c r="S477" s="906"/>
      <c r="T477" s="906"/>
      <c r="U477" s="906"/>
      <c r="V477" s="906"/>
    </row>
    <row r="478" spans="2:72" ht="15" customHeight="1" x14ac:dyDescent="0.2">
      <c r="B478" s="907" t="s">
        <v>560</v>
      </c>
      <c r="C478" s="891" t="s">
        <v>585</v>
      </c>
      <c r="D478" s="891"/>
      <c r="E478" s="891"/>
      <c r="F478" s="891" t="s">
        <v>586</v>
      </c>
      <c r="G478" s="891"/>
      <c r="H478" s="891"/>
      <c r="I478" s="891" t="s">
        <v>329</v>
      </c>
      <c r="J478" s="891"/>
      <c r="K478" s="891"/>
      <c r="L478" s="891"/>
      <c r="M478" s="891" t="s">
        <v>330</v>
      </c>
      <c r="N478" s="891"/>
      <c r="O478" s="891"/>
      <c r="P478" s="891"/>
      <c r="Q478" s="891"/>
      <c r="R478" s="891" t="s">
        <v>331</v>
      </c>
      <c r="S478" s="891"/>
      <c r="T478" s="891"/>
      <c r="U478" s="891"/>
      <c r="V478" s="891"/>
      <c r="W478" s="891" t="s">
        <v>332</v>
      </c>
      <c r="X478" s="891"/>
      <c r="Y478" s="891"/>
      <c r="Z478" s="891"/>
      <c r="AA478" s="891"/>
      <c r="AB478" s="891" t="s">
        <v>333</v>
      </c>
      <c r="AC478" s="891"/>
      <c r="AD478" s="891"/>
      <c r="AE478" s="891"/>
      <c r="AF478" s="891" t="s">
        <v>334</v>
      </c>
      <c r="AG478" s="891"/>
      <c r="AH478" s="891"/>
      <c r="AI478" s="891"/>
      <c r="AJ478" s="891" t="s">
        <v>335</v>
      </c>
      <c r="AK478" s="891"/>
      <c r="AL478" s="891"/>
      <c r="AM478" s="891" t="s">
        <v>336</v>
      </c>
      <c r="AN478" s="891"/>
      <c r="AO478" s="891"/>
      <c r="AP478" s="891"/>
      <c r="AQ478" s="891" t="s">
        <v>337</v>
      </c>
      <c r="AR478" s="891"/>
      <c r="AS478" s="891"/>
      <c r="AT478" s="891" t="s">
        <v>338</v>
      </c>
      <c r="AU478" s="891"/>
      <c r="AV478" s="891"/>
      <c r="AW478" s="891" t="s">
        <v>339</v>
      </c>
      <c r="AX478" s="891"/>
      <c r="AY478" s="891"/>
      <c r="AZ478" s="891" t="s">
        <v>340</v>
      </c>
      <c r="BA478" s="891"/>
      <c r="BB478" s="891"/>
      <c r="BC478" s="891" t="s">
        <v>587</v>
      </c>
      <c r="BD478" s="891"/>
      <c r="BE478" s="891"/>
      <c r="BF478" s="891" t="s">
        <v>588</v>
      </c>
      <c r="BG478" s="891"/>
      <c r="BH478" s="891"/>
      <c r="BI478" s="891" t="s">
        <v>589</v>
      </c>
      <c r="BJ478" s="891"/>
      <c r="BK478" s="891"/>
      <c r="BL478" s="891" t="s">
        <v>590</v>
      </c>
      <c r="BM478" s="891"/>
      <c r="BN478" s="891"/>
      <c r="BO478" s="891" t="s">
        <v>591</v>
      </c>
      <c r="BP478" s="891"/>
      <c r="BQ478" s="891"/>
      <c r="BR478" s="891"/>
      <c r="BS478" s="891" t="s">
        <v>592</v>
      </c>
      <c r="BT478" s="903" t="s">
        <v>593</v>
      </c>
    </row>
    <row r="479" spans="2:72" ht="36.75" thickBot="1" x14ac:dyDescent="0.25">
      <c r="B479" s="908"/>
      <c r="C479" s="611" t="s">
        <v>594</v>
      </c>
      <c r="D479" s="611" t="s">
        <v>595</v>
      </c>
      <c r="E479" s="611" t="s">
        <v>8</v>
      </c>
      <c r="F479" s="611" t="s">
        <v>594</v>
      </c>
      <c r="G479" s="611" t="s">
        <v>595</v>
      </c>
      <c r="H479" s="611" t="s">
        <v>8</v>
      </c>
      <c r="I479" s="611" t="s">
        <v>594</v>
      </c>
      <c r="J479" s="611" t="s">
        <v>595</v>
      </c>
      <c r="K479" s="611" t="s">
        <v>592</v>
      </c>
      <c r="L479" s="611" t="s">
        <v>8</v>
      </c>
      <c r="M479" s="611" t="s">
        <v>594</v>
      </c>
      <c r="N479" s="611" t="s">
        <v>595</v>
      </c>
      <c r="O479" s="611" t="s">
        <v>596</v>
      </c>
      <c r="P479" s="611" t="s">
        <v>592</v>
      </c>
      <c r="Q479" s="611" t="s">
        <v>8</v>
      </c>
      <c r="R479" s="611" t="s">
        <v>594</v>
      </c>
      <c r="S479" s="611" t="s">
        <v>595</v>
      </c>
      <c r="T479" s="611" t="s">
        <v>596</v>
      </c>
      <c r="U479" s="611" t="s">
        <v>592</v>
      </c>
      <c r="V479" s="611" t="s">
        <v>8</v>
      </c>
      <c r="W479" s="611" t="s">
        <v>594</v>
      </c>
      <c r="X479" s="611" t="s">
        <v>595</v>
      </c>
      <c r="Y479" s="611" t="s">
        <v>596</v>
      </c>
      <c r="Z479" s="611" t="s">
        <v>592</v>
      </c>
      <c r="AA479" s="611" t="s">
        <v>8</v>
      </c>
      <c r="AB479" s="611" t="s">
        <v>594</v>
      </c>
      <c r="AC479" s="611" t="s">
        <v>595</v>
      </c>
      <c r="AD479" s="611" t="s">
        <v>592</v>
      </c>
      <c r="AE479" s="611" t="s">
        <v>8</v>
      </c>
      <c r="AF479" s="611" t="s">
        <v>594</v>
      </c>
      <c r="AG479" s="611" t="s">
        <v>595</v>
      </c>
      <c r="AH479" s="611" t="s">
        <v>592</v>
      </c>
      <c r="AI479" s="611" t="s">
        <v>8</v>
      </c>
      <c r="AJ479" s="611" t="s">
        <v>594</v>
      </c>
      <c r="AK479" s="611" t="s">
        <v>595</v>
      </c>
      <c r="AL479" s="611" t="s">
        <v>8</v>
      </c>
      <c r="AM479" s="611" t="s">
        <v>594</v>
      </c>
      <c r="AN479" s="611" t="s">
        <v>595</v>
      </c>
      <c r="AO479" s="611" t="s">
        <v>592</v>
      </c>
      <c r="AP479" s="611" t="s">
        <v>8</v>
      </c>
      <c r="AQ479" s="611" t="s">
        <v>594</v>
      </c>
      <c r="AR479" s="611" t="s">
        <v>595</v>
      </c>
      <c r="AS479" s="611" t="s">
        <v>8</v>
      </c>
      <c r="AT479" s="611" t="s">
        <v>594</v>
      </c>
      <c r="AU479" s="611" t="s">
        <v>595</v>
      </c>
      <c r="AV479" s="611" t="s">
        <v>8</v>
      </c>
      <c r="AW479" s="611" t="s">
        <v>594</v>
      </c>
      <c r="AX479" s="611" t="s">
        <v>595</v>
      </c>
      <c r="AY479" s="611" t="s">
        <v>8</v>
      </c>
      <c r="AZ479" s="611" t="s">
        <v>594</v>
      </c>
      <c r="BA479" s="611" t="s">
        <v>595</v>
      </c>
      <c r="BB479" s="611" t="s">
        <v>8</v>
      </c>
      <c r="BC479" s="611" t="s">
        <v>594</v>
      </c>
      <c r="BD479" s="611" t="s">
        <v>595</v>
      </c>
      <c r="BE479" s="611" t="s">
        <v>8</v>
      </c>
      <c r="BF479" s="611" t="s">
        <v>594</v>
      </c>
      <c r="BG479" s="611" t="s">
        <v>595</v>
      </c>
      <c r="BH479" s="611" t="s">
        <v>8</v>
      </c>
      <c r="BI479" s="611" t="s">
        <v>594</v>
      </c>
      <c r="BJ479" s="611" t="s">
        <v>595</v>
      </c>
      <c r="BK479" s="611" t="s">
        <v>8</v>
      </c>
      <c r="BL479" s="611" t="s">
        <v>594</v>
      </c>
      <c r="BM479" s="611" t="s">
        <v>595</v>
      </c>
      <c r="BN479" s="611" t="s">
        <v>8</v>
      </c>
      <c r="BO479" s="611" t="s">
        <v>594</v>
      </c>
      <c r="BP479" s="611" t="s">
        <v>595</v>
      </c>
      <c r="BQ479" s="611" t="s">
        <v>596</v>
      </c>
      <c r="BR479" s="611" t="s">
        <v>8</v>
      </c>
      <c r="BS479" s="902"/>
      <c r="BT479" s="904"/>
    </row>
    <row r="480" spans="2:72" ht="13.5" thickBot="1" x14ac:dyDescent="0.25">
      <c r="B480" s="410" t="s">
        <v>7</v>
      </c>
      <c r="C480" s="413"/>
      <c r="D480" s="413"/>
      <c r="E480" s="413"/>
      <c r="F480" s="413"/>
      <c r="G480" s="413"/>
      <c r="H480" s="413"/>
      <c r="I480" s="413"/>
      <c r="J480" s="413"/>
      <c r="K480" s="413"/>
      <c r="L480" s="413"/>
      <c r="M480" s="413"/>
      <c r="N480" s="413"/>
      <c r="O480" s="413"/>
      <c r="P480" s="413"/>
      <c r="Q480" s="413"/>
      <c r="R480" s="413"/>
      <c r="S480" s="413"/>
      <c r="T480" s="413"/>
      <c r="U480" s="413"/>
      <c r="V480" s="413"/>
      <c r="W480" s="413"/>
      <c r="X480" s="413"/>
      <c r="Y480" s="413"/>
      <c r="Z480" s="413"/>
      <c r="AA480" s="413"/>
      <c r="AB480" s="413"/>
      <c r="AC480" s="413"/>
      <c r="AD480" s="413"/>
      <c r="AE480" s="413"/>
      <c r="AF480" s="413"/>
      <c r="AG480" s="413"/>
      <c r="AH480" s="413"/>
      <c r="AI480" s="413"/>
      <c r="AJ480" s="413"/>
      <c r="AK480" s="413"/>
      <c r="AL480" s="413"/>
      <c r="AM480" s="413"/>
      <c r="AN480" s="413"/>
      <c r="AO480" s="413"/>
      <c r="AP480" s="413"/>
      <c r="AQ480" s="413"/>
      <c r="AR480" s="413"/>
      <c r="AS480" s="413"/>
      <c r="AT480" s="413"/>
      <c r="AU480" s="413"/>
      <c r="AV480" s="413"/>
      <c r="AW480" s="413"/>
      <c r="AX480" s="413"/>
      <c r="AY480" s="413"/>
      <c r="AZ480" s="413"/>
      <c r="BA480" s="413"/>
      <c r="BB480" s="413"/>
      <c r="BC480" s="413"/>
      <c r="BD480" s="413"/>
      <c r="BE480" s="413"/>
      <c r="BF480" s="413"/>
      <c r="BG480" s="413"/>
      <c r="BH480" s="413"/>
      <c r="BI480" s="413"/>
      <c r="BJ480" s="413"/>
      <c r="BK480" s="413"/>
      <c r="BL480" s="413"/>
      <c r="BM480" s="413"/>
      <c r="BN480" s="413"/>
      <c r="BO480" s="413"/>
      <c r="BP480" s="413"/>
      <c r="BQ480" s="413"/>
      <c r="BR480" s="413"/>
      <c r="BS480" s="413"/>
      <c r="BT480" s="534"/>
    </row>
    <row r="481" spans="1:72" x14ac:dyDescent="0.2">
      <c r="A481" s="639"/>
      <c r="B481" s="400" t="s">
        <v>40</v>
      </c>
      <c r="C481" s="535">
        <v>0</v>
      </c>
      <c r="D481" s="535">
        <v>0</v>
      </c>
      <c r="E481" s="535">
        <v>0</v>
      </c>
      <c r="F481" s="535">
        <v>2</v>
      </c>
      <c r="G481" s="535">
        <v>0</v>
      </c>
      <c r="H481" s="535">
        <v>2</v>
      </c>
      <c r="I481" s="535">
        <v>7</v>
      </c>
      <c r="J481" s="535">
        <v>6</v>
      </c>
      <c r="K481" s="535">
        <v>0</v>
      </c>
      <c r="L481" s="535">
        <v>13</v>
      </c>
      <c r="M481" s="535">
        <v>10</v>
      </c>
      <c r="N481" s="535">
        <v>14</v>
      </c>
      <c r="O481" s="535">
        <v>0</v>
      </c>
      <c r="P481" s="535">
        <v>0</v>
      </c>
      <c r="Q481" s="535">
        <v>24</v>
      </c>
      <c r="R481" s="535">
        <v>14</v>
      </c>
      <c r="S481" s="535">
        <v>18</v>
      </c>
      <c r="T481" s="535">
        <v>0</v>
      </c>
      <c r="U481" s="535">
        <v>0</v>
      </c>
      <c r="V481" s="535">
        <v>32</v>
      </c>
      <c r="W481" s="535">
        <v>33</v>
      </c>
      <c r="X481" s="535">
        <v>20</v>
      </c>
      <c r="Y481" s="535">
        <v>0</v>
      </c>
      <c r="Z481" s="535">
        <v>0</v>
      </c>
      <c r="AA481" s="535">
        <v>53</v>
      </c>
      <c r="AB481" s="535">
        <v>23</v>
      </c>
      <c r="AC481" s="535">
        <v>26</v>
      </c>
      <c r="AD481" s="535">
        <v>0</v>
      </c>
      <c r="AE481" s="535">
        <v>49</v>
      </c>
      <c r="AF481" s="535">
        <v>11</v>
      </c>
      <c r="AG481" s="535">
        <v>31</v>
      </c>
      <c r="AH481" s="535">
        <v>0</v>
      </c>
      <c r="AI481" s="535">
        <v>42</v>
      </c>
      <c r="AJ481" s="535">
        <v>11</v>
      </c>
      <c r="AK481" s="535">
        <v>22</v>
      </c>
      <c r="AL481" s="535">
        <v>33</v>
      </c>
      <c r="AM481" s="535">
        <v>17</v>
      </c>
      <c r="AN481" s="535">
        <v>21</v>
      </c>
      <c r="AO481" s="535">
        <v>0</v>
      </c>
      <c r="AP481" s="535">
        <v>38</v>
      </c>
      <c r="AQ481" s="535">
        <v>14</v>
      </c>
      <c r="AR481" s="535">
        <v>23</v>
      </c>
      <c r="AS481" s="535">
        <v>37</v>
      </c>
      <c r="AT481" s="535">
        <v>19</v>
      </c>
      <c r="AU481" s="535">
        <v>32</v>
      </c>
      <c r="AV481" s="535">
        <v>51</v>
      </c>
      <c r="AW481" s="535">
        <v>27</v>
      </c>
      <c r="AX481" s="535">
        <v>34</v>
      </c>
      <c r="AY481" s="535">
        <v>61</v>
      </c>
      <c r="AZ481" s="535">
        <v>27</v>
      </c>
      <c r="BA481" s="535">
        <v>28</v>
      </c>
      <c r="BB481" s="535">
        <v>55</v>
      </c>
      <c r="BC481" s="535">
        <v>30</v>
      </c>
      <c r="BD481" s="535">
        <v>26</v>
      </c>
      <c r="BE481" s="535">
        <v>56</v>
      </c>
      <c r="BF481" s="535">
        <v>25</v>
      </c>
      <c r="BG481" s="535">
        <v>29</v>
      </c>
      <c r="BH481" s="535">
        <v>54</v>
      </c>
      <c r="BI481" s="535">
        <v>23</v>
      </c>
      <c r="BJ481" s="535">
        <v>20</v>
      </c>
      <c r="BK481" s="535">
        <v>43</v>
      </c>
      <c r="BL481" s="535">
        <v>70</v>
      </c>
      <c r="BM481" s="535">
        <v>55</v>
      </c>
      <c r="BN481" s="535">
        <v>125</v>
      </c>
      <c r="BO481" s="535">
        <v>0</v>
      </c>
      <c r="BP481" s="535">
        <v>0</v>
      </c>
      <c r="BQ481" s="535">
        <v>0</v>
      </c>
      <c r="BR481" s="535">
        <v>0</v>
      </c>
      <c r="BS481" s="535">
        <v>3</v>
      </c>
      <c r="BT481" s="536">
        <v>771</v>
      </c>
    </row>
    <row r="482" spans="1:72" x14ac:dyDescent="0.2">
      <c r="A482" s="639"/>
      <c r="B482" s="403" t="s">
        <v>41</v>
      </c>
      <c r="C482" s="537">
        <v>0</v>
      </c>
      <c r="D482" s="537">
        <v>0</v>
      </c>
      <c r="E482" s="537">
        <v>0</v>
      </c>
      <c r="F482" s="537">
        <v>1</v>
      </c>
      <c r="G482" s="537">
        <v>0</v>
      </c>
      <c r="H482" s="537">
        <v>1</v>
      </c>
      <c r="I482" s="537">
        <v>2</v>
      </c>
      <c r="J482" s="537">
        <v>0</v>
      </c>
      <c r="K482" s="537">
        <v>0</v>
      </c>
      <c r="L482" s="537">
        <v>2</v>
      </c>
      <c r="M482" s="537">
        <v>8</v>
      </c>
      <c r="N482" s="537">
        <v>27</v>
      </c>
      <c r="O482" s="537">
        <v>0</v>
      </c>
      <c r="P482" s="537">
        <v>0</v>
      </c>
      <c r="Q482" s="537">
        <v>35</v>
      </c>
      <c r="R482" s="537">
        <v>10</v>
      </c>
      <c r="S482" s="537">
        <v>27</v>
      </c>
      <c r="T482" s="537">
        <v>0</v>
      </c>
      <c r="U482" s="537">
        <v>0</v>
      </c>
      <c r="V482" s="537">
        <v>37</v>
      </c>
      <c r="W482" s="537">
        <v>9</v>
      </c>
      <c r="X482" s="537">
        <v>10</v>
      </c>
      <c r="Y482" s="537">
        <v>0</v>
      </c>
      <c r="Z482" s="537">
        <v>0</v>
      </c>
      <c r="AA482" s="537">
        <v>19</v>
      </c>
      <c r="AB482" s="537">
        <v>5</v>
      </c>
      <c r="AC482" s="537">
        <v>10</v>
      </c>
      <c r="AD482" s="537">
        <v>0</v>
      </c>
      <c r="AE482" s="537">
        <v>15</v>
      </c>
      <c r="AF482" s="537">
        <v>6</v>
      </c>
      <c r="AG482" s="537">
        <v>11</v>
      </c>
      <c r="AH482" s="537">
        <v>0</v>
      </c>
      <c r="AI482" s="537">
        <v>17</v>
      </c>
      <c r="AJ482" s="537">
        <v>5</v>
      </c>
      <c r="AK482" s="537">
        <v>11</v>
      </c>
      <c r="AL482" s="537">
        <v>16</v>
      </c>
      <c r="AM482" s="537">
        <v>7</v>
      </c>
      <c r="AN482" s="537">
        <v>9</v>
      </c>
      <c r="AO482" s="537">
        <v>0</v>
      </c>
      <c r="AP482" s="537">
        <v>16</v>
      </c>
      <c r="AQ482" s="537">
        <v>12</v>
      </c>
      <c r="AR482" s="537">
        <v>12</v>
      </c>
      <c r="AS482" s="537">
        <v>24</v>
      </c>
      <c r="AT482" s="537">
        <v>17</v>
      </c>
      <c r="AU482" s="537">
        <v>17</v>
      </c>
      <c r="AV482" s="537">
        <v>34</v>
      </c>
      <c r="AW482" s="537">
        <v>16</v>
      </c>
      <c r="AX482" s="537">
        <v>12</v>
      </c>
      <c r="AY482" s="537">
        <v>28</v>
      </c>
      <c r="AZ482" s="537">
        <v>16</v>
      </c>
      <c r="BA482" s="537">
        <v>25</v>
      </c>
      <c r="BB482" s="537">
        <v>41</v>
      </c>
      <c r="BC482" s="537">
        <v>17</v>
      </c>
      <c r="BD482" s="537">
        <v>17</v>
      </c>
      <c r="BE482" s="537">
        <v>34</v>
      </c>
      <c r="BF482" s="537">
        <v>10</v>
      </c>
      <c r="BG482" s="537">
        <v>15</v>
      </c>
      <c r="BH482" s="537">
        <v>25</v>
      </c>
      <c r="BI482" s="537">
        <v>14</v>
      </c>
      <c r="BJ482" s="537">
        <v>15</v>
      </c>
      <c r="BK482" s="537">
        <v>29</v>
      </c>
      <c r="BL482" s="537">
        <v>18</v>
      </c>
      <c r="BM482" s="537">
        <v>16</v>
      </c>
      <c r="BN482" s="537">
        <v>34</v>
      </c>
      <c r="BO482" s="537">
        <v>0</v>
      </c>
      <c r="BP482" s="537">
        <v>0</v>
      </c>
      <c r="BQ482" s="537">
        <v>0</v>
      </c>
      <c r="BR482" s="537">
        <v>0</v>
      </c>
      <c r="BS482" s="537">
        <v>2</v>
      </c>
      <c r="BT482" s="538">
        <v>409</v>
      </c>
    </row>
    <row r="483" spans="1:72" x14ac:dyDescent="0.2">
      <c r="A483" s="639"/>
      <c r="B483" s="403" t="s">
        <v>388</v>
      </c>
      <c r="C483" s="537">
        <v>0</v>
      </c>
      <c r="D483" s="537">
        <v>0</v>
      </c>
      <c r="E483" s="537">
        <v>0</v>
      </c>
      <c r="F483" s="537">
        <v>1</v>
      </c>
      <c r="G483" s="537">
        <v>1</v>
      </c>
      <c r="H483" s="537">
        <v>2</v>
      </c>
      <c r="I483" s="537">
        <v>2</v>
      </c>
      <c r="J483" s="537">
        <v>1</v>
      </c>
      <c r="K483" s="537">
        <v>0</v>
      </c>
      <c r="L483" s="537">
        <v>3</v>
      </c>
      <c r="M483" s="537">
        <v>6</v>
      </c>
      <c r="N483" s="537">
        <v>10</v>
      </c>
      <c r="O483" s="537">
        <v>0</v>
      </c>
      <c r="P483" s="537">
        <v>1</v>
      </c>
      <c r="Q483" s="537">
        <v>17</v>
      </c>
      <c r="R483" s="537">
        <v>4</v>
      </c>
      <c r="S483" s="537">
        <v>15</v>
      </c>
      <c r="T483" s="537">
        <v>0</v>
      </c>
      <c r="U483" s="537">
        <v>1</v>
      </c>
      <c r="V483" s="537">
        <v>20</v>
      </c>
      <c r="W483" s="537">
        <v>9</v>
      </c>
      <c r="X483" s="537">
        <v>13</v>
      </c>
      <c r="Y483" s="537">
        <v>0</v>
      </c>
      <c r="Z483" s="537">
        <v>0</v>
      </c>
      <c r="AA483" s="537">
        <v>22</v>
      </c>
      <c r="AB483" s="537">
        <v>11</v>
      </c>
      <c r="AC483" s="537">
        <v>13</v>
      </c>
      <c r="AD483" s="537">
        <v>0</v>
      </c>
      <c r="AE483" s="537">
        <v>24</v>
      </c>
      <c r="AF483" s="537">
        <v>6</v>
      </c>
      <c r="AG483" s="537">
        <v>10</v>
      </c>
      <c r="AH483" s="537">
        <v>0</v>
      </c>
      <c r="AI483" s="537">
        <v>16</v>
      </c>
      <c r="AJ483" s="537">
        <v>10</v>
      </c>
      <c r="AK483" s="537">
        <v>19</v>
      </c>
      <c r="AL483" s="537">
        <v>29</v>
      </c>
      <c r="AM483" s="537">
        <v>11</v>
      </c>
      <c r="AN483" s="537">
        <v>17</v>
      </c>
      <c r="AO483" s="537">
        <v>0</v>
      </c>
      <c r="AP483" s="537">
        <v>28</v>
      </c>
      <c r="AQ483" s="537">
        <v>12</v>
      </c>
      <c r="AR483" s="537">
        <v>13</v>
      </c>
      <c r="AS483" s="537">
        <v>25</v>
      </c>
      <c r="AT483" s="537">
        <v>14</v>
      </c>
      <c r="AU483" s="537">
        <v>14</v>
      </c>
      <c r="AV483" s="537">
        <v>28</v>
      </c>
      <c r="AW483" s="537">
        <v>19</v>
      </c>
      <c r="AX483" s="537">
        <v>20</v>
      </c>
      <c r="AY483" s="537">
        <v>39</v>
      </c>
      <c r="AZ483" s="537">
        <v>18</v>
      </c>
      <c r="BA483" s="537">
        <v>15</v>
      </c>
      <c r="BB483" s="537">
        <v>33</v>
      </c>
      <c r="BC483" s="537">
        <v>29</v>
      </c>
      <c r="BD483" s="537">
        <v>24</v>
      </c>
      <c r="BE483" s="537">
        <v>53</v>
      </c>
      <c r="BF483" s="537">
        <v>20</v>
      </c>
      <c r="BG483" s="537">
        <v>20</v>
      </c>
      <c r="BH483" s="537">
        <v>40</v>
      </c>
      <c r="BI483" s="537">
        <v>18</v>
      </c>
      <c r="BJ483" s="537">
        <v>12</v>
      </c>
      <c r="BK483" s="537">
        <v>30</v>
      </c>
      <c r="BL483" s="537">
        <v>34</v>
      </c>
      <c r="BM483" s="537">
        <v>29</v>
      </c>
      <c r="BN483" s="537">
        <v>63</v>
      </c>
      <c r="BO483" s="537">
        <v>0</v>
      </c>
      <c r="BP483" s="537">
        <v>0</v>
      </c>
      <c r="BQ483" s="537">
        <v>0</v>
      </c>
      <c r="BR483" s="537">
        <v>0</v>
      </c>
      <c r="BS483" s="537">
        <v>2</v>
      </c>
      <c r="BT483" s="538">
        <v>474</v>
      </c>
    </row>
    <row r="484" spans="1:72" x14ac:dyDescent="0.2">
      <c r="A484" s="639"/>
      <c r="B484" s="403" t="s">
        <v>42</v>
      </c>
      <c r="C484" s="537">
        <v>0</v>
      </c>
      <c r="D484" s="537">
        <v>0</v>
      </c>
      <c r="E484" s="537">
        <v>0</v>
      </c>
      <c r="F484" s="537">
        <v>0</v>
      </c>
      <c r="G484" s="537">
        <v>1</v>
      </c>
      <c r="H484" s="537">
        <v>1</v>
      </c>
      <c r="I484" s="537">
        <v>4</v>
      </c>
      <c r="J484" s="537">
        <v>4</v>
      </c>
      <c r="K484" s="537">
        <v>0</v>
      </c>
      <c r="L484" s="537">
        <v>8</v>
      </c>
      <c r="M484" s="537">
        <v>7</v>
      </c>
      <c r="N484" s="537">
        <v>7</v>
      </c>
      <c r="O484" s="537">
        <v>0</v>
      </c>
      <c r="P484" s="537">
        <v>0</v>
      </c>
      <c r="Q484" s="537">
        <v>14</v>
      </c>
      <c r="R484" s="537">
        <v>4</v>
      </c>
      <c r="S484" s="537">
        <v>12</v>
      </c>
      <c r="T484" s="537">
        <v>0</v>
      </c>
      <c r="U484" s="537">
        <v>0</v>
      </c>
      <c r="V484" s="537">
        <v>16</v>
      </c>
      <c r="W484" s="537">
        <v>13</v>
      </c>
      <c r="X484" s="537">
        <v>16</v>
      </c>
      <c r="Y484" s="537">
        <v>0</v>
      </c>
      <c r="Z484" s="537">
        <v>0</v>
      </c>
      <c r="AA484" s="537">
        <v>29</v>
      </c>
      <c r="AB484" s="537">
        <v>16</v>
      </c>
      <c r="AC484" s="537">
        <v>17</v>
      </c>
      <c r="AD484" s="537">
        <v>0</v>
      </c>
      <c r="AE484" s="537">
        <v>33</v>
      </c>
      <c r="AF484" s="537">
        <v>11</v>
      </c>
      <c r="AG484" s="537">
        <v>18</v>
      </c>
      <c r="AH484" s="537">
        <v>0</v>
      </c>
      <c r="AI484" s="537">
        <v>29</v>
      </c>
      <c r="AJ484" s="537">
        <v>14</v>
      </c>
      <c r="AK484" s="537">
        <v>23</v>
      </c>
      <c r="AL484" s="537">
        <v>37</v>
      </c>
      <c r="AM484" s="537">
        <v>10</v>
      </c>
      <c r="AN484" s="537">
        <v>23</v>
      </c>
      <c r="AO484" s="537">
        <v>0</v>
      </c>
      <c r="AP484" s="537">
        <v>33</v>
      </c>
      <c r="AQ484" s="537">
        <v>13</v>
      </c>
      <c r="AR484" s="537">
        <v>24</v>
      </c>
      <c r="AS484" s="537">
        <v>37</v>
      </c>
      <c r="AT484" s="537">
        <v>23</v>
      </c>
      <c r="AU484" s="537">
        <v>27</v>
      </c>
      <c r="AV484" s="537">
        <v>50</v>
      </c>
      <c r="AW484" s="537">
        <v>25</v>
      </c>
      <c r="AX484" s="537">
        <v>27</v>
      </c>
      <c r="AY484" s="537">
        <v>52</v>
      </c>
      <c r="AZ484" s="537">
        <v>16</v>
      </c>
      <c r="BA484" s="537">
        <v>33</v>
      </c>
      <c r="BB484" s="537">
        <v>49</v>
      </c>
      <c r="BC484" s="537">
        <v>26</v>
      </c>
      <c r="BD484" s="537">
        <v>35</v>
      </c>
      <c r="BE484" s="537">
        <v>61</v>
      </c>
      <c r="BF484" s="537">
        <v>20</v>
      </c>
      <c r="BG484" s="537">
        <v>32</v>
      </c>
      <c r="BH484" s="537">
        <v>52</v>
      </c>
      <c r="BI484" s="537">
        <v>23</v>
      </c>
      <c r="BJ484" s="537">
        <v>23</v>
      </c>
      <c r="BK484" s="537">
        <v>46</v>
      </c>
      <c r="BL484" s="537">
        <v>39</v>
      </c>
      <c r="BM484" s="537">
        <v>47</v>
      </c>
      <c r="BN484" s="537">
        <v>86</v>
      </c>
      <c r="BO484" s="537">
        <v>0</v>
      </c>
      <c r="BP484" s="537">
        <v>0</v>
      </c>
      <c r="BQ484" s="537">
        <v>0</v>
      </c>
      <c r="BR484" s="537">
        <v>0</v>
      </c>
      <c r="BS484" s="537">
        <v>6</v>
      </c>
      <c r="BT484" s="538">
        <v>639</v>
      </c>
    </row>
    <row r="485" spans="1:72" x14ac:dyDescent="0.2">
      <c r="A485" s="639"/>
      <c r="B485" s="403" t="s">
        <v>389</v>
      </c>
      <c r="C485" s="537">
        <v>0</v>
      </c>
      <c r="D485" s="537">
        <v>0</v>
      </c>
      <c r="E485" s="537">
        <v>0</v>
      </c>
      <c r="F485" s="537">
        <v>0</v>
      </c>
      <c r="G485" s="537">
        <v>1</v>
      </c>
      <c r="H485" s="537">
        <v>1</v>
      </c>
      <c r="I485" s="537">
        <v>0</v>
      </c>
      <c r="J485" s="537">
        <v>1</v>
      </c>
      <c r="K485" s="537">
        <v>0</v>
      </c>
      <c r="L485" s="537">
        <v>1</v>
      </c>
      <c r="M485" s="537">
        <v>1</v>
      </c>
      <c r="N485" s="537">
        <v>0</v>
      </c>
      <c r="O485" s="537">
        <v>0</v>
      </c>
      <c r="P485" s="537">
        <v>0</v>
      </c>
      <c r="Q485" s="537">
        <v>1</v>
      </c>
      <c r="R485" s="537">
        <v>1</v>
      </c>
      <c r="S485" s="537">
        <v>1</v>
      </c>
      <c r="T485" s="537">
        <v>0</v>
      </c>
      <c r="U485" s="537">
        <v>0</v>
      </c>
      <c r="V485" s="537">
        <v>2</v>
      </c>
      <c r="W485" s="537">
        <v>6</v>
      </c>
      <c r="X485" s="537">
        <v>2</v>
      </c>
      <c r="Y485" s="537">
        <v>0</v>
      </c>
      <c r="Z485" s="537">
        <v>0</v>
      </c>
      <c r="AA485" s="537">
        <v>8</v>
      </c>
      <c r="AB485" s="537">
        <v>2</v>
      </c>
      <c r="AC485" s="537">
        <v>6</v>
      </c>
      <c r="AD485" s="537">
        <v>0</v>
      </c>
      <c r="AE485" s="537">
        <v>8</v>
      </c>
      <c r="AF485" s="537">
        <v>0</v>
      </c>
      <c r="AG485" s="537">
        <v>4</v>
      </c>
      <c r="AH485" s="537">
        <v>0</v>
      </c>
      <c r="AI485" s="537">
        <v>4</v>
      </c>
      <c r="AJ485" s="537">
        <v>3</v>
      </c>
      <c r="AK485" s="537">
        <v>6</v>
      </c>
      <c r="AL485" s="537">
        <v>9</v>
      </c>
      <c r="AM485" s="537">
        <v>3</v>
      </c>
      <c r="AN485" s="537">
        <v>3</v>
      </c>
      <c r="AO485" s="537">
        <v>0</v>
      </c>
      <c r="AP485" s="537">
        <v>6</v>
      </c>
      <c r="AQ485" s="537">
        <v>4</v>
      </c>
      <c r="AR485" s="537">
        <v>6</v>
      </c>
      <c r="AS485" s="537">
        <v>10</v>
      </c>
      <c r="AT485" s="537">
        <v>10</v>
      </c>
      <c r="AU485" s="537">
        <v>10</v>
      </c>
      <c r="AV485" s="537">
        <v>20</v>
      </c>
      <c r="AW485" s="537">
        <v>6</v>
      </c>
      <c r="AX485" s="537">
        <v>14</v>
      </c>
      <c r="AY485" s="537">
        <v>20</v>
      </c>
      <c r="AZ485" s="537">
        <v>10</v>
      </c>
      <c r="BA485" s="537">
        <v>13</v>
      </c>
      <c r="BB485" s="537">
        <v>23</v>
      </c>
      <c r="BC485" s="537">
        <v>8</v>
      </c>
      <c r="BD485" s="537">
        <v>7</v>
      </c>
      <c r="BE485" s="537">
        <v>15</v>
      </c>
      <c r="BF485" s="537">
        <v>4</v>
      </c>
      <c r="BG485" s="537">
        <v>4</v>
      </c>
      <c r="BH485" s="537">
        <v>8</v>
      </c>
      <c r="BI485" s="537">
        <v>5</v>
      </c>
      <c r="BJ485" s="537">
        <v>4</v>
      </c>
      <c r="BK485" s="537">
        <v>9</v>
      </c>
      <c r="BL485" s="537">
        <v>32</v>
      </c>
      <c r="BM485" s="537">
        <v>24</v>
      </c>
      <c r="BN485" s="537">
        <v>56</v>
      </c>
      <c r="BO485" s="537">
        <v>0</v>
      </c>
      <c r="BP485" s="537">
        <v>0</v>
      </c>
      <c r="BQ485" s="537">
        <v>0</v>
      </c>
      <c r="BR485" s="537">
        <v>0</v>
      </c>
      <c r="BS485" s="537">
        <v>3</v>
      </c>
      <c r="BT485" s="538">
        <v>204</v>
      </c>
    </row>
    <row r="486" spans="1:72" x14ac:dyDescent="0.2">
      <c r="A486" s="639"/>
      <c r="B486" s="403" t="s">
        <v>43</v>
      </c>
      <c r="C486" s="537">
        <v>0</v>
      </c>
      <c r="D486" s="537">
        <v>0</v>
      </c>
      <c r="E486" s="537">
        <v>0</v>
      </c>
      <c r="F486" s="537">
        <v>1</v>
      </c>
      <c r="G486" s="537">
        <v>4</v>
      </c>
      <c r="H486" s="537">
        <v>5</v>
      </c>
      <c r="I486" s="537">
        <v>2</v>
      </c>
      <c r="J486" s="537">
        <v>7</v>
      </c>
      <c r="K486" s="537">
        <v>0</v>
      </c>
      <c r="L486" s="537">
        <v>9</v>
      </c>
      <c r="M486" s="537">
        <v>5</v>
      </c>
      <c r="N486" s="537">
        <v>10</v>
      </c>
      <c r="O486" s="537">
        <v>0</v>
      </c>
      <c r="P486" s="537">
        <v>3</v>
      </c>
      <c r="Q486" s="537">
        <v>18</v>
      </c>
      <c r="R486" s="537">
        <v>10</v>
      </c>
      <c r="S486" s="537">
        <v>18</v>
      </c>
      <c r="T486" s="537">
        <v>0</v>
      </c>
      <c r="U486" s="537">
        <v>0</v>
      </c>
      <c r="V486" s="537">
        <v>28</v>
      </c>
      <c r="W486" s="537">
        <v>14</v>
      </c>
      <c r="X486" s="537">
        <v>16</v>
      </c>
      <c r="Y486" s="537">
        <v>0</v>
      </c>
      <c r="Z486" s="537">
        <v>0</v>
      </c>
      <c r="AA486" s="537">
        <v>30</v>
      </c>
      <c r="AB486" s="537">
        <v>10</v>
      </c>
      <c r="AC486" s="537">
        <v>16</v>
      </c>
      <c r="AD486" s="537">
        <v>0</v>
      </c>
      <c r="AE486" s="537">
        <v>26</v>
      </c>
      <c r="AF486" s="537">
        <v>14</v>
      </c>
      <c r="AG486" s="537">
        <v>11</v>
      </c>
      <c r="AH486" s="537">
        <v>0</v>
      </c>
      <c r="AI486" s="537">
        <v>25</v>
      </c>
      <c r="AJ486" s="537">
        <v>10</v>
      </c>
      <c r="AK486" s="537">
        <v>17</v>
      </c>
      <c r="AL486" s="537">
        <v>27</v>
      </c>
      <c r="AM486" s="537">
        <v>6</v>
      </c>
      <c r="AN486" s="537">
        <v>16</v>
      </c>
      <c r="AO486" s="537">
        <v>0</v>
      </c>
      <c r="AP486" s="537">
        <v>22</v>
      </c>
      <c r="AQ486" s="537">
        <v>16</v>
      </c>
      <c r="AR486" s="537">
        <v>15</v>
      </c>
      <c r="AS486" s="537">
        <v>31</v>
      </c>
      <c r="AT486" s="537">
        <v>15</v>
      </c>
      <c r="AU486" s="537">
        <v>22</v>
      </c>
      <c r="AV486" s="537">
        <v>37</v>
      </c>
      <c r="AW486" s="537">
        <v>20</v>
      </c>
      <c r="AX486" s="537">
        <v>22</v>
      </c>
      <c r="AY486" s="537">
        <v>42</v>
      </c>
      <c r="AZ486" s="537">
        <v>13</v>
      </c>
      <c r="BA486" s="537">
        <v>40</v>
      </c>
      <c r="BB486" s="537">
        <v>53</v>
      </c>
      <c r="BC486" s="537">
        <v>17</v>
      </c>
      <c r="BD486" s="537">
        <v>26</v>
      </c>
      <c r="BE486" s="537">
        <v>43</v>
      </c>
      <c r="BF486" s="537">
        <v>13</v>
      </c>
      <c r="BG486" s="537">
        <v>24</v>
      </c>
      <c r="BH486" s="537">
        <v>37</v>
      </c>
      <c r="BI486" s="537">
        <v>14</v>
      </c>
      <c r="BJ486" s="537">
        <v>22</v>
      </c>
      <c r="BK486" s="537">
        <v>36</v>
      </c>
      <c r="BL486" s="537">
        <v>54</v>
      </c>
      <c r="BM486" s="537">
        <v>61</v>
      </c>
      <c r="BN486" s="537">
        <v>115</v>
      </c>
      <c r="BO486" s="537">
        <v>0</v>
      </c>
      <c r="BP486" s="537">
        <v>1</v>
      </c>
      <c r="BQ486" s="537">
        <v>0</v>
      </c>
      <c r="BR486" s="537">
        <v>1</v>
      </c>
      <c r="BS486" s="537">
        <v>1</v>
      </c>
      <c r="BT486" s="538">
        <v>586</v>
      </c>
    </row>
    <row r="487" spans="1:72" x14ac:dyDescent="0.2">
      <c r="A487" s="639"/>
      <c r="B487" s="403" t="s">
        <v>44</v>
      </c>
      <c r="C487" s="537">
        <v>0</v>
      </c>
      <c r="D487" s="537">
        <v>0</v>
      </c>
      <c r="E487" s="537">
        <v>0</v>
      </c>
      <c r="F487" s="537">
        <v>0</v>
      </c>
      <c r="G487" s="537">
        <v>0</v>
      </c>
      <c r="H487" s="537">
        <v>0</v>
      </c>
      <c r="I487" s="537">
        <v>3</v>
      </c>
      <c r="J487" s="537">
        <v>8</v>
      </c>
      <c r="K487" s="537">
        <v>0</v>
      </c>
      <c r="L487" s="537">
        <v>11</v>
      </c>
      <c r="M487" s="537">
        <v>7</v>
      </c>
      <c r="N487" s="537">
        <v>16</v>
      </c>
      <c r="O487" s="537">
        <v>0</v>
      </c>
      <c r="P487" s="537">
        <v>0</v>
      </c>
      <c r="Q487" s="537">
        <v>23</v>
      </c>
      <c r="R487" s="537">
        <v>11</v>
      </c>
      <c r="S487" s="537">
        <v>9</v>
      </c>
      <c r="T487" s="537">
        <v>0</v>
      </c>
      <c r="U487" s="537">
        <v>0</v>
      </c>
      <c r="V487" s="537">
        <v>20</v>
      </c>
      <c r="W487" s="537">
        <v>5</v>
      </c>
      <c r="X487" s="537">
        <v>13</v>
      </c>
      <c r="Y487" s="537">
        <v>0</v>
      </c>
      <c r="Z487" s="537">
        <v>0</v>
      </c>
      <c r="AA487" s="537">
        <v>18</v>
      </c>
      <c r="AB487" s="537">
        <v>4</v>
      </c>
      <c r="AC487" s="537">
        <v>5</v>
      </c>
      <c r="AD487" s="537">
        <v>0</v>
      </c>
      <c r="AE487" s="537">
        <v>9</v>
      </c>
      <c r="AF487" s="537">
        <v>5</v>
      </c>
      <c r="AG487" s="537">
        <v>5</v>
      </c>
      <c r="AH487" s="537">
        <v>0</v>
      </c>
      <c r="AI487" s="537">
        <v>10</v>
      </c>
      <c r="AJ487" s="537">
        <v>9</v>
      </c>
      <c r="AK487" s="537">
        <v>13</v>
      </c>
      <c r="AL487" s="537">
        <v>22</v>
      </c>
      <c r="AM487" s="537">
        <v>9</v>
      </c>
      <c r="AN487" s="537">
        <v>7</v>
      </c>
      <c r="AO487" s="537">
        <v>0</v>
      </c>
      <c r="AP487" s="537">
        <v>16</v>
      </c>
      <c r="AQ487" s="537">
        <v>11</v>
      </c>
      <c r="AR487" s="537">
        <v>14</v>
      </c>
      <c r="AS487" s="537">
        <v>25</v>
      </c>
      <c r="AT487" s="537">
        <v>23</v>
      </c>
      <c r="AU487" s="537">
        <v>22</v>
      </c>
      <c r="AV487" s="537">
        <v>45</v>
      </c>
      <c r="AW487" s="537">
        <v>14</v>
      </c>
      <c r="AX487" s="537">
        <v>18</v>
      </c>
      <c r="AY487" s="537">
        <v>32</v>
      </c>
      <c r="AZ487" s="537">
        <v>11</v>
      </c>
      <c r="BA487" s="537">
        <v>16</v>
      </c>
      <c r="BB487" s="537">
        <v>27</v>
      </c>
      <c r="BC487" s="537">
        <v>20</v>
      </c>
      <c r="BD487" s="537">
        <v>14</v>
      </c>
      <c r="BE487" s="537">
        <v>34</v>
      </c>
      <c r="BF487" s="537">
        <v>9</v>
      </c>
      <c r="BG487" s="537">
        <v>16</v>
      </c>
      <c r="BH487" s="537">
        <v>25</v>
      </c>
      <c r="BI487" s="537">
        <v>12</v>
      </c>
      <c r="BJ487" s="537">
        <v>11</v>
      </c>
      <c r="BK487" s="537">
        <v>23</v>
      </c>
      <c r="BL487" s="537">
        <v>40</v>
      </c>
      <c r="BM487" s="537">
        <v>36</v>
      </c>
      <c r="BN487" s="537">
        <v>76</v>
      </c>
      <c r="BO487" s="537">
        <v>0</v>
      </c>
      <c r="BP487" s="537">
        <v>0</v>
      </c>
      <c r="BQ487" s="537">
        <v>0</v>
      </c>
      <c r="BR487" s="537">
        <v>0</v>
      </c>
      <c r="BS487" s="537">
        <v>0</v>
      </c>
      <c r="BT487" s="538">
        <v>416</v>
      </c>
    </row>
    <row r="488" spans="1:72" x14ac:dyDescent="0.2">
      <c r="A488" s="639"/>
      <c r="B488" s="403" t="s">
        <v>45</v>
      </c>
      <c r="C488" s="537">
        <v>0</v>
      </c>
      <c r="D488" s="537">
        <v>0</v>
      </c>
      <c r="E488" s="537">
        <v>0</v>
      </c>
      <c r="F488" s="537">
        <v>0</v>
      </c>
      <c r="G488" s="537">
        <v>1</v>
      </c>
      <c r="H488" s="537">
        <v>1</v>
      </c>
      <c r="I488" s="537">
        <v>1</v>
      </c>
      <c r="J488" s="537">
        <v>5</v>
      </c>
      <c r="K488" s="537">
        <v>0</v>
      </c>
      <c r="L488" s="537">
        <v>6</v>
      </c>
      <c r="M488" s="537">
        <v>10</v>
      </c>
      <c r="N488" s="537">
        <v>9</v>
      </c>
      <c r="O488" s="537">
        <v>0</v>
      </c>
      <c r="P488" s="537">
        <v>1</v>
      </c>
      <c r="Q488" s="537">
        <v>20</v>
      </c>
      <c r="R488" s="537">
        <v>8</v>
      </c>
      <c r="S488" s="537">
        <v>17</v>
      </c>
      <c r="T488" s="537">
        <v>0</v>
      </c>
      <c r="U488" s="537">
        <v>0</v>
      </c>
      <c r="V488" s="537">
        <v>25</v>
      </c>
      <c r="W488" s="537">
        <v>9</v>
      </c>
      <c r="X488" s="537">
        <v>15</v>
      </c>
      <c r="Y488" s="537">
        <v>0</v>
      </c>
      <c r="Z488" s="537">
        <v>0</v>
      </c>
      <c r="AA488" s="537">
        <v>24</v>
      </c>
      <c r="AB488" s="537">
        <v>12</v>
      </c>
      <c r="AC488" s="537">
        <v>19</v>
      </c>
      <c r="AD488" s="537">
        <v>0</v>
      </c>
      <c r="AE488" s="537">
        <v>31</v>
      </c>
      <c r="AF488" s="537">
        <v>18</v>
      </c>
      <c r="AG488" s="537">
        <v>14</v>
      </c>
      <c r="AH488" s="537">
        <v>0</v>
      </c>
      <c r="AI488" s="537">
        <v>32</v>
      </c>
      <c r="AJ488" s="537">
        <v>15</v>
      </c>
      <c r="AK488" s="537">
        <v>11</v>
      </c>
      <c r="AL488" s="537">
        <v>26</v>
      </c>
      <c r="AM488" s="537">
        <v>7</v>
      </c>
      <c r="AN488" s="537">
        <v>16</v>
      </c>
      <c r="AO488" s="537">
        <v>0</v>
      </c>
      <c r="AP488" s="537">
        <v>23</v>
      </c>
      <c r="AQ488" s="537">
        <v>7</v>
      </c>
      <c r="AR488" s="537">
        <v>13</v>
      </c>
      <c r="AS488" s="537">
        <v>20</v>
      </c>
      <c r="AT488" s="537">
        <v>11</v>
      </c>
      <c r="AU488" s="537">
        <v>11</v>
      </c>
      <c r="AV488" s="537">
        <v>22</v>
      </c>
      <c r="AW488" s="537">
        <v>10</v>
      </c>
      <c r="AX488" s="537">
        <v>20</v>
      </c>
      <c r="AY488" s="537">
        <v>30</v>
      </c>
      <c r="AZ488" s="537">
        <v>19</v>
      </c>
      <c r="BA488" s="537">
        <v>15</v>
      </c>
      <c r="BB488" s="537">
        <v>34</v>
      </c>
      <c r="BC488" s="537">
        <v>14</v>
      </c>
      <c r="BD488" s="537">
        <v>15</v>
      </c>
      <c r="BE488" s="537">
        <v>29</v>
      </c>
      <c r="BF488" s="537">
        <v>7</v>
      </c>
      <c r="BG488" s="537">
        <v>15</v>
      </c>
      <c r="BH488" s="537">
        <v>22</v>
      </c>
      <c r="BI488" s="537">
        <v>5</v>
      </c>
      <c r="BJ488" s="537">
        <v>11</v>
      </c>
      <c r="BK488" s="537">
        <v>16</v>
      </c>
      <c r="BL488" s="537">
        <v>8</v>
      </c>
      <c r="BM488" s="537">
        <v>18</v>
      </c>
      <c r="BN488" s="537">
        <v>26</v>
      </c>
      <c r="BO488" s="537">
        <v>0</v>
      </c>
      <c r="BP488" s="537">
        <v>0</v>
      </c>
      <c r="BQ488" s="537">
        <v>0</v>
      </c>
      <c r="BR488" s="537">
        <v>0</v>
      </c>
      <c r="BS488" s="537">
        <v>0</v>
      </c>
      <c r="BT488" s="538">
        <v>387</v>
      </c>
    </row>
    <row r="489" spans="1:72" x14ac:dyDescent="0.2">
      <c r="A489" s="639"/>
      <c r="B489" s="403" t="s">
        <v>46</v>
      </c>
      <c r="C489" s="537">
        <v>0</v>
      </c>
      <c r="D489" s="537">
        <v>0</v>
      </c>
      <c r="E489" s="537">
        <v>0</v>
      </c>
      <c r="F489" s="537">
        <v>1</v>
      </c>
      <c r="G489" s="537">
        <v>0</v>
      </c>
      <c r="H489" s="537">
        <v>1</v>
      </c>
      <c r="I489" s="537">
        <v>2</v>
      </c>
      <c r="J489" s="537">
        <v>0</v>
      </c>
      <c r="K489" s="537">
        <v>0</v>
      </c>
      <c r="L489" s="537">
        <v>2</v>
      </c>
      <c r="M489" s="537">
        <v>4</v>
      </c>
      <c r="N489" s="537">
        <v>13</v>
      </c>
      <c r="O489" s="537">
        <v>0</v>
      </c>
      <c r="P489" s="537">
        <v>0</v>
      </c>
      <c r="Q489" s="537">
        <v>17</v>
      </c>
      <c r="R489" s="537">
        <v>3</v>
      </c>
      <c r="S489" s="537">
        <v>9</v>
      </c>
      <c r="T489" s="537">
        <v>0</v>
      </c>
      <c r="U489" s="537">
        <v>0</v>
      </c>
      <c r="V489" s="537">
        <v>12</v>
      </c>
      <c r="W489" s="537">
        <v>4</v>
      </c>
      <c r="X489" s="537">
        <v>9</v>
      </c>
      <c r="Y489" s="537">
        <v>0</v>
      </c>
      <c r="Z489" s="537">
        <v>0</v>
      </c>
      <c r="AA489" s="537">
        <v>13</v>
      </c>
      <c r="AB489" s="537">
        <v>4</v>
      </c>
      <c r="AC489" s="537">
        <v>10</v>
      </c>
      <c r="AD489" s="537">
        <v>0</v>
      </c>
      <c r="AE489" s="537">
        <v>14</v>
      </c>
      <c r="AF489" s="537">
        <v>5</v>
      </c>
      <c r="AG489" s="537">
        <v>10</v>
      </c>
      <c r="AH489" s="537">
        <v>0</v>
      </c>
      <c r="AI489" s="537">
        <v>15</v>
      </c>
      <c r="AJ489" s="537">
        <v>3</v>
      </c>
      <c r="AK489" s="537">
        <v>11</v>
      </c>
      <c r="AL489" s="537">
        <v>14</v>
      </c>
      <c r="AM489" s="537">
        <v>7</v>
      </c>
      <c r="AN489" s="537">
        <v>16</v>
      </c>
      <c r="AO489" s="537">
        <v>0</v>
      </c>
      <c r="AP489" s="537">
        <v>23</v>
      </c>
      <c r="AQ489" s="537">
        <v>7</v>
      </c>
      <c r="AR489" s="537">
        <v>8</v>
      </c>
      <c r="AS489" s="537">
        <v>15</v>
      </c>
      <c r="AT489" s="537">
        <v>5</v>
      </c>
      <c r="AU489" s="537">
        <v>13</v>
      </c>
      <c r="AV489" s="537">
        <v>18</v>
      </c>
      <c r="AW489" s="537">
        <v>10</v>
      </c>
      <c r="AX489" s="537">
        <v>10</v>
      </c>
      <c r="AY489" s="537">
        <v>20</v>
      </c>
      <c r="AZ489" s="537">
        <v>14</v>
      </c>
      <c r="BA489" s="537">
        <v>13</v>
      </c>
      <c r="BB489" s="537">
        <v>27</v>
      </c>
      <c r="BC489" s="537">
        <v>2</v>
      </c>
      <c r="BD489" s="537">
        <v>13</v>
      </c>
      <c r="BE489" s="537">
        <v>15</v>
      </c>
      <c r="BF489" s="537">
        <v>10</v>
      </c>
      <c r="BG489" s="537">
        <v>8</v>
      </c>
      <c r="BH489" s="537">
        <v>18</v>
      </c>
      <c r="BI489" s="537">
        <v>10</v>
      </c>
      <c r="BJ489" s="537">
        <v>9</v>
      </c>
      <c r="BK489" s="537">
        <v>19</v>
      </c>
      <c r="BL489" s="537">
        <v>8</v>
      </c>
      <c r="BM489" s="537">
        <v>16</v>
      </c>
      <c r="BN489" s="537">
        <v>24</v>
      </c>
      <c r="BO489" s="537">
        <v>0</v>
      </c>
      <c r="BP489" s="537">
        <v>0</v>
      </c>
      <c r="BQ489" s="537">
        <v>0</v>
      </c>
      <c r="BR489" s="537">
        <v>0</v>
      </c>
      <c r="BS489" s="537">
        <v>0</v>
      </c>
      <c r="BT489" s="538">
        <v>267</v>
      </c>
    </row>
    <row r="490" spans="1:72" x14ac:dyDescent="0.2">
      <c r="A490" s="639"/>
      <c r="B490" s="403" t="s">
        <v>47</v>
      </c>
      <c r="C490" s="537">
        <v>0</v>
      </c>
      <c r="D490" s="537">
        <v>0</v>
      </c>
      <c r="E490" s="537">
        <v>0</v>
      </c>
      <c r="F490" s="537">
        <v>4</v>
      </c>
      <c r="G490" s="537">
        <v>2</v>
      </c>
      <c r="H490" s="537">
        <v>6</v>
      </c>
      <c r="I490" s="537">
        <v>24</v>
      </c>
      <c r="J490" s="537">
        <v>33</v>
      </c>
      <c r="K490" s="537">
        <v>0</v>
      </c>
      <c r="L490" s="537">
        <v>57</v>
      </c>
      <c r="M490" s="537">
        <v>40</v>
      </c>
      <c r="N490" s="537">
        <v>50</v>
      </c>
      <c r="O490" s="537">
        <v>0</v>
      </c>
      <c r="P490" s="537">
        <v>0</v>
      </c>
      <c r="Q490" s="537">
        <v>90</v>
      </c>
      <c r="R490" s="537">
        <v>30</v>
      </c>
      <c r="S490" s="537">
        <v>43</v>
      </c>
      <c r="T490" s="537">
        <v>0</v>
      </c>
      <c r="U490" s="537">
        <v>2</v>
      </c>
      <c r="V490" s="537">
        <v>75</v>
      </c>
      <c r="W490" s="537">
        <v>91</v>
      </c>
      <c r="X490" s="537">
        <v>158</v>
      </c>
      <c r="Y490" s="537">
        <v>0</v>
      </c>
      <c r="Z490" s="537">
        <v>0</v>
      </c>
      <c r="AA490" s="537">
        <v>249</v>
      </c>
      <c r="AB490" s="537">
        <v>67</v>
      </c>
      <c r="AC490" s="537">
        <v>124</v>
      </c>
      <c r="AD490" s="537">
        <v>0</v>
      </c>
      <c r="AE490" s="537">
        <v>191</v>
      </c>
      <c r="AF490" s="537">
        <v>26</v>
      </c>
      <c r="AG490" s="537">
        <v>42</v>
      </c>
      <c r="AH490" s="537">
        <v>0</v>
      </c>
      <c r="AI490" s="537">
        <v>68</v>
      </c>
      <c r="AJ490" s="537">
        <v>11</v>
      </c>
      <c r="AK490" s="537">
        <v>29</v>
      </c>
      <c r="AL490" s="537">
        <v>40</v>
      </c>
      <c r="AM490" s="537">
        <v>28</v>
      </c>
      <c r="AN490" s="537">
        <v>29</v>
      </c>
      <c r="AO490" s="537">
        <v>0</v>
      </c>
      <c r="AP490" s="537">
        <v>57</v>
      </c>
      <c r="AQ490" s="537">
        <v>26</v>
      </c>
      <c r="AR490" s="537">
        <v>21</v>
      </c>
      <c r="AS490" s="537">
        <v>47</v>
      </c>
      <c r="AT490" s="537">
        <v>27</v>
      </c>
      <c r="AU490" s="537">
        <v>35</v>
      </c>
      <c r="AV490" s="537">
        <v>62</v>
      </c>
      <c r="AW490" s="537">
        <v>18</v>
      </c>
      <c r="AX490" s="537">
        <v>43</v>
      </c>
      <c r="AY490" s="537">
        <v>61</v>
      </c>
      <c r="AZ490" s="537">
        <v>33</v>
      </c>
      <c r="BA490" s="537">
        <v>40</v>
      </c>
      <c r="BB490" s="537">
        <v>73</v>
      </c>
      <c r="BC490" s="537">
        <v>16</v>
      </c>
      <c r="BD490" s="537">
        <v>44</v>
      </c>
      <c r="BE490" s="537">
        <v>60</v>
      </c>
      <c r="BF490" s="537">
        <v>22</v>
      </c>
      <c r="BG490" s="537">
        <v>42</v>
      </c>
      <c r="BH490" s="537">
        <v>64</v>
      </c>
      <c r="BI490" s="537">
        <v>23</v>
      </c>
      <c r="BJ490" s="537">
        <v>33</v>
      </c>
      <c r="BK490" s="537">
        <v>56</v>
      </c>
      <c r="BL490" s="537">
        <v>77</v>
      </c>
      <c r="BM490" s="537">
        <v>88</v>
      </c>
      <c r="BN490" s="537">
        <v>165</v>
      </c>
      <c r="BO490" s="537">
        <v>0</v>
      </c>
      <c r="BP490" s="537">
        <v>1</v>
      </c>
      <c r="BQ490" s="537">
        <v>0</v>
      </c>
      <c r="BR490" s="537">
        <v>1</v>
      </c>
      <c r="BS490" s="537">
        <v>4</v>
      </c>
      <c r="BT490" s="538">
        <v>1426</v>
      </c>
    </row>
    <row r="491" spans="1:72" x14ac:dyDescent="0.2">
      <c r="A491" s="639"/>
      <c r="B491" s="403" t="s">
        <v>48</v>
      </c>
      <c r="C491" s="537">
        <v>0</v>
      </c>
      <c r="D491" s="537">
        <v>0</v>
      </c>
      <c r="E491" s="537">
        <v>0</v>
      </c>
      <c r="F491" s="537">
        <v>0</v>
      </c>
      <c r="G491" s="537">
        <v>0</v>
      </c>
      <c r="H491" s="537">
        <v>0</v>
      </c>
      <c r="I491" s="537">
        <v>2</v>
      </c>
      <c r="J491" s="537">
        <v>4</v>
      </c>
      <c r="K491" s="537">
        <v>0</v>
      </c>
      <c r="L491" s="537">
        <v>6</v>
      </c>
      <c r="M491" s="537">
        <v>5</v>
      </c>
      <c r="N491" s="537">
        <v>7</v>
      </c>
      <c r="O491" s="537">
        <v>0</v>
      </c>
      <c r="P491" s="537">
        <v>0</v>
      </c>
      <c r="Q491" s="537">
        <v>12</v>
      </c>
      <c r="R491" s="537">
        <v>5</v>
      </c>
      <c r="S491" s="537">
        <v>15</v>
      </c>
      <c r="T491" s="537">
        <v>0</v>
      </c>
      <c r="U491" s="537">
        <v>1</v>
      </c>
      <c r="V491" s="537">
        <v>21</v>
      </c>
      <c r="W491" s="537">
        <v>7</v>
      </c>
      <c r="X491" s="537">
        <v>22</v>
      </c>
      <c r="Y491" s="537">
        <v>0</v>
      </c>
      <c r="Z491" s="537">
        <v>0</v>
      </c>
      <c r="AA491" s="537">
        <v>29</v>
      </c>
      <c r="AB491" s="537">
        <v>7</v>
      </c>
      <c r="AC491" s="537">
        <v>18</v>
      </c>
      <c r="AD491" s="537">
        <v>0</v>
      </c>
      <c r="AE491" s="537">
        <v>25</v>
      </c>
      <c r="AF491" s="537">
        <v>4</v>
      </c>
      <c r="AG491" s="537">
        <v>7</v>
      </c>
      <c r="AH491" s="537">
        <v>0</v>
      </c>
      <c r="AI491" s="537">
        <v>11</v>
      </c>
      <c r="AJ491" s="537">
        <v>3</v>
      </c>
      <c r="AK491" s="537">
        <v>6</v>
      </c>
      <c r="AL491" s="537">
        <v>9</v>
      </c>
      <c r="AM491" s="537">
        <v>3</v>
      </c>
      <c r="AN491" s="537">
        <v>6</v>
      </c>
      <c r="AO491" s="537">
        <v>0</v>
      </c>
      <c r="AP491" s="537">
        <v>9</v>
      </c>
      <c r="AQ491" s="537">
        <v>3</v>
      </c>
      <c r="AR491" s="537">
        <v>7</v>
      </c>
      <c r="AS491" s="537">
        <v>10</v>
      </c>
      <c r="AT491" s="537">
        <v>9</v>
      </c>
      <c r="AU491" s="537">
        <v>13</v>
      </c>
      <c r="AV491" s="537">
        <v>22</v>
      </c>
      <c r="AW491" s="537">
        <v>8</v>
      </c>
      <c r="AX491" s="537">
        <v>16</v>
      </c>
      <c r="AY491" s="537">
        <v>24</v>
      </c>
      <c r="AZ491" s="537">
        <v>5</v>
      </c>
      <c r="BA491" s="537">
        <v>11</v>
      </c>
      <c r="BB491" s="537">
        <v>16</v>
      </c>
      <c r="BC491" s="537">
        <v>4</v>
      </c>
      <c r="BD491" s="537">
        <v>4</v>
      </c>
      <c r="BE491" s="537">
        <v>8</v>
      </c>
      <c r="BF491" s="537">
        <v>0</v>
      </c>
      <c r="BG491" s="537">
        <v>6</v>
      </c>
      <c r="BH491" s="537">
        <v>6</v>
      </c>
      <c r="BI491" s="537">
        <v>1</v>
      </c>
      <c r="BJ491" s="537">
        <v>6</v>
      </c>
      <c r="BK491" s="537">
        <v>7</v>
      </c>
      <c r="BL491" s="537">
        <v>11</v>
      </c>
      <c r="BM491" s="537">
        <v>10</v>
      </c>
      <c r="BN491" s="537">
        <v>21</v>
      </c>
      <c r="BO491" s="537">
        <v>0</v>
      </c>
      <c r="BP491" s="537">
        <v>0</v>
      </c>
      <c r="BQ491" s="537">
        <v>0</v>
      </c>
      <c r="BR491" s="537">
        <v>0</v>
      </c>
      <c r="BS491" s="537">
        <v>0</v>
      </c>
      <c r="BT491" s="538">
        <v>236</v>
      </c>
    </row>
    <row r="492" spans="1:72" x14ac:dyDescent="0.2">
      <c r="A492" s="639"/>
      <c r="B492" s="403" t="s">
        <v>390</v>
      </c>
      <c r="C492" s="537">
        <v>0</v>
      </c>
      <c r="D492" s="537">
        <v>0</v>
      </c>
      <c r="E492" s="537">
        <v>0</v>
      </c>
      <c r="F492" s="537">
        <v>0</v>
      </c>
      <c r="G492" s="537">
        <v>0</v>
      </c>
      <c r="H492" s="537">
        <v>0</v>
      </c>
      <c r="I492" s="537">
        <v>1</v>
      </c>
      <c r="J492" s="537">
        <v>0</v>
      </c>
      <c r="K492" s="537">
        <v>0</v>
      </c>
      <c r="L492" s="537">
        <v>1</v>
      </c>
      <c r="M492" s="537">
        <v>0</v>
      </c>
      <c r="N492" s="537">
        <v>2</v>
      </c>
      <c r="O492" s="537">
        <v>0</v>
      </c>
      <c r="P492" s="537">
        <v>0</v>
      </c>
      <c r="Q492" s="537">
        <v>2</v>
      </c>
      <c r="R492" s="537">
        <v>3</v>
      </c>
      <c r="S492" s="537">
        <v>1</v>
      </c>
      <c r="T492" s="537">
        <v>0</v>
      </c>
      <c r="U492" s="537">
        <v>0</v>
      </c>
      <c r="V492" s="537">
        <v>4</v>
      </c>
      <c r="W492" s="537">
        <v>1</v>
      </c>
      <c r="X492" s="537">
        <v>3</v>
      </c>
      <c r="Y492" s="537">
        <v>0</v>
      </c>
      <c r="Z492" s="537">
        <v>0</v>
      </c>
      <c r="AA492" s="537">
        <v>4</v>
      </c>
      <c r="AB492" s="537">
        <v>2</v>
      </c>
      <c r="AC492" s="537">
        <v>1</v>
      </c>
      <c r="AD492" s="537">
        <v>0</v>
      </c>
      <c r="AE492" s="537">
        <v>3</v>
      </c>
      <c r="AF492" s="537">
        <v>1</v>
      </c>
      <c r="AG492" s="537">
        <v>5</v>
      </c>
      <c r="AH492" s="537">
        <v>0</v>
      </c>
      <c r="AI492" s="537">
        <v>6</v>
      </c>
      <c r="AJ492" s="537">
        <v>3</v>
      </c>
      <c r="AK492" s="537">
        <v>1</v>
      </c>
      <c r="AL492" s="537">
        <v>4</v>
      </c>
      <c r="AM492" s="537">
        <v>1</v>
      </c>
      <c r="AN492" s="537">
        <v>1</v>
      </c>
      <c r="AO492" s="537">
        <v>0</v>
      </c>
      <c r="AP492" s="537">
        <v>2</v>
      </c>
      <c r="AQ492" s="537">
        <v>2</v>
      </c>
      <c r="AR492" s="537">
        <v>5</v>
      </c>
      <c r="AS492" s="537">
        <v>7</v>
      </c>
      <c r="AT492" s="537">
        <v>2</v>
      </c>
      <c r="AU492" s="537">
        <v>5</v>
      </c>
      <c r="AV492" s="537">
        <v>7</v>
      </c>
      <c r="AW492" s="537">
        <v>3</v>
      </c>
      <c r="AX492" s="537">
        <v>4</v>
      </c>
      <c r="AY492" s="537">
        <v>7</v>
      </c>
      <c r="AZ492" s="537">
        <v>4</v>
      </c>
      <c r="BA492" s="537">
        <v>4</v>
      </c>
      <c r="BB492" s="537">
        <v>8</v>
      </c>
      <c r="BC492" s="537">
        <v>1</v>
      </c>
      <c r="BD492" s="537">
        <v>2</v>
      </c>
      <c r="BE492" s="537">
        <v>3</v>
      </c>
      <c r="BF492" s="537">
        <v>3</v>
      </c>
      <c r="BG492" s="537">
        <v>4</v>
      </c>
      <c r="BH492" s="537">
        <v>7</v>
      </c>
      <c r="BI492" s="537">
        <v>3</v>
      </c>
      <c r="BJ492" s="537">
        <v>2</v>
      </c>
      <c r="BK492" s="537">
        <v>5</v>
      </c>
      <c r="BL492" s="537">
        <v>7</v>
      </c>
      <c r="BM492" s="537">
        <v>7</v>
      </c>
      <c r="BN492" s="537">
        <v>14</v>
      </c>
      <c r="BO492" s="537">
        <v>0</v>
      </c>
      <c r="BP492" s="537">
        <v>0</v>
      </c>
      <c r="BQ492" s="537">
        <v>0</v>
      </c>
      <c r="BR492" s="537">
        <v>0</v>
      </c>
      <c r="BS492" s="537">
        <v>0</v>
      </c>
      <c r="BT492" s="538">
        <v>84</v>
      </c>
    </row>
    <row r="493" spans="1:72" x14ac:dyDescent="0.2">
      <c r="A493" s="639"/>
      <c r="B493" s="403" t="s">
        <v>391</v>
      </c>
      <c r="C493" s="537">
        <v>0</v>
      </c>
      <c r="D493" s="537">
        <v>0</v>
      </c>
      <c r="E493" s="537">
        <v>0</v>
      </c>
      <c r="F493" s="537">
        <v>0</v>
      </c>
      <c r="G493" s="537">
        <v>1</v>
      </c>
      <c r="H493" s="537">
        <v>1</v>
      </c>
      <c r="I493" s="537">
        <v>5</v>
      </c>
      <c r="J493" s="537">
        <v>7</v>
      </c>
      <c r="K493" s="537">
        <v>0</v>
      </c>
      <c r="L493" s="537">
        <v>12</v>
      </c>
      <c r="M493" s="537">
        <v>25</v>
      </c>
      <c r="N493" s="537">
        <v>52</v>
      </c>
      <c r="O493" s="537">
        <v>0</v>
      </c>
      <c r="P493" s="537">
        <v>1</v>
      </c>
      <c r="Q493" s="537">
        <v>78</v>
      </c>
      <c r="R493" s="537">
        <v>29</v>
      </c>
      <c r="S493" s="537">
        <v>50</v>
      </c>
      <c r="T493" s="537">
        <v>0</v>
      </c>
      <c r="U493" s="537">
        <v>1</v>
      </c>
      <c r="V493" s="537">
        <v>80</v>
      </c>
      <c r="W493" s="537">
        <v>37</v>
      </c>
      <c r="X493" s="537">
        <v>50</v>
      </c>
      <c r="Y493" s="537">
        <v>0</v>
      </c>
      <c r="Z493" s="537">
        <v>1</v>
      </c>
      <c r="AA493" s="537">
        <v>88</v>
      </c>
      <c r="AB493" s="537">
        <v>21</v>
      </c>
      <c r="AC493" s="537">
        <v>27</v>
      </c>
      <c r="AD493" s="537">
        <v>0</v>
      </c>
      <c r="AE493" s="537">
        <v>48</v>
      </c>
      <c r="AF493" s="537">
        <v>8</v>
      </c>
      <c r="AG493" s="537">
        <v>14</v>
      </c>
      <c r="AH493" s="537">
        <v>0</v>
      </c>
      <c r="AI493" s="537">
        <v>22</v>
      </c>
      <c r="AJ493" s="537">
        <v>10</v>
      </c>
      <c r="AK493" s="537">
        <v>18</v>
      </c>
      <c r="AL493" s="537">
        <v>28</v>
      </c>
      <c r="AM493" s="537">
        <v>14</v>
      </c>
      <c r="AN493" s="537">
        <v>18</v>
      </c>
      <c r="AO493" s="537">
        <v>0</v>
      </c>
      <c r="AP493" s="537">
        <v>32</v>
      </c>
      <c r="AQ493" s="537">
        <v>10</v>
      </c>
      <c r="AR493" s="537">
        <v>17</v>
      </c>
      <c r="AS493" s="537">
        <v>27</v>
      </c>
      <c r="AT493" s="537">
        <v>19</v>
      </c>
      <c r="AU493" s="537">
        <v>22</v>
      </c>
      <c r="AV493" s="537">
        <v>41</v>
      </c>
      <c r="AW493" s="537">
        <v>20</v>
      </c>
      <c r="AX493" s="537">
        <v>24</v>
      </c>
      <c r="AY493" s="537">
        <v>44</v>
      </c>
      <c r="AZ493" s="537">
        <v>16</v>
      </c>
      <c r="BA493" s="537">
        <v>28</v>
      </c>
      <c r="BB493" s="537">
        <v>44</v>
      </c>
      <c r="BC493" s="537">
        <v>16</v>
      </c>
      <c r="BD493" s="537">
        <v>33</v>
      </c>
      <c r="BE493" s="537">
        <v>49</v>
      </c>
      <c r="BF493" s="537">
        <v>26</v>
      </c>
      <c r="BG493" s="537">
        <v>25</v>
      </c>
      <c r="BH493" s="537">
        <v>51</v>
      </c>
      <c r="BI493" s="537">
        <v>23</v>
      </c>
      <c r="BJ493" s="537">
        <v>30</v>
      </c>
      <c r="BK493" s="537">
        <v>53</v>
      </c>
      <c r="BL493" s="537">
        <v>93</v>
      </c>
      <c r="BM493" s="537">
        <v>54</v>
      </c>
      <c r="BN493" s="537">
        <v>147</v>
      </c>
      <c r="BO493" s="537">
        <v>0</v>
      </c>
      <c r="BP493" s="537">
        <v>0</v>
      </c>
      <c r="BQ493" s="537">
        <v>0</v>
      </c>
      <c r="BR493" s="537">
        <v>0</v>
      </c>
      <c r="BS493" s="537">
        <v>1</v>
      </c>
      <c r="BT493" s="538">
        <v>846</v>
      </c>
    </row>
    <row r="494" spans="1:72" x14ac:dyDescent="0.2">
      <c r="A494" s="639"/>
      <c r="B494" s="403" t="s">
        <v>49</v>
      </c>
      <c r="C494" s="537">
        <v>0</v>
      </c>
      <c r="D494" s="537">
        <v>0</v>
      </c>
      <c r="E494" s="537">
        <v>0</v>
      </c>
      <c r="F494" s="537">
        <v>3</v>
      </c>
      <c r="G494" s="537">
        <v>1</v>
      </c>
      <c r="H494" s="537">
        <v>4</v>
      </c>
      <c r="I494" s="537">
        <v>5</v>
      </c>
      <c r="J494" s="537">
        <v>10</v>
      </c>
      <c r="K494" s="537">
        <v>0</v>
      </c>
      <c r="L494" s="537">
        <v>15</v>
      </c>
      <c r="M494" s="537">
        <v>35</v>
      </c>
      <c r="N494" s="537">
        <v>29</v>
      </c>
      <c r="O494" s="537">
        <v>0</v>
      </c>
      <c r="P494" s="537">
        <v>4</v>
      </c>
      <c r="Q494" s="537">
        <v>68</v>
      </c>
      <c r="R494" s="537">
        <v>30</v>
      </c>
      <c r="S494" s="537">
        <v>38</v>
      </c>
      <c r="T494" s="537">
        <v>0</v>
      </c>
      <c r="U494" s="537">
        <v>1</v>
      </c>
      <c r="V494" s="537">
        <v>69</v>
      </c>
      <c r="W494" s="537">
        <v>26</v>
      </c>
      <c r="X494" s="537">
        <v>58</v>
      </c>
      <c r="Y494" s="537">
        <v>0</v>
      </c>
      <c r="Z494" s="537">
        <v>0</v>
      </c>
      <c r="AA494" s="537">
        <v>84</v>
      </c>
      <c r="AB494" s="537">
        <v>28</v>
      </c>
      <c r="AC494" s="537">
        <v>30</v>
      </c>
      <c r="AD494" s="537">
        <v>0</v>
      </c>
      <c r="AE494" s="537">
        <v>58</v>
      </c>
      <c r="AF494" s="537">
        <v>18</v>
      </c>
      <c r="AG494" s="537">
        <v>28</v>
      </c>
      <c r="AH494" s="537">
        <v>0</v>
      </c>
      <c r="AI494" s="537">
        <v>46</v>
      </c>
      <c r="AJ494" s="537">
        <v>15</v>
      </c>
      <c r="AK494" s="537">
        <v>32</v>
      </c>
      <c r="AL494" s="537">
        <v>47</v>
      </c>
      <c r="AM494" s="537">
        <v>21</v>
      </c>
      <c r="AN494" s="537">
        <v>35</v>
      </c>
      <c r="AO494" s="537">
        <v>0</v>
      </c>
      <c r="AP494" s="537">
        <v>56</v>
      </c>
      <c r="AQ494" s="537">
        <v>12</v>
      </c>
      <c r="AR494" s="537">
        <v>30</v>
      </c>
      <c r="AS494" s="537">
        <v>42</v>
      </c>
      <c r="AT494" s="537">
        <v>32</v>
      </c>
      <c r="AU494" s="537">
        <v>41</v>
      </c>
      <c r="AV494" s="537">
        <v>73</v>
      </c>
      <c r="AW494" s="537">
        <v>34</v>
      </c>
      <c r="AX494" s="537">
        <v>53</v>
      </c>
      <c r="AY494" s="537">
        <v>87</v>
      </c>
      <c r="AZ494" s="537">
        <v>28</v>
      </c>
      <c r="BA494" s="537">
        <v>51</v>
      </c>
      <c r="BB494" s="537">
        <v>79</v>
      </c>
      <c r="BC494" s="537">
        <v>26</v>
      </c>
      <c r="BD494" s="537">
        <v>40</v>
      </c>
      <c r="BE494" s="537">
        <v>66</v>
      </c>
      <c r="BF494" s="537">
        <v>18</v>
      </c>
      <c r="BG494" s="537">
        <v>51</v>
      </c>
      <c r="BH494" s="537">
        <v>69</v>
      </c>
      <c r="BI494" s="537">
        <v>32</v>
      </c>
      <c r="BJ494" s="537">
        <v>47</v>
      </c>
      <c r="BK494" s="537">
        <v>79</v>
      </c>
      <c r="BL494" s="537">
        <v>78</v>
      </c>
      <c r="BM494" s="537">
        <v>79</v>
      </c>
      <c r="BN494" s="537">
        <v>157</v>
      </c>
      <c r="BO494" s="537">
        <v>0</v>
      </c>
      <c r="BP494" s="537">
        <v>0</v>
      </c>
      <c r="BQ494" s="537">
        <v>1</v>
      </c>
      <c r="BR494" s="537">
        <v>1</v>
      </c>
      <c r="BS494" s="537">
        <v>3</v>
      </c>
      <c r="BT494" s="538">
        <v>1103</v>
      </c>
    </row>
    <row r="495" spans="1:72" x14ac:dyDescent="0.2">
      <c r="A495" s="639"/>
      <c r="B495" s="403" t="s">
        <v>50</v>
      </c>
      <c r="C495" s="537">
        <v>0</v>
      </c>
      <c r="D495" s="537">
        <v>0</v>
      </c>
      <c r="E495" s="537">
        <v>0</v>
      </c>
      <c r="F495" s="537">
        <v>0</v>
      </c>
      <c r="G495" s="537">
        <v>0</v>
      </c>
      <c r="H495" s="537">
        <v>0</v>
      </c>
      <c r="I495" s="537">
        <v>3</v>
      </c>
      <c r="J495" s="537">
        <v>3</v>
      </c>
      <c r="K495" s="537">
        <v>0</v>
      </c>
      <c r="L495" s="537">
        <v>6</v>
      </c>
      <c r="M495" s="537">
        <v>1</v>
      </c>
      <c r="N495" s="537">
        <v>9</v>
      </c>
      <c r="O495" s="537">
        <v>0</v>
      </c>
      <c r="P495" s="537">
        <v>0</v>
      </c>
      <c r="Q495" s="537">
        <v>10</v>
      </c>
      <c r="R495" s="537">
        <v>8</v>
      </c>
      <c r="S495" s="537">
        <v>17</v>
      </c>
      <c r="T495" s="537">
        <v>0</v>
      </c>
      <c r="U495" s="537">
        <v>0</v>
      </c>
      <c r="V495" s="537">
        <v>25</v>
      </c>
      <c r="W495" s="537">
        <v>10</v>
      </c>
      <c r="X495" s="537">
        <v>24</v>
      </c>
      <c r="Y495" s="537">
        <v>0</v>
      </c>
      <c r="Z495" s="537">
        <v>0</v>
      </c>
      <c r="AA495" s="537">
        <v>34</v>
      </c>
      <c r="AB495" s="537">
        <v>13</v>
      </c>
      <c r="AC495" s="537">
        <v>26</v>
      </c>
      <c r="AD495" s="537">
        <v>0</v>
      </c>
      <c r="AE495" s="537">
        <v>39</v>
      </c>
      <c r="AF495" s="537">
        <v>4</v>
      </c>
      <c r="AG495" s="537">
        <v>19</v>
      </c>
      <c r="AH495" s="537">
        <v>0</v>
      </c>
      <c r="AI495" s="537">
        <v>23</v>
      </c>
      <c r="AJ495" s="537">
        <v>7</v>
      </c>
      <c r="AK495" s="537">
        <v>20</v>
      </c>
      <c r="AL495" s="537">
        <v>27</v>
      </c>
      <c r="AM495" s="537">
        <v>7</v>
      </c>
      <c r="AN495" s="537">
        <v>19</v>
      </c>
      <c r="AO495" s="537">
        <v>0</v>
      </c>
      <c r="AP495" s="537">
        <v>26</v>
      </c>
      <c r="AQ495" s="537">
        <v>3</v>
      </c>
      <c r="AR495" s="537">
        <v>17</v>
      </c>
      <c r="AS495" s="537">
        <v>20</v>
      </c>
      <c r="AT495" s="537">
        <v>8</v>
      </c>
      <c r="AU495" s="537">
        <v>16</v>
      </c>
      <c r="AV495" s="537">
        <v>24</v>
      </c>
      <c r="AW495" s="537">
        <v>6</v>
      </c>
      <c r="AX495" s="537">
        <v>12</v>
      </c>
      <c r="AY495" s="537">
        <v>18</v>
      </c>
      <c r="AZ495" s="537">
        <v>8</v>
      </c>
      <c r="BA495" s="537">
        <v>14</v>
      </c>
      <c r="BB495" s="537">
        <v>22</v>
      </c>
      <c r="BC495" s="537">
        <v>11</v>
      </c>
      <c r="BD495" s="537">
        <v>13</v>
      </c>
      <c r="BE495" s="537">
        <v>24</v>
      </c>
      <c r="BF495" s="537">
        <v>10</v>
      </c>
      <c r="BG495" s="537">
        <v>12</v>
      </c>
      <c r="BH495" s="537">
        <v>22</v>
      </c>
      <c r="BI495" s="537">
        <v>7</v>
      </c>
      <c r="BJ495" s="537">
        <v>20</v>
      </c>
      <c r="BK495" s="537">
        <v>27</v>
      </c>
      <c r="BL495" s="537">
        <v>27</v>
      </c>
      <c r="BM495" s="537">
        <v>60</v>
      </c>
      <c r="BN495" s="537">
        <v>87</v>
      </c>
      <c r="BO495" s="537">
        <v>0</v>
      </c>
      <c r="BP495" s="537">
        <v>0</v>
      </c>
      <c r="BQ495" s="537">
        <v>0</v>
      </c>
      <c r="BR495" s="537">
        <v>0</v>
      </c>
      <c r="BS495" s="537">
        <v>5</v>
      </c>
      <c r="BT495" s="538">
        <v>439</v>
      </c>
    </row>
    <row r="496" spans="1:72" x14ac:dyDescent="0.2">
      <c r="A496" s="639"/>
      <c r="B496" s="403" t="s">
        <v>51</v>
      </c>
      <c r="C496" s="537">
        <v>0</v>
      </c>
      <c r="D496" s="537">
        <v>0</v>
      </c>
      <c r="E496" s="537">
        <v>0</v>
      </c>
      <c r="F496" s="537">
        <v>1</v>
      </c>
      <c r="G496" s="537">
        <v>0</v>
      </c>
      <c r="H496" s="537">
        <v>1</v>
      </c>
      <c r="I496" s="537">
        <v>4</v>
      </c>
      <c r="J496" s="537">
        <v>5</v>
      </c>
      <c r="K496" s="537">
        <v>0</v>
      </c>
      <c r="L496" s="537">
        <v>9</v>
      </c>
      <c r="M496" s="537">
        <v>7</v>
      </c>
      <c r="N496" s="537">
        <v>16</v>
      </c>
      <c r="O496" s="537">
        <v>0</v>
      </c>
      <c r="P496" s="537">
        <v>0</v>
      </c>
      <c r="Q496" s="537">
        <v>23</v>
      </c>
      <c r="R496" s="537">
        <v>19</v>
      </c>
      <c r="S496" s="537">
        <v>14</v>
      </c>
      <c r="T496" s="537">
        <v>0</v>
      </c>
      <c r="U496" s="537">
        <v>0</v>
      </c>
      <c r="V496" s="537">
        <v>33</v>
      </c>
      <c r="W496" s="537">
        <v>13</v>
      </c>
      <c r="X496" s="537">
        <v>14</v>
      </c>
      <c r="Y496" s="537">
        <v>0</v>
      </c>
      <c r="Z496" s="537">
        <v>0</v>
      </c>
      <c r="AA496" s="537">
        <v>27</v>
      </c>
      <c r="AB496" s="537">
        <v>6</v>
      </c>
      <c r="AC496" s="537">
        <v>13</v>
      </c>
      <c r="AD496" s="537">
        <v>0</v>
      </c>
      <c r="AE496" s="537">
        <v>19</v>
      </c>
      <c r="AF496" s="537">
        <v>9</v>
      </c>
      <c r="AG496" s="537">
        <v>18</v>
      </c>
      <c r="AH496" s="537">
        <v>0</v>
      </c>
      <c r="AI496" s="537">
        <v>27</v>
      </c>
      <c r="AJ496" s="537">
        <v>7</v>
      </c>
      <c r="AK496" s="537">
        <v>8</v>
      </c>
      <c r="AL496" s="537">
        <v>15</v>
      </c>
      <c r="AM496" s="537">
        <v>6</v>
      </c>
      <c r="AN496" s="537">
        <v>11</v>
      </c>
      <c r="AO496" s="537">
        <v>0</v>
      </c>
      <c r="AP496" s="537">
        <v>17</v>
      </c>
      <c r="AQ496" s="537">
        <v>3</v>
      </c>
      <c r="AR496" s="537">
        <v>14</v>
      </c>
      <c r="AS496" s="537">
        <v>17</v>
      </c>
      <c r="AT496" s="537">
        <v>5</v>
      </c>
      <c r="AU496" s="537">
        <v>16</v>
      </c>
      <c r="AV496" s="537">
        <v>21</v>
      </c>
      <c r="AW496" s="537">
        <v>6</v>
      </c>
      <c r="AX496" s="537">
        <v>19</v>
      </c>
      <c r="AY496" s="537">
        <v>25</v>
      </c>
      <c r="AZ496" s="537">
        <v>7</v>
      </c>
      <c r="BA496" s="537">
        <v>12</v>
      </c>
      <c r="BB496" s="537">
        <v>19</v>
      </c>
      <c r="BC496" s="537">
        <v>7</v>
      </c>
      <c r="BD496" s="537">
        <v>20</v>
      </c>
      <c r="BE496" s="537">
        <v>27</v>
      </c>
      <c r="BF496" s="537">
        <v>7</v>
      </c>
      <c r="BG496" s="537">
        <v>10</v>
      </c>
      <c r="BH496" s="537">
        <v>17</v>
      </c>
      <c r="BI496" s="537">
        <v>4</v>
      </c>
      <c r="BJ496" s="537">
        <v>6</v>
      </c>
      <c r="BK496" s="537">
        <v>10</v>
      </c>
      <c r="BL496" s="537">
        <v>6</v>
      </c>
      <c r="BM496" s="537">
        <v>15</v>
      </c>
      <c r="BN496" s="537">
        <v>21</v>
      </c>
      <c r="BO496" s="537">
        <v>0</v>
      </c>
      <c r="BP496" s="537">
        <v>0</v>
      </c>
      <c r="BQ496" s="537">
        <v>0</v>
      </c>
      <c r="BR496" s="537">
        <v>0</v>
      </c>
      <c r="BS496" s="537">
        <v>0</v>
      </c>
      <c r="BT496" s="538">
        <v>328</v>
      </c>
    </row>
    <row r="497" spans="1:72" ht="13.5" thickBot="1" x14ac:dyDescent="0.25">
      <c r="A497" s="639"/>
      <c r="B497" s="406" t="s">
        <v>52</v>
      </c>
      <c r="C497" s="539">
        <v>0</v>
      </c>
      <c r="D497" s="539">
        <v>0</v>
      </c>
      <c r="E497" s="539">
        <v>0</v>
      </c>
      <c r="F497" s="539">
        <v>1</v>
      </c>
      <c r="G497" s="539">
        <v>1</v>
      </c>
      <c r="H497" s="539">
        <v>2</v>
      </c>
      <c r="I497" s="539">
        <v>4</v>
      </c>
      <c r="J497" s="539">
        <v>3</v>
      </c>
      <c r="K497" s="539">
        <v>0</v>
      </c>
      <c r="L497" s="539">
        <v>7</v>
      </c>
      <c r="M497" s="539">
        <v>16</v>
      </c>
      <c r="N497" s="539">
        <v>25</v>
      </c>
      <c r="O497" s="539">
        <v>0</v>
      </c>
      <c r="P497" s="539">
        <v>0</v>
      </c>
      <c r="Q497" s="539">
        <v>41</v>
      </c>
      <c r="R497" s="539">
        <v>11</v>
      </c>
      <c r="S497" s="539">
        <v>31</v>
      </c>
      <c r="T497" s="539">
        <v>0</v>
      </c>
      <c r="U497" s="539">
        <v>1</v>
      </c>
      <c r="V497" s="539">
        <v>43</v>
      </c>
      <c r="W497" s="539">
        <v>33</v>
      </c>
      <c r="X497" s="539">
        <v>20</v>
      </c>
      <c r="Y497" s="539">
        <v>0</v>
      </c>
      <c r="Z497" s="539">
        <v>0</v>
      </c>
      <c r="AA497" s="539">
        <v>53</v>
      </c>
      <c r="AB497" s="539">
        <v>27</v>
      </c>
      <c r="AC497" s="539">
        <v>35</v>
      </c>
      <c r="AD497" s="539">
        <v>0</v>
      </c>
      <c r="AE497" s="539">
        <v>62</v>
      </c>
      <c r="AF497" s="539">
        <v>19</v>
      </c>
      <c r="AG497" s="539">
        <v>40</v>
      </c>
      <c r="AH497" s="539">
        <v>0</v>
      </c>
      <c r="AI497" s="539">
        <v>59</v>
      </c>
      <c r="AJ497" s="539">
        <v>29</v>
      </c>
      <c r="AK497" s="539">
        <v>43</v>
      </c>
      <c r="AL497" s="539">
        <v>72</v>
      </c>
      <c r="AM497" s="539">
        <v>17</v>
      </c>
      <c r="AN497" s="539">
        <v>25</v>
      </c>
      <c r="AO497" s="539">
        <v>0</v>
      </c>
      <c r="AP497" s="539">
        <v>42</v>
      </c>
      <c r="AQ497" s="539">
        <v>12</v>
      </c>
      <c r="AR497" s="539">
        <v>37</v>
      </c>
      <c r="AS497" s="539">
        <v>49</v>
      </c>
      <c r="AT497" s="539">
        <v>21</v>
      </c>
      <c r="AU497" s="539">
        <v>35</v>
      </c>
      <c r="AV497" s="539">
        <v>56</v>
      </c>
      <c r="AW497" s="539">
        <v>31</v>
      </c>
      <c r="AX497" s="539">
        <v>48</v>
      </c>
      <c r="AY497" s="539">
        <v>79</v>
      </c>
      <c r="AZ497" s="539">
        <v>21</v>
      </c>
      <c r="BA497" s="539">
        <v>45</v>
      </c>
      <c r="BB497" s="539">
        <v>66</v>
      </c>
      <c r="BC497" s="539">
        <v>21</v>
      </c>
      <c r="BD497" s="539">
        <v>29</v>
      </c>
      <c r="BE497" s="539">
        <v>50</v>
      </c>
      <c r="BF497" s="539">
        <v>27</v>
      </c>
      <c r="BG497" s="539">
        <v>18</v>
      </c>
      <c r="BH497" s="539">
        <v>45</v>
      </c>
      <c r="BI497" s="539">
        <v>24</v>
      </c>
      <c r="BJ497" s="539">
        <v>19</v>
      </c>
      <c r="BK497" s="539">
        <v>43</v>
      </c>
      <c r="BL497" s="539">
        <v>62</v>
      </c>
      <c r="BM497" s="539">
        <v>43</v>
      </c>
      <c r="BN497" s="539">
        <v>105</v>
      </c>
      <c r="BO497" s="539">
        <v>0</v>
      </c>
      <c r="BP497" s="539">
        <v>1</v>
      </c>
      <c r="BQ497" s="539">
        <v>0</v>
      </c>
      <c r="BR497" s="539">
        <v>1</v>
      </c>
      <c r="BS497" s="539">
        <v>4</v>
      </c>
      <c r="BT497" s="540">
        <v>879</v>
      </c>
    </row>
    <row r="498" spans="1:72" ht="13.5" thickBot="1" x14ac:dyDescent="0.25">
      <c r="A498" s="50"/>
      <c r="B498" s="410" t="s">
        <v>3</v>
      </c>
      <c r="C498" s="541">
        <f>SUM(C481:C497)</f>
        <v>0</v>
      </c>
      <c r="D498" s="541">
        <f t="shared" ref="D498:BN498" si="18">SUM(D481:D497)</f>
        <v>0</v>
      </c>
      <c r="E498" s="541">
        <f t="shared" si="18"/>
        <v>0</v>
      </c>
      <c r="F498" s="541">
        <f t="shared" si="18"/>
        <v>15</v>
      </c>
      <c r="G498" s="541">
        <f t="shared" si="18"/>
        <v>13</v>
      </c>
      <c r="H498" s="541">
        <f t="shared" si="18"/>
        <v>28</v>
      </c>
      <c r="I498" s="541">
        <f t="shared" si="18"/>
        <v>71</v>
      </c>
      <c r="J498" s="541">
        <f t="shared" si="18"/>
        <v>97</v>
      </c>
      <c r="K498" s="541">
        <f t="shared" si="18"/>
        <v>0</v>
      </c>
      <c r="L498" s="541">
        <f t="shared" si="18"/>
        <v>168</v>
      </c>
      <c r="M498" s="541">
        <f t="shared" si="18"/>
        <v>187</v>
      </c>
      <c r="N498" s="541">
        <f t="shared" si="18"/>
        <v>296</v>
      </c>
      <c r="O498" s="541">
        <f t="shared" si="18"/>
        <v>0</v>
      </c>
      <c r="P498" s="541">
        <f t="shared" si="18"/>
        <v>10</v>
      </c>
      <c r="Q498" s="541">
        <f t="shared" si="18"/>
        <v>493</v>
      </c>
      <c r="R498" s="541">
        <f t="shared" si="18"/>
        <v>200</v>
      </c>
      <c r="S498" s="541">
        <f t="shared" si="18"/>
        <v>335</v>
      </c>
      <c r="T498" s="541">
        <f t="shared" si="18"/>
        <v>0</v>
      </c>
      <c r="U498" s="541">
        <f t="shared" si="18"/>
        <v>7</v>
      </c>
      <c r="V498" s="541">
        <f t="shared" si="18"/>
        <v>542</v>
      </c>
      <c r="W498" s="541">
        <f t="shared" si="18"/>
        <v>320</v>
      </c>
      <c r="X498" s="541">
        <f t="shared" si="18"/>
        <v>463</v>
      </c>
      <c r="Y498" s="541">
        <f t="shared" si="18"/>
        <v>0</v>
      </c>
      <c r="Z498" s="541">
        <f t="shared" si="18"/>
        <v>1</v>
      </c>
      <c r="AA498" s="541">
        <f t="shared" si="18"/>
        <v>784</v>
      </c>
      <c r="AB498" s="541">
        <f t="shared" si="18"/>
        <v>258</v>
      </c>
      <c r="AC498" s="541">
        <f t="shared" si="18"/>
        <v>396</v>
      </c>
      <c r="AD498" s="541">
        <f t="shared" si="18"/>
        <v>0</v>
      </c>
      <c r="AE498" s="541">
        <f t="shared" si="18"/>
        <v>654</v>
      </c>
      <c r="AF498" s="541">
        <f t="shared" si="18"/>
        <v>165</v>
      </c>
      <c r="AG498" s="541">
        <f t="shared" si="18"/>
        <v>287</v>
      </c>
      <c r="AH498" s="541">
        <f t="shared" si="18"/>
        <v>0</v>
      </c>
      <c r="AI498" s="541">
        <f t="shared" si="18"/>
        <v>452</v>
      </c>
      <c r="AJ498" s="541">
        <f t="shared" si="18"/>
        <v>165</v>
      </c>
      <c r="AK498" s="541">
        <f t="shared" si="18"/>
        <v>290</v>
      </c>
      <c r="AL498" s="541">
        <f t="shared" si="18"/>
        <v>455</v>
      </c>
      <c r="AM498" s="541">
        <f t="shared" si="18"/>
        <v>174</v>
      </c>
      <c r="AN498" s="541">
        <f t="shared" si="18"/>
        <v>272</v>
      </c>
      <c r="AO498" s="541">
        <f t="shared" si="18"/>
        <v>0</v>
      </c>
      <c r="AP498" s="541">
        <f t="shared" si="18"/>
        <v>446</v>
      </c>
      <c r="AQ498" s="541">
        <f t="shared" si="18"/>
        <v>167</v>
      </c>
      <c r="AR498" s="541">
        <f t="shared" si="18"/>
        <v>276</v>
      </c>
      <c r="AS498" s="541">
        <f t="shared" si="18"/>
        <v>443</v>
      </c>
      <c r="AT498" s="541">
        <f t="shared" si="18"/>
        <v>260</v>
      </c>
      <c r="AU498" s="541">
        <f t="shared" si="18"/>
        <v>351</v>
      </c>
      <c r="AV498" s="541">
        <f t="shared" si="18"/>
        <v>611</v>
      </c>
      <c r="AW498" s="541">
        <f t="shared" si="18"/>
        <v>273</v>
      </c>
      <c r="AX498" s="541">
        <f t="shared" si="18"/>
        <v>396</v>
      </c>
      <c r="AY498" s="541">
        <f t="shared" si="18"/>
        <v>669</v>
      </c>
      <c r="AZ498" s="541">
        <f t="shared" si="18"/>
        <v>266</v>
      </c>
      <c r="BA498" s="541">
        <f t="shared" si="18"/>
        <v>403</v>
      </c>
      <c r="BB498" s="541">
        <f t="shared" si="18"/>
        <v>669</v>
      </c>
      <c r="BC498" s="541">
        <f t="shared" si="18"/>
        <v>265</v>
      </c>
      <c r="BD498" s="541">
        <f t="shared" si="18"/>
        <v>362</v>
      </c>
      <c r="BE498" s="541">
        <f t="shared" si="18"/>
        <v>627</v>
      </c>
      <c r="BF498" s="541">
        <f t="shared" si="18"/>
        <v>231</v>
      </c>
      <c r="BG498" s="541">
        <f t="shared" si="18"/>
        <v>331</v>
      </c>
      <c r="BH498" s="541">
        <f t="shared" si="18"/>
        <v>562</v>
      </c>
      <c r="BI498" s="541">
        <f t="shared" si="18"/>
        <v>241</v>
      </c>
      <c r="BJ498" s="541">
        <f t="shared" si="18"/>
        <v>290</v>
      </c>
      <c r="BK498" s="541">
        <f t="shared" si="18"/>
        <v>531</v>
      </c>
      <c r="BL498" s="541">
        <f t="shared" si="18"/>
        <v>664</v>
      </c>
      <c r="BM498" s="541">
        <f t="shared" si="18"/>
        <v>658</v>
      </c>
      <c r="BN498" s="541">
        <f t="shared" si="18"/>
        <v>1322</v>
      </c>
      <c r="BO498" s="541">
        <f>SUM(BO481:BO497)</f>
        <v>0</v>
      </c>
      <c r="BP498" s="541">
        <f t="shared" ref="BP498:BS498" si="19">SUM(BP481:BP497)</f>
        <v>3</v>
      </c>
      <c r="BQ498" s="541">
        <f>SUM(BQ481:BQ497)</f>
        <v>1</v>
      </c>
      <c r="BR498" s="541">
        <f t="shared" si="19"/>
        <v>4</v>
      </c>
      <c r="BS498" s="541">
        <f t="shared" si="19"/>
        <v>34</v>
      </c>
      <c r="BT498" s="630">
        <f>SUM(BT481:BT497)</f>
        <v>9494</v>
      </c>
    </row>
    <row r="499" spans="1:72" x14ac:dyDescent="0.2">
      <c r="B499" s="542" t="s">
        <v>597</v>
      </c>
    </row>
    <row r="500" spans="1:72" x14ac:dyDescent="0.2">
      <c r="B500" s="542"/>
    </row>
    <row r="501" spans="1:72" x14ac:dyDescent="0.2">
      <c r="B501" s="542"/>
    </row>
    <row r="504" spans="1:72" ht="26.25" customHeight="1" thickBot="1" x14ac:dyDescent="0.25">
      <c r="B504" s="905" t="s">
        <v>662</v>
      </c>
      <c r="C504" s="905"/>
      <c r="D504" s="905"/>
      <c r="E504" s="905"/>
      <c r="F504" s="905"/>
      <c r="G504" s="905"/>
      <c r="H504" s="905"/>
      <c r="I504" s="905"/>
      <c r="J504" s="905"/>
      <c r="K504" s="905"/>
      <c r="L504" s="905"/>
      <c r="M504" s="905"/>
      <c r="N504" s="905"/>
    </row>
    <row r="505" spans="1:72" ht="26.25" customHeight="1" x14ac:dyDescent="0.2">
      <c r="B505" s="748" t="s">
        <v>560</v>
      </c>
      <c r="C505" s="899" t="s">
        <v>817</v>
      </c>
      <c r="D505" s="900"/>
      <c r="E505" s="900"/>
      <c r="F505" s="900"/>
      <c r="G505" s="900"/>
      <c r="H505" s="900"/>
      <c r="I505" s="899" t="s">
        <v>816</v>
      </c>
      <c r="J505" s="900"/>
      <c r="K505" s="900"/>
      <c r="L505" s="900"/>
      <c r="M505" s="900"/>
      <c r="N505" s="900"/>
      <c r="O505" s="899" t="s">
        <v>8</v>
      </c>
      <c r="P505" s="900"/>
      <c r="Q505" s="900"/>
      <c r="R505" s="900"/>
      <c r="S505" s="900"/>
      <c r="T505" s="901"/>
    </row>
    <row r="506" spans="1:72" s="547" customFormat="1" ht="92.25" customHeight="1" thickBot="1" x14ac:dyDescent="0.25">
      <c r="B506" s="749"/>
      <c r="C506" s="727" t="s">
        <v>607</v>
      </c>
      <c r="D506" s="727" t="s">
        <v>608</v>
      </c>
      <c r="E506" s="727" t="s">
        <v>609</v>
      </c>
      <c r="F506" s="727" t="s">
        <v>610</v>
      </c>
      <c r="G506" s="727" t="s">
        <v>611</v>
      </c>
      <c r="H506" s="727" t="s">
        <v>612</v>
      </c>
      <c r="I506" s="727" t="s">
        <v>613</v>
      </c>
      <c r="J506" s="727" t="s">
        <v>608</v>
      </c>
      <c r="K506" s="727" t="s">
        <v>609</v>
      </c>
      <c r="L506" s="727" t="s">
        <v>610</v>
      </c>
      <c r="M506" s="727" t="s">
        <v>611</v>
      </c>
      <c r="N506" s="727" t="s">
        <v>612</v>
      </c>
      <c r="O506" s="727" t="s">
        <v>614</v>
      </c>
      <c r="P506" s="727" t="s">
        <v>608</v>
      </c>
      <c r="Q506" s="727" t="s">
        <v>609</v>
      </c>
      <c r="R506" s="727" t="s">
        <v>610</v>
      </c>
      <c r="S506" s="727" t="s">
        <v>611</v>
      </c>
      <c r="T506" s="728" t="s">
        <v>612</v>
      </c>
    </row>
    <row r="507" spans="1:72" s="547" customFormat="1" ht="15.75" thickBot="1" x14ac:dyDescent="0.25">
      <c r="B507" s="590" t="s">
        <v>3</v>
      </c>
      <c r="C507" s="563">
        <v>84.210526315789465</v>
      </c>
      <c r="D507" s="549">
        <v>96.37</v>
      </c>
      <c r="E507" s="563">
        <v>2.457274308477809</v>
      </c>
      <c r="F507" s="563">
        <v>4.7161729226280649</v>
      </c>
      <c r="G507" s="563">
        <v>6.3308590024126126</v>
      </c>
      <c r="H507" s="563">
        <v>4.0711294394883009</v>
      </c>
      <c r="I507" s="563">
        <v>18.359375</v>
      </c>
      <c r="J507" s="549">
        <v>10.963558714423767</v>
      </c>
      <c r="K507" s="549">
        <v>56.3590729137442</v>
      </c>
      <c r="L507" s="549">
        <v>56.169665513264135</v>
      </c>
      <c r="M507" s="549">
        <v>62.743455219925799</v>
      </c>
      <c r="N507" s="549">
        <v>58.236506125502665</v>
      </c>
      <c r="O507" s="591">
        <v>22.90909090909091</v>
      </c>
      <c r="P507" s="549">
        <v>55.915206644518292</v>
      </c>
      <c r="Q507" s="549">
        <v>20.724476903719932</v>
      </c>
      <c r="R507" s="549">
        <v>25.247441213046184</v>
      </c>
      <c r="S507" s="549">
        <v>25.10622266744641</v>
      </c>
      <c r="T507" s="550">
        <v>22.943593494703123</v>
      </c>
    </row>
    <row r="508" spans="1:72" s="555" customFormat="1" x14ac:dyDescent="0.2">
      <c r="B508" s="593" t="s">
        <v>40</v>
      </c>
      <c r="C508" s="553">
        <v>100</v>
      </c>
      <c r="D508" s="554">
        <v>97.96</v>
      </c>
      <c r="E508" s="553">
        <v>0</v>
      </c>
      <c r="F508" s="553">
        <v>13.3</v>
      </c>
      <c r="G508" s="553">
        <v>11</v>
      </c>
      <c r="H508" s="553">
        <v>5.96</v>
      </c>
      <c r="I508" s="553">
        <v>0</v>
      </c>
      <c r="J508" s="554">
        <v>0</v>
      </c>
      <c r="K508" s="553">
        <v>82.6</v>
      </c>
      <c r="L508" s="553">
        <v>47.7</v>
      </c>
      <c r="M508" s="553">
        <v>57</v>
      </c>
      <c r="N508" s="553">
        <v>67.94</v>
      </c>
      <c r="O508" s="553">
        <v>4</v>
      </c>
      <c r="P508" s="554">
        <v>26.334337464251661</v>
      </c>
      <c r="Q508" s="553">
        <v>60.660897435897439</v>
      </c>
      <c r="R508" s="553">
        <v>39.234059513631173</v>
      </c>
      <c r="S508" s="553">
        <v>44.783302063789868</v>
      </c>
      <c r="T508" s="553">
        <v>51.612251239811918</v>
      </c>
    </row>
    <row r="509" spans="1:72" s="555" customFormat="1" x14ac:dyDescent="0.2">
      <c r="B509" s="594" t="s">
        <v>41</v>
      </c>
      <c r="C509" s="557">
        <v>100</v>
      </c>
      <c r="D509" s="558">
        <v>97.99</v>
      </c>
      <c r="E509" s="557">
        <v>1.1000000000000001</v>
      </c>
      <c r="F509" s="557">
        <v>24.4</v>
      </c>
      <c r="G509" s="557">
        <v>34</v>
      </c>
      <c r="H509" s="557">
        <v>15.629999999999999</v>
      </c>
      <c r="I509" s="557">
        <v>22.222222222222221</v>
      </c>
      <c r="J509" s="558">
        <v>4.9429657794676807</v>
      </c>
      <c r="K509" s="557">
        <v>80.400000000000006</v>
      </c>
      <c r="L509" s="557">
        <v>68.400000000000006</v>
      </c>
      <c r="M509" s="557">
        <v>84.9</v>
      </c>
      <c r="N509" s="557">
        <v>79.350000000000009</v>
      </c>
      <c r="O509" s="557">
        <v>30</v>
      </c>
      <c r="P509" s="558">
        <v>34.797307940606835</v>
      </c>
      <c r="Q509" s="557">
        <v>39.608077214231642</v>
      </c>
      <c r="R509" s="557">
        <v>48.878522024933162</v>
      </c>
      <c r="S509" s="557">
        <v>58.724451173353522</v>
      </c>
      <c r="T509" s="557">
        <v>47.197078364108506</v>
      </c>
    </row>
    <row r="510" spans="1:72" s="555" customFormat="1" x14ac:dyDescent="0.2">
      <c r="B510" s="594" t="s">
        <v>388</v>
      </c>
      <c r="C510" s="557">
        <v>100</v>
      </c>
      <c r="D510" s="558">
        <v>93.29</v>
      </c>
      <c r="E510" s="557">
        <v>2.9</v>
      </c>
      <c r="F510" s="557">
        <v>15.7</v>
      </c>
      <c r="G510" s="557">
        <v>21</v>
      </c>
      <c r="H510" s="557">
        <v>10.89</v>
      </c>
      <c r="I510" s="557">
        <v>0</v>
      </c>
      <c r="J510" s="558">
        <v>0</v>
      </c>
      <c r="K510" s="557">
        <v>74.3</v>
      </c>
      <c r="L510" s="557">
        <v>69.5</v>
      </c>
      <c r="M510" s="557">
        <v>90.6</v>
      </c>
      <c r="N510" s="557">
        <v>78.22999999999999</v>
      </c>
      <c r="O510" s="557">
        <v>7.6923076923076925</v>
      </c>
      <c r="P510" s="558">
        <v>38.263476562500003</v>
      </c>
      <c r="Q510" s="557">
        <v>33.938831081081084</v>
      </c>
      <c r="R510" s="557">
        <v>42.994516400973254</v>
      </c>
      <c r="S510" s="557">
        <v>51.255405405405405</v>
      </c>
      <c r="T510" s="557">
        <v>40.94494044235681</v>
      </c>
    </row>
    <row r="511" spans="1:72" s="555" customFormat="1" x14ac:dyDescent="0.2">
      <c r="B511" s="594" t="s">
        <v>42</v>
      </c>
      <c r="C511" s="557">
        <v>100</v>
      </c>
      <c r="D511" s="558">
        <v>98.73</v>
      </c>
      <c r="E511" s="557">
        <v>0.7</v>
      </c>
      <c r="F511" s="557">
        <v>0</v>
      </c>
      <c r="G511" s="557">
        <v>11</v>
      </c>
      <c r="H511" s="557">
        <v>3.65</v>
      </c>
      <c r="I511" s="557">
        <v>77.777777777777786</v>
      </c>
      <c r="J511" s="558">
        <v>0</v>
      </c>
      <c r="K511" s="557">
        <v>81.5</v>
      </c>
      <c r="L511" s="557">
        <v>75.900000000000006</v>
      </c>
      <c r="M511" s="557">
        <v>92.7</v>
      </c>
      <c r="N511" s="557">
        <v>83.74</v>
      </c>
      <c r="O511" s="557">
        <v>78.94736842105263</v>
      </c>
      <c r="P511" s="558">
        <v>29.60402956785444</v>
      </c>
      <c r="Q511" s="557">
        <v>25.268326693227092</v>
      </c>
      <c r="R511" s="557">
        <v>30.597118969711076</v>
      </c>
      <c r="S511" s="557">
        <v>35.85723771580345</v>
      </c>
      <c r="T511" s="557">
        <v>29.510758455296795</v>
      </c>
    </row>
    <row r="512" spans="1:72" s="555" customFormat="1" x14ac:dyDescent="0.2">
      <c r="B512" s="594" t="s">
        <v>663</v>
      </c>
      <c r="C512" s="557">
        <v>100</v>
      </c>
      <c r="D512" s="558">
        <v>99.7</v>
      </c>
      <c r="E512" s="557">
        <v>0.7</v>
      </c>
      <c r="F512" s="557">
        <v>13</v>
      </c>
      <c r="G512" s="557">
        <v>4</v>
      </c>
      <c r="H512" s="557">
        <v>4.1500000000000004</v>
      </c>
      <c r="I512" s="557">
        <v>28.571428571428569</v>
      </c>
      <c r="J512" s="558">
        <v>19.305019305019304</v>
      </c>
      <c r="K512" s="557">
        <v>58.9</v>
      </c>
      <c r="L512" s="557">
        <v>44.1</v>
      </c>
      <c r="M512" s="557">
        <v>20.3</v>
      </c>
      <c r="N512" s="557">
        <v>44.36</v>
      </c>
      <c r="O512" s="557">
        <v>37.5</v>
      </c>
      <c r="P512" s="558">
        <v>83.265666929755326</v>
      </c>
      <c r="Q512" s="557">
        <v>8.4118123209169031</v>
      </c>
      <c r="R512" s="557">
        <v>11.264439830696178</v>
      </c>
      <c r="S512" s="557">
        <v>6.1418338108882518</v>
      </c>
      <c r="T512" s="557">
        <v>8.3013442698641633</v>
      </c>
    </row>
    <row r="513" spans="2:20" s="555" customFormat="1" x14ac:dyDescent="0.2">
      <c r="B513" s="594" t="s">
        <v>43</v>
      </c>
      <c r="C513" s="557">
        <v>100</v>
      </c>
      <c r="D513" s="558">
        <v>99.84</v>
      </c>
      <c r="E513" s="557">
        <v>3.4</v>
      </c>
      <c r="F513" s="557">
        <v>3.5</v>
      </c>
      <c r="G513" s="557">
        <v>8</v>
      </c>
      <c r="H513" s="557">
        <v>4.8</v>
      </c>
      <c r="I513" s="557">
        <v>60</v>
      </c>
      <c r="J513" s="558">
        <v>27.130264446620959</v>
      </c>
      <c r="K513" s="557">
        <v>24.4</v>
      </c>
      <c r="L513" s="557">
        <v>57.3</v>
      </c>
      <c r="M513" s="557">
        <v>64.099999999999994</v>
      </c>
      <c r="N513" s="557">
        <v>42.89</v>
      </c>
      <c r="O513" s="557">
        <v>66.666666666666657</v>
      </c>
      <c r="P513" s="558">
        <v>75.201221374045787</v>
      </c>
      <c r="Q513" s="557">
        <v>6.2816364024781031</v>
      </c>
      <c r="R513" s="557">
        <v>19.198354704802107</v>
      </c>
      <c r="S513" s="557">
        <v>15.690023499252296</v>
      </c>
      <c r="T513" s="557">
        <v>11.687496191975161</v>
      </c>
    </row>
    <row r="514" spans="2:20" s="555" customFormat="1" x14ac:dyDescent="0.2">
      <c r="B514" s="594" t="s">
        <v>44</v>
      </c>
      <c r="C514" s="557">
        <v>0</v>
      </c>
      <c r="D514" s="558">
        <v>94.812844036697257</v>
      </c>
      <c r="E514" s="557">
        <v>6.5</v>
      </c>
      <c r="F514" s="557">
        <v>29.8</v>
      </c>
      <c r="G514" s="557">
        <v>28</v>
      </c>
      <c r="H514" s="557">
        <v>17.61</v>
      </c>
      <c r="I514" s="557">
        <v>36.363636363636367</v>
      </c>
      <c r="J514" s="558">
        <v>30.544217687074831</v>
      </c>
      <c r="K514" s="557">
        <v>25.4</v>
      </c>
      <c r="L514" s="557">
        <v>27.2</v>
      </c>
      <c r="M514" s="557">
        <v>28.6</v>
      </c>
      <c r="N514" s="557">
        <v>26.72</v>
      </c>
      <c r="O514" s="557">
        <v>33.333333333333329</v>
      </c>
      <c r="P514" s="558">
        <v>65.418046048537647</v>
      </c>
      <c r="Q514" s="557">
        <v>13.552867570385821</v>
      </c>
      <c r="R514" s="557">
        <v>30.032950384363559</v>
      </c>
      <c r="S514" s="557">
        <v>28.214111922141118</v>
      </c>
      <c r="T514" s="557">
        <v>21.247257438707958</v>
      </c>
    </row>
    <row r="515" spans="2:20" s="555" customFormat="1" x14ac:dyDescent="0.2">
      <c r="B515" s="594" t="s">
        <v>45</v>
      </c>
      <c r="C515" s="557">
        <v>100</v>
      </c>
      <c r="D515" s="558">
        <v>98.5</v>
      </c>
      <c r="E515" s="557">
        <v>0</v>
      </c>
      <c r="F515" s="557">
        <v>1.8</v>
      </c>
      <c r="G515" s="557">
        <v>4</v>
      </c>
      <c r="H515" s="557">
        <v>1.56</v>
      </c>
      <c r="I515" s="557">
        <v>0</v>
      </c>
      <c r="J515" s="558">
        <v>0</v>
      </c>
      <c r="K515" s="557">
        <v>70.7</v>
      </c>
      <c r="L515" s="557">
        <v>63.5</v>
      </c>
      <c r="M515" s="557">
        <v>64.900000000000006</v>
      </c>
      <c r="N515" s="557">
        <v>67.52000000000001</v>
      </c>
      <c r="O515" s="557">
        <v>4.5454545454545459</v>
      </c>
      <c r="P515" s="558">
        <v>51.888103844889912</v>
      </c>
      <c r="Q515" s="557">
        <v>18.10182389937107</v>
      </c>
      <c r="R515" s="557">
        <v>22.801322168557107</v>
      </c>
      <c r="S515" s="557">
        <v>19.606219426974143</v>
      </c>
      <c r="T515" s="557">
        <v>19.493042211489197</v>
      </c>
    </row>
    <row r="516" spans="2:20" s="555" customFormat="1" x14ac:dyDescent="0.2">
      <c r="B516" s="594" t="s">
        <v>46</v>
      </c>
      <c r="C516" s="557">
        <v>100</v>
      </c>
      <c r="D516" s="558">
        <v>98.61</v>
      </c>
      <c r="E516" s="557">
        <v>0</v>
      </c>
      <c r="F516" s="557">
        <v>0</v>
      </c>
      <c r="G516" s="557">
        <v>4</v>
      </c>
      <c r="H516" s="557">
        <v>1.2</v>
      </c>
      <c r="I516" s="557">
        <v>42.857142857142854</v>
      </c>
      <c r="J516" s="558">
        <v>14.5224171539961</v>
      </c>
      <c r="K516" s="557">
        <v>68.3</v>
      </c>
      <c r="L516" s="557">
        <v>58.8</v>
      </c>
      <c r="M516" s="557">
        <v>59.3</v>
      </c>
      <c r="N516" s="557">
        <v>63.699999999999996</v>
      </c>
      <c r="O516" s="557">
        <v>46.666666666666664</v>
      </c>
      <c r="P516" s="558">
        <v>49.423078677309007</v>
      </c>
      <c r="Q516" s="557">
        <v>25.016904927133936</v>
      </c>
      <c r="R516" s="557">
        <v>26.675668254642154</v>
      </c>
      <c r="S516" s="557">
        <v>24.280360860513532</v>
      </c>
      <c r="T516" s="557">
        <v>25.127694372649458</v>
      </c>
    </row>
    <row r="517" spans="2:20" s="555" customFormat="1" x14ac:dyDescent="0.2">
      <c r="B517" s="594" t="s">
        <v>47</v>
      </c>
      <c r="C517" s="557">
        <v>50</v>
      </c>
      <c r="D517" s="558">
        <v>95.46114942528736</v>
      </c>
      <c r="E517" s="557">
        <v>2.9</v>
      </c>
      <c r="F517" s="557">
        <v>1.9</v>
      </c>
      <c r="G517" s="557">
        <v>7.4</v>
      </c>
      <c r="H517" s="557">
        <v>4.0500000000000007</v>
      </c>
      <c r="I517" s="557">
        <v>0</v>
      </c>
      <c r="J517" s="558">
        <v>0</v>
      </c>
      <c r="K517" s="557">
        <v>96.7</v>
      </c>
      <c r="L517" s="557">
        <v>75.599999999999994</v>
      </c>
      <c r="M517" s="557">
        <v>95.3</v>
      </c>
      <c r="N517" s="557">
        <v>92.06</v>
      </c>
      <c r="O517" s="557">
        <v>2.5641025641025639</v>
      </c>
      <c r="P517" s="558">
        <v>34.121281840591621</v>
      </c>
      <c r="Q517" s="557">
        <v>46.167778388781961</v>
      </c>
      <c r="R517" s="557">
        <v>42.306020664168571</v>
      </c>
      <c r="S517" s="557">
        <v>47.957932361836676</v>
      </c>
      <c r="T517" s="557">
        <v>45.932473035775701</v>
      </c>
    </row>
    <row r="518" spans="2:20" s="555" customFormat="1" x14ac:dyDescent="0.2">
      <c r="B518" s="594" t="s">
        <v>48</v>
      </c>
      <c r="C518" s="557">
        <v>100</v>
      </c>
      <c r="D518" s="558">
        <v>95.84</v>
      </c>
      <c r="E518" s="557">
        <v>2.1</v>
      </c>
      <c r="F518" s="557">
        <v>12.6</v>
      </c>
      <c r="G518" s="557">
        <v>6</v>
      </c>
      <c r="H518" s="557">
        <v>5.37</v>
      </c>
      <c r="I518" s="557">
        <v>0</v>
      </c>
      <c r="J518" s="558">
        <v>0</v>
      </c>
      <c r="K518" s="557">
        <v>61.9</v>
      </c>
      <c r="L518" s="557">
        <v>67.8</v>
      </c>
      <c r="M518" s="557">
        <v>59.7</v>
      </c>
      <c r="N518" s="557">
        <v>62.42</v>
      </c>
      <c r="O518" s="557">
        <v>5.2631578947368416</v>
      </c>
      <c r="P518" s="558">
        <v>42.98740924912979</v>
      </c>
      <c r="Q518" s="557">
        <v>22.301127084531341</v>
      </c>
      <c r="R518" s="557">
        <v>35.602210972909575</v>
      </c>
      <c r="S518" s="557">
        <v>24.127659574468087</v>
      </c>
      <c r="T518" s="557">
        <v>25.509303609188009</v>
      </c>
    </row>
    <row r="519" spans="2:20" s="555" customFormat="1" x14ac:dyDescent="0.2">
      <c r="B519" s="594" t="s">
        <v>390</v>
      </c>
      <c r="C519" s="557">
        <v>100</v>
      </c>
      <c r="D519" s="558">
        <v>99.42</v>
      </c>
      <c r="E519" s="557">
        <v>0</v>
      </c>
      <c r="F519" s="557">
        <v>9</v>
      </c>
      <c r="G519" s="557">
        <v>4.2</v>
      </c>
      <c r="H519" s="557">
        <v>3.06</v>
      </c>
      <c r="I519" s="557">
        <v>0</v>
      </c>
      <c r="J519" s="558">
        <v>0</v>
      </c>
      <c r="K519" s="557">
        <v>50.2</v>
      </c>
      <c r="L519" s="557">
        <v>55.9</v>
      </c>
      <c r="M519" s="557">
        <v>51.4</v>
      </c>
      <c r="N519" s="557">
        <v>51.7</v>
      </c>
      <c r="O519" s="557">
        <v>20</v>
      </c>
      <c r="P519" s="558">
        <v>73.99182389937107</v>
      </c>
      <c r="Q519" s="557">
        <v>6.1354536771728752</v>
      </c>
      <c r="R519" s="557">
        <v>23.489840737574703</v>
      </c>
      <c r="S519" s="557">
        <v>9.9718338108882545</v>
      </c>
      <c r="T519" s="557">
        <v>10.757245129367854</v>
      </c>
    </row>
    <row r="520" spans="2:20" s="555" customFormat="1" x14ac:dyDescent="0.2">
      <c r="B520" s="594" t="s">
        <v>173</v>
      </c>
      <c r="C520" s="557">
        <v>100</v>
      </c>
      <c r="D520" s="558">
        <v>99.82</v>
      </c>
      <c r="E520" s="557">
        <v>0</v>
      </c>
      <c r="F520" s="557">
        <v>0</v>
      </c>
      <c r="G520" s="557">
        <v>5</v>
      </c>
      <c r="H520" s="557">
        <v>1.5</v>
      </c>
      <c r="I520" s="557">
        <v>37.5</v>
      </c>
      <c r="J520" s="558">
        <v>39.825897714907512</v>
      </c>
      <c r="K520" s="557">
        <v>32.700000000000003</v>
      </c>
      <c r="L520" s="557">
        <v>35.9</v>
      </c>
      <c r="M520" s="557">
        <v>35.700000000000003</v>
      </c>
      <c r="N520" s="557">
        <v>34.24</v>
      </c>
      <c r="O520" s="557">
        <v>41.17647058823529</v>
      </c>
      <c r="P520" s="558">
        <v>73.631947435085507</v>
      </c>
      <c r="Q520" s="557">
        <v>12.608008990719256</v>
      </c>
      <c r="R520" s="557">
        <v>15.169515233809685</v>
      </c>
      <c r="S520" s="557">
        <v>16.84266241299304</v>
      </c>
      <c r="T520" s="557">
        <v>14.390706266019476</v>
      </c>
    </row>
    <row r="521" spans="2:20" s="555" customFormat="1" x14ac:dyDescent="0.2">
      <c r="B521" s="594" t="s">
        <v>49</v>
      </c>
      <c r="C521" s="557">
        <v>100</v>
      </c>
      <c r="D521" s="558">
        <v>99.15</v>
      </c>
      <c r="E521" s="557">
        <v>0.5</v>
      </c>
      <c r="F521" s="557">
        <v>0</v>
      </c>
      <c r="G521" s="557">
        <v>1.4</v>
      </c>
      <c r="H521" s="557">
        <v>0.66999999999999993</v>
      </c>
      <c r="I521" s="557">
        <v>21.428571428571427</v>
      </c>
      <c r="J521" s="558">
        <v>17.905953208246466</v>
      </c>
      <c r="K521" s="557">
        <v>30.8</v>
      </c>
      <c r="L521" s="557">
        <v>51.5</v>
      </c>
      <c r="M521" s="557">
        <v>40</v>
      </c>
      <c r="N521" s="557">
        <v>37.700000000000003</v>
      </c>
      <c r="O521" s="557">
        <v>24.137931034482758</v>
      </c>
      <c r="P521" s="558">
        <v>63.629385254202965</v>
      </c>
      <c r="Q521" s="557">
        <v>9.9745471111587527</v>
      </c>
      <c r="R521" s="557">
        <v>19.004104948712275</v>
      </c>
      <c r="S521" s="557">
        <v>13.535810376246113</v>
      </c>
      <c r="T521" s="557">
        <v>12.848837658195665</v>
      </c>
    </row>
    <row r="522" spans="2:20" s="555" customFormat="1" x14ac:dyDescent="0.2">
      <c r="B522" s="594" t="s">
        <v>50</v>
      </c>
      <c r="C522" s="557">
        <v>0</v>
      </c>
      <c r="D522" s="558">
        <v>0</v>
      </c>
      <c r="E522" s="557">
        <v>75</v>
      </c>
      <c r="F522" s="557">
        <v>10.8</v>
      </c>
      <c r="G522" s="557">
        <v>21</v>
      </c>
      <c r="H522" s="557">
        <v>45.959999999999994</v>
      </c>
      <c r="I522" s="557">
        <v>25</v>
      </c>
      <c r="J522" s="558">
        <v>32.558139534883722</v>
      </c>
      <c r="K522" s="557">
        <v>51.7</v>
      </c>
      <c r="L522" s="557">
        <v>50.2</v>
      </c>
      <c r="M522" s="557">
        <v>67.3</v>
      </c>
      <c r="N522" s="557">
        <v>56.08</v>
      </c>
      <c r="O522" s="557">
        <v>23.076923076923077</v>
      </c>
      <c r="P522" s="558">
        <v>20.302648171500632</v>
      </c>
      <c r="Q522" s="557">
        <v>64.191517801374133</v>
      </c>
      <c r="R522" s="557">
        <v>30.66646848423656</v>
      </c>
      <c r="S522" s="557">
        <v>42.56089943785134</v>
      </c>
      <c r="T522" s="557">
        <v>50.997322428889781</v>
      </c>
    </row>
    <row r="523" spans="2:20" s="555" customFormat="1" x14ac:dyDescent="0.2">
      <c r="B523" s="594" t="s">
        <v>51</v>
      </c>
      <c r="C523" s="557">
        <v>100</v>
      </c>
      <c r="D523" s="558">
        <v>96.6</v>
      </c>
      <c r="E523" s="557">
        <v>0</v>
      </c>
      <c r="F523" s="557">
        <v>9</v>
      </c>
      <c r="G523" s="557">
        <v>14</v>
      </c>
      <c r="H523" s="557">
        <v>6</v>
      </c>
      <c r="I523" s="557">
        <v>12.5</v>
      </c>
      <c r="J523" s="558">
        <v>2.541757443718228</v>
      </c>
      <c r="K523" s="557">
        <v>45.8</v>
      </c>
      <c r="L523" s="557">
        <v>72.5</v>
      </c>
      <c r="M523" s="557">
        <v>93.1</v>
      </c>
      <c r="N523" s="557">
        <v>65.33</v>
      </c>
      <c r="O523" s="557">
        <v>22.222222222222221</v>
      </c>
      <c r="P523" s="558">
        <v>28.700550458715597</v>
      </c>
      <c r="Q523" s="557">
        <v>25.403918407780978</v>
      </c>
      <c r="R523" s="557">
        <v>48.977516880368654</v>
      </c>
      <c r="S523" s="557">
        <v>57.880043227665709</v>
      </c>
      <c r="T523" s="557">
        <v>39.861475548263932</v>
      </c>
    </row>
    <row r="524" spans="2:20" s="555" customFormat="1" ht="13.5" thickBot="1" x14ac:dyDescent="0.25">
      <c r="B524" s="559" t="s">
        <v>52</v>
      </c>
      <c r="C524" s="560">
        <v>100</v>
      </c>
      <c r="D524" s="561">
        <v>97.35</v>
      </c>
      <c r="E524" s="560">
        <v>0.3</v>
      </c>
      <c r="F524" s="560">
        <v>1.3</v>
      </c>
      <c r="G524" s="560">
        <v>0.5</v>
      </c>
      <c r="H524" s="560">
        <v>0.56000000000000005</v>
      </c>
      <c r="I524" s="560">
        <v>0</v>
      </c>
      <c r="J524" s="561">
        <v>0</v>
      </c>
      <c r="K524" s="560">
        <v>68.400000000000006</v>
      </c>
      <c r="L524" s="560">
        <v>54</v>
      </c>
      <c r="M524" s="560">
        <v>58</v>
      </c>
      <c r="N524" s="560">
        <v>62.4</v>
      </c>
      <c r="O524" s="560">
        <v>14.285714285714285</v>
      </c>
      <c r="P524" s="561">
        <v>71.014147443135982</v>
      </c>
      <c r="Q524" s="560">
        <v>12.866423385925854</v>
      </c>
      <c r="R524" s="560">
        <v>14.170026434810786</v>
      </c>
      <c r="S524" s="560">
        <v>11.129609911915594</v>
      </c>
      <c r="T524" s="560">
        <v>12.606099953499763</v>
      </c>
    </row>
    <row r="525" spans="2:20" s="565" customFormat="1" ht="18.75" customHeight="1" thickBot="1" x14ac:dyDescent="0.25">
      <c r="B525" s="562" t="s">
        <v>7</v>
      </c>
      <c r="C525" s="549">
        <v>84.971098265895947</v>
      </c>
      <c r="D525" s="549">
        <v>97.24</v>
      </c>
      <c r="E525" s="549">
        <v>1.2171529775547816</v>
      </c>
      <c r="F525" s="563">
        <v>14.741768520307206</v>
      </c>
      <c r="G525" s="549">
        <v>3.8244781578109257</v>
      </c>
      <c r="H525" s="549">
        <v>4.7042736401821097</v>
      </c>
      <c r="I525" s="549">
        <v>16.488680051260147</v>
      </c>
      <c r="J525" s="549">
        <v>32.299999999999997</v>
      </c>
      <c r="K525" s="563">
        <v>39.766073928675794</v>
      </c>
      <c r="L525" s="549">
        <v>44.655736385850346</v>
      </c>
      <c r="M525" s="549">
        <v>42.02850318888084</v>
      </c>
      <c r="N525" s="549">
        <v>41.422735198172219</v>
      </c>
      <c r="O525" s="549">
        <v>21.209709510545167</v>
      </c>
      <c r="P525" s="549">
        <v>81.939677445585744</v>
      </c>
      <c r="Q525" s="549">
        <v>7.7865251379820677</v>
      </c>
      <c r="R525" s="563">
        <v>10.815000595511155</v>
      </c>
      <c r="S525" s="563">
        <v>10.091191793047788</v>
      </c>
      <c r="T525" s="564">
        <v>9.0836202260076</v>
      </c>
    </row>
    <row r="527" spans="2:20" s="570" customFormat="1" ht="15" x14ac:dyDescent="0.2">
      <c r="B527" s="575" t="s">
        <v>615</v>
      </c>
      <c r="C527" s="575" t="s">
        <v>616</v>
      </c>
      <c r="D527" s="575" t="s">
        <v>617</v>
      </c>
      <c r="E527" s="575" t="s">
        <v>616</v>
      </c>
      <c r="F527" s="575" t="s">
        <v>618</v>
      </c>
      <c r="G527" s="575" t="s">
        <v>616</v>
      </c>
      <c r="H527" s="575" t="s">
        <v>619</v>
      </c>
      <c r="I527" s="739" t="s">
        <v>620</v>
      </c>
      <c r="J527" s="740"/>
      <c r="K527" s="567"/>
      <c r="L527" s="566"/>
      <c r="M527" s="566"/>
      <c r="N527" s="568"/>
      <c r="O527" s="574"/>
      <c r="P527" s="555"/>
      <c r="Q527" s="569"/>
      <c r="R527" s="569"/>
      <c r="S527" s="569"/>
      <c r="T527" s="566"/>
    </row>
    <row r="528" spans="2:20" s="570" customFormat="1" ht="15" customHeight="1" x14ac:dyDescent="0.2">
      <c r="B528" s="576" t="s">
        <v>621</v>
      </c>
      <c r="C528" s="577" t="s">
        <v>622</v>
      </c>
      <c r="D528" s="578" t="s">
        <v>623</v>
      </c>
      <c r="E528" s="579" t="s">
        <v>622</v>
      </c>
      <c r="F528" s="578" t="s">
        <v>623</v>
      </c>
      <c r="G528" s="579" t="s">
        <v>622</v>
      </c>
      <c r="H528" s="580" t="s">
        <v>623</v>
      </c>
      <c r="I528" s="741" t="s">
        <v>624</v>
      </c>
      <c r="J528" s="742"/>
      <c r="K528" s="567"/>
      <c r="L528" s="566"/>
      <c r="M528" s="566"/>
      <c r="N528" s="568"/>
      <c r="O528" s="566"/>
      <c r="P528" s="555"/>
      <c r="Q528" s="569"/>
      <c r="R528" s="569"/>
      <c r="S528" s="569"/>
      <c r="T528" s="566"/>
    </row>
    <row r="529" spans="2:20" s="570" customFormat="1" x14ac:dyDescent="0.2">
      <c r="B529" s="580" t="s">
        <v>625</v>
      </c>
      <c r="C529" s="579" t="s">
        <v>626</v>
      </c>
      <c r="D529" s="580" t="s">
        <v>627</v>
      </c>
      <c r="E529" s="579" t="s">
        <v>626</v>
      </c>
      <c r="F529" s="580" t="s">
        <v>628</v>
      </c>
      <c r="G529" s="579" t="s">
        <v>626</v>
      </c>
      <c r="H529" s="581" t="s">
        <v>629</v>
      </c>
      <c r="I529" s="741" t="s">
        <v>630</v>
      </c>
      <c r="J529" s="742"/>
      <c r="K529" s="567"/>
      <c r="L529" s="566"/>
      <c r="M529" s="566"/>
      <c r="N529" s="566"/>
      <c r="O529" s="566"/>
      <c r="P529" s="555"/>
      <c r="Q529" s="569"/>
      <c r="R529" s="569"/>
      <c r="S529" s="569"/>
      <c r="T529" s="566"/>
    </row>
    <row r="530" spans="2:20" s="570" customFormat="1" ht="37.5" customHeight="1" x14ac:dyDescent="0.2">
      <c r="B530" s="581" t="s">
        <v>631</v>
      </c>
      <c r="C530" s="579" t="s">
        <v>632</v>
      </c>
      <c r="D530" s="581" t="s">
        <v>633</v>
      </c>
      <c r="E530" s="579" t="s">
        <v>632</v>
      </c>
      <c r="F530" s="581" t="s">
        <v>634</v>
      </c>
      <c r="G530" s="579" t="s">
        <v>632</v>
      </c>
      <c r="H530" s="582" t="s">
        <v>635</v>
      </c>
      <c r="I530" s="741" t="s">
        <v>636</v>
      </c>
      <c r="J530" s="742"/>
      <c r="K530" s="567"/>
      <c r="L530" s="566"/>
      <c r="M530" s="566"/>
      <c r="N530" s="566"/>
      <c r="O530" s="566"/>
      <c r="P530" s="555"/>
      <c r="Q530" s="569"/>
      <c r="R530" s="569"/>
      <c r="S530" s="569"/>
      <c r="T530" s="566"/>
    </row>
    <row r="531" spans="2:20" s="570" customFormat="1" ht="20.25" customHeight="1" x14ac:dyDescent="0.2">
      <c r="B531" s="583" t="s">
        <v>637</v>
      </c>
      <c r="C531" s="579" t="s">
        <v>638</v>
      </c>
      <c r="D531" s="583" t="s">
        <v>639</v>
      </c>
      <c r="E531" s="584" t="s">
        <v>640</v>
      </c>
      <c r="F531" s="583" t="s">
        <v>639</v>
      </c>
      <c r="G531" s="584" t="s">
        <v>638</v>
      </c>
      <c r="H531" s="584"/>
      <c r="I531" s="743"/>
      <c r="J531" s="744"/>
      <c r="K531" s="567"/>
      <c r="L531" s="566"/>
      <c r="M531" s="566"/>
      <c r="N531" s="566"/>
      <c r="O531" s="566"/>
      <c r="P531" s="555"/>
      <c r="Q531" s="569"/>
      <c r="R531" s="569"/>
      <c r="S531" s="569"/>
      <c r="T531" s="566"/>
    </row>
    <row r="532" spans="2:20" s="570" customFormat="1" ht="13.5" customHeight="1" x14ac:dyDescent="0.2">
      <c r="B532" s="585" t="s">
        <v>641</v>
      </c>
      <c r="C532" s="579" t="s">
        <v>642</v>
      </c>
      <c r="D532" s="585" t="s">
        <v>643</v>
      </c>
      <c r="E532" s="584" t="s">
        <v>644</v>
      </c>
      <c r="F532" s="585" t="s">
        <v>643</v>
      </c>
      <c r="G532" s="584" t="s">
        <v>645</v>
      </c>
      <c r="H532" s="584"/>
      <c r="I532" s="745"/>
      <c r="J532" s="746"/>
      <c r="K532" s="567"/>
      <c r="L532" s="566"/>
      <c r="M532" s="566"/>
      <c r="N532" s="566"/>
      <c r="O532" s="566"/>
      <c r="P532" s="555"/>
      <c r="Q532" s="586"/>
      <c r="R532" s="568"/>
      <c r="S532" s="568"/>
      <c r="T532" s="566"/>
    </row>
    <row r="533" spans="2:20" s="570" customFormat="1" x14ac:dyDescent="0.2">
      <c r="B533" s="587"/>
      <c r="C533" s="568"/>
      <c r="D533" s="568"/>
      <c r="E533" s="588"/>
      <c r="F533" s="588"/>
      <c r="G533" s="588"/>
      <c r="H533" s="588"/>
      <c r="I533" s="566"/>
      <c r="J533" s="566"/>
      <c r="K533" s="567"/>
      <c r="L533" s="566"/>
      <c r="M533" s="566"/>
      <c r="N533" s="566"/>
      <c r="O533" s="566"/>
      <c r="P533" s="555"/>
      <c r="Q533" s="586"/>
      <c r="R533" s="568"/>
      <c r="S533" s="568"/>
      <c r="T533" s="566"/>
    </row>
    <row r="534" spans="2:20" s="570" customFormat="1" ht="17.25" customHeight="1" x14ac:dyDescent="0.2">
      <c r="B534" s="747" t="s">
        <v>671</v>
      </c>
      <c r="C534" s="734"/>
      <c r="D534" s="734"/>
      <c r="E534" s="734"/>
      <c r="F534" s="734"/>
      <c r="G534" s="734"/>
      <c r="H534" s="734"/>
      <c r="I534" s="566"/>
      <c r="J534" s="566"/>
      <c r="K534" s="567"/>
      <c r="L534" s="566"/>
      <c r="M534" s="566"/>
      <c r="N534" s="566"/>
      <c r="O534" s="566"/>
      <c r="P534" s="555"/>
      <c r="Q534" s="555"/>
      <c r="R534" s="566"/>
      <c r="S534" s="566"/>
      <c r="T534" s="566"/>
    </row>
    <row r="535" spans="2:20" s="570" customFormat="1" ht="17.25" customHeight="1" x14ac:dyDescent="0.2">
      <c r="B535" s="734" t="s">
        <v>672</v>
      </c>
      <c r="C535" s="734"/>
      <c r="D535" s="734"/>
      <c r="E535" s="734"/>
      <c r="F535" s="734"/>
      <c r="G535" s="734"/>
      <c r="H535" s="734"/>
      <c r="I535" s="566"/>
      <c r="J535" s="566"/>
      <c r="K535" s="567"/>
      <c r="L535" s="566"/>
      <c r="M535" s="566"/>
      <c r="N535" s="566"/>
      <c r="O535" s="566"/>
      <c r="P535" s="555"/>
      <c r="Q535" s="555"/>
      <c r="R535" s="566"/>
      <c r="S535" s="566"/>
      <c r="T535" s="566"/>
    </row>
    <row r="536" spans="2:20" s="570" customFormat="1" ht="18" customHeight="1" x14ac:dyDescent="0.2">
      <c r="B536" s="734" t="s">
        <v>673</v>
      </c>
      <c r="C536" s="734"/>
      <c r="D536" s="734"/>
      <c r="E536" s="734"/>
      <c r="F536" s="734"/>
      <c r="G536" s="734"/>
      <c r="H536" s="734"/>
      <c r="I536" s="566"/>
      <c r="J536" s="566"/>
      <c r="K536" s="567"/>
      <c r="L536" s="566"/>
      <c r="M536" s="566"/>
      <c r="N536" s="566"/>
      <c r="O536" s="566"/>
      <c r="P536" s="555"/>
      <c r="Q536" s="555"/>
      <c r="R536" s="566"/>
      <c r="S536" s="566"/>
      <c r="T536" s="566"/>
    </row>
    <row r="537" spans="2:20" s="570" customFormat="1" ht="17.25" customHeight="1" x14ac:dyDescent="0.2">
      <c r="B537" s="734" t="s">
        <v>646</v>
      </c>
      <c r="C537" s="734"/>
      <c r="D537" s="734"/>
      <c r="E537" s="734"/>
      <c r="F537" s="734"/>
      <c r="G537" s="734"/>
      <c r="H537" s="734"/>
      <c r="I537" s="566"/>
      <c r="J537" s="566"/>
      <c r="K537" s="567"/>
      <c r="L537" s="566"/>
      <c r="M537" s="566"/>
      <c r="N537" s="566"/>
      <c r="O537" s="566"/>
      <c r="P537" s="555"/>
      <c r="Q537" s="555"/>
      <c r="R537" s="566"/>
      <c r="S537" s="566"/>
      <c r="T537" s="566"/>
    </row>
    <row r="538" spans="2:20" s="570" customFormat="1" ht="33.75" customHeight="1" x14ac:dyDescent="0.2">
      <c r="B538" s="733" t="s">
        <v>674</v>
      </c>
      <c r="C538" s="733"/>
      <c r="D538" s="733"/>
      <c r="E538" s="733"/>
      <c r="F538" s="733"/>
      <c r="G538" s="733"/>
      <c r="H538" s="733"/>
      <c r="I538" s="566"/>
      <c r="J538" s="566"/>
      <c r="K538" s="567"/>
      <c r="L538" s="566"/>
      <c r="M538" s="566"/>
      <c r="N538" s="566"/>
      <c r="O538" s="566"/>
      <c r="P538" s="555"/>
      <c r="Q538" s="555"/>
      <c r="R538" s="566"/>
      <c r="S538" s="566"/>
      <c r="T538" s="566"/>
    </row>
    <row r="539" spans="2:20" s="570" customFormat="1" ht="17.25" customHeight="1" x14ac:dyDescent="0.2">
      <c r="B539" s="734" t="s">
        <v>647</v>
      </c>
      <c r="C539" s="734"/>
      <c r="D539" s="734"/>
      <c r="E539" s="734"/>
      <c r="F539" s="734"/>
      <c r="G539" s="734"/>
      <c r="H539" s="734"/>
      <c r="I539" s="566"/>
      <c r="J539" s="566"/>
      <c r="K539" s="567"/>
      <c r="L539" s="566"/>
      <c r="M539" s="566"/>
      <c r="N539" s="566"/>
      <c r="O539" s="566"/>
      <c r="P539" s="555"/>
      <c r="Q539" s="555"/>
      <c r="R539" s="566"/>
      <c r="S539" s="566"/>
      <c r="T539" s="566"/>
    </row>
    <row r="540" spans="2:20" x14ac:dyDescent="0.2">
      <c r="B540" s="735" t="s">
        <v>675</v>
      </c>
      <c r="C540" s="733"/>
      <c r="D540" s="733"/>
      <c r="E540" s="733"/>
      <c r="F540" s="733"/>
      <c r="G540" s="733"/>
      <c r="H540" s="733"/>
    </row>
    <row r="541" spans="2:20" x14ac:dyDescent="0.2">
      <c r="B541" s="734" t="s">
        <v>648</v>
      </c>
      <c r="C541" s="734"/>
      <c r="D541" s="734"/>
      <c r="E541" s="734"/>
      <c r="F541" s="734"/>
      <c r="G541" s="734"/>
      <c r="H541" s="734"/>
    </row>
    <row r="542" spans="2:20" x14ac:dyDescent="0.2">
      <c r="B542" s="736"/>
      <c r="C542" s="736"/>
      <c r="D542" s="736"/>
      <c r="E542" s="736"/>
      <c r="F542" s="736"/>
      <c r="G542" s="736"/>
      <c r="H542" s="736"/>
    </row>
    <row r="543" spans="2:20" x14ac:dyDescent="0.2">
      <c r="B543" s="631" t="s">
        <v>649</v>
      </c>
      <c r="C543" s="632"/>
      <c r="D543" s="632"/>
      <c r="E543" s="633"/>
      <c r="F543" s="633"/>
      <c r="G543" s="633"/>
      <c r="H543" s="633"/>
    </row>
    <row r="544" spans="2:20" x14ac:dyDescent="0.2">
      <c r="B544" s="634" t="s">
        <v>650</v>
      </c>
      <c r="C544" s="632"/>
      <c r="D544" s="632"/>
      <c r="E544" s="633"/>
      <c r="F544" s="633"/>
      <c r="G544" s="633"/>
      <c r="H544" s="633"/>
    </row>
    <row r="545" spans="2:8" x14ac:dyDescent="0.2">
      <c r="B545" s="737" t="s">
        <v>651</v>
      </c>
      <c r="C545" s="737"/>
      <c r="D545" s="737"/>
      <c r="E545" s="737"/>
      <c r="F545" s="737"/>
      <c r="G545" s="737"/>
      <c r="H545" s="737"/>
    </row>
    <row r="546" spans="2:8" x14ac:dyDescent="0.2">
      <c r="B546" s="732" t="s">
        <v>652</v>
      </c>
      <c r="C546" s="732"/>
      <c r="D546" s="732"/>
      <c r="E546" s="732"/>
      <c r="F546" s="732"/>
      <c r="G546" s="732"/>
      <c r="H546" s="732"/>
    </row>
    <row r="547" spans="2:8" x14ac:dyDescent="0.2">
      <c r="B547" s="732" t="s">
        <v>653</v>
      </c>
      <c r="C547" s="732"/>
      <c r="D547" s="732"/>
      <c r="E547" s="732"/>
      <c r="F547" s="732"/>
      <c r="G547" s="732"/>
      <c r="H547" s="732"/>
    </row>
    <row r="548" spans="2:8" x14ac:dyDescent="0.2">
      <c r="B548" s="738" t="s">
        <v>654</v>
      </c>
      <c r="C548" s="738"/>
      <c r="D548" s="738"/>
      <c r="E548" s="738"/>
      <c r="F548" s="738"/>
      <c r="G548" s="738"/>
      <c r="H548" s="738"/>
    </row>
    <row r="549" spans="2:8" x14ac:dyDescent="0.2">
      <c r="B549" s="732" t="s">
        <v>655</v>
      </c>
      <c r="C549" s="732"/>
      <c r="D549" s="732"/>
      <c r="E549" s="732"/>
      <c r="F549" s="732"/>
      <c r="G549" s="732"/>
      <c r="H549" s="732"/>
    </row>
    <row r="550" spans="2:8" x14ac:dyDescent="0.2">
      <c r="B550" s="616"/>
      <c r="C550" s="616"/>
      <c r="D550" s="616"/>
      <c r="E550" s="616"/>
      <c r="F550" s="616"/>
      <c r="G550" s="616"/>
      <c r="H550" s="616"/>
    </row>
  </sheetData>
  <mergeCells count="291">
    <mergeCell ref="B540:H540"/>
    <mergeCell ref="B541:H541"/>
    <mergeCell ref="B542:H542"/>
    <mergeCell ref="B545:H545"/>
    <mergeCell ref="B546:H546"/>
    <mergeCell ref="B547:H547"/>
    <mergeCell ref="B548:H548"/>
    <mergeCell ref="B549:H549"/>
    <mergeCell ref="I529:J529"/>
    <mergeCell ref="I530:J530"/>
    <mergeCell ref="I531:J532"/>
    <mergeCell ref="B534:H534"/>
    <mergeCell ref="B535:H535"/>
    <mergeCell ref="B536:H536"/>
    <mergeCell ref="B537:H537"/>
    <mergeCell ref="B538:H538"/>
    <mergeCell ref="B539:H539"/>
    <mergeCell ref="BF478:BH478"/>
    <mergeCell ref="BI478:BK478"/>
    <mergeCell ref="BL478:BN478"/>
    <mergeCell ref="BO478:BR478"/>
    <mergeCell ref="BS478:BS479"/>
    <mergeCell ref="BT478:BT479"/>
    <mergeCell ref="B504:N504"/>
    <mergeCell ref="I527:J527"/>
    <mergeCell ref="I528:J528"/>
    <mergeCell ref="AB478:AE478"/>
    <mergeCell ref="AF478:AI478"/>
    <mergeCell ref="AJ478:AL478"/>
    <mergeCell ref="AM478:AP478"/>
    <mergeCell ref="AQ478:AS478"/>
    <mergeCell ref="AT478:AV478"/>
    <mergeCell ref="AW478:AY478"/>
    <mergeCell ref="AZ478:BB478"/>
    <mergeCell ref="BC478:BE478"/>
    <mergeCell ref="B505:B506"/>
    <mergeCell ref="C505:H505"/>
    <mergeCell ref="I505:N505"/>
    <mergeCell ref="O505:T505"/>
    <mergeCell ref="B477:V477"/>
    <mergeCell ref="B478:B479"/>
    <mergeCell ref="C478:E478"/>
    <mergeCell ref="F478:H478"/>
    <mergeCell ref="I478:L478"/>
    <mergeCell ref="M478:Q478"/>
    <mergeCell ref="R478:V478"/>
    <mergeCell ref="W478:AA478"/>
    <mergeCell ref="B353:B357"/>
    <mergeCell ref="C353:AL353"/>
    <mergeCell ref="AG389:AH389"/>
    <mergeCell ref="AI389:AJ389"/>
    <mergeCell ref="B385:D385"/>
    <mergeCell ref="B388:Y388"/>
    <mergeCell ref="B389:B390"/>
    <mergeCell ref="C389:D389"/>
    <mergeCell ref="E389:F389"/>
    <mergeCell ref="G389:H389"/>
    <mergeCell ref="I389:J389"/>
    <mergeCell ref="K389:L389"/>
    <mergeCell ref="M389:N389"/>
    <mergeCell ref="O389:P389"/>
    <mergeCell ref="Q389:R389"/>
    <mergeCell ref="S389:T389"/>
    <mergeCell ref="DY354:DZ356"/>
    <mergeCell ref="EA354:EB356"/>
    <mergeCell ref="EC354:ED356"/>
    <mergeCell ref="EE354:EF356"/>
    <mergeCell ref="EG354:EH356"/>
    <mergeCell ref="EI354:EJ356"/>
    <mergeCell ref="EK354:EL356"/>
    <mergeCell ref="AE356:AF356"/>
    <mergeCell ref="AG356:AH356"/>
    <mergeCell ref="AI356:AJ356"/>
    <mergeCell ref="BO356:BP356"/>
    <mergeCell ref="BQ356:BR356"/>
    <mergeCell ref="BS356:BT356"/>
    <mergeCell ref="BU356:BV356"/>
    <mergeCell ref="BW356:BX356"/>
    <mergeCell ref="BY356:BZ356"/>
    <mergeCell ref="CA356:CB356"/>
    <mergeCell ref="CC356:CD356"/>
    <mergeCell ref="CE356:CF356"/>
    <mergeCell ref="CG356:CH356"/>
    <mergeCell ref="DG354:DH356"/>
    <mergeCell ref="DI354:DJ356"/>
    <mergeCell ref="DK354:DL356"/>
    <mergeCell ref="DM354:DN356"/>
    <mergeCell ref="DO354:DP356"/>
    <mergeCell ref="DQ354:DR356"/>
    <mergeCell ref="DS354:DT356"/>
    <mergeCell ref="DU354:DV356"/>
    <mergeCell ref="DW354:DX356"/>
    <mergeCell ref="CO354:CP356"/>
    <mergeCell ref="CQ354:CR356"/>
    <mergeCell ref="CS354:CT356"/>
    <mergeCell ref="CU354:CV356"/>
    <mergeCell ref="CW354:CX356"/>
    <mergeCell ref="CY354:CZ356"/>
    <mergeCell ref="DA354:DB356"/>
    <mergeCell ref="DC354:DD356"/>
    <mergeCell ref="DE354:DF356"/>
    <mergeCell ref="DO353:DP353"/>
    <mergeCell ref="DQ353:DZ353"/>
    <mergeCell ref="EA353:EJ353"/>
    <mergeCell ref="C354:D356"/>
    <mergeCell ref="E354:F356"/>
    <mergeCell ref="G354:H356"/>
    <mergeCell ref="I354:J356"/>
    <mergeCell ref="K354:L356"/>
    <mergeCell ref="M354:N356"/>
    <mergeCell ref="O354:P356"/>
    <mergeCell ref="Q354:R356"/>
    <mergeCell ref="S354:T356"/>
    <mergeCell ref="U354:V356"/>
    <mergeCell ref="W354:X356"/>
    <mergeCell ref="Y354:Z356"/>
    <mergeCell ref="AA354:AB356"/>
    <mergeCell ref="AC354:AD356"/>
    <mergeCell ref="AE354:AJ355"/>
    <mergeCell ref="AK354:AL356"/>
    <mergeCell ref="AM354:AN356"/>
    <mergeCell ref="AO354:AP356"/>
    <mergeCell ref="AQ354:AR356"/>
    <mergeCell ref="AS354:AT356"/>
    <mergeCell ref="AU354:AV356"/>
    <mergeCell ref="DA353:DN353"/>
    <mergeCell ref="AW354:AX356"/>
    <mergeCell ref="AY354:AZ356"/>
    <mergeCell ref="BA354:BB356"/>
    <mergeCell ref="BC354:BD356"/>
    <mergeCell ref="BE354:BF356"/>
    <mergeCell ref="BG354:BH356"/>
    <mergeCell ref="BI354:BJ356"/>
    <mergeCell ref="BK354:BL356"/>
    <mergeCell ref="BM354:BN356"/>
    <mergeCell ref="BO354:BT355"/>
    <mergeCell ref="BU354:CB355"/>
    <mergeCell ref="CC354:CH355"/>
    <mergeCell ref="CI354:CJ356"/>
    <mergeCell ref="CK354:CL356"/>
    <mergeCell ref="CM354:CN356"/>
    <mergeCell ref="N312:O312"/>
    <mergeCell ref="P312:Q312"/>
    <mergeCell ref="AM353:AR353"/>
    <mergeCell ref="AS353:AT353"/>
    <mergeCell ref="AU353:BN353"/>
    <mergeCell ref="BO353:CN353"/>
    <mergeCell ref="CO353:CT353"/>
    <mergeCell ref="CU353:CZ353"/>
    <mergeCell ref="B352:N352"/>
    <mergeCell ref="B47:K47"/>
    <mergeCell ref="B48:B49"/>
    <mergeCell ref="C48:F48"/>
    <mergeCell ref="G48:H48"/>
    <mergeCell ref="I48:J48"/>
    <mergeCell ref="K48:K49"/>
    <mergeCell ref="B107:I107"/>
    <mergeCell ref="B108:B109"/>
    <mergeCell ref="B76:J76"/>
    <mergeCell ref="B77:B79"/>
    <mergeCell ref="C77:C79"/>
    <mergeCell ref="D77:I78"/>
    <mergeCell ref="J77:J79"/>
    <mergeCell ref="C108:C109"/>
    <mergeCell ref="D108:E108"/>
    <mergeCell ref="F108:G108"/>
    <mergeCell ref="H108:H109"/>
    <mergeCell ref="I108:I109"/>
    <mergeCell ref="B140:X140"/>
    <mergeCell ref="B141:B143"/>
    <mergeCell ref="C141:C143"/>
    <mergeCell ref="D141:D143"/>
    <mergeCell ref="E141:X141"/>
    <mergeCell ref="E142:F142"/>
    <mergeCell ref="G142:H142"/>
    <mergeCell ref="I142:J142"/>
    <mergeCell ref="K142:L142"/>
    <mergeCell ref="M142:N142"/>
    <mergeCell ref="O142:P142"/>
    <mergeCell ref="Q142:R142"/>
    <mergeCell ref="S142:T142"/>
    <mergeCell ref="U142:V142"/>
    <mergeCell ref="W142:X142"/>
    <mergeCell ref="B169:X169"/>
    <mergeCell ref="B170:B172"/>
    <mergeCell ref="C170:C172"/>
    <mergeCell ref="D170:D172"/>
    <mergeCell ref="E170:E172"/>
    <mergeCell ref="F170:X170"/>
    <mergeCell ref="F171:G171"/>
    <mergeCell ref="H171:I171"/>
    <mergeCell ref="J171:K171"/>
    <mergeCell ref="L171:M171"/>
    <mergeCell ref="N171:O171"/>
    <mergeCell ref="P171:Q171"/>
    <mergeCell ref="R171:S171"/>
    <mergeCell ref="T171:U171"/>
    <mergeCell ref="V171:W171"/>
    <mergeCell ref="B281:G281"/>
    <mergeCell ref="B199:AA199"/>
    <mergeCell ref="B200:B203"/>
    <mergeCell ref="C200:C203"/>
    <mergeCell ref="D200:AA200"/>
    <mergeCell ref="D201:E202"/>
    <mergeCell ref="F201:I201"/>
    <mergeCell ref="J201:M201"/>
    <mergeCell ref="N201:O202"/>
    <mergeCell ref="P201:Q202"/>
    <mergeCell ref="R201:S202"/>
    <mergeCell ref="T201:U202"/>
    <mergeCell ref="V201:W202"/>
    <mergeCell ref="X201:Y202"/>
    <mergeCell ref="Z201:AA202"/>
    <mergeCell ref="F202:G202"/>
    <mergeCell ref="H202:I202"/>
    <mergeCell ref="J202:K202"/>
    <mergeCell ref="L202:M202"/>
    <mergeCell ref="B254:I254"/>
    <mergeCell ref="B255:B256"/>
    <mergeCell ref="C255:C256"/>
    <mergeCell ref="D255:E255"/>
    <mergeCell ref="F255:G255"/>
    <mergeCell ref="H255:I255"/>
    <mergeCell ref="B228:M228"/>
    <mergeCell ref="B229:B230"/>
    <mergeCell ref="C229:C230"/>
    <mergeCell ref="D229:E229"/>
    <mergeCell ref="F229:G229"/>
    <mergeCell ref="H229:I229"/>
    <mergeCell ref="J229:K229"/>
    <mergeCell ref="L229:M229"/>
    <mergeCell ref="AA389:AB389"/>
    <mergeCell ref="AC389:AD389"/>
    <mergeCell ref="AE389:AF389"/>
    <mergeCell ref="AH418:AN418"/>
    <mergeCell ref="B282:B283"/>
    <mergeCell ref="C282:C283"/>
    <mergeCell ref="D282:E282"/>
    <mergeCell ref="F282:G282"/>
    <mergeCell ref="R312:S312"/>
    <mergeCell ref="T312:T313"/>
    <mergeCell ref="U312:V312"/>
    <mergeCell ref="W312:X312"/>
    <mergeCell ref="Y312:Z312"/>
    <mergeCell ref="AA312:AB312"/>
    <mergeCell ref="AC312:AD312"/>
    <mergeCell ref="AE312:AF312"/>
    <mergeCell ref="B311:Q311"/>
    <mergeCell ref="B312:B313"/>
    <mergeCell ref="C312:C313"/>
    <mergeCell ref="D312:E312"/>
    <mergeCell ref="F312:G312"/>
    <mergeCell ref="H312:I312"/>
    <mergeCell ref="J312:K312"/>
    <mergeCell ref="L312:M312"/>
    <mergeCell ref="U389:V389"/>
    <mergeCell ref="W389:X389"/>
    <mergeCell ref="Y389:Z389"/>
    <mergeCell ref="AU389:AV389"/>
    <mergeCell ref="AW389:AX389"/>
    <mergeCell ref="AY389:AZ389"/>
    <mergeCell ref="B415:L415"/>
    <mergeCell ref="B416:B418"/>
    <mergeCell ref="C416:D417"/>
    <mergeCell ref="E416:AF416"/>
    <mergeCell ref="E417:F417"/>
    <mergeCell ref="G417:H417"/>
    <mergeCell ref="I417:J417"/>
    <mergeCell ref="K417:L417"/>
    <mergeCell ref="M417:N417"/>
    <mergeCell ref="O417:P417"/>
    <mergeCell ref="Q417:R417"/>
    <mergeCell ref="S417:T417"/>
    <mergeCell ref="U417:V417"/>
    <mergeCell ref="AK389:AL389"/>
    <mergeCell ref="AM389:AN389"/>
    <mergeCell ref="AO389:AP389"/>
    <mergeCell ref="AQ389:AR389"/>
    <mergeCell ref="AS389:AT389"/>
    <mergeCell ref="B446:D446"/>
    <mergeCell ref="B451:G452"/>
    <mergeCell ref="J452:R453"/>
    <mergeCell ref="U453:AC453"/>
    <mergeCell ref="AG434:AU434"/>
    <mergeCell ref="AH437:AO437"/>
    <mergeCell ref="B440:P440"/>
    <mergeCell ref="W417:X417"/>
    <mergeCell ref="Y417:Z417"/>
    <mergeCell ref="AA417:AB417"/>
    <mergeCell ref="AC417:AD417"/>
    <mergeCell ref="AE417:AF417"/>
  </mergeCells>
  <conditionalFormatting sqref="B258:B275 B285:G302 B162:X162">
    <cfRule type="cellIs" dxfId="48" priority="8" stopIfTrue="1" operator="equal">
      <formula>0</formula>
    </cfRule>
  </conditionalFormatting>
  <conditionalFormatting sqref="X205:Y222 B205:U222 B145:X161">
    <cfRule type="cellIs" dxfId="47" priority="9" stopIfTrue="1" operator="equal">
      <formula>0</formula>
    </cfRule>
  </conditionalFormatting>
  <conditionalFormatting sqref="B191:X191">
    <cfRule type="cellIs" dxfId="46" priority="6" stopIfTrue="1" operator="equal">
      <formula>0</formula>
    </cfRule>
  </conditionalFormatting>
  <conditionalFormatting sqref="B174:X190">
    <cfRule type="cellIs" dxfId="45" priority="7" stopIfTrue="1" operator="equal">
      <formula>0</formula>
    </cfRule>
  </conditionalFormatting>
  <conditionalFormatting sqref="Z205:AA221 V205:W221 V222">
    <cfRule type="cellIs" dxfId="44" priority="5" stopIfTrue="1" operator="equal">
      <formula>0</formula>
    </cfRule>
  </conditionalFormatting>
  <conditionalFormatting sqref="B437">
    <cfRule type="cellIs" dxfId="43" priority="4" stopIfTrue="1" operator="equal">
      <formula>0</formula>
    </cfRule>
  </conditionalFormatting>
  <conditionalFormatting sqref="B420:B436">
    <cfRule type="cellIs" dxfId="42" priority="3" stopIfTrue="1" operator="equal">
      <formula>0</formula>
    </cfRule>
  </conditionalFormatting>
  <conditionalFormatting sqref="A481:A497">
    <cfRule type="cellIs" dxfId="41" priority="2" stopIfTrue="1" operator="equal">
      <formula>0</formula>
    </cfRule>
  </conditionalFormatting>
  <conditionalFormatting sqref="B481:B497">
    <cfRule type="cellIs" dxfId="4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J81:J9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33:IM567"/>
  <sheetViews>
    <sheetView showGridLines="0" topLeftCell="A319" workbookViewId="0">
      <selection activeCell="F344" sqref="F344"/>
    </sheetView>
  </sheetViews>
  <sheetFormatPr baseColWidth="10" defaultRowHeight="12.75" x14ac:dyDescent="0.2"/>
  <cols>
    <col min="1" max="1" width="10.140625" customWidth="1"/>
    <col min="2" max="2" width="23.140625" customWidth="1"/>
    <col min="3" max="14" width="13.85546875" customWidth="1"/>
    <col min="15" max="15" width="10.85546875" customWidth="1"/>
    <col min="16" max="52" width="13.85546875" customWidth="1"/>
  </cols>
  <sheetData>
    <row r="33" spans="2:11" x14ac:dyDescent="0.2">
      <c r="B33" s="38" t="s">
        <v>178</v>
      </c>
      <c r="C33" s="1"/>
    </row>
    <row r="34" spans="2:11" x14ac:dyDescent="0.2">
      <c r="B34" s="38" t="s">
        <v>153</v>
      </c>
      <c r="C34" s="1"/>
    </row>
    <row r="35" spans="2:11" x14ac:dyDescent="0.2">
      <c r="B35" s="1"/>
      <c r="C35" s="1"/>
    </row>
    <row r="41" spans="2:11" ht="18" x14ac:dyDescent="0.25">
      <c r="B41" s="2" t="s">
        <v>120</v>
      </c>
    </row>
    <row r="45" spans="2:11" ht="28.5" customHeight="1" thickBot="1" x14ac:dyDescent="0.25">
      <c r="B45" s="843" t="s">
        <v>202</v>
      </c>
      <c r="C45" s="731"/>
      <c r="D45" s="731"/>
      <c r="E45" s="731"/>
      <c r="F45" s="731"/>
      <c r="G45" s="731"/>
      <c r="H45" s="731"/>
      <c r="I45" s="731"/>
      <c r="J45" s="731"/>
      <c r="K45" s="731"/>
    </row>
    <row r="46" spans="2:11" ht="12.75" customHeight="1" x14ac:dyDescent="0.2">
      <c r="B46" s="934" t="s">
        <v>144</v>
      </c>
      <c r="C46" s="936" t="s">
        <v>122</v>
      </c>
      <c r="D46" s="936"/>
      <c r="E46" s="936"/>
      <c r="F46" s="936"/>
      <c r="G46" s="936" t="s">
        <v>123</v>
      </c>
      <c r="H46" s="936"/>
      <c r="I46" s="936" t="s">
        <v>124</v>
      </c>
      <c r="J46" s="936"/>
      <c r="K46" s="973" t="s">
        <v>125</v>
      </c>
    </row>
    <row r="47" spans="2:11" ht="13.5" thickBot="1" x14ac:dyDescent="0.25">
      <c r="B47" s="935"/>
      <c r="C47" s="88">
        <v>0</v>
      </c>
      <c r="D47" s="88">
        <v>1</v>
      </c>
      <c r="E47" s="88">
        <v>2</v>
      </c>
      <c r="F47" s="88">
        <v>3</v>
      </c>
      <c r="G47" s="88" t="s">
        <v>126</v>
      </c>
      <c r="H47" s="88" t="s">
        <v>127</v>
      </c>
      <c r="I47" s="88" t="s">
        <v>128</v>
      </c>
      <c r="J47" s="88" t="s">
        <v>129</v>
      </c>
      <c r="K47" s="974"/>
    </row>
    <row r="48" spans="2:11" ht="13.5" thickBot="1" x14ac:dyDescent="0.25">
      <c r="B48" s="9" t="s">
        <v>168</v>
      </c>
      <c r="C48" s="46">
        <f>+'[11]10. GENERO-ZONA'!$C$8</f>
        <v>551735</v>
      </c>
      <c r="D48" s="46">
        <f>+'[11]10. GENERO-ZONA'!$E$8</f>
        <v>1394570</v>
      </c>
      <c r="E48" s="46">
        <f>+'[11]10. GENERO-ZONA'!$G$8</f>
        <v>369356</v>
      </c>
      <c r="F48" s="46">
        <f>+'[11]10. GENERO-ZONA'!$I$8</f>
        <v>21686</v>
      </c>
      <c r="G48" s="46">
        <f>+'[11]10. GENERO-ZONA'!$M$8</f>
        <v>1121935</v>
      </c>
      <c r="H48" s="46">
        <f>+'[11]10. GENERO-ZONA'!$O$8</f>
        <v>1216410</v>
      </c>
      <c r="I48" s="46">
        <f>+'[11]10. GENERO-ZONA'!$U$8</f>
        <v>1593528</v>
      </c>
      <c r="J48" s="46">
        <f>+'[11]10. GENERO-ZONA'!$W$8</f>
        <v>744817</v>
      </c>
      <c r="K48" s="202">
        <f>+J48+I48</f>
        <v>2338345</v>
      </c>
    </row>
    <row r="49" spans="2:11" x14ac:dyDescent="0.2">
      <c r="B49" s="107" t="s">
        <v>53</v>
      </c>
      <c r="C49" s="94">
        <v>324</v>
      </c>
      <c r="D49" s="94">
        <v>723</v>
      </c>
      <c r="E49" s="94">
        <v>340</v>
      </c>
      <c r="F49" s="94">
        <v>2</v>
      </c>
      <c r="G49" s="95">
        <v>741</v>
      </c>
      <c r="H49" s="95">
        <v>651</v>
      </c>
      <c r="I49" s="95">
        <v>399</v>
      </c>
      <c r="J49" s="95">
        <v>993</v>
      </c>
      <c r="K49" s="131">
        <f>SUM(I49:J49)</f>
        <v>1392</v>
      </c>
    </row>
    <row r="50" spans="2:11" x14ac:dyDescent="0.2">
      <c r="B50" s="108" t="s">
        <v>69</v>
      </c>
      <c r="C50" s="94">
        <v>1656</v>
      </c>
      <c r="D50" s="97">
        <v>12229</v>
      </c>
      <c r="E50" s="97">
        <v>2935</v>
      </c>
      <c r="F50" s="97">
        <v>32</v>
      </c>
      <c r="G50" s="98">
        <v>8414</v>
      </c>
      <c r="H50" s="98">
        <v>8438</v>
      </c>
      <c r="I50" s="98">
        <v>9261</v>
      </c>
      <c r="J50" s="98">
        <v>7591</v>
      </c>
      <c r="K50" s="131">
        <f t="shared" ref="K50:K67" si="0">SUM(I50:J50)</f>
        <v>16852</v>
      </c>
    </row>
    <row r="51" spans="2:11" x14ac:dyDescent="0.2">
      <c r="B51" s="108" t="s">
        <v>54</v>
      </c>
      <c r="C51" s="94">
        <v>1344</v>
      </c>
      <c r="D51" s="97">
        <v>3385</v>
      </c>
      <c r="E51" s="97">
        <v>776</v>
      </c>
      <c r="F51" s="97">
        <v>0</v>
      </c>
      <c r="G51" s="98">
        <v>2847</v>
      </c>
      <c r="H51" s="98">
        <v>2658</v>
      </c>
      <c r="I51" s="98">
        <v>1098</v>
      </c>
      <c r="J51" s="98">
        <v>4407</v>
      </c>
      <c r="K51" s="131">
        <f t="shared" si="0"/>
        <v>5505</v>
      </c>
    </row>
    <row r="52" spans="2:11" x14ac:dyDescent="0.2">
      <c r="B52" s="108" t="s">
        <v>55</v>
      </c>
      <c r="C52" s="94">
        <v>249</v>
      </c>
      <c r="D52" s="97">
        <v>1550</v>
      </c>
      <c r="E52" s="97">
        <v>962</v>
      </c>
      <c r="F52" s="97">
        <v>9</v>
      </c>
      <c r="G52" s="98">
        <v>1358</v>
      </c>
      <c r="H52" s="98">
        <v>1412</v>
      </c>
      <c r="I52" s="98">
        <v>805</v>
      </c>
      <c r="J52" s="98">
        <v>1965</v>
      </c>
      <c r="K52" s="131">
        <f t="shared" si="0"/>
        <v>2770</v>
      </c>
    </row>
    <row r="53" spans="2:11" x14ac:dyDescent="0.2">
      <c r="B53" s="108" t="s">
        <v>56</v>
      </c>
      <c r="C53" s="94">
        <v>302</v>
      </c>
      <c r="D53" s="97">
        <v>4803</v>
      </c>
      <c r="E53" s="97">
        <v>326</v>
      </c>
      <c r="F53" s="97">
        <v>2</v>
      </c>
      <c r="G53" s="98">
        <v>2896</v>
      </c>
      <c r="H53" s="98">
        <v>2537</v>
      </c>
      <c r="I53" s="98">
        <v>1742</v>
      </c>
      <c r="J53" s="98">
        <v>3691</v>
      </c>
      <c r="K53" s="131">
        <f t="shared" si="0"/>
        <v>5433</v>
      </c>
    </row>
    <row r="54" spans="2:11" x14ac:dyDescent="0.2">
      <c r="B54" s="108" t="s">
        <v>57</v>
      </c>
      <c r="C54" s="94">
        <v>615</v>
      </c>
      <c r="D54" s="97">
        <v>4565</v>
      </c>
      <c r="E54" s="97">
        <v>1377</v>
      </c>
      <c r="F54" s="97">
        <v>1</v>
      </c>
      <c r="G54" s="98">
        <v>3353</v>
      </c>
      <c r="H54" s="98">
        <v>3205</v>
      </c>
      <c r="I54" s="98">
        <v>966</v>
      </c>
      <c r="J54" s="98">
        <v>5592</v>
      </c>
      <c r="K54" s="131">
        <f t="shared" si="0"/>
        <v>6558</v>
      </c>
    </row>
    <row r="55" spans="2:11" x14ac:dyDescent="0.2">
      <c r="B55" s="108" t="s">
        <v>58</v>
      </c>
      <c r="C55" s="94">
        <v>267</v>
      </c>
      <c r="D55" s="97">
        <v>10217</v>
      </c>
      <c r="E55" s="97">
        <v>876</v>
      </c>
      <c r="F55" s="97">
        <v>1</v>
      </c>
      <c r="G55" s="98">
        <v>5746</v>
      </c>
      <c r="H55" s="98">
        <v>5615</v>
      </c>
      <c r="I55" s="98">
        <v>3643</v>
      </c>
      <c r="J55" s="98">
        <v>7718</v>
      </c>
      <c r="K55" s="131">
        <f t="shared" si="0"/>
        <v>11361</v>
      </c>
    </row>
    <row r="56" spans="2:11" x14ac:dyDescent="0.2">
      <c r="B56" s="108" t="s">
        <v>59</v>
      </c>
      <c r="C56" s="94">
        <v>14949</v>
      </c>
      <c r="D56" s="97">
        <v>4129</v>
      </c>
      <c r="E56" s="97">
        <v>400</v>
      </c>
      <c r="F56" s="97">
        <v>670</v>
      </c>
      <c r="G56" s="98">
        <v>10145</v>
      </c>
      <c r="H56" s="98">
        <v>10003</v>
      </c>
      <c r="I56" s="98">
        <v>6590</v>
      </c>
      <c r="J56" s="98">
        <v>13558</v>
      </c>
      <c r="K56" s="131">
        <f t="shared" si="0"/>
        <v>20148</v>
      </c>
    </row>
    <row r="57" spans="2:11" x14ac:dyDescent="0.2">
      <c r="B57" s="108" t="s">
        <v>60</v>
      </c>
      <c r="C57" s="94">
        <v>72</v>
      </c>
      <c r="D57" s="97">
        <v>5153</v>
      </c>
      <c r="E57" s="97">
        <v>1783</v>
      </c>
      <c r="F57" s="97">
        <v>4</v>
      </c>
      <c r="G57" s="98">
        <v>3465</v>
      </c>
      <c r="H57" s="98">
        <v>3548</v>
      </c>
      <c r="I57" s="98">
        <v>1338</v>
      </c>
      <c r="J57" s="98">
        <v>5675</v>
      </c>
      <c r="K57" s="131">
        <f t="shared" si="0"/>
        <v>7013</v>
      </c>
    </row>
    <row r="58" spans="2:11" x14ac:dyDescent="0.2">
      <c r="B58" s="108" t="s">
        <v>61</v>
      </c>
      <c r="C58" s="94">
        <v>9666</v>
      </c>
      <c r="D58" s="97">
        <v>6117</v>
      </c>
      <c r="E58" s="97">
        <v>1925</v>
      </c>
      <c r="F58" s="97">
        <v>857</v>
      </c>
      <c r="G58" s="98">
        <v>9336</v>
      </c>
      <c r="H58" s="98">
        <v>9229</v>
      </c>
      <c r="I58" s="98">
        <v>5883</v>
      </c>
      <c r="J58" s="98">
        <v>12682</v>
      </c>
      <c r="K58" s="131">
        <f t="shared" si="0"/>
        <v>18565</v>
      </c>
    </row>
    <row r="59" spans="2:11" x14ac:dyDescent="0.2">
      <c r="B59" s="108" t="s">
        <v>62</v>
      </c>
      <c r="C59" s="94">
        <v>154</v>
      </c>
      <c r="D59" s="97">
        <v>2916</v>
      </c>
      <c r="E59" s="97">
        <v>375</v>
      </c>
      <c r="F59" s="97">
        <v>0</v>
      </c>
      <c r="G59" s="98">
        <v>1715</v>
      </c>
      <c r="H59" s="98">
        <v>1730</v>
      </c>
      <c r="I59" s="98">
        <v>1445</v>
      </c>
      <c r="J59" s="98">
        <v>2000</v>
      </c>
      <c r="K59" s="131">
        <f t="shared" si="0"/>
        <v>3445</v>
      </c>
    </row>
    <row r="60" spans="2:11" x14ac:dyDescent="0.2">
      <c r="B60" s="108" t="s">
        <v>63</v>
      </c>
      <c r="C60" s="94">
        <v>315</v>
      </c>
      <c r="D60" s="97">
        <v>2374</v>
      </c>
      <c r="E60" s="97">
        <v>755</v>
      </c>
      <c r="F60" s="97">
        <v>4</v>
      </c>
      <c r="G60" s="98">
        <v>1725</v>
      </c>
      <c r="H60" s="98">
        <v>1723</v>
      </c>
      <c r="I60" s="98">
        <v>1675</v>
      </c>
      <c r="J60" s="98">
        <v>1773</v>
      </c>
      <c r="K60" s="131">
        <f t="shared" si="0"/>
        <v>3448</v>
      </c>
    </row>
    <row r="61" spans="2:11" x14ac:dyDescent="0.2">
      <c r="B61" s="108" t="s">
        <v>64</v>
      </c>
      <c r="C61" s="94">
        <v>2296</v>
      </c>
      <c r="D61" s="97">
        <v>3325</v>
      </c>
      <c r="E61" s="97">
        <v>1926</v>
      </c>
      <c r="F61" s="97">
        <v>0</v>
      </c>
      <c r="G61" s="98">
        <v>3982</v>
      </c>
      <c r="H61" s="98">
        <v>3565</v>
      </c>
      <c r="I61" s="98">
        <v>2176</v>
      </c>
      <c r="J61" s="98">
        <v>5371</v>
      </c>
      <c r="K61" s="131">
        <f t="shared" si="0"/>
        <v>7547</v>
      </c>
    </row>
    <row r="62" spans="2:11" x14ac:dyDescent="0.2">
      <c r="B62" s="108" t="s">
        <v>65</v>
      </c>
      <c r="C62" s="94">
        <v>93</v>
      </c>
      <c r="D62" s="97">
        <v>1064</v>
      </c>
      <c r="E62" s="97">
        <v>594</v>
      </c>
      <c r="F62" s="97">
        <v>5</v>
      </c>
      <c r="G62" s="98">
        <v>865</v>
      </c>
      <c r="H62" s="98">
        <v>891</v>
      </c>
      <c r="I62" s="98">
        <v>582</v>
      </c>
      <c r="J62" s="98">
        <v>1174</v>
      </c>
      <c r="K62" s="131">
        <f t="shared" si="0"/>
        <v>1756</v>
      </c>
    </row>
    <row r="63" spans="2:11" x14ac:dyDescent="0.2">
      <c r="B63" s="108" t="s">
        <v>66</v>
      </c>
      <c r="C63" s="94">
        <v>4815</v>
      </c>
      <c r="D63" s="97">
        <v>1715</v>
      </c>
      <c r="E63" s="97">
        <v>62</v>
      </c>
      <c r="F63" s="97">
        <v>0</v>
      </c>
      <c r="G63" s="98">
        <v>3474</v>
      </c>
      <c r="H63" s="98">
        <v>3118</v>
      </c>
      <c r="I63" s="98">
        <v>1460</v>
      </c>
      <c r="J63" s="98">
        <v>5132</v>
      </c>
      <c r="K63" s="131">
        <f t="shared" si="0"/>
        <v>6592</v>
      </c>
    </row>
    <row r="64" spans="2:11" x14ac:dyDescent="0.2">
      <c r="B64" s="108" t="s">
        <v>67</v>
      </c>
      <c r="C64" s="94">
        <v>1632</v>
      </c>
      <c r="D64" s="97">
        <v>5215</v>
      </c>
      <c r="E64" s="97">
        <v>382</v>
      </c>
      <c r="F64" s="97">
        <v>1</v>
      </c>
      <c r="G64" s="98">
        <v>3808</v>
      </c>
      <c r="H64" s="98">
        <v>3422</v>
      </c>
      <c r="I64" s="98">
        <v>2542</v>
      </c>
      <c r="J64" s="98">
        <v>4688</v>
      </c>
      <c r="K64" s="131">
        <f t="shared" si="0"/>
        <v>7230</v>
      </c>
    </row>
    <row r="65" spans="2:11" x14ac:dyDescent="0.2">
      <c r="B65" s="108" t="s">
        <v>68</v>
      </c>
      <c r="C65" s="94">
        <v>365</v>
      </c>
      <c r="D65" s="97">
        <v>4366</v>
      </c>
      <c r="E65" s="97">
        <v>1721</v>
      </c>
      <c r="F65" s="97">
        <v>3</v>
      </c>
      <c r="G65" s="98">
        <v>3130</v>
      </c>
      <c r="H65" s="98">
        <v>3365</v>
      </c>
      <c r="I65" s="98">
        <v>2756</v>
      </c>
      <c r="J65" s="98">
        <v>3739</v>
      </c>
      <c r="K65" s="131">
        <f t="shared" si="0"/>
        <v>6495</v>
      </c>
    </row>
    <row r="66" spans="2:11" x14ac:dyDescent="0.2">
      <c r="B66" s="108" t="s">
        <v>70</v>
      </c>
      <c r="C66" s="94">
        <v>430</v>
      </c>
      <c r="D66" s="97">
        <v>5695</v>
      </c>
      <c r="E66" s="97">
        <v>1559</v>
      </c>
      <c r="F66" s="97">
        <v>2</v>
      </c>
      <c r="G66" s="98">
        <v>3824</v>
      </c>
      <c r="H66" s="98">
        <v>3862</v>
      </c>
      <c r="I66" s="98">
        <v>3557</v>
      </c>
      <c r="J66" s="98">
        <v>4129</v>
      </c>
      <c r="K66" s="131">
        <f t="shared" si="0"/>
        <v>7686</v>
      </c>
    </row>
    <row r="67" spans="2:11" ht="13.5" thickBot="1" x14ac:dyDescent="0.25">
      <c r="B67" s="109" t="s">
        <v>71</v>
      </c>
      <c r="C67" s="94">
        <v>3350</v>
      </c>
      <c r="D67" s="134">
        <v>1880</v>
      </c>
      <c r="E67" s="134">
        <v>286</v>
      </c>
      <c r="F67" s="134">
        <v>13</v>
      </c>
      <c r="G67" s="130">
        <v>2851</v>
      </c>
      <c r="H67" s="130">
        <v>2678</v>
      </c>
      <c r="I67" s="130">
        <v>1414</v>
      </c>
      <c r="J67" s="130">
        <v>4115</v>
      </c>
      <c r="K67" s="131">
        <f t="shared" si="0"/>
        <v>5529</v>
      </c>
    </row>
    <row r="68" spans="2:11" ht="13.5" thickBot="1" x14ac:dyDescent="0.25">
      <c r="B68" s="9" t="s">
        <v>4</v>
      </c>
      <c r="C68" s="64">
        <f>SUM(C49:C67)</f>
        <v>42894</v>
      </c>
      <c r="D68" s="64">
        <f t="shared" ref="D68:K68" si="1">SUM(D49:D67)</f>
        <v>81421</v>
      </c>
      <c r="E68" s="64">
        <f t="shared" si="1"/>
        <v>19360</v>
      </c>
      <c r="F68" s="64">
        <f t="shared" si="1"/>
        <v>1606</v>
      </c>
      <c r="G68" s="64">
        <f t="shared" si="1"/>
        <v>73675</v>
      </c>
      <c r="H68" s="64">
        <f t="shared" si="1"/>
        <v>71650</v>
      </c>
      <c r="I68" s="64">
        <f t="shared" si="1"/>
        <v>49332</v>
      </c>
      <c r="J68" s="64">
        <f t="shared" si="1"/>
        <v>95993</v>
      </c>
      <c r="K68" s="85">
        <f t="shared" si="1"/>
        <v>145325</v>
      </c>
    </row>
    <row r="69" spans="2:11" x14ac:dyDescent="0.2">
      <c r="B69" s="4" t="s">
        <v>134</v>
      </c>
    </row>
    <row r="70" spans="2:11" x14ac:dyDescent="0.2">
      <c r="B70" s="4" t="s">
        <v>157</v>
      </c>
    </row>
    <row r="71" spans="2:11" x14ac:dyDescent="0.2">
      <c r="B71" s="4" t="s">
        <v>189</v>
      </c>
    </row>
    <row r="75" spans="2:11" ht="39" customHeight="1" thickBot="1" x14ac:dyDescent="0.25">
      <c r="B75" s="852" t="s">
        <v>203</v>
      </c>
      <c r="C75" s="853"/>
      <c r="D75" s="853"/>
      <c r="E75" s="853"/>
      <c r="F75" s="853"/>
      <c r="G75" s="853"/>
      <c r="H75" s="853"/>
      <c r="I75" s="853"/>
      <c r="J75" s="853"/>
    </row>
    <row r="76" spans="2:11" ht="12.75" customHeight="1" x14ac:dyDescent="0.2">
      <c r="B76" s="967" t="s">
        <v>154</v>
      </c>
      <c r="C76" s="855" t="s">
        <v>8</v>
      </c>
      <c r="D76" s="858" t="s">
        <v>135</v>
      </c>
      <c r="E76" s="859"/>
      <c r="F76" s="859"/>
      <c r="G76" s="859"/>
      <c r="H76" s="859"/>
      <c r="I76" s="859"/>
      <c r="J76" s="970" t="s">
        <v>125</v>
      </c>
    </row>
    <row r="77" spans="2:11" x14ac:dyDescent="0.2">
      <c r="B77" s="968"/>
      <c r="C77" s="856"/>
      <c r="D77" s="860"/>
      <c r="E77" s="861"/>
      <c r="F77" s="861"/>
      <c r="G77" s="861"/>
      <c r="H77" s="861"/>
      <c r="I77" s="861"/>
      <c r="J77" s="971"/>
    </row>
    <row r="78" spans="2:11" ht="13.5" thickBot="1" x14ac:dyDescent="0.25">
      <c r="B78" s="969"/>
      <c r="C78" s="857"/>
      <c r="D78" s="5" t="s">
        <v>136</v>
      </c>
      <c r="E78" s="5" t="s">
        <v>137</v>
      </c>
      <c r="F78" s="5" t="s">
        <v>138</v>
      </c>
      <c r="G78" s="5" t="s">
        <v>139</v>
      </c>
      <c r="H78" s="5" t="s">
        <v>140</v>
      </c>
      <c r="I78" s="5" t="s">
        <v>141</v>
      </c>
      <c r="J78" s="972"/>
    </row>
    <row r="79" spans="2:11" ht="13.5" thickBot="1" x14ac:dyDescent="0.25">
      <c r="B79" s="6" t="s">
        <v>130</v>
      </c>
      <c r="C79" s="86">
        <f>+'[11]11. RS_GRUPOS_EDAD'!$C$5</f>
        <v>2338345</v>
      </c>
      <c r="D79" s="86">
        <f>+'[11]11. RS_GRUPOS_EDAD'!$D$5</f>
        <v>26827</v>
      </c>
      <c r="E79" s="86">
        <f>+'[11]11. RS_GRUPOS_EDAD'!$F$5</f>
        <v>129997</v>
      </c>
      <c r="F79" s="86">
        <f>+'[11]11. RS_GRUPOS_EDAD'!$H$5</f>
        <v>406656</v>
      </c>
      <c r="G79" s="86">
        <f>+'[11]11. RS_GRUPOS_EDAD'!$J$5</f>
        <v>1021248</v>
      </c>
      <c r="H79" s="86">
        <f>+'[11]11. RS_GRUPOS_EDAD'!$L$5</f>
        <v>398462</v>
      </c>
      <c r="I79" s="86">
        <f>+'[11]11. RS_GRUPOS_EDAD'!$N$5</f>
        <v>355155</v>
      </c>
      <c r="J79" s="111">
        <f>+I79+H79+G79+F79+E79+D79</f>
        <v>2338345</v>
      </c>
    </row>
    <row r="80" spans="2:11" x14ac:dyDescent="0.2">
      <c r="B80" s="15" t="s">
        <v>53</v>
      </c>
      <c r="C80" s="8">
        <f>VLOOKUP(B80,'[11]11. RS_GRUPOS_EDAD'!$B$7:$P$139,2,0)</f>
        <v>1392</v>
      </c>
      <c r="D80" s="8">
        <v>29</v>
      </c>
      <c r="E80" s="8">
        <v>65</v>
      </c>
      <c r="F80" s="8">
        <v>205</v>
      </c>
      <c r="G80" s="8">
        <v>557</v>
      </c>
      <c r="H80" s="8">
        <v>293</v>
      </c>
      <c r="I80" s="8">
        <v>243</v>
      </c>
      <c r="J80" s="131">
        <f>SUM(D80:I80)</f>
        <v>1392</v>
      </c>
    </row>
    <row r="81" spans="2:10" x14ac:dyDescent="0.2">
      <c r="B81" s="22" t="s">
        <v>69</v>
      </c>
      <c r="C81" s="8">
        <f>VLOOKUP(B81,'[11]11. RS_GRUPOS_EDAD'!$B$7:$P$139,2,0)</f>
        <v>16852</v>
      </c>
      <c r="D81" s="203">
        <v>162</v>
      </c>
      <c r="E81" s="203">
        <v>928</v>
      </c>
      <c r="F81" s="203">
        <v>2831</v>
      </c>
      <c r="G81" s="203">
        <v>7650</v>
      </c>
      <c r="H81" s="203">
        <v>2776</v>
      </c>
      <c r="I81" s="203">
        <v>2505</v>
      </c>
      <c r="J81" s="131">
        <f t="shared" ref="J81:J98" si="2">SUM(D81:I81)</f>
        <v>16852</v>
      </c>
    </row>
    <row r="82" spans="2:10" x14ac:dyDescent="0.2">
      <c r="B82" s="22" t="s">
        <v>54</v>
      </c>
      <c r="C82" s="8">
        <f>VLOOKUP(B82,'[11]11. RS_GRUPOS_EDAD'!$B$7:$P$139,2,0)</f>
        <v>5505</v>
      </c>
      <c r="D82" s="203">
        <v>73</v>
      </c>
      <c r="E82" s="203">
        <v>284</v>
      </c>
      <c r="F82" s="203">
        <v>902</v>
      </c>
      <c r="G82" s="203">
        <v>2516</v>
      </c>
      <c r="H82" s="203">
        <v>891</v>
      </c>
      <c r="I82" s="203">
        <v>839</v>
      </c>
      <c r="J82" s="131">
        <f t="shared" si="2"/>
        <v>5505</v>
      </c>
    </row>
    <row r="83" spans="2:10" x14ac:dyDescent="0.2">
      <c r="B83" s="22" t="s">
        <v>55</v>
      </c>
      <c r="C83" s="8">
        <f>VLOOKUP(B83,'[11]11. RS_GRUPOS_EDAD'!$B$7:$P$139,2,0)</f>
        <v>2770</v>
      </c>
      <c r="D83" s="203">
        <v>19</v>
      </c>
      <c r="E83" s="203">
        <v>98</v>
      </c>
      <c r="F83" s="203">
        <v>330</v>
      </c>
      <c r="G83" s="203">
        <v>972</v>
      </c>
      <c r="H83" s="203">
        <v>614</v>
      </c>
      <c r="I83" s="203">
        <v>737</v>
      </c>
      <c r="J83" s="131">
        <f t="shared" si="2"/>
        <v>2770</v>
      </c>
    </row>
    <row r="84" spans="2:10" x14ac:dyDescent="0.2">
      <c r="B84" s="22" t="s">
        <v>56</v>
      </c>
      <c r="C84" s="8">
        <f>VLOOKUP(B84,'[11]11. RS_GRUPOS_EDAD'!$B$7:$P$139,2,0)</f>
        <v>5433</v>
      </c>
      <c r="D84" s="203">
        <v>57</v>
      </c>
      <c r="E84" s="203">
        <v>336</v>
      </c>
      <c r="F84" s="203">
        <v>1057</v>
      </c>
      <c r="G84" s="203">
        <v>2275</v>
      </c>
      <c r="H84" s="203">
        <v>824</v>
      </c>
      <c r="I84" s="203">
        <v>884</v>
      </c>
      <c r="J84" s="131">
        <f t="shared" si="2"/>
        <v>5433</v>
      </c>
    </row>
    <row r="85" spans="2:10" x14ac:dyDescent="0.2">
      <c r="B85" s="22" t="s">
        <v>57</v>
      </c>
      <c r="C85" s="8">
        <f>VLOOKUP(B85,'[11]11. RS_GRUPOS_EDAD'!$B$7:$P$139,2,0)</f>
        <v>6558</v>
      </c>
      <c r="D85" s="203">
        <v>78</v>
      </c>
      <c r="E85" s="203">
        <v>403</v>
      </c>
      <c r="F85" s="203">
        <v>1138</v>
      </c>
      <c r="G85" s="203">
        <v>3101</v>
      </c>
      <c r="H85" s="203">
        <v>1026</v>
      </c>
      <c r="I85" s="203">
        <v>812</v>
      </c>
      <c r="J85" s="131">
        <f t="shared" si="2"/>
        <v>6558</v>
      </c>
    </row>
    <row r="86" spans="2:10" x14ac:dyDescent="0.2">
      <c r="B86" s="22" t="s">
        <v>58</v>
      </c>
      <c r="C86" s="8">
        <f>VLOOKUP(B86,'[11]11. RS_GRUPOS_EDAD'!$B$7:$P$139,2,0)</f>
        <v>11361</v>
      </c>
      <c r="D86" s="203">
        <v>98</v>
      </c>
      <c r="E86" s="203">
        <v>592</v>
      </c>
      <c r="F86" s="203">
        <v>1908</v>
      </c>
      <c r="G86" s="203">
        <v>4721</v>
      </c>
      <c r="H86" s="203">
        <v>1954</v>
      </c>
      <c r="I86" s="203">
        <v>2088</v>
      </c>
      <c r="J86" s="131">
        <f t="shared" si="2"/>
        <v>11361</v>
      </c>
    </row>
    <row r="87" spans="2:10" x14ac:dyDescent="0.2">
      <c r="B87" s="22" t="s">
        <v>59</v>
      </c>
      <c r="C87" s="8">
        <f>VLOOKUP(B87,'[11]11. RS_GRUPOS_EDAD'!$B$7:$P$139,2,0)</f>
        <v>20148</v>
      </c>
      <c r="D87" s="203">
        <v>353</v>
      </c>
      <c r="E87" s="203">
        <v>1633</v>
      </c>
      <c r="F87" s="203">
        <v>4612</v>
      </c>
      <c r="G87" s="203">
        <v>8622</v>
      </c>
      <c r="H87" s="203">
        <v>2548</v>
      </c>
      <c r="I87" s="203">
        <v>2380</v>
      </c>
      <c r="J87" s="131">
        <f t="shared" si="2"/>
        <v>20148</v>
      </c>
    </row>
    <row r="88" spans="2:10" x14ac:dyDescent="0.2">
      <c r="B88" s="22" t="s">
        <v>60</v>
      </c>
      <c r="C88" s="8">
        <f>VLOOKUP(B88,'[11]11. RS_GRUPOS_EDAD'!$B$7:$P$139,2,0)</f>
        <v>7013</v>
      </c>
      <c r="D88" s="203">
        <v>64</v>
      </c>
      <c r="E88" s="203">
        <v>251</v>
      </c>
      <c r="F88" s="203">
        <v>949</v>
      </c>
      <c r="G88" s="203">
        <v>2507</v>
      </c>
      <c r="H88" s="203">
        <v>1595</v>
      </c>
      <c r="I88" s="203">
        <v>1647</v>
      </c>
      <c r="J88" s="131">
        <f t="shared" si="2"/>
        <v>7013</v>
      </c>
    </row>
    <row r="89" spans="2:10" x14ac:dyDescent="0.2">
      <c r="B89" s="22" t="s">
        <v>61</v>
      </c>
      <c r="C89" s="8">
        <f>VLOOKUP(B89,'[11]11. RS_GRUPOS_EDAD'!$B$7:$P$139,2,0)</f>
        <v>18565</v>
      </c>
      <c r="D89" s="203">
        <v>215</v>
      </c>
      <c r="E89" s="203">
        <v>1441</v>
      </c>
      <c r="F89" s="203">
        <v>3761</v>
      </c>
      <c r="G89" s="203">
        <v>8176</v>
      </c>
      <c r="H89" s="203">
        <v>2661</v>
      </c>
      <c r="I89" s="203">
        <v>2311</v>
      </c>
      <c r="J89" s="131">
        <f t="shared" si="2"/>
        <v>18565</v>
      </c>
    </row>
    <row r="90" spans="2:10" x14ac:dyDescent="0.2">
      <c r="B90" s="22" t="s">
        <v>62</v>
      </c>
      <c r="C90" s="8">
        <f>VLOOKUP(B90,'[11]11. RS_GRUPOS_EDAD'!$B$7:$P$139,2,0)</f>
        <v>3445</v>
      </c>
      <c r="D90" s="203">
        <v>48</v>
      </c>
      <c r="E90" s="203">
        <v>218</v>
      </c>
      <c r="F90" s="203">
        <v>641</v>
      </c>
      <c r="G90" s="203">
        <v>1396</v>
      </c>
      <c r="H90" s="203">
        <v>528</v>
      </c>
      <c r="I90" s="203">
        <v>614</v>
      </c>
      <c r="J90" s="131">
        <f t="shared" si="2"/>
        <v>3445</v>
      </c>
    </row>
    <row r="91" spans="2:10" x14ac:dyDescent="0.2">
      <c r="B91" s="22" t="s">
        <v>63</v>
      </c>
      <c r="C91" s="8">
        <f>VLOOKUP(B91,'[11]11. RS_GRUPOS_EDAD'!$B$7:$P$139,2,0)</f>
        <v>3448</v>
      </c>
      <c r="D91" s="203">
        <v>46</v>
      </c>
      <c r="E91" s="203">
        <v>125</v>
      </c>
      <c r="F91" s="203">
        <v>446</v>
      </c>
      <c r="G91" s="203">
        <v>1240</v>
      </c>
      <c r="H91" s="203">
        <v>822</v>
      </c>
      <c r="I91" s="203">
        <v>769</v>
      </c>
      <c r="J91" s="131">
        <f t="shared" si="2"/>
        <v>3448</v>
      </c>
    </row>
    <row r="92" spans="2:10" x14ac:dyDescent="0.2">
      <c r="B92" s="22" t="s">
        <v>64</v>
      </c>
      <c r="C92" s="8">
        <f>VLOOKUP(B92,'[11]11. RS_GRUPOS_EDAD'!$B$7:$P$139,2,0)</f>
        <v>7547</v>
      </c>
      <c r="D92" s="203">
        <v>65</v>
      </c>
      <c r="E92" s="203">
        <v>364</v>
      </c>
      <c r="F92" s="203">
        <v>1260</v>
      </c>
      <c r="G92" s="203">
        <v>3164</v>
      </c>
      <c r="H92" s="203">
        <v>1373</v>
      </c>
      <c r="I92" s="203">
        <v>1321</v>
      </c>
      <c r="J92" s="131">
        <f t="shared" si="2"/>
        <v>7547</v>
      </c>
    </row>
    <row r="93" spans="2:10" x14ac:dyDescent="0.2">
      <c r="B93" s="22" t="s">
        <v>65</v>
      </c>
      <c r="C93" s="8">
        <f>VLOOKUP(B93,'[11]11. RS_GRUPOS_EDAD'!$B$7:$P$139,2,0)</f>
        <v>1756</v>
      </c>
      <c r="D93" s="203">
        <v>14</v>
      </c>
      <c r="E93" s="203">
        <v>84</v>
      </c>
      <c r="F93" s="203">
        <v>272</v>
      </c>
      <c r="G93" s="203">
        <v>667</v>
      </c>
      <c r="H93" s="203">
        <v>342</v>
      </c>
      <c r="I93" s="203">
        <v>377</v>
      </c>
      <c r="J93" s="131">
        <f t="shared" si="2"/>
        <v>1756</v>
      </c>
    </row>
    <row r="94" spans="2:10" x14ac:dyDescent="0.2">
      <c r="B94" s="22" t="s">
        <v>66</v>
      </c>
      <c r="C94" s="8">
        <f>VLOOKUP(B94,'[11]11. RS_GRUPOS_EDAD'!$B$7:$P$139,2,0)</f>
        <v>6592</v>
      </c>
      <c r="D94" s="203">
        <v>94</v>
      </c>
      <c r="E94" s="203">
        <v>462</v>
      </c>
      <c r="F94" s="203">
        <v>1246</v>
      </c>
      <c r="G94" s="203">
        <v>2892</v>
      </c>
      <c r="H94" s="203">
        <v>928</v>
      </c>
      <c r="I94" s="203">
        <v>970</v>
      </c>
      <c r="J94" s="131">
        <f t="shared" si="2"/>
        <v>6592</v>
      </c>
    </row>
    <row r="95" spans="2:10" x14ac:dyDescent="0.2">
      <c r="B95" s="22" t="s">
        <v>67</v>
      </c>
      <c r="C95" s="8">
        <f>VLOOKUP(B95,'[11]11. RS_GRUPOS_EDAD'!$B$7:$P$139,2,0)</f>
        <v>7230</v>
      </c>
      <c r="D95" s="203">
        <v>96</v>
      </c>
      <c r="E95" s="203">
        <v>472</v>
      </c>
      <c r="F95" s="203">
        <v>1435</v>
      </c>
      <c r="G95" s="203">
        <v>3226</v>
      </c>
      <c r="H95" s="203">
        <v>1068</v>
      </c>
      <c r="I95" s="203">
        <v>933</v>
      </c>
      <c r="J95" s="131">
        <f t="shared" si="2"/>
        <v>7230</v>
      </c>
    </row>
    <row r="96" spans="2:10" x14ac:dyDescent="0.2">
      <c r="B96" s="22" t="s">
        <v>68</v>
      </c>
      <c r="C96" s="8">
        <f>VLOOKUP(B96,'[11]11. RS_GRUPOS_EDAD'!$B$7:$P$139,2,0)</f>
        <v>6495</v>
      </c>
      <c r="D96" s="203">
        <v>71</v>
      </c>
      <c r="E96" s="203">
        <v>316</v>
      </c>
      <c r="F96" s="203">
        <v>987</v>
      </c>
      <c r="G96" s="203">
        <v>2795</v>
      </c>
      <c r="H96" s="203">
        <v>1219</v>
      </c>
      <c r="I96" s="203">
        <v>1107</v>
      </c>
      <c r="J96" s="131">
        <f t="shared" si="2"/>
        <v>6495</v>
      </c>
    </row>
    <row r="97" spans="1:10" x14ac:dyDescent="0.2">
      <c r="B97" s="22" t="s">
        <v>70</v>
      </c>
      <c r="C97" s="8">
        <f>VLOOKUP(B97,'[11]11. RS_GRUPOS_EDAD'!$B$7:$P$139,2,0)</f>
        <v>7686</v>
      </c>
      <c r="D97" s="203">
        <v>79</v>
      </c>
      <c r="E97" s="203">
        <v>363</v>
      </c>
      <c r="F97" s="203">
        <v>1135</v>
      </c>
      <c r="G97" s="203">
        <v>3224</v>
      </c>
      <c r="H97" s="203">
        <v>1467</v>
      </c>
      <c r="I97" s="203">
        <v>1418</v>
      </c>
      <c r="J97" s="131">
        <f t="shared" si="2"/>
        <v>7686</v>
      </c>
    </row>
    <row r="98" spans="1:10" ht="13.5" thickBot="1" x14ac:dyDescent="0.25">
      <c r="B98" s="22" t="s">
        <v>71</v>
      </c>
      <c r="C98" s="8">
        <f>VLOOKUP(B98,'[11]11. RS_GRUPOS_EDAD'!$B$7:$P$139,2,0)</f>
        <v>5529</v>
      </c>
      <c r="D98" s="203">
        <v>73</v>
      </c>
      <c r="E98" s="203">
        <v>329</v>
      </c>
      <c r="F98" s="203">
        <v>1079</v>
      </c>
      <c r="G98" s="203">
        <v>2358</v>
      </c>
      <c r="H98" s="203">
        <v>822</v>
      </c>
      <c r="I98" s="203">
        <v>868</v>
      </c>
      <c r="J98" s="131">
        <f t="shared" si="2"/>
        <v>5529</v>
      </c>
    </row>
    <row r="99" spans="1:10" ht="13.5" thickBot="1" x14ac:dyDescent="0.25">
      <c r="B99" s="9" t="s">
        <v>4</v>
      </c>
      <c r="C99" s="10">
        <f>SUM(C80:C98)</f>
        <v>145325</v>
      </c>
      <c r="D99" s="10">
        <f t="shared" ref="D99:J99" si="3">SUM(D80:D98)</f>
        <v>1734</v>
      </c>
      <c r="E99" s="10">
        <f t="shared" si="3"/>
        <v>8764</v>
      </c>
      <c r="F99" s="10">
        <f t="shared" si="3"/>
        <v>26194</v>
      </c>
      <c r="G99" s="10">
        <f t="shared" si="3"/>
        <v>62059</v>
      </c>
      <c r="H99" s="10">
        <f t="shared" si="3"/>
        <v>23751</v>
      </c>
      <c r="I99" s="10">
        <f t="shared" si="3"/>
        <v>22823</v>
      </c>
      <c r="J99" s="10">
        <f t="shared" si="3"/>
        <v>145325</v>
      </c>
    </row>
    <row r="100" spans="1:10" x14ac:dyDescent="0.2">
      <c r="B100" s="12" t="s">
        <v>142</v>
      </c>
    </row>
    <row r="101" spans="1:10" x14ac:dyDescent="0.2">
      <c r="B101" s="4" t="s">
        <v>143</v>
      </c>
    </row>
    <row r="102" spans="1:10" x14ac:dyDescent="0.2">
      <c r="B102" s="12" t="s">
        <v>158</v>
      </c>
    </row>
    <row r="103" spans="1:10" x14ac:dyDescent="0.2">
      <c r="B103" s="12"/>
    </row>
    <row r="104" spans="1:10" x14ac:dyDescent="0.2">
      <c r="B104" s="12"/>
    </row>
    <row r="105" spans="1:10" x14ac:dyDescent="0.2">
      <c r="B105" s="12"/>
    </row>
    <row r="107" spans="1:10" ht="41.25" customHeight="1" thickBot="1" x14ac:dyDescent="0.25">
      <c r="B107" s="966" t="s">
        <v>204</v>
      </c>
      <c r="C107" s="966"/>
      <c r="D107" s="966"/>
      <c r="E107" s="966"/>
      <c r="F107" s="966"/>
      <c r="G107" s="966"/>
      <c r="H107" s="966"/>
      <c r="I107" s="966"/>
    </row>
    <row r="108" spans="1:10" ht="12.75" customHeight="1" x14ac:dyDescent="0.2">
      <c r="B108" s="835" t="s">
        <v>144</v>
      </c>
      <c r="C108" s="837" t="s">
        <v>195</v>
      </c>
      <c r="D108" s="837"/>
      <c r="E108" s="837"/>
      <c r="F108" s="837" t="s">
        <v>145</v>
      </c>
      <c r="G108" s="837"/>
      <c r="H108" s="837" t="s">
        <v>146</v>
      </c>
      <c r="I108" s="841" t="s">
        <v>147</v>
      </c>
    </row>
    <row r="109" spans="1:10" ht="60.75" thickBot="1" x14ac:dyDescent="0.25">
      <c r="B109" s="836"/>
      <c r="C109" s="838"/>
      <c r="D109" s="164" t="s">
        <v>148</v>
      </c>
      <c r="E109" s="164" t="s">
        <v>149</v>
      </c>
      <c r="F109" s="164" t="s">
        <v>150</v>
      </c>
      <c r="G109" s="164" t="s">
        <v>151</v>
      </c>
      <c r="H109" s="838"/>
      <c r="I109" s="842"/>
    </row>
    <row r="110" spans="1:10" ht="13.5" thickBot="1" x14ac:dyDescent="0.25">
      <c r="B110" s="133" t="s">
        <v>159</v>
      </c>
      <c r="C110" s="51">
        <v>6691030</v>
      </c>
      <c r="D110" s="51">
        <v>2338345</v>
      </c>
      <c r="E110" s="52">
        <v>0.34947459509223544</v>
      </c>
      <c r="F110" s="53">
        <v>3978503</v>
      </c>
      <c r="G110" s="52">
        <v>0.59460247525418353</v>
      </c>
      <c r="H110" s="54">
        <v>0.94407707034641897</v>
      </c>
      <c r="I110" s="119">
        <v>374182</v>
      </c>
    </row>
    <row r="111" spans="1:10" x14ac:dyDescent="0.2">
      <c r="A111" s="196"/>
      <c r="B111" s="91" t="s">
        <v>53</v>
      </c>
      <c r="C111" s="66">
        <v>1971</v>
      </c>
      <c r="D111" s="66">
        <v>1392</v>
      </c>
      <c r="E111" s="67">
        <v>70.624048706240487</v>
      </c>
      <c r="F111" s="68">
        <v>353</v>
      </c>
      <c r="G111" s="69">
        <v>15.699644850329779</v>
      </c>
      <c r="H111" s="70">
        <v>88.533739218670732</v>
      </c>
      <c r="I111" s="42">
        <v>226</v>
      </c>
    </row>
    <row r="112" spans="1:10" x14ac:dyDescent="0.2">
      <c r="A112" s="196"/>
      <c r="B112" s="92" t="s">
        <v>69</v>
      </c>
      <c r="C112" s="66">
        <v>25067</v>
      </c>
      <c r="D112" s="71">
        <v>16852</v>
      </c>
      <c r="E112" s="72">
        <v>67.227829417162013</v>
      </c>
      <c r="F112" s="73">
        <v>9791</v>
      </c>
      <c r="G112" s="74">
        <v>35.54829058124227</v>
      </c>
      <c r="H112" s="75">
        <v>100</v>
      </c>
      <c r="I112" s="43">
        <v>-1576</v>
      </c>
    </row>
    <row r="113" spans="1:9" x14ac:dyDescent="0.2">
      <c r="A113" s="196"/>
      <c r="B113" s="92" t="s">
        <v>54</v>
      </c>
      <c r="C113" s="66">
        <v>7601</v>
      </c>
      <c r="D113" s="71">
        <v>5505</v>
      </c>
      <c r="E113" s="72">
        <v>72.424680963031179</v>
      </c>
      <c r="F113" s="73">
        <v>1272</v>
      </c>
      <c r="G113" s="74">
        <v>15.275884752006313</v>
      </c>
      <c r="H113" s="75">
        <v>89.159321141955004</v>
      </c>
      <c r="I113" s="43">
        <v>824</v>
      </c>
    </row>
    <row r="114" spans="1:9" x14ac:dyDescent="0.2">
      <c r="A114" s="196"/>
      <c r="B114" s="92" t="s">
        <v>55</v>
      </c>
      <c r="C114" s="66">
        <v>3945</v>
      </c>
      <c r="D114" s="71">
        <v>2770</v>
      </c>
      <c r="E114" s="72">
        <v>70.215462610899877</v>
      </c>
      <c r="F114" s="73">
        <v>1287</v>
      </c>
      <c r="G114" s="74">
        <v>29.963498098859318</v>
      </c>
      <c r="H114" s="75">
        <v>100</v>
      </c>
      <c r="I114" s="43">
        <v>-112</v>
      </c>
    </row>
    <row r="115" spans="1:9" x14ac:dyDescent="0.2">
      <c r="A115" s="196"/>
      <c r="B115" s="92" t="s">
        <v>56</v>
      </c>
      <c r="C115" s="66">
        <v>6495</v>
      </c>
      <c r="D115" s="71">
        <v>5433</v>
      </c>
      <c r="E115" s="72">
        <v>83.648960739030016</v>
      </c>
      <c r="F115" s="73">
        <v>2093</v>
      </c>
      <c r="G115" s="74">
        <v>30.197536566589687</v>
      </c>
      <c r="H115" s="75">
        <v>100</v>
      </c>
      <c r="I115" s="43">
        <v>-1031</v>
      </c>
    </row>
    <row r="116" spans="1:9" x14ac:dyDescent="0.2">
      <c r="A116" s="196"/>
      <c r="B116" s="92" t="s">
        <v>57</v>
      </c>
      <c r="C116" s="66">
        <v>8396</v>
      </c>
      <c r="D116" s="71">
        <v>6558</v>
      </c>
      <c r="E116" s="72">
        <v>78.108623153882803</v>
      </c>
      <c r="F116" s="73">
        <v>725</v>
      </c>
      <c r="G116" s="74">
        <v>6.7484516436398287</v>
      </c>
      <c r="H116" s="75">
        <v>86.743687470223918</v>
      </c>
      <c r="I116" s="43">
        <v>1113</v>
      </c>
    </row>
    <row r="117" spans="1:9" x14ac:dyDescent="0.2">
      <c r="A117" s="196"/>
      <c r="B117" s="92" t="s">
        <v>58</v>
      </c>
      <c r="C117" s="66">
        <v>16737</v>
      </c>
      <c r="D117" s="71">
        <v>11361</v>
      </c>
      <c r="E117" s="72">
        <v>67.879548306148052</v>
      </c>
      <c r="F117" s="73">
        <v>2340</v>
      </c>
      <c r="G117" s="74">
        <v>11.514429109159348</v>
      </c>
      <c r="H117" s="75">
        <v>81.860548485391647</v>
      </c>
      <c r="I117" s="43">
        <v>3036</v>
      </c>
    </row>
    <row r="118" spans="1:9" x14ac:dyDescent="0.2">
      <c r="A118" s="196"/>
      <c r="B118" s="92" t="s">
        <v>59</v>
      </c>
      <c r="C118" s="66">
        <v>23068</v>
      </c>
      <c r="D118" s="71">
        <v>20148</v>
      </c>
      <c r="E118" s="72">
        <v>87.341772151898738</v>
      </c>
      <c r="F118" s="73">
        <v>2303</v>
      </c>
      <c r="G118" s="74">
        <v>8.000780301716663</v>
      </c>
      <c r="H118" s="75">
        <v>97.325299115658055</v>
      </c>
      <c r="I118" s="43">
        <v>617</v>
      </c>
    </row>
    <row r="119" spans="1:9" x14ac:dyDescent="0.2">
      <c r="A119" s="196"/>
      <c r="B119" s="92" t="s">
        <v>60</v>
      </c>
      <c r="C119" s="66">
        <v>12489</v>
      </c>
      <c r="D119" s="71">
        <v>7013</v>
      </c>
      <c r="E119" s="72">
        <v>56.153415005204579</v>
      </c>
      <c r="F119" s="73">
        <v>2103</v>
      </c>
      <c r="G119" s="74">
        <v>14.349747778044678</v>
      </c>
      <c r="H119" s="75">
        <v>72.992233165185368</v>
      </c>
      <c r="I119" s="43">
        <v>3373</v>
      </c>
    </row>
    <row r="120" spans="1:9" x14ac:dyDescent="0.2">
      <c r="A120" s="196"/>
      <c r="B120" s="92" t="s">
        <v>61</v>
      </c>
      <c r="C120" s="66">
        <v>15703</v>
      </c>
      <c r="D120" s="71">
        <v>18565</v>
      </c>
      <c r="E120" s="72">
        <v>118.22581672291919</v>
      </c>
      <c r="F120" s="73">
        <v>3599</v>
      </c>
      <c r="G120" s="74">
        <v>17.257721454499141</v>
      </c>
      <c r="H120" s="75">
        <v>100</v>
      </c>
      <c r="I120" s="43">
        <v>-6461</v>
      </c>
    </row>
    <row r="121" spans="1:9" x14ac:dyDescent="0.2">
      <c r="A121" s="196"/>
      <c r="B121" s="92" t="s">
        <v>62</v>
      </c>
      <c r="C121" s="66">
        <v>3977</v>
      </c>
      <c r="D121" s="71">
        <v>3445</v>
      </c>
      <c r="E121" s="72">
        <v>86.623082725672617</v>
      </c>
      <c r="F121" s="73">
        <v>962</v>
      </c>
      <c r="G121" s="74">
        <v>20.828513955242645</v>
      </c>
      <c r="H121" s="75">
        <v>100</v>
      </c>
      <c r="I121" s="43">
        <v>-430</v>
      </c>
    </row>
    <row r="122" spans="1:9" x14ac:dyDescent="0.2">
      <c r="A122" s="196"/>
      <c r="B122" s="92" t="s">
        <v>63</v>
      </c>
      <c r="C122" s="66">
        <v>5690</v>
      </c>
      <c r="D122" s="71">
        <v>3448</v>
      </c>
      <c r="E122" s="72">
        <v>60.597539543057998</v>
      </c>
      <c r="F122" s="73">
        <v>990</v>
      </c>
      <c r="G122" s="74">
        <v>15.276274165202107</v>
      </c>
      <c r="H122" s="75">
        <v>77.996485061511422</v>
      </c>
      <c r="I122" s="43">
        <v>1252</v>
      </c>
    </row>
    <row r="123" spans="1:9" x14ac:dyDescent="0.2">
      <c r="A123" s="196"/>
      <c r="B123" s="92" t="s">
        <v>64</v>
      </c>
      <c r="C123" s="66">
        <v>9572</v>
      </c>
      <c r="D123" s="71">
        <v>7547</v>
      </c>
      <c r="E123" s="72">
        <v>78.844546594233179</v>
      </c>
      <c r="F123" s="73">
        <v>1335</v>
      </c>
      <c r="G123" s="74">
        <v>11.185436690346844</v>
      </c>
      <c r="H123" s="75">
        <v>92.791475135812789</v>
      </c>
      <c r="I123" s="43">
        <v>690</v>
      </c>
    </row>
    <row r="124" spans="1:9" x14ac:dyDescent="0.2">
      <c r="A124" s="196"/>
      <c r="B124" s="92" t="s">
        <v>65</v>
      </c>
      <c r="C124" s="66">
        <v>3341</v>
      </c>
      <c r="D124" s="71">
        <v>1756</v>
      </c>
      <c r="E124" s="72">
        <v>52.559114037713265</v>
      </c>
      <c r="F124" s="73">
        <v>261</v>
      </c>
      <c r="G124" s="74">
        <v>5.7081712062256811</v>
      </c>
      <c r="H124" s="75">
        <v>60.371146363364261</v>
      </c>
      <c r="I124" s="43">
        <v>1324</v>
      </c>
    </row>
    <row r="125" spans="1:9" x14ac:dyDescent="0.2">
      <c r="A125" s="196"/>
      <c r="B125" s="92" t="s">
        <v>66</v>
      </c>
      <c r="C125" s="66">
        <v>11321</v>
      </c>
      <c r="D125" s="71">
        <v>6592</v>
      </c>
      <c r="E125" s="72">
        <v>58.228071725112621</v>
      </c>
      <c r="F125" s="73">
        <v>735</v>
      </c>
      <c r="G125" s="74">
        <v>4.8308453316844799</v>
      </c>
      <c r="H125" s="75">
        <v>64.72043105732709</v>
      </c>
      <c r="I125" s="43">
        <v>3994</v>
      </c>
    </row>
    <row r="126" spans="1:9" x14ac:dyDescent="0.2">
      <c r="A126" s="196"/>
      <c r="B126" s="92" t="s">
        <v>67</v>
      </c>
      <c r="C126" s="66">
        <v>8191</v>
      </c>
      <c r="D126" s="71">
        <v>7230</v>
      </c>
      <c r="E126" s="72">
        <v>88.267610792333045</v>
      </c>
      <c r="F126" s="73">
        <v>941</v>
      </c>
      <c r="G126" s="74">
        <v>8.744597729214993</v>
      </c>
      <c r="H126" s="75">
        <v>99.755829569039193</v>
      </c>
      <c r="I126" s="43">
        <v>20</v>
      </c>
    </row>
    <row r="127" spans="1:9" x14ac:dyDescent="0.2">
      <c r="A127" s="196"/>
      <c r="B127" s="92" t="s">
        <v>68</v>
      </c>
      <c r="C127" s="66">
        <v>12890</v>
      </c>
      <c r="D127" s="71">
        <v>6495</v>
      </c>
      <c r="E127" s="72">
        <v>50.387897595034914</v>
      </c>
      <c r="F127" s="73">
        <v>4794</v>
      </c>
      <c r="G127" s="74">
        <v>34.611016291698995</v>
      </c>
      <c r="H127" s="75">
        <v>87.579519006982153</v>
      </c>
      <c r="I127" s="43">
        <v>1601</v>
      </c>
    </row>
    <row r="128" spans="1:9" x14ac:dyDescent="0.2">
      <c r="A128" s="196"/>
      <c r="B128" s="92" t="s">
        <v>70</v>
      </c>
      <c r="C128" s="66">
        <v>15057</v>
      </c>
      <c r="D128" s="71">
        <v>7686</v>
      </c>
      <c r="E128" s="72">
        <v>51.046025104602514</v>
      </c>
      <c r="F128" s="73">
        <v>3245</v>
      </c>
      <c r="G128" s="74">
        <v>17.797104336853291</v>
      </c>
      <c r="H128" s="75">
        <v>72.597462974032013</v>
      </c>
      <c r="I128" s="43">
        <v>4126</v>
      </c>
    </row>
    <row r="129" spans="1:24" ht="13.5" thickBot="1" x14ac:dyDescent="0.25">
      <c r="A129" s="196"/>
      <c r="B129" s="132" t="s">
        <v>71</v>
      </c>
      <c r="C129" s="66">
        <v>8212</v>
      </c>
      <c r="D129" s="76">
        <v>5529</v>
      </c>
      <c r="E129" s="77">
        <v>67.32830004870921</v>
      </c>
      <c r="F129" s="78">
        <v>781</v>
      </c>
      <c r="G129" s="79">
        <v>7.8106429615197275</v>
      </c>
      <c r="H129" s="80">
        <v>76.838772528007794</v>
      </c>
      <c r="I129" s="81">
        <v>1902</v>
      </c>
    </row>
    <row r="130" spans="1:24" ht="13.5" thickBot="1" x14ac:dyDescent="0.25">
      <c r="B130" s="120" t="s">
        <v>4</v>
      </c>
      <c r="C130" s="121">
        <f>SUM(C111:C129)</f>
        <v>199723</v>
      </c>
      <c r="D130" s="121">
        <f>SUM(D111:D129)</f>
        <v>145325</v>
      </c>
      <c r="E130" s="145">
        <f>+'[11]1.COBERTURA  DANE'!$E$43</f>
        <v>72.763277138837296</v>
      </c>
      <c r="F130" s="121">
        <f>SUM(F111:F129)</f>
        <v>39910</v>
      </c>
      <c r="G130" s="145">
        <f>+'[11]1.COBERTURA  DANE'!$G$43</f>
        <v>19.982676006268683</v>
      </c>
      <c r="H130" s="145">
        <f>+'[11]1.COBERTURA  DANE'!$O$43</f>
        <v>92.745953145105972</v>
      </c>
      <c r="I130" s="122">
        <f>SUM(I111:I129)</f>
        <v>14488</v>
      </c>
    </row>
    <row r="131" spans="1:24" x14ac:dyDescent="0.2">
      <c r="B131" s="44" t="s">
        <v>196</v>
      </c>
    </row>
    <row r="135" spans="1:24" ht="18" x14ac:dyDescent="0.25">
      <c r="B135" s="2" t="s">
        <v>236</v>
      </c>
    </row>
    <row r="138" spans="1:24" ht="24.75" customHeight="1" thickBot="1" x14ac:dyDescent="0.25">
      <c r="B138" s="924" t="s">
        <v>682</v>
      </c>
      <c r="C138" s="924"/>
      <c r="D138" s="924"/>
      <c r="E138" s="924"/>
      <c r="F138" s="924"/>
      <c r="G138" s="924"/>
      <c r="H138" s="924"/>
      <c r="I138" s="924"/>
      <c r="J138" s="924"/>
      <c r="K138" s="924"/>
      <c r="L138" s="924"/>
      <c r="M138" s="924"/>
      <c r="N138" s="924"/>
      <c r="O138" s="924"/>
      <c r="P138" s="924"/>
      <c r="Q138" s="924"/>
      <c r="R138" s="924"/>
      <c r="S138" s="924"/>
      <c r="T138" s="924"/>
      <c r="U138" s="924"/>
      <c r="V138" s="924"/>
      <c r="W138" s="924"/>
      <c r="X138" s="924"/>
    </row>
    <row r="139" spans="1:24" x14ac:dyDescent="0.2">
      <c r="B139" s="958" t="s">
        <v>237</v>
      </c>
      <c r="C139" s="776" t="s">
        <v>238</v>
      </c>
      <c r="D139" s="959" t="s">
        <v>239</v>
      </c>
      <c r="E139" s="776" t="s">
        <v>240</v>
      </c>
      <c r="F139" s="776"/>
      <c r="G139" s="776"/>
      <c r="H139" s="776"/>
      <c r="I139" s="776"/>
      <c r="J139" s="776"/>
      <c r="K139" s="776"/>
      <c r="L139" s="776"/>
      <c r="M139" s="776"/>
      <c r="N139" s="776"/>
      <c r="O139" s="776"/>
      <c r="P139" s="776"/>
      <c r="Q139" s="776"/>
      <c r="R139" s="776"/>
      <c r="S139" s="776"/>
      <c r="T139" s="776"/>
      <c r="U139" s="776"/>
      <c r="V139" s="776"/>
      <c r="W139" s="776"/>
      <c r="X139" s="961"/>
    </row>
    <row r="140" spans="1:24" x14ac:dyDescent="0.2">
      <c r="B140" s="823"/>
      <c r="C140" s="777"/>
      <c r="D140" s="960"/>
      <c r="E140" s="777" t="s">
        <v>241</v>
      </c>
      <c r="F140" s="777"/>
      <c r="G140" s="777" t="s">
        <v>242</v>
      </c>
      <c r="H140" s="777"/>
      <c r="I140" s="777" t="s">
        <v>243</v>
      </c>
      <c r="J140" s="777"/>
      <c r="K140" s="777" t="s">
        <v>244</v>
      </c>
      <c r="L140" s="777"/>
      <c r="M140" s="777" t="s">
        <v>245</v>
      </c>
      <c r="N140" s="777"/>
      <c r="O140" s="777" t="s">
        <v>246</v>
      </c>
      <c r="P140" s="777"/>
      <c r="Q140" s="777" t="s">
        <v>247</v>
      </c>
      <c r="R140" s="777"/>
      <c r="S140" s="777" t="s">
        <v>248</v>
      </c>
      <c r="T140" s="777"/>
      <c r="U140" s="777" t="s">
        <v>249</v>
      </c>
      <c r="V140" s="777"/>
      <c r="W140" s="777" t="s">
        <v>250</v>
      </c>
      <c r="X140" s="833"/>
    </row>
    <row r="141" spans="1:24" x14ac:dyDescent="0.2">
      <c r="B141" s="823"/>
      <c r="C141" s="777"/>
      <c r="D141" s="960"/>
      <c r="E141" s="214" t="s">
        <v>251</v>
      </c>
      <c r="F141" s="213" t="s">
        <v>252</v>
      </c>
      <c r="G141" s="214" t="s">
        <v>251</v>
      </c>
      <c r="H141" s="213" t="s">
        <v>252</v>
      </c>
      <c r="I141" s="214" t="s">
        <v>251</v>
      </c>
      <c r="J141" s="213" t="s">
        <v>252</v>
      </c>
      <c r="K141" s="214" t="s">
        <v>251</v>
      </c>
      <c r="L141" s="213" t="s">
        <v>252</v>
      </c>
      <c r="M141" s="214" t="s">
        <v>251</v>
      </c>
      <c r="N141" s="213" t="s">
        <v>252</v>
      </c>
      <c r="O141" s="214" t="s">
        <v>251</v>
      </c>
      <c r="P141" s="213" t="s">
        <v>252</v>
      </c>
      <c r="Q141" s="214" t="s">
        <v>251</v>
      </c>
      <c r="R141" s="213" t="s">
        <v>252</v>
      </c>
      <c r="S141" s="214" t="s">
        <v>251</v>
      </c>
      <c r="T141" s="213" t="s">
        <v>252</v>
      </c>
      <c r="U141" s="214" t="s">
        <v>251</v>
      </c>
      <c r="V141" s="213" t="s">
        <v>252</v>
      </c>
      <c r="W141" s="214" t="s">
        <v>251</v>
      </c>
      <c r="X141" s="215" t="s">
        <v>252</v>
      </c>
    </row>
    <row r="142" spans="1:24" ht="13.5" thickBot="1" x14ac:dyDescent="0.25">
      <c r="B142" s="352" t="s">
        <v>7</v>
      </c>
      <c r="C142" s="217">
        <v>74522</v>
      </c>
      <c r="D142" s="218">
        <v>11.137597649390303</v>
      </c>
      <c r="E142" s="219">
        <v>756</v>
      </c>
      <c r="F142" s="218">
        <v>1.0144655269584821</v>
      </c>
      <c r="G142" s="219">
        <v>14287</v>
      </c>
      <c r="H142" s="218">
        <v>19.171519819650573</v>
      </c>
      <c r="I142" s="219">
        <v>21575</v>
      </c>
      <c r="J142" s="218">
        <v>28.95118220122917</v>
      </c>
      <c r="K142" s="219">
        <v>17741</v>
      </c>
      <c r="L142" s="218">
        <v>23.806392743082579</v>
      </c>
      <c r="M142" s="219">
        <v>12269</v>
      </c>
      <c r="N142" s="218">
        <v>16.463594643192614</v>
      </c>
      <c r="O142" s="219">
        <v>6338</v>
      </c>
      <c r="P142" s="218">
        <v>8.504871044792143</v>
      </c>
      <c r="Q142" s="219">
        <v>1452</v>
      </c>
      <c r="R142" s="218">
        <v>1.948417916856767</v>
      </c>
      <c r="S142" s="219">
        <v>92</v>
      </c>
      <c r="T142" s="218">
        <v>0.12345347682563537</v>
      </c>
      <c r="U142" s="219">
        <v>12</v>
      </c>
      <c r="V142" s="218">
        <v>1.6102627412039397E-2</v>
      </c>
      <c r="W142" s="219">
        <v>0</v>
      </c>
      <c r="X142" s="218">
        <v>0</v>
      </c>
    </row>
    <row r="143" spans="1:24" x14ac:dyDescent="0.2">
      <c r="B143" s="380" t="s">
        <v>53</v>
      </c>
      <c r="C143" s="356">
        <v>15</v>
      </c>
      <c r="D143" s="357">
        <v>7.6103500761035008</v>
      </c>
      <c r="E143" s="356">
        <v>0</v>
      </c>
      <c r="F143" s="357">
        <v>0</v>
      </c>
      <c r="G143" s="356">
        <v>3</v>
      </c>
      <c r="H143" s="357">
        <v>20</v>
      </c>
      <c r="I143" s="356">
        <v>3</v>
      </c>
      <c r="J143" s="357">
        <v>20</v>
      </c>
      <c r="K143" s="356">
        <v>4</v>
      </c>
      <c r="L143" s="357">
        <v>26.666666666666668</v>
      </c>
      <c r="M143" s="356">
        <v>5</v>
      </c>
      <c r="N143" s="357">
        <v>33.333333333333329</v>
      </c>
      <c r="O143" s="381">
        <v>0</v>
      </c>
      <c r="P143" s="357">
        <v>0</v>
      </c>
      <c r="Q143" s="356">
        <v>0</v>
      </c>
      <c r="R143" s="357">
        <v>0</v>
      </c>
      <c r="S143" s="356">
        <v>0</v>
      </c>
      <c r="T143" s="357">
        <v>0</v>
      </c>
      <c r="U143" s="356">
        <v>0</v>
      </c>
      <c r="V143" s="357">
        <v>0</v>
      </c>
      <c r="W143" s="356">
        <v>0</v>
      </c>
      <c r="X143" s="357">
        <v>0</v>
      </c>
    </row>
    <row r="144" spans="1:24" x14ac:dyDescent="0.2">
      <c r="B144" s="380" t="s">
        <v>54</v>
      </c>
      <c r="C144" s="356">
        <v>85</v>
      </c>
      <c r="D144" s="357">
        <v>11.18273911327457</v>
      </c>
      <c r="E144" s="356">
        <v>0</v>
      </c>
      <c r="F144" s="357">
        <v>0</v>
      </c>
      <c r="G144" s="356">
        <v>22</v>
      </c>
      <c r="H144" s="357">
        <v>25.882352941176475</v>
      </c>
      <c r="I144" s="356">
        <v>29</v>
      </c>
      <c r="J144" s="357">
        <v>34.117647058823529</v>
      </c>
      <c r="K144" s="356">
        <v>14</v>
      </c>
      <c r="L144" s="357">
        <v>16.470588235294116</v>
      </c>
      <c r="M144" s="356">
        <v>9</v>
      </c>
      <c r="N144" s="357">
        <v>10.588235294117647</v>
      </c>
      <c r="O144" s="381">
        <v>7</v>
      </c>
      <c r="P144" s="357">
        <v>8.235294117647058</v>
      </c>
      <c r="Q144" s="356">
        <v>4</v>
      </c>
      <c r="R144" s="357">
        <v>4.7058823529411766</v>
      </c>
      <c r="S144" s="356">
        <v>0</v>
      </c>
      <c r="T144" s="357">
        <v>0</v>
      </c>
      <c r="U144" s="356">
        <v>0</v>
      </c>
      <c r="V144" s="357">
        <v>0</v>
      </c>
      <c r="W144" s="356">
        <v>0</v>
      </c>
      <c r="X144" s="357">
        <v>0</v>
      </c>
    </row>
    <row r="145" spans="2:24" x14ac:dyDescent="0.2">
      <c r="B145" s="380" t="s">
        <v>55</v>
      </c>
      <c r="C145" s="356">
        <v>21</v>
      </c>
      <c r="D145" s="357">
        <v>5.3231939163498101</v>
      </c>
      <c r="E145" s="356">
        <v>0</v>
      </c>
      <c r="F145" s="357">
        <v>0</v>
      </c>
      <c r="G145" s="356">
        <v>11</v>
      </c>
      <c r="H145" s="357">
        <v>52.380952380952387</v>
      </c>
      <c r="I145" s="356">
        <v>1</v>
      </c>
      <c r="J145" s="357">
        <v>4.7619047619047619</v>
      </c>
      <c r="K145" s="356">
        <v>3</v>
      </c>
      <c r="L145" s="357">
        <v>14.285714285714285</v>
      </c>
      <c r="M145" s="356">
        <v>3</v>
      </c>
      <c r="N145" s="357">
        <v>14.285714285714285</v>
      </c>
      <c r="O145" s="381">
        <v>2</v>
      </c>
      <c r="P145" s="357">
        <v>9.5238095238095237</v>
      </c>
      <c r="Q145" s="356">
        <v>1</v>
      </c>
      <c r="R145" s="357">
        <v>4.7619047619047619</v>
      </c>
      <c r="S145" s="356">
        <v>0</v>
      </c>
      <c r="T145" s="357">
        <v>0</v>
      </c>
      <c r="U145" s="356">
        <v>0</v>
      </c>
      <c r="V145" s="357">
        <v>0</v>
      </c>
      <c r="W145" s="356">
        <v>0</v>
      </c>
      <c r="X145" s="357">
        <v>0</v>
      </c>
    </row>
    <row r="146" spans="2:24" x14ac:dyDescent="0.2">
      <c r="B146" s="380" t="s">
        <v>56</v>
      </c>
      <c r="C146" s="356">
        <v>98</v>
      </c>
      <c r="D146" s="357">
        <v>15.088529638183218</v>
      </c>
      <c r="E146" s="356">
        <v>2</v>
      </c>
      <c r="F146" s="357">
        <v>2.0408163265306123</v>
      </c>
      <c r="G146" s="356">
        <v>20</v>
      </c>
      <c r="H146" s="357">
        <v>20.408163265306122</v>
      </c>
      <c r="I146" s="356">
        <v>36</v>
      </c>
      <c r="J146" s="357">
        <v>36.734693877551024</v>
      </c>
      <c r="K146" s="356">
        <v>19</v>
      </c>
      <c r="L146" s="357">
        <v>19.387755102040817</v>
      </c>
      <c r="M146" s="356">
        <v>12</v>
      </c>
      <c r="N146" s="357">
        <v>12.244897959183673</v>
      </c>
      <c r="O146" s="381">
        <v>9</v>
      </c>
      <c r="P146" s="357">
        <v>9.183673469387756</v>
      </c>
      <c r="Q146" s="356">
        <v>0</v>
      </c>
      <c r="R146" s="357">
        <v>0</v>
      </c>
      <c r="S146" s="356">
        <v>0</v>
      </c>
      <c r="T146" s="357">
        <v>0</v>
      </c>
      <c r="U146" s="356">
        <v>0</v>
      </c>
      <c r="V146" s="357">
        <v>0</v>
      </c>
      <c r="W146" s="356">
        <v>0</v>
      </c>
      <c r="X146" s="357">
        <v>0</v>
      </c>
    </row>
    <row r="147" spans="2:24" x14ac:dyDescent="0.2">
      <c r="B147" s="380" t="s">
        <v>57</v>
      </c>
      <c r="C147" s="356">
        <v>92</v>
      </c>
      <c r="D147" s="357">
        <v>10.957598856598379</v>
      </c>
      <c r="E147" s="356">
        <v>1</v>
      </c>
      <c r="F147" s="357">
        <v>1.0869565217391304</v>
      </c>
      <c r="G147" s="356">
        <v>23</v>
      </c>
      <c r="H147" s="357">
        <v>25</v>
      </c>
      <c r="I147" s="356">
        <v>27</v>
      </c>
      <c r="J147" s="357">
        <v>29.347826086956523</v>
      </c>
      <c r="K147" s="356">
        <v>23</v>
      </c>
      <c r="L147" s="357">
        <v>25</v>
      </c>
      <c r="M147" s="356">
        <v>9</v>
      </c>
      <c r="N147" s="357">
        <v>9.7826086956521738</v>
      </c>
      <c r="O147" s="381">
        <v>5</v>
      </c>
      <c r="P147" s="357">
        <v>5.4347826086956523</v>
      </c>
      <c r="Q147" s="356">
        <v>3</v>
      </c>
      <c r="R147" s="357">
        <v>3.2608695652173911</v>
      </c>
      <c r="S147" s="356">
        <v>1</v>
      </c>
      <c r="T147" s="357">
        <v>1.0869565217391304</v>
      </c>
      <c r="U147" s="356">
        <v>0</v>
      </c>
      <c r="V147" s="357">
        <v>0</v>
      </c>
      <c r="W147" s="356">
        <v>0</v>
      </c>
      <c r="X147" s="357">
        <v>0</v>
      </c>
    </row>
    <row r="148" spans="2:24" x14ac:dyDescent="0.2">
      <c r="B148" s="353" t="s">
        <v>58</v>
      </c>
      <c r="C148" s="354">
        <v>121</v>
      </c>
      <c r="D148" s="355">
        <v>7.2294915456772424</v>
      </c>
      <c r="E148" s="356">
        <v>2</v>
      </c>
      <c r="F148" s="357">
        <v>1.6528925619834711</v>
      </c>
      <c r="G148" s="356">
        <v>31</v>
      </c>
      <c r="H148" s="357">
        <v>25.619834710743799</v>
      </c>
      <c r="I148" s="354">
        <v>36</v>
      </c>
      <c r="J148" s="355">
        <v>29.75206611570248</v>
      </c>
      <c r="K148" s="356">
        <v>22</v>
      </c>
      <c r="L148" s="357">
        <v>18.181818181818183</v>
      </c>
      <c r="M148" s="356">
        <v>16</v>
      </c>
      <c r="N148" s="357">
        <v>13.223140495867769</v>
      </c>
      <c r="O148" s="358">
        <v>13</v>
      </c>
      <c r="P148" s="355">
        <v>10.743801652892563</v>
      </c>
      <c r="Q148" s="356">
        <v>1</v>
      </c>
      <c r="R148" s="357">
        <v>0.82644628099173556</v>
      </c>
      <c r="S148" s="356">
        <v>0</v>
      </c>
      <c r="T148" s="357">
        <v>0</v>
      </c>
      <c r="U148" s="354">
        <v>0</v>
      </c>
      <c r="V148" s="355">
        <v>0</v>
      </c>
      <c r="W148" s="356">
        <v>0</v>
      </c>
      <c r="X148" s="357">
        <v>0</v>
      </c>
    </row>
    <row r="149" spans="2:24" x14ac:dyDescent="0.2">
      <c r="B149" s="380" t="s">
        <v>59</v>
      </c>
      <c r="C149" s="356">
        <v>285</v>
      </c>
      <c r="D149" s="357">
        <v>12.354777180509798</v>
      </c>
      <c r="E149" s="356">
        <v>7</v>
      </c>
      <c r="F149" s="357">
        <v>2.4561403508771931</v>
      </c>
      <c r="G149" s="356">
        <v>77</v>
      </c>
      <c r="H149" s="357">
        <v>27.017543859649123</v>
      </c>
      <c r="I149" s="356">
        <v>82</v>
      </c>
      <c r="J149" s="357">
        <v>28.771929824561404</v>
      </c>
      <c r="K149" s="356">
        <v>61</v>
      </c>
      <c r="L149" s="357">
        <v>21.403508771929825</v>
      </c>
      <c r="M149" s="356">
        <v>31</v>
      </c>
      <c r="N149" s="357">
        <v>10.87719298245614</v>
      </c>
      <c r="O149" s="381">
        <v>20</v>
      </c>
      <c r="P149" s="357">
        <v>7.0175438596491224</v>
      </c>
      <c r="Q149" s="356">
        <v>7</v>
      </c>
      <c r="R149" s="357">
        <v>2.4561403508771931</v>
      </c>
      <c r="S149" s="356">
        <v>0</v>
      </c>
      <c r="T149" s="357">
        <v>0</v>
      </c>
      <c r="U149" s="356">
        <v>0</v>
      </c>
      <c r="V149" s="357">
        <v>0</v>
      </c>
      <c r="W149" s="356">
        <v>0</v>
      </c>
      <c r="X149" s="357">
        <v>0</v>
      </c>
    </row>
    <row r="150" spans="2:24" x14ac:dyDescent="0.2">
      <c r="B150" s="380" t="s">
        <v>60</v>
      </c>
      <c r="C150" s="356">
        <v>100</v>
      </c>
      <c r="D150" s="357">
        <v>8.0070462006565783</v>
      </c>
      <c r="E150" s="356">
        <v>0</v>
      </c>
      <c r="F150" s="357">
        <v>0</v>
      </c>
      <c r="G150" s="356">
        <v>19</v>
      </c>
      <c r="H150" s="357">
        <v>19</v>
      </c>
      <c r="I150" s="356">
        <v>27</v>
      </c>
      <c r="J150" s="357">
        <v>27</v>
      </c>
      <c r="K150" s="356">
        <v>27</v>
      </c>
      <c r="L150" s="357">
        <v>27</v>
      </c>
      <c r="M150" s="356">
        <v>21</v>
      </c>
      <c r="N150" s="357">
        <v>21</v>
      </c>
      <c r="O150" s="381">
        <v>4</v>
      </c>
      <c r="P150" s="357">
        <v>4</v>
      </c>
      <c r="Q150" s="356">
        <v>2</v>
      </c>
      <c r="R150" s="357">
        <v>2</v>
      </c>
      <c r="S150" s="356">
        <v>0</v>
      </c>
      <c r="T150" s="357">
        <v>0</v>
      </c>
      <c r="U150" s="356">
        <v>0</v>
      </c>
      <c r="V150" s="357">
        <v>0</v>
      </c>
      <c r="W150" s="356">
        <v>0</v>
      </c>
      <c r="X150" s="357">
        <v>0</v>
      </c>
    </row>
    <row r="151" spans="2:24" x14ac:dyDescent="0.2">
      <c r="B151" s="380" t="s">
        <v>61</v>
      </c>
      <c r="C151" s="356">
        <v>219</v>
      </c>
      <c r="D151" s="357">
        <v>13.946379672674013</v>
      </c>
      <c r="E151" s="356">
        <v>3</v>
      </c>
      <c r="F151" s="357">
        <v>1.3698630136986301</v>
      </c>
      <c r="G151" s="356">
        <v>57</v>
      </c>
      <c r="H151" s="357">
        <v>26.027397260273972</v>
      </c>
      <c r="I151" s="356">
        <v>55</v>
      </c>
      <c r="J151" s="357">
        <v>25.11415525114155</v>
      </c>
      <c r="K151" s="356">
        <v>40</v>
      </c>
      <c r="L151" s="357">
        <v>18.264840182648399</v>
      </c>
      <c r="M151" s="356">
        <v>33</v>
      </c>
      <c r="N151" s="357">
        <v>15.068493150684931</v>
      </c>
      <c r="O151" s="381">
        <v>25</v>
      </c>
      <c r="P151" s="357">
        <v>11.415525114155251</v>
      </c>
      <c r="Q151" s="356">
        <v>5</v>
      </c>
      <c r="R151" s="357">
        <v>2.2831050228310499</v>
      </c>
      <c r="S151" s="356">
        <v>1</v>
      </c>
      <c r="T151" s="357">
        <v>0.45662100456621002</v>
      </c>
      <c r="U151" s="356">
        <v>0</v>
      </c>
      <c r="V151" s="357">
        <v>0</v>
      </c>
      <c r="W151" s="356">
        <v>0</v>
      </c>
      <c r="X151" s="357">
        <v>0</v>
      </c>
    </row>
    <row r="152" spans="2:24" x14ac:dyDescent="0.2">
      <c r="B152" s="380" t="s">
        <v>62</v>
      </c>
      <c r="C152" s="356">
        <v>65</v>
      </c>
      <c r="D152" s="357">
        <v>16.34397787276842</v>
      </c>
      <c r="E152" s="356">
        <v>0</v>
      </c>
      <c r="F152" s="357">
        <v>0</v>
      </c>
      <c r="G152" s="356">
        <v>21</v>
      </c>
      <c r="H152" s="357">
        <v>32.307692307692307</v>
      </c>
      <c r="I152" s="356">
        <v>18</v>
      </c>
      <c r="J152" s="357">
        <v>27.692307692307693</v>
      </c>
      <c r="K152" s="356">
        <v>11</v>
      </c>
      <c r="L152" s="357">
        <v>16.923076923076923</v>
      </c>
      <c r="M152" s="356">
        <v>10</v>
      </c>
      <c r="N152" s="357">
        <v>15.384615384615385</v>
      </c>
      <c r="O152" s="381">
        <v>4</v>
      </c>
      <c r="P152" s="357">
        <v>6.1538461538461542</v>
      </c>
      <c r="Q152" s="356">
        <v>1</v>
      </c>
      <c r="R152" s="357">
        <v>1.5384615384615385</v>
      </c>
      <c r="S152" s="356">
        <v>0</v>
      </c>
      <c r="T152" s="357">
        <v>0</v>
      </c>
      <c r="U152" s="356">
        <v>0</v>
      </c>
      <c r="V152" s="357">
        <v>0</v>
      </c>
      <c r="W152" s="356">
        <v>0</v>
      </c>
      <c r="X152" s="357">
        <v>0</v>
      </c>
    </row>
    <row r="153" spans="2:24" x14ac:dyDescent="0.2">
      <c r="B153" s="380" t="s">
        <v>63</v>
      </c>
      <c r="C153" s="356">
        <v>51</v>
      </c>
      <c r="D153" s="357">
        <v>8.9630931458699461</v>
      </c>
      <c r="E153" s="356">
        <v>1</v>
      </c>
      <c r="F153" s="357">
        <v>1.9607843137254901</v>
      </c>
      <c r="G153" s="356">
        <v>12</v>
      </c>
      <c r="H153" s="357">
        <v>23.52941176470588</v>
      </c>
      <c r="I153" s="356">
        <v>18</v>
      </c>
      <c r="J153" s="357">
        <v>35.294117647058826</v>
      </c>
      <c r="K153" s="356">
        <v>12</v>
      </c>
      <c r="L153" s="357">
        <v>23.52941176470588</v>
      </c>
      <c r="M153" s="356">
        <v>5</v>
      </c>
      <c r="N153" s="357">
        <v>9.8039215686274517</v>
      </c>
      <c r="O153" s="381">
        <v>3</v>
      </c>
      <c r="P153" s="357">
        <v>5.8823529411764701</v>
      </c>
      <c r="Q153" s="356">
        <v>0</v>
      </c>
      <c r="R153" s="357">
        <v>0</v>
      </c>
      <c r="S153" s="356">
        <v>0</v>
      </c>
      <c r="T153" s="357">
        <v>0</v>
      </c>
      <c r="U153" s="356">
        <v>0</v>
      </c>
      <c r="V153" s="357">
        <v>0</v>
      </c>
      <c r="W153" s="356">
        <v>0</v>
      </c>
      <c r="X153" s="357">
        <v>0</v>
      </c>
    </row>
    <row r="154" spans="2:24" x14ac:dyDescent="0.2">
      <c r="B154" s="380" t="s">
        <v>64</v>
      </c>
      <c r="C154" s="356">
        <v>78</v>
      </c>
      <c r="D154" s="357">
        <v>8.1487672377768501</v>
      </c>
      <c r="E154" s="356">
        <v>0</v>
      </c>
      <c r="F154" s="357">
        <v>0</v>
      </c>
      <c r="G154" s="356">
        <v>27</v>
      </c>
      <c r="H154" s="357">
        <v>34.615384615384613</v>
      </c>
      <c r="I154" s="356">
        <v>18</v>
      </c>
      <c r="J154" s="357">
        <v>23.076923076923077</v>
      </c>
      <c r="K154" s="356">
        <v>11</v>
      </c>
      <c r="L154" s="357">
        <v>14.102564102564102</v>
      </c>
      <c r="M154" s="356">
        <v>14</v>
      </c>
      <c r="N154" s="357">
        <v>17.948717948717949</v>
      </c>
      <c r="O154" s="381">
        <v>6</v>
      </c>
      <c r="P154" s="357">
        <v>7.6923076923076925</v>
      </c>
      <c r="Q154" s="356">
        <v>1</v>
      </c>
      <c r="R154" s="357">
        <v>1.2820512820512819</v>
      </c>
      <c r="S154" s="356">
        <v>1</v>
      </c>
      <c r="T154" s="357">
        <v>1.2820512820512819</v>
      </c>
      <c r="U154" s="356">
        <v>0</v>
      </c>
      <c r="V154" s="357">
        <v>0</v>
      </c>
      <c r="W154" s="356">
        <v>0</v>
      </c>
      <c r="X154" s="357">
        <v>0</v>
      </c>
    </row>
    <row r="155" spans="2:24" x14ac:dyDescent="0.2">
      <c r="B155" s="380" t="s">
        <v>65</v>
      </c>
      <c r="C155" s="356">
        <v>21</v>
      </c>
      <c r="D155" s="357">
        <v>6.2855432505237951</v>
      </c>
      <c r="E155" s="356">
        <v>0</v>
      </c>
      <c r="F155" s="357">
        <v>0</v>
      </c>
      <c r="G155" s="356">
        <v>6</v>
      </c>
      <c r="H155" s="357">
        <v>28.571428571428569</v>
      </c>
      <c r="I155" s="356">
        <v>7</v>
      </c>
      <c r="J155" s="357">
        <v>33.333333333333329</v>
      </c>
      <c r="K155" s="356">
        <v>5</v>
      </c>
      <c r="L155" s="357">
        <v>23.809523809523807</v>
      </c>
      <c r="M155" s="356">
        <v>1</v>
      </c>
      <c r="N155" s="357">
        <v>4.7619047619047619</v>
      </c>
      <c r="O155" s="381">
        <v>2</v>
      </c>
      <c r="P155" s="357">
        <v>9.5238095238095237</v>
      </c>
      <c r="Q155" s="356">
        <v>0</v>
      </c>
      <c r="R155" s="357">
        <v>0</v>
      </c>
      <c r="S155" s="356">
        <v>0</v>
      </c>
      <c r="T155" s="357">
        <v>0</v>
      </c>
      <c r="U155" s="356">
        <v>0</v>
      </c>
      <c r="V155" s="357">
        <v>0</v>
      </c>
      <c r="W155" s="356">
        <v>0</v>
      </c>
      <c r="X155" s="357">
        <v>0</v>
      </c>
    </row>
    <row r="156" spans="2:24" x14ac:dyDescent="0.2">
      <c r="B156" s="380" t="s">
        <v>66</v>
      </c>
      <c r="C156" s="356">
        <v>91</v>
      </c>
      <c r="D156" s="357">
        <v>8.0381591732179132</v>
      </c>
      <c r="E156" s="356">
        <v>4</v>
      </c>
      <c r="F156" s="357">
        <v>4.395604395604396</v>
      </c>
      <c r="G156" s="356">
        <v>25</v>
      </c>
      <c r="H156" s="357">
        <v>27.472527472527474</v>
      </c>
      <c r="I156" s="356">
        <v>23</v>
      </c>
      <c r="J156" s="357">
        <v>25.274725274725274</v>
      </c>
      <c r="K156" s="356">
        <v>14</v>
      </c>
      <c r="L156" s="357">
        <v>15.384615384615385</v>
      </c>
      <c r="M156" s="356">
        <v>11</v>
      </c>
      <c r="N156" s="357">
        <v>12.087912087912088</v>
      </c>
      <c r="O156" s="381">
        <v>8</v>
      </c>
      <c r="P156" s="357">
        <v>8.791208791208792</v>
      </c>
      <c r="Q156" s="356">
        <v>6</v>
      </c>
      <c r="R156" s="357">
        <v>6.593406593406594</v>
      </c>
      <c r="S156" s="356">
        <v>0</v>
      </c>
      <c r="T156" s="357">
        <v>0</v>
      </c>
      <c r="U156" s="356">
        <v>0</v>
      </c>
      <c r="V156" s="357">
        <v>0</v>
      </c>
      <c r="W156" s="356">
        <v>0</v>
      </c>
      <c r="X156" s="357">
        <v>0</v>
      </c>
    </row>
    <row r="157" spans="2:24" x14ac:dyDescent="0.2">
      <c r="B157" s="380" t="s">
        <v>67</v>
      </c>
      <c r="C157" s="356">
        <v>107</v>
      </c>
      <c r="D157" s="357">
        <v>13.06311805640337</v>
      </c>
      <c r="E157" s="356">
        <v>2</v>
      </c>
      <c r="F157" s="357">
        <v>1.8691588785046727</v>
      </c>
      <c r="G157" s="356">
        <v>27</v>
      </c>
      <c r="H157" s="357">
        <v>25.233644859813083</v>
      </c>
      <c r="I157" s="356">
        <v>31</v>
      </c>
      <c r="J157" s="357">
        <v>28.971962616822427</v>
      </c>
      <c r="K157" s="356">
        <v>16</v>
      </c>
      <c r="L157" s="357">
        <v>14.953271028037381</v>
      </c>
      <c r="M157" s="356">
        <v>21</v>
      </c>
      <c r="N157" s="357">
        <v>19.626168224299064</v>
      </c>
      <c r="O157" s="381">
        <v>7</v>
      </c>
      <c r="P157" s="357">
        <v>6.5420560747663545</v>
      </c>
      <c r="Q157" s="356">
        <v>3</v>
      </c>
      <c r="R157" s="357">
        <v>2.8037383177570092</v>
      </c>
      <c r="S157" s="356">
        <v>0</v>
      </c>
      <c r="T157" s="357">
        <v>0</v>
      </c>
      <c r="U157" s="356">
        <v>0</v>
      </c>
      <c r="V157" s="357">
        <v>0</v>
      </c>
      <c r="W157" s="356">
        <v>0</v>
      </c>
      <c r="X157" s="357">
        <v>0</v>
      </c>
    </row>
    <row r="158" spans="2:24" x14ac:dyDescent="0.2">
      <c r="B158" s="380" t="s">
        <v>68</v>
      </c>
      <c r="C158" s="356">
        <v>138</v>
      </c>
      <c r="D158" s="357">
        <v>10.705973622963537</v>
      </c>
      <c r="E158" s="356">
        <v>3</v>
      </c>
      <c r="F158" s="357">
        <v>2.1739130434782608</v>
      </c>
      <c r="G158" s="356">
        <v>32</v>
      </c>
      <c r="H158" s="357">
        <v>23.188405797101449</v>
      </c>
      <c r="I158" s="356">
        <v>43</v>
      </c>
      <c r="J158" s="357">
        <v>31.159420289855071</v>
      </c>
      <c r="K158" s="356">
        <v>29</v>
      </c>
      <c r="L158" s="357">
        <v>21.014492753623188</v>
      </c>
      <c r="M158" s="356">
        <v>18</v>
      </c>
      <c r="N158" s="357">
        <v>13.043478260869565</v>
      </c>
      <c r="O158" s="381">
        <v>11</v>
      </c>
      <c r="P158" s="357">
        <v>7.9710144927536222</v>
      </c>
      <c r="Q158" s="356">
        <v>2</v>
      </c>
      <c r="R158" s="357">
        <v>1.4492753623188406</v>
      </c>
      <c r="S158" s="356">
        <v>0</v>
      </c>
      <c r="T158" s="357">
        <v>0</v>
      </c>
      <c r="U158" s="356">
        <v>0</v>
      </c>
      <c r="V158" s="357">
        <v>0</v>
      </c>
      <c r="W158" s="356">
        <v>0</v>
      </c>
      <c r="X158" s="357">
        <v>0</v>
      </c>
    </row>
    <row r="159" spans="2:24" x14ac:dyDescent="0.2">
      <c r="B159" s="380" t="s">
        <v>69</v>
      </c>
      <c r="C159" s="356">
        <v>329</v>
      </c>
      <c r="D159" s="357">
        <v>13.12482546774644</v>
      </c>
      <c r="E159" s="356">
        <v>3</v>
      </c>
      <c r="F159" s="357">
        <v>0.91185410334346495</v>
      </c>
      <c r="G159" s="356">
        <v>76</v>
      </c>
      <c r="H159" s="357">
        <v>23.100303951367781</v>
      </c>
      <c r="I159" s="356">
        <v>97</v>
      </c>
      <c r="J159" s="357">
        <v>29.483282674772038</v>
      </c>
      <c r="K159" s="356">
        <v>73</v>
      </c>
      <c r="L159" s="357">
        <v>22.188449848024316</v>
      </c>
      <c r="M159" s="356">
        <v>53</v>
      </c>
      <c r="N159" s="357">
        <v>16.109422492401215</v>
      </c>
      <c r="O159" s="381">
        <v>23</v>
      </c>
      <c r="P159" s="357">
        <v>6.9908814589665651</v>
      </c>
      <c r="Q159" s="356">
        <v>3</v>
      </c>
      <c r="R159" s="357">
        <v>0.91185410334346495</v>
      </c>
      <c r="S159" s="356">
        <v>1</v>
      </c>
      <c r="T159" s="357">
        <v>0.303951367781155</v>
      </c>
      <c r="U159" s="356">
        <v>0</v>
      </c>
      <c r="V159" s="357">
        <v>0</v>
      </c>
      <c r="W159" s="356">
        <v>0</v>
      </c>
      <c r="X159" s="357">
        <v>0</v>
      </c>
    </row>
    <row r="160" spans="2:24" x14ac:dyDescent="0.2">
      <c r="B160" s="380" t="s">
        <v>70</v>
      </c>
      <c r="C160" s="356">
        <v>126</v>
      </c>
      <c r="D160" s="357">
        <v>8.3682008368200833</v>
      </c>
      <c r="E160" s="356">
        <v>2</v>
      </c>
      <c r="F160" s="357">
        <v>1.5873015873015872</v>
      </c>
      <c r="G160" s="356">
        <v>27</v>
      </c>
      <c r="H160" s="357">
        <v>21.428571428571427</v>
      </c>
      <c r="I160" s="356">
        <v>38</v>
      </c>
      <c r="J160" s="357">
        <v>30.158730158730158</v>
      </c>
      <c r="K160" s="356">
        <v>25</v>
      </c>
      <c r="L160" s="357">
        <v>19.841269841269842</v>
      </c>
      <c r="M160" s="356">
        <v>20</v>
      </c>
      <c r="N160" s="357">
        <v>15.873015873015872</v>
      </c>
      <c r="O160" s="381">
        <v>9</v>
      </c>
      <c r="P160" s="357">
        <v>7.1428571428571423</v>
      </c>
      <c r="Q160" s="356">
        <v>4</v>
      </c>
      <c r="R160" s="357">
        <v>3.1746031746031744</v>
      </c>
      <c r="S160" s="356">
        <v>1</v>
      </c>
      <c r="T160" s="357">
        <v>0.79365079365079361</v>
      </c>
      <c r="U160" s="356">
        <v>0</v>
      </c>
      <c r="V160" s="357">
        <v>0</v>
      </c>
      <c r="W160" s="356">
        <v>0</v>
      </c>
      <c r="X160" s="357">
        <v>0</v>
      </c>
    </row>
    <row r="161" spans="2:24" ht="13.5" thickBot="1" x14ac:dyDescent="0.25">
      <c r="B161" s="380" t="s">
        <v>71</v>
      </c>
      <c r="C161" s="356">
        <v>75</v>
      </c>
      <c r="D161" s="357">
        <v>9.1329761324890395</v>
      </c>
      <c r="E161" s="356">
        <v>1</v>
      </c>
      <c r="F161" s="357">
        <v>1.3333333333333335</v>
      </c>
      <c r="G161" s="356">
        <v>23</v>
      </c>
      <c r="H161" s="357">
        <v>30.666666666666664</v>
      </c>
      <c r="I161" s="356">
        <v>16</v>
      </c>
      <c r="J161" s="357">
        <v>21.333333333333336</v>
      </c>
      <c r="K161" s="356">
        <v>10</v>
      </c>
      <c r="L161" s="357">
        <v>13.333333333333334</v>
      </c>
      <c r="M161" s="356">
        <v>14</v>
      </c>
      <c r="N161" s="357">
        <v>18.666666666666668</v>
      </c>
      <c r="O161" s="381">
        <v>10</v>
      </c>
      <c r="P161" s="357">
        <v>13.333333333333334</v>
      </c>
      <c r="Q161" s="356">
        <v>1</v>
      </c>
      <c r="R161" s="357">
        <v>1.3333333333333335</v>
      </c>
      <c r="S161" s="356">
        <v>0</v>
      </c>
      <c r="T161" s="357">
        <v>0</v>
      </c>
      <c r="U161" s="356">
        <v>0</v>
      </c>
      <c r="V161" s="357">
        <v>0</v>
      </c>
      <c r="W161" s="356">
        <v>0</v>
      </c>
      <c r="X161" s="357">
        <v>0</v>
      </c>
    </row>
    <row r="162" spans="2:24" ht="13.5" thickBot="1" x14ac:dyDescent="0.25">
      <c r="B162" s="232" t="s">
        <v>4</v>
      </c>
      <c r="C162" s="219">
        <v>2117</v>
      </c>
      <c r="D162" s="218">
        <v>10.599680557572237</v>
      </c>
      <c r="E162" s="217">
        <v>31</v>
      </c>
      <c r="F162" s="359">
        <v>1.4643363249881909</v>
      </c>
      <c r="G162" s="217">
        <v>539</v>
      </c>
      <c r="H162" s="359">
        <v>25.460557392536607</v>
      </c>
      <c r="I162" s="360">
        <v>605</v>
      </c>
      <c r="J162" s="218">
        <v>28.578176665092109</v>
      </c>
      <c r="K162" s="217">
        <v>419</v>
      </c>
      <c r="L162" s="359">
        <v>19.792158715162966</v>
      </c>
      <c r="M162" s="217">
        <v>306</v>
      </c>
      <c r="N162" s="359">
        <v>14.454416627302788</v>
      </c>
      <c r="O162" s="360">
        <v>168</v>
      </c>
      <c r="P162" s="218">
        <v>7.9357581483230994</v>
      </c>
      <c r="Q162" s="217">
        <v>44</v>
      </c>
      <c r="R162" s="359">
        <v>2.0784128483703355</v>
      </c>
      <c r="S162" s="217">
        <v>5</v>
      </c>
      <c r="T162" s="359">
        <v>0.23618327822390173</v>
      </c>
      <c r="U162" s="360">
        <v>0</v>
      </c>
      <c r="V162" s="218">
        <v>0</v>
      </c>
      <c r="W162" s="217">
        <v>0</v>
      </c>
      <c r="X162" s="359">
        <v>0</v>
      </c>
    </row>
    <row r="163" spans="2:24" x14ac:dyDescent="0.2">
      <c r="B163" s="238" t="s">
        <v>255</v>
      </c>
    </row>
    <row r="168" spans="2:24" ht="26.25" customHeight="1" thickBot="1" x14ac:dyDescent="0.25">
      <c r="B168" s="917" t="s">
        <v>681</v>
      </c>
      <c r="C168" s="917"/>
      <c r="D168" s="917"/>
      <c r="E168" s="917"/>
      <c r="F168" s="917"/>
      <c r="G168" s="917"/>
      <c r="H168" s="917"/>
      <c r="I168" s="917"/>
      <c r="J168" s="917"/>
      <c r="K168" s="917"/>
      <c r="L168" s="917"/>
      <c r="M168" s="917"/>
      <c r="N168" s="917"/>
      <c r="O168" s="917"/>
      <c r="P168" s="917"/>
      <c r="Q168" s="917"/>
      <c r="R168" s="917"/>
      <c r="S168" s="917"/>
      <c r="T168" s="917"/>
      <c r="U168" s="917"/>
      <c r="V168" s="917"/>
      <c r="W168" s="917"/>
      <c r="X168" s="917"/>
    </row>
    <row r="169" spans="2:24" x14ac:dyDescent="0.2">
      <c r="B169" s="918" t="s">
        <v>256</v>
      </c>
      <c r="C169" s="920" t="s">
        <v>257</v>
      </c>
      <c r="D169" s="920" t="s">
        <v>258</v>
      </c>
      <c r="E169" s="776" t="s">
        <v>238</v>
      </c>
      <c r="F169" s="816" t="s">
        <v>240</v>
      </c>
      <c r="G169" s="817"/>
      <c r="H169" s="817"/>
      <c r="I169" s="817"/>
      <c r="J169" s="817"/>
      <c r="K169" s="817"/>
      <c r="L169" s="817"/>
      <c r="M169" s="817"/>
      <c r="N169" s="817"/>
      <c r="O169" s="817"/>
      <c r="P169" s="817"/>
      <c r="Q169" s="817"/>
      <c r="R169" s="817"/>
      <c r="S169" s="817"/>
      <c r="T169" s="817"/>
      <c r="U169" s="817"/>
      <c r="V169" s="817"/>
      <c r="W169" s="817"/>
      <c r="X169" s="818"/>
    </row>
    <row r="170" spans="2:24" x14ac:dyDescent="0.2">
      <c r="B170" s="919"/>
      <c r="C170" s="921"/>
      <c r="D170" s="921"/>
      <c r="E170" s="777"/>
      <c r="F170" s="777" t="s">
        <v>241</v>
      </c>
      <c r="G170" s="777"/>
      <c r="H170" s="777" t="s">
        <v>242</v>
      </c>
      <c r="I170" s="777"/>
      <c r="J170" s="777" t="s">
        <v>243</v>
      </c>
      <c r="K170" s="777"/>
      <c r="L170" s="777" t="s">
        <v>244</v>
      </c>
      <c r="M170" s="777"/>
      <c r="N170" s="777" t="s">
        <v>245</v>
      </c>
      <c r="O170" s="777"/>
      <c r="P170" s="777" t="s">
        <v>246</v>
      </c>
      <c r="Q170" s="777"/>
      <c r="R170" s="777" t="s">
        <v>247</v>
      </c>
      <c r="S170" s="777"/>
      <c r="T170" s="777" t="s">
        <v>248</v>
      </c>
      <c r="U170" s="777"/>
      <c r="V170" s="777" t="s">
        <v>249</v>
      </c>
      <c r="W170" s="777"/>
      <c r="X170" s="239" t="s">
        <v>250</v>
      </c>
    </row>
    <row r="171" spans="2:24" ht="23.25" thickBot="1" x14ac:dyDescent="0.25">
      <c r="B171" s="919"/>
      <c r="C171" s="922"/>
      <c r="D171" s="922"/>
      <c r="E171" s="923"/>
      <c r="F171" s="240" t="s">
        <v>251</v>
      </c>
      <c r="G171" s="241" t="s">
        <v>259</v>
      </c>
      <c r="H171" s="240" t="s">
        <v>251</v>
      </c>
      <c r="I171" s="241" t="s">
        <v>259</v>
      </c>
      <c r="J171" s="240" t="s">
        <v>251</v>
      </c>
      <c r="K171" s="241" t="s">
        <v>259</v>
      </c>
      <c r="L171" s="240" t="s">
        <v>251</v>
      </c>
      <c r="M171" s="241" t="s">
        <v>259</v>
      </c>
      <c r="N171" s="240" t="s">
        <v>251</v>
      </c>
      <c r="O171" s="241" t="s">
        <v>259</v>
      </c>
      <c r="P171" s="240" t="s">
        <v>251</v>
      </c>
      <c r="Q171" s="241" t="s">
        <v>259</v>
      </c>
      <c r="R171" s="240" t="s">
        <v>251</v>
      </c>
      <c r="S171" s="241" t="s">
        <v>259</v>
      </c>
      <c r="T171" s="240" t="s">
        <v>251</v>
      </c>
      <c r="U171" s="241" t="s">
        <v>259</v>
      </c>
      <c r="V171" s="240" t="s">
        <v>251</v>
      </c>
      <c r="W171" s="241" t="s">
        <v>259</v>
      </c>
      <c r="X171" s="242" t="s">
        <v>251</v>
      </c>
    </row>
    <row r="172" spans="2:24" x14ac:dyDescent="0.2">
      <c r="B172" s="243" t="s">
        <v>7</v>
      </c>
      <c r="C172" s="244">
        <v>1.4718366654111887</v>
      </c>
      <c r="D172" s="244">
        <v>45.156824172820187</v>
      </c>
      <c r="E172" s="245">
        <v>79126</v>
      </c>
      <c r="F172" s="245">
        <v>803</v>
      </c>
      <c r="G172" s="244">
        <v>3.1039814456899886</v>
      </c>
      <c r="H172" s="245">
        <v>14919</v>
      </c>
      <c r="I172" s="244">
        <v>56.467088305760257</v>
      </c>
      <c r="J172" s="246">
        <v>22774</v>
      </c>
      <c r="K172" s="244">
        <v>81.860204309037186</v>
      </c>
      <c r="L172" s="245">
        <v>18804</v>
      </c>
      <c r="M172" s="244">
        <v>66.440299483077226</v>
      </c>
      <c r="N172" s="245">
        <v>13069</v>
      </c>
      <c r="O172" s="244">
        <v>49.213169201571027</v>
      </c>
      <c r="P172" s="246">
        <v>6927</v>
      </c>
      <c r="Q172" s="244">
        <v>28.810041715709314</v>
      </c>
      <c r="R172" s="245">
        <v>1683</v>
      </c>
      <c r="S172" s="244">
        <v>7.8180162770820179</v>
      </c>
      <c r="T172" s="245">
        <v>123</v>
      </c>
      <c r="U172" s="244">
        <v>0.59840328489347927</v>
      </c>
      <c r="V172" s="246">
        <v>12</v>
      </c>
      <c r="W172" s="244">
        <v>5.6129059417286818E-2</v>
      </c>
      <c r="X172" s="245">
        <v>12</v>
      </c>
    </row>
    <row r="173" spans="2:24" x14ac:dyDescent="0.2">
      <c r="B173" s="382" t="s">
        <v>53</v>
      </c>
      <c r="C173" s="224">
        <v>1.8849790553666828</v>
      </c>
      <c r="D173" s="224">
        <v>41.942604856512141</v>
      </c>
      <c r="E173" s="223">
        <v>19</v>
      </c>
      <c r="F173" s="223">
        <v>0</v>
      </c>
      <c r="G173" s="224">
        <v>0</v>
      </c>
      <c r="H173" s="223">
        <v>4</v>
      </c>
      <c r="I173" s="224">
        <v>55.55555555555555</v>
      </c>
      <c r="J173" s="223">
        <v>5</v>
      </c>
      <c r="K173" s="224">
        <v>69.444444444444443</v>
      </c>
      <c r="L173" s="223">
        <v>5</v>
      </c>
      <c r="M173" s="224">
        <v>70.422535211267615</v>
      </c>
      <c r="N173" s="223">
        <v>5</v>
      </c>
      <c r="O173" s="224">
        <v>78.125</v>
      </c>
      <c r="P173" s="223">
        <v>0</v>
      </c>
      <c r="Q173" s="224">
        <v>0</v>
      </c>
      <c r="R173" s="223">
        <v>0</v>
      </c>
      <c r="S173" s="224">
        <v>0</v>
      </c>
      <c r="T173" s="223">
        <v>0</v>
      </c>
      <c r="U173" s="224">
        <v>0</v>
      </c>
      <c r="V173" s="223">
        <v>0</v>
      </c>
      <c r="W173" s="224">
        <v>0</v>
      </c>
      <c r="X173" s="361">
        <v>0</v>
      </c>
    </row>
    <row r="174" spans="2:24" x14ac:dyDescent="0.2">
      <c r="B174" s="226" t="s">
        <v>54</v>
      </c>
      <c r="C174" s="228">
        <v>4.001830012724322</v>
      </c>
      <c r="D174" s="228">
        <v>96.739130434782609</v>
      </c>
      <c r="E174" s="227">
        <v>89</v>
      </c>
      <c r="F174" s="227">
        <v>0</v>
      </c>
      <c r="G174" s="228">
        <v>0</v>
      </c>
      <c r="H174" s="227">
        <v>22</v>
      </c>
      <c r="I174" s="228">
        <v>69.841269841269849</v>
      </c>
      <c r="J174" s="227">
        <v>31</v>
      </c>
      <c r="K174" s="228">
        <v>105.44217687074831</v>
      </c>
      <c r="L174" s="227">
        <v>16</v>
      </c>
      <c r="M174" s="228">
        <v>56.338028169014088</v>
      </c>
      <c r="N174" s="227">
        <v>9</v>
      </c>
      <c r="O174" s="228">
        <v>35.433070866141733</v>
      </c>
      <c r="P174" s="227">
        <v>7</v>
      </c>
      <c r="Q174" s="228">
        <v>34.82587064676617</v>
      </c>
      <c r="R174" s="227">
        <v>4</v>
      </c>
      <c r="S174" s="228">
        <v>20.202020202020204</v>
      </c>
      <c r="T174" s="227">
        <v>0</v>
      </c>
      <c r="U174" s="228">
        <v>0</v>
      </c>
      <c r="V174" s="227">
        <v>0</v>
      </c>
      <c r="W174" s="228">
        <v>0</v>
      </c>
      <c r="X174" s="364">
        <v>0</v>
      </c>
    </row>
    <row r="175" spans="2:24" x14ac:dyDescent="0.2">
      <c r="B175" s="226" t="s">
        <v>55</v>
      </c>
      <c r="C175" s="228">
        <v>0.79925631417961029</v>
      </c>
      <c r="D175" s="228">
        <v>15.55104800540906</v>
      </c>
      <c r="E175" s="227">
        <v>23</v>
      </c>
      <c r="F175" s="227">
        <v>0</v>
      </c>
      <c r="G175" s="228">
        <v>0</v>
      </c>
      <c r="H175" s="227">
        <v>12</v>
      </c>
      <c r="I175" s="228">
        <v>78.431372549019613</v>
      </c>
      <c r="J175" s="227">
        <v>2</v>
      </c>
      <c r="K175" s="228">
        <v>12.5</v>
      </c>
      <c r="L175" s="227">
        <v>3</v>
      </c>
      <c r="M175" s="228">
        <v>17.964071856287426</v>
      </c>
      <c r="N175" s="227">
        <v>3</v>
      </c>
      <c r="O175" s="228">
        <v>22.727272727272727</v>
      </c>
      <c r="P175" s="227">
        <v>2</v>
      </c>
      <c r="Q175" s="228">
        <v>20</v>
      </c>
      <c r="R175" s="227">
        <v>1</v>
      </c>
      <c r="S175" s="228">
        <v>9.7087378640776691</v>
      </c>
      <c r="T175" s="227">
        <v>0</v>
      </c>
      <c r="U175" s="228">
        <v>0</v>
      </c>
      <c r="V175" s="227">
        <v>0</v>
      </c>
      <c r="W175" s="228">
        <v>0</v>
      </c>
      <c r="X175" s="364">
        <v>0</v>
      </c>
    </row>
    <row r="176" spans="2:24" x14ac:dyDescent="0.2">
      <c r="B176" s="226" t="s">
        <v>56</v>
      </c>
      <c r="C176" s="228">
        <v>1.4242767843269337</v>
      </c>
      <c r="D176" s="228">
        <v>49.395161290322577</v>
      </c>
      <c r="E176" s="227">
        <v>98</v>
      </c>
      <c r="F176" s="227">
        <v>2</v>
      </c>
      <c r="G176" s="228">
        <v>7.3800738007380069</v>
      </c>
      <c r="H176" s="227">
        <v>20</v>
      </c>
      <c r="I176" s="228">
        <v>73.800738007380076</v>
      </c>
      <c r="J176" s="227">
        <v>36</v>
      </c>
      <c r="K176" s="228">
        <v>142.85714285714286</v>
      </c>
      <c r="L176" s="227">
        <v>19</v>
      </c>
      <c r="M176" s="228">
        <v>78.189300411522638</v>
      </c>
      <c r="N176" s="227">
        <v>12</v>
      </c>
      <c r="O176" s="228">
        <v>55.299539170506918</v>
      </c>
      <c r="P176" s="227">
        <v>9</v>
      </c>
      <c r="Q176" s="228">
        <v>52.325581395348841</v>
      </c>
      <c r="R176" s="227">
        <v>0</v>
      </c>
      <c r="S176" s="228">
        <v>0</v>
      </c>
      <c r="T176" s="227">
        <v>0</v>
      </c>
      <c r="U176" s="228">
        <v>0</v>
      </c>
      <c r="V176" s="227">
        <v>0</v>
      </c>
      <c r="W176" s="228">
        <v>0</v>
      </c>
      <c r="X176" s="364">
        <v>0</v>
      </c>
    </row>
    <row r="177" spans="2:24" x14ac:dyDescent="0.2">
      <c r="B177" s="226" t="s">
        <v>57</v>
      </c>
      <c r="C177" s="228">
        <v>0.86382127690188459</v>
      </c>
      <c r="D177" s="228">
        <v>25.477707006369428</v>
      </c>
      <c r="E177" s="227">
        <v>92</v>
      </c>
      <c r="F177" s="227">
        <v>1</v>
      </c>
      <c r="G177" s="228">
        <v>2.8901734104046239</v>
      </c>
      <c r="H177" s="227">
        <v>23</v>
      </c>
      <c r="I177" s="228">
        <v>53.864168618266973</v>
      </c>
      <c r="J177" s="227">
        <v>27</v>
      </c>
      <c r="K177" s="228">
        <v>73.972602739726028</v>
      </c>
      <c r="L177" s="227">
        <v>23</v>
      </c>
      <c r="M177" s="228">
        <v>78.49829351535837</v>
      </c>
      <c r="N177" s="227">
        <v>9</v>
      </c>
      <c r="O177" s="228">
        <v>30.927835051546392</v>
      </c>
      <c r="P177" s="227">
        <v>5</v>
      </c>
      <c r="Q177" s="228">
        <v>22.935779816513762</v>
      </c>
      <c r="R177" s="227">
        <v>3</v>
      </c>
      <c r="S177" s="228">
        <v>15.384615384615385</v>
      </c>
      <c r="T177" s="227">
        <v>1</v>
      </c>
      <c r="U177" s="228">
        <v>5.1282051282051286</v>
      </c>
      <c r="V177" s="227">
        <v>0</v>
      </c>
      <c r="W177" s="228">
        <v>0</v>
      </c>
      <c r="X177" s="364">
        <v>0</v>
      </c>
    </row>
    <row r="178" spans="2:24" x14ac:dyDescent="0.2">
      <c r="B178" s="362" t="s">
        <v>58</v>
      </c>
      <c r="C178" s="228">
        <v>0.72745198981909254</v>
      </c>
      <c r="D178" s="228">
        <v>23.505077096652876</v>
      </c>
      <c r="E178" s="363">
        <v>125</v>
      </c>
      <c r="F178" s="227">
        <v>2</v>
      </c>
      <c r="G178" s="228">
        <v>2.5031289111389237</v>
      </c>
      <c r="H178" s="227">
        <v>31</v>
      </c>
      <c r="I178" s="228">
        <v>40.469973890339425</v>
      </c>
      <c r="J178" s="363">
        <v>36</v>
      </c>
      <c r="K178" s="231">
        <v>49.518569463548829</v>
      </c>
      <c r="L178" s="227">
        <v>24</v>
      </c>
      <c r="M178" s="228">
        <v>37.914691943127963</v>
      </c>
      <c r="N178" s="227">
        <v>18</v>
      </c>
      <c r="O178" s="228">
        <v>39.387308533916851</v>
      </c>
      <c r="P178" s="363">
        <v>13</v>
      </c>
      <c r="Q178" s="231">
        <v>36.516853932584269</v>
      </c>
      <c r="R178" s="227">
        <v>1</v>
      </c>
      <c r="S178" s="228">
        <v>2.9239766081871341</v>
      </c>
      <c r="T178" s="227">
        <v>0</v>
      </c>
      <c r="U178" s="228">
        <v>0</v>
      </c>
      <c r="V178" s="363">
        <v>0</v>
      </c>
      <c r="W178" s="231">
        <v>0</v>
      </c>
      <c r="X178" s="364">
        <v>0</v>
      </c>
    </row>
    <row r="179" spans="2:24" x14ac:dyDescent="0.2">
      <c r="B179" s="226" t="s">
        <v>59</v>
      </c>
      <c r="C179" s="228">
        <v>2.8442710102714828</v>
      </c>
      <c r="D179" s="228">
        <v>95.814257684761273</v>
      </c>
      <c r="E179" s="227">
        <v>293</v>
      </c>
      <c r="F179" s="227">
        <v>7</v>
      </c>
      <c r="G179" s="228">
        <v>7.2614107883817427</v>
      </c>
      <c r="H179" s="227">
        <v>78</v>
      </c>
      <c r="I179" s="228">
        <v>71.232876712328761</v>
      </c>
      <c r="J179" s="227">
        <v>85</v>
      </c>
      <c r="K179" s="228">
        <v>90.329436769394249</v>
      </c>
      <c r="L179" s="227">
        <v>62</v>
      </c>
      <c r="M179" s="228">
        <v>77.114427860696509</v>
      </c>
      <c r="N179" s="227">
        <v>31</v>
      </c>
      <c r="O179" s="228">
        <v>39.948453608247419</v>
      </c>
      <c r="P179" s="227">
        <v>21</v>
      </c>
      <c r="Q179" s="228">
        <v>35.653650254668932</v>
      </c>
      <c r="R179" s="227">
        <v>9</v>
      </c>
      <c r="S179" s="228">
        <v>15.570934256055363</v>
      </c>
      <c r="T179" s="227">
        <v>0</v>
      </c>
      <c r="U179" s="228">
        <v>0</v>
      </c>
      <c r="V179" s="227">
        <v>0</v>
      </c>
      <c r="W179" s="228">
        <v>0</v>
      </c>
      <c r="X179" s="364">
        <v>0</v>
      </c>
    </row>
    <row r="180" spans="2:24" x14ac:dyDescent="0.2">
      <c r="B180" s="226" t="s">
        <v>60</v>
      </c>
      <c r="C180" s="228">
        <v>1.1670304111450802</v>
      </c>
      <c r="D180" s="228">
        <v>27.371273712737128</v>
      </c>
      <c r="E180" s="227">
        <v>101</v>
      </c>
      <c r="F180" s="227">
        <v>0</v>
      </c>
      <c r="G180" s="228">
        <v>0</v>
      </c>
      <c r="H180" s="227">
        <v>19</v>
      </c>
      <c r="I180" s="228">
        <v>37.037037037037038</v>
      </c>
      <c r="J180" s="227">
        <v>27</v>
      </c>
      <c r="K180" s="228">
        <v>49.541284403669728</v>
      </c>
      <c r="L180" s="227">
        <v>27</v>
      </c>
      <c r="M180" s="228">
        <v>49.180327868852459</v>
      </c>
      <c r="N180" s="227">
        <v>22</v>
      </c>
      <c r="O180" s="228">
        <v>48.35164835164835</v>
      </c>
      <c r="P180" s="227">
        <v>4</v>
      </c>
      <c r="Q180" s="228">
        <v>11.3314447592068</v>
      </c>
      <c r="R180" s="227">
        <v>2</v>
      </c>
      <c r="S180" s="228">
        <v>6.024096385542169</v>
      </c>
      <c r="T180" s="227">
        <v>0</v>
      </c>
      <c r="U180" s="228">
        <v>0</v>
      </c>
      <c r="V180" s="227">
        <v>0</v>
      </c>
      <c r="W180" s="228">
        <v>0</v>
      </c>
      <c r="X180" s="364">
        <v>0</v>
      </c>
    </row>
    <row r="181" spans="2:24" x14ac:dyDescent="0.2">
      <c r="B181" s="226" t="s">
        <v>61</v>
      </c>
      <c r="C181" s="228">
        <v>7.1095534980702437</v>
      </c>
      <c r="D181" s="228">
        <v>246.71052631578945</v>
      </c>
      <c r="E181" s="227">
        <v>225</v>
      </c>
      <c r="F181" s="227">
        <v>4</v>
      </c>
      <c r="G181" s="228">
        <v>5.3908355795148255</v>
      </c>
      <c r="H181" s="227">
        <v>57</v>
      </c>
      <c r="I181" s="228">
        <v>80.965909090909093</v>
      </c>
      <c r="J181" s="227">
        <v>57</v>
      </c>
      <c r="K181" s="228">
        <v>83.211678832116789</v>
      </c>
      <c r="L181" s="227">
        <v>40</v>
      </c>
      <c r="M181" s="228">
        <v>62.015503875968989</v>
      </c>
      <c r="N181" s="227">
        <v>34</v>
      </c>
      <c r="O181" s="228">
        <v>65.891472868217065</v>
      </c>
      <c r="P181" s="227">
        <v>27</v>
      </c>
      <c r="Q181" s="228">
        <v>67.164179104477611</v>
      </c>
      <c r="R181" s="227">
        <v>5</v>
      </c>
      <c r="S181" s="228">
        <v>13.477088948787063</v>
      </c>
      <c r="T181" s="227">
        <v>1</v>
      </c>
      <c r="U181" s="228">
        <v>2.7247956403269753</v>
      </c>
      <c r="V181" s="227">
        <v>0</v>
      </c>
      <c r="W181" s="228">
        <v>0</v>
      </c>
      <c r="X181" s="364">
        <v>0</v>
      </c>
    </row>
    <row r="182" spans="2:24" x14ac:dyDescent="0.2">
      <c r="B182" s="226" t="s">
        <v>62</v>
      </c>
      <c r="C182" s="228">
        <v>2.0942792227411293</v>
      </c>
      <c r="D182" s="228">
        <v>52.221356196414654</v>
      </c>
      <c r="E182" s="227">
        <v>67</v>
      </c>
      <c r="F182" s="227">
        <v>0</v>
      </c>
      <c r="G182" s="228">
        <v>0</v>
      </c>
      <c r="H182" s="227">
        <v>21</v>
      </c>
      <c r="I182" s="228">
        <v>122.80701754385964</v>
      </c>
      <c r="J182" s="227">
        <v>19</v>
      </c>
      <c r="K182" s="228">
        <v>108.57142857142857</v>
      </c>
      <c r="L182" s="227">
        <v>11</v>
      </c>
      <c r="M182" s="228">
        <v>68.75</v>
      </c>
      <c r="N182" s="227">
        <v>10</v>
      </c>
      <c r="O182" s="228">
        <v>82.644628099173559</v>
      </c>
      <c r="P182" s="227">
        <v>5</v>
      </c>
      <c r="Q182" s="228">
        <v>52.631578947368418</v>
      </c>
      <c r="R182" s="227">
        <v>1</v>
      </c>
      <c r="S182" s="228">
        <v>10</v>
      </c>
      <c r="T182" s="227">
        <v>0</v>
      </c>
      <c r="U182" s="228">
        <v>0</v>
      </c>
      <c r="V182" s="227">
        <v>0</v>
      </c>
      <c r="W182" s="228">
        <v>0</v>
      </c>
      <c r="X182" s="364">
        <v>0</v>
      </c>
    </row>
    <row r="183" spans="2:24" x14ac:dyDescent="0.2">
      <c r="B183" s="226" t="s">
        <v>63</v>
      </c>
      <c r="C183" s="228">
        <v>0.70196219718083708</v>
      </c>
      <c r="D183" s="228">
        <v>22.184300341296929</v>
      </c>
      <c r="E183" s="227">
        <v>52</v>
      </c>
      <c r="F183" s="227">
        <v>1</v>
      </c>
      <c r="G183" s="228">
        <v>3.9682539682539679</v>
      </c>
      <c r="H183" s="227">
        <v>12</v>
      </c>
      <c r="I183" s="228">
        <v>54.54545454545454</v>
      </c>
      <c r="J183" s="227">
        <v>18</v>
      </c>
      <c r="K183" s="228">
        <v>81.447963800904986</v>
      </c>
      <c r="L183" s="227">
        <v>12</v>
      </c>
      <c r="M183" s="228">
        <v>53.097345132743364</v>
      </c>
      <c r="N183" s="227">
        <v>5</v>
      </c>
      <c r="O183" s="228">
        <v>27.027027027027028</v>
      </c>
      <c r="P183" s="227">
        <v>4</v>
      </c>
      <c r="Q183" s="228">
        <v>28.368794326241133</v>
      </c>
      <c r="R183" s="227">
        <v>0</v>
      </c>
      <c r="S183" s="228">
        <v>0</v>
      </c>
      <c r="T183" s="227">
        <v>0</v>
      </c>
      <c r="U183" s="228">
        <v>0</v>
      </c>
      <c r="V183" s="227">
        <v>0</v>
      </c>
      <c r="W183" s="228">
        <v>0</v>
      </c>
      <c r="X183" s="364">
        <v>0</v>
      </c>
    </row>
    <row r="184" spans="2:24" x14ac:dyDescent="0.2">
      <c r="B184" s="226" t="s">
        <v>64</v>
      </c>
      <c r="C184" s="228">
        <v>3.0514242972842345</v>
      </c>
      <c r="D184" s="228">
        <v>101.91082802547771</v>
      </c>
      <c r="E184" s="227">
        <v>80</v>
      </c>
      <c r="F184" s="227">
        <v>0</v>
      </c>
      <c r="G184" s="228">
        <v>0</v>
      </c>
      <c r="H184" s="227">
        <v>27</v>
      </c>
      <c r="I184" s="228">
        <v>66.01466992665037</v>
      </c>
      <c r="J184" s="227">
        <v>19</v>
      </c>
      <c r="K184" s="228">
        <v>43.678160919540232</v>
      </c>
      <c r="L184" s="227">
        <v>12</v>
      </c>
      <c r="M184" s="228">
        <v>29.126213592233011</v>
      </c>
      <c r="N184" s="227">
        <v>14</v>
      </c>
      <c r="O184" s="228">
        <v>39.215686274509807</v>
      </c>
      <c r="P184" s="227">
        <v>6</v>
      </c>
      <c r="Q184" s="228">
        <v>23.52941176470588</v>
      </c>
      <c r="R184" s="227">
        <v>1</v>
      </c>
      <c r="S184" s="228">
        <v>4.1322314049586781</v>
      </c>
      <c r="T184" s="227">
        <v>1</v>
      </c>
      <c r="U184" s="228">
        <v>4.2735042735042743</v>
      </c>
      <c r="V184" s="227">
        <v>0</v>
      </c>
      <c r="W184" s="228">
        <v>0</v>
      </c>
      <c r="X184" s="364">
        <v>0</v>
      </c>
    </row>
    <row r="185" spans="2:24" x14ac:dyDescent="0.2">
      <c r="B185" s="226" t="s">
        <v>65</v>
      </c>
      <c r="C185" s="228">
        <v>0.48335124912156058</v>
      </c>
      <c r="D185" s="228">
        <v>8.1553398058252426</v>
      </c>
      <c r="E185" s="227">
        <v>21</v>
      </c>
      <c r="F185" s="227">
        <v>0</v>
      </c>
      <c r="G185" s="228">
        <v>0</v>
      </c>
      <c r="H185" s="227">
        <v>6</v>
      </c>
      <c r="I185" s="228">
        <v>39.735099337748345</v>
      </c>
      <c r="J185" s="227">
        <v>7</v>
      </c>
      <c r="K185" s="228">
        <v>51.470588235294116</v>
      </c>
      <c r="L185" s="227">
        <v>5</v>
      </c>
      <c r="M185" s="228">
        <v>37.878787878787882</v>
      </c>
      <c r="N185" s="227">
        <v>1</v>
      </c>
      <c r="O185" s="228">
        <v>8.1300813008130088</v>
      </c>
      <c r="P185" s="227">
        <v>2</v>
      </c>
      <c r="Q185" s="228">
        <v>25</v>
      </c>
      <c r="R185" s="227">
        <v>0</v>
      </c>
      <c r="S185" s="228">
        <v>0</v>
      </c>
      <c r="T185" s="227">
        <v>0</v>
      </c>
      <c r="U185" s="228">
        <v>0</v>
      </c>
      <c r="V185" s="227">
        <v>0</v>
      </c>
      <c r="W185" s="228">
        <v>0</v>
      </c>
      <c r="X185" s="364">
        <v>0</v>
      </c>
    </row>
    <row r="186" spans="2:24" x14ac:dyDescent="0.2">
      <c r="B186" s="226" t="s">
        <v>66</v>
      </c>
      <c r="C186" s="228">
        <v>1.3977148360446321</v>
      </c>
      <c r="D186" s="228">
        <v>48.910154173312073</v>
      </c>
      <c r="E186" s="227">
        <v>92</v>
      </c>
      <c r="F186" s="227">
        <v>4</v>
      </c>
      <c r="G186" s="228">
        <v>8.4745762711864412</v>
      </c>
      <c r="H186" s="227">
        <v>25</v>
      </c>
      <c r="I186" s="228">
        <v>53.07855626326964</v>
      </c>
      <c r="J186" s="227">
        <v>23</v>
      </c>
      <c r="K186" s="228">
        <v>52.511415525114153</v>
      </c>
      <c r="L186" s="227">
        <v>14</v>
      </c>
      <c r="M186" s="228">
        <v>33.018867924528301</v>
      </c>
      <c r="N186" s="227">
        <v>11</v>
      </c>
      <c r="O186" s="228">
        <v>29.100529100529098</v>
      </c>
      <c r="P186" s="227">
        <v>9</v>
      </c>
      <c r="Q186" s="228">
        <v>30.100334448160535</v>
      </c>
      <c r="R186" s="227">
        <v>6</v>
      </c>
      <c r="S186" s="228">
        <v>20.27027027027027</v>
      </c>
      <c r="T186" s="227">
        <v>0</v>
      </c>
      <c r="U186" s="228">
        <v>0</v>
      </c>
      <c r="V186" s="227">
        <v>0</v>
      </c>
      <c r="W186" s="228">
        <v>0</v>
      </c>
      <c r="X186" s="364">
        <v>0</v>
      </c>
    </row>
    <row r="187" spans="2:24" x14ac:dyDescent="0.2">
      <c r="B187" s="226" t="s">
        <v>67</v>
      </c>
      <c r="C187" s="228">
        <v>1.0900198456487977</v>
      </c>
      <c r="D187" s="228">
        <v>34.022257551669313</v>
      </c>
      <c r="E187" s="227">
        <v>107</v>
      </c>
      <c r="F187" s="227">
        <v>2</v>
      </c>
      <c r="G187" s="228">
        <v>5.0125313283208017</v>
      </c>
      <c r="H187" s="227">
        <v>27</v>
      </c>
      <c r="I187" s="228">
        <v>72.386058981233248</v>
      </c>
      <c r="J187" s="227">
        <v>31</v>
      </c>
      <c r="K187" s="228">
        <v>84.010840108401084</v>
      </c>
      <c r="L187" s="227">
        <v>16</v>
      </c>
      <c r="M187" s="228">
        <v>50</v>
      </c>
      <c r="N187" s="227">
        <v>21</v>
      </c>
      <c r="O187" s="228">
        <v>86.419753086419746</v>
      </c>
      <c r="P187" s="227">
        <v>7</v>
      </c>
      <c r="Q187" s="228">
        <v>33.653846153846153</v>
      </c>
      <c r="R187" s="227">
        <v>3</v>
      </c>
      <c r="S187" s="228">
        <v>15.957446808510637</v>
      </c>
      <c r="T187" s="227">
        <v>0</v>
      </c>
      <c r="U187" s="228">
        <v>0</v>
      </c>
      <c r="V187" s="227">
        <v>0</v>
      </c>
      <c r="W187" s="228">
        <v>0</v>
      </c>
      <c r="X187" s="364">
        <v>0</v>
      </c>
    </row>
    <row r="188" spans="2:24" x14ac:dyDescent="0.2">
      <c r="B188" s="226" t="s">
        <v>68</v>
      </c>
      <c r="C188" s="228">
        <v>0.69604765277204972</v>
      </c>
      <c r="D188" s="228">
        <v>24.449453788798333</v>
      </c>
      <c r="E188" s="227">
        <v>141</v>
      </c>
      <c r="F188" s="227">
        <v>3</v>
      </c>
      <c r="G188" s="228">
        <v>5.3380782918149468</v>
      </c>
      <c r="H188" s="227">
        <v>32</v>
      </c>
      <c r="I188" s="228">
        <v>58.608058608058606</v>
      </c>
      <c r="J188" s="227">
        <v>43</v>
      </c>
      <c r="K188" s="228">
        <v>78.039927404718696</v>
      </c>
      <c r="L188" s="227">
        <v>31</v>
      </c>
      <c r="M188" s="228">
        <v>59.273422562141491</v>
      </c>
      <c r="N188" s="227">
        <v>18</v>
      </c>
      <c r="O188" s="228">
        <v>39.473684210526315</v>
      </c>
      <c r="P188" s="227">
        <v>12</v>
      </c>
      <c r="Q188" s="228">
        <v>31.088082901554404</v>
      </c>
      <c r="R188" s="227">
        <v>2</v>
      </c>
      <c r="S188" s="228">
        <v>5.8479532163742682</v>
      </c>
      <c r="T188" s="227">
        <v>0</v>
      </c>
      <c r="U188" s="228">
        <v>0</v>
      </c>
      <c r="V188" s="227">
        <v>0</v>
      </c>
      <c r="W188" s="228">
        <v>0</v>
      </c>
      <c r="X188" s="364">
        <v>0</v>
      </c>
    </row>
    <row r="189" spans="2:24" x14ac:dyDescent="0.2">
      <c r="B189" s="226" t="s">
        <v>69</v>
      </c>
      <c r="C189" s="228">
        <v>5.8448371156216226</v>
      </c>
      <c r="D189" s="228">
        <v>194.090382387022</v>
      </c>
      <c r="E189" s="227">
        <v>335</v>
      </c>
      <c r="F189" s="227">
        <v>3</v>
      </c>
      <c r="G189" s="228">
        <v>2.6737967914438503</v>
      </c>
      <c r="H189" s="227">
        <v>78</v>
      </c>
      <c r="I189" s="228">
        <v>76.847290640394078</v>
      </c>
      <c r="J189" s="227">
        <v>98</v>
      </c>
      <c r="K189" s="228">
        <v>90.573012939001842</v>
      </c>
      <c r="L189" s="227">
        <v>74</v>
      </c>
      <c r="M189" s="228">
        <v>72.620215897939161</v>
      </c>
      <c r="N189" s="227">
        <v>54</v>
      </c>
      <c r="O189" s="228">
        <v>72.192513368983953</v>
      </c>
      <c r="P189" s="227">
        <v>23</v>
      </c>
      <c r="Q189" s="228">
        <v>35.33026113671275</v>
      </c>
      <c r="R189" s="227">
        <v>4</v>
      </c>
      <c r="S189" s="228">
        <v>6.2015503875968996</v>
      </c>
      <c r="T189" s="227">
        <v>1</v>
      </c>
      <c r="U189" s="228">
        <v>1.6474464579901154</v>
      </c>
      <c r="V189" s="227">
        <v>0</v>
      </c>
      <c r="W189" s="228">
        <v>0</v>
      </c>
      <c r="X189" s="364">
        <v>0</v>
      </c>
    </row>
    <row r="190" spans="2:24" x14ac:dyDescent="0.2">
      <c r="B190" s="226" t="s">
        <v>70</v>
      </c>
      <c r="C190" s="228">
        <v>1.1759464612274138</v>
      </c>
      <c r="D190" s="228">
        <v>35.714285714285715</v>
      </c>
      <c r="E190" s="227">
        <v>128</v>
      </c>
      <c r="F190" s="227">
        <v>2</v>
      </c>
      <c r="G190" s="228">
        <v>3.1796502384737679</v>
      </c>
      <c r="H190" s="227">
        <v>27</v>
      </c>
      <c r="I190" s="228">
        <v>45</v>
      </c>
      <c r="J190" s="227">
        <v>38</v>
      </c>
      <c r="K190" s="228">
        <v>61.29032258064516</v>
      </c>
      <c r="L190" s="227">
        <v>27</v>
      </c>
      <c r="M190" s="228">
        <v>44.334975369458128</v>
      </c>
      <c r="N190" s="227">
        <v>20</v>
      </c>
      <c r="O190" s="228">
        <v>39.138943248532286</v>
      </c>
      <c r="P190" s="227">
        <v>9</v>
      </c>
      <c r="Q190" s="228">
        <v>20.737327188940093</v>
      </c>
      <c r="R190" s="227">
        <v>4</v>
      </c>
      <c r="S190" s="228">
        <v>9.8039215686274517</v>
      </c>
      <c r="T190" s="227">
        <v>1</v>
      </c>
      <c r="U190" s="228">
        <v>2.4875621890547261</v>
      </c>
      <c r="V190" s="227">
        <v>0</v>
      </c>
      <c r="W190" s="228">
        <v>0</v>
      </c>
      <c r="X190" s="364">
        <v>0</v>
      </c>
    </row>
    <row r="191" spans="2:24" ht="13.5" thickBot="1" x14ac:dyDescent="0.25">
      <c r="B191" s="383" t="s">
        <v>71</v>
      </c>
      <c r="C191" s="250">
        <v>1.2520279972797508</v>
      </c>
      <c r="D191" s="250">
        <v>40.19292604501608</v>
      </c>
      <c r="E191" s="229">
        <v>75</v>
      </c>
      <c r="F191" s="229">
        <v>1</v>
      </c>
      <c r="G191" s="250">
        <v>2.9325513196480939</v>
      </c>
      <c r="H191" s="229">
        <v>23</v>
      </c>
      <c r="I191" s="250">
        <v>67.251461988304087</v>
      </c>
      <c r="J191" s="229">
        <v>16</v>
      </c>
      <c r="K191" s="250">
        <v>50.632911392405063</v>
      </c>
      <c r="L191" s="229">
        <v>10</v>
      </c>
      <c r="M191" s="250">
        <v>32.786885245901644</v>
      </c>
      <c r="N191" s="229">
        <v>14</v>
      </c>
      <c r="O191" s="250">
        <v>50.909090909090914</v>
      </c>
      <c r="P191" s="229">
        <v>10</v>
      </c>
      <c r="Q191" s="250">
        <v>45.871559633027523</v>
      </c>
      <c r="R191" s="229">
        <v>1</v>
      </c>
      <c r="S191" s="250">
        <v>4.6082949308755756</v>
      </c>
      <c r="T191" s="229">
        <v>0</v>
      </c>
      <c r="U191" s="250">
        <v>0</v>
      </c>
      <c r="V191" s="229">
        <v>0</v>
      </c>
      <c r="W191" s="250">
        <v>0</v>
      </c>
      <c r="X191" s="368">
        <v>0</v>
      </c>
    </row>
    <row r="192" spans="2:24" ht="13.5" thickBot="1" x14ac:dyDescent="0.25">
      <c r="B192" s="232" t="s">
        <v>4</v>
      </c>
      <c r="C192" s="253">
        <v>1.494863487737119</v>
      </c>
      <c r="D192" s="253">
        <v>46.635475733597808</v>
      </c>
      <c r="E192" s="252">
        <v>2163</v>
      </c>
      <c r="F192" s="269">
        <v>32</v>
      </c>
      <c r="G192" s="253">
        <v>3.7037037037037037</v>
      </c>
      <c r="H192" s="269">
        <v>544</v>
      </c>
      <c r="I192" s="253">
        <v>63.153006733224977</v>
      </c>
      <c r="J192" s="270">
        <v>618</v>
      </c>
      <c r="K192" s="251">
        <v>73.711832061068691</v>
      </c>
      <c r="L192" s="269">
        <v>431</v>
      </c>
      <c r="M192" s="253">
        <v>55.122138380867113</v>
      </c>
      <c r="N192" s="269">
        <v>311</v>
      </c>
      <c r="O192" s="253">
        <v>47.41576459826193</v>
      </c>
      <c r="P192" s="270">
        <v>175</v>
      </c>
      <c r="Q192" s="251">
        <v>33.550613496932513</v>
      </c>
      <c r="R192" s="269">
        <v>47</v>
      </c>
      <c r="S192" s="253">
        <v>9.3831104012777011</v>
      </c>
      <c r="T192" s="269">
        <v>5</v>
      </c>
      <c r="U192" s="253">
        <v>1.0460251046025104</v>
      </c>
      <c r="V192" s="270">
        <v>0</v>
      </c>
      <c r="W192" s="251">
        <v>0</v>
      </c>
      <c r="X192" s="369">
        <v>0</v>
      </c>
    </row>
    <row r="193" spans="2:27" x14ac:dyDescent="0.2">
      <c r="B193" s="238" t="s">
        <v>260</v>
      </c>
    </row>
    <row r="194" spans="2:27" x14ac:dyDescent="0.2">
      <c r="B194" s="257" t="s">
        <v>261</v>
      </c>
    </row>
    <row r="195" spans="2:27" x14ac:dyDescent="0.2">
      <c r="B195" s="257"/>
    </row>
    <row r="196" spans="2:27" x14ac:dyDescent="0.2">
      <c r="B196" s="257"/>
    </row>
    <row r="197" spans="2:27" x14ac:dyDescent="0.2">
      <c r="B197" s="257"/>
    </row>
    <row r="198" spans="2:27" ht="22.5" customHeight="1" thickBot="1" x14ac:dyDescent="0.25">
      <c r="B198" s="914" t="s">
        <v>680</v>
      </c>
      <c r="C198" s="914"/>
      <c r="D198" s="914"/>
      <c r="E198" s="914"/>
      <c r="F198" s="914"/>
      <c r="G198" s="914"/>
      <c r="H198" s="914"/>
      <c r="I198" s="914"/>
      <c r="J198" s="914"/>
      <c r="K198" s="914"/>
      <c r="L198" s="914"/>
      <c r="M198" s="914"/>
      <c r="N198" s="914"/>
      <c r="O198" s="914"/>
      <c r="P198" s="914"/>
      <c r="Q198" s="914"/>
      <c r="R198" s="914"/>
      <c r="S198" s="914"/>
      <c r="T198" s="914"/>
      <c r="U198" s="914"/>
      <c r="V198" s="914"/>
      <c r="W198" s="914"/>
      <c r="X198" s="914"/>
      <c r="Y198" s="914"/>
      <c r="Z198" s="914"/>
      <c r="AA198" s="914"/>
    </row>
    <row r="199" spans="2:27" x14ac:dyDescent="0.2">
      <c r="B199" s="786" t="s">
        <v>262</v>
      </c>
      <c r="C199" s="789" t="s">
        <v>8</v>
      </c>
      <c r="D199" s="792" t="s">
        <v>263</v>
      </c>
      <c r="E199" s="793"/>
      <c r="F199" s="793"/>
      <c r="G199" s="793"/>
      <c r="H199" s="793"/>
      <c r="I199" s="793"/>
      <c r="J199" s="793"/>
      <c r="K199" s="793"/>
      <c r="L199" s="793"/>
      <c r="M199" s="793"/>
      <c r="N199" s="793"/>
      <c r="O199" s="793"/>
      <c r="P199" s="793"/>
      <c r="Q199" s="793"/>
      <c r="R199" s="793"/>
      <c r="S199" s="793"/>
      <c r="T199" s="793"/>
      <c r="U199" s="793"/>
      <c r="V199" s="793"/>
      <c r="W199" s="793"/>
      <c r="X199" s="793"/>
      <c r="Y199" s="793"/>
      <c r="Z199" s="793"/>
      <c r="AA199" s="794"/>
    </row>
    <row r="200" spans="2:27" x14ac:dyDescent="0.2">
      <c r="B200" s="787"/>
      <c r="C200" s="790"/>
      <c r="D200" s="795" t="s">
        <v>264</v>
      </c>
      <c r="E200" s="796"/>
      <c r="F200" s="799" t="s">
        <v>265</v>
      </c>
      <c r="G200" s="800"/>
      <c r="H200" s="800"/>
      <c r="I200" s="801"/>
      <c r="J200" s="799" t="s">
        <v>266</v>
      </c>
      <c r="K200" s="800"/>
      <c r="L200" s="800"/>
      <c r="M200" s="801"/>
      <c r="N200" s="795" t="s">
        <v>267</v>
      </c>
      <c r="O200" s="796"/>
      <c r="P200" s="795" t="s">
        <v>268</v>
      </c>
      <c r="Q200" s="796"/>
      <c r="R200" s="795" t="s">
        <v>269</v>
      </c>
      <c r="S200" s="796"/>
      <c r="T200" s="795" t="s">
        <v>270</v>
      </c>
      <c r="U200" s="796"/>
      <c r="V200" s="795" t="s">
        <v>271</v>
      </c>
      <c r="W200" s="796"/>
      <c r="X200" s="795" t="s">
        <v>272</v>
      </c>
      <c r="Y200" s="796"/>
      <c r="Z200" s="795" t="s">
        <v>273</v>
      </c>
      <c r="AA200" s="802"/>
    </row>
    <row r="201" spans="2:27" x14ac:dyDescent="0.2">
      <c r="B201" s="787"/>
      <c r="C201" s="790"/>
      <c r="D201" s="797"/>
      <c r="E201" s="798"/>
      <c r="F201" s="804" t="s">
        <v>274</v>
      </c>
      <c r="G201" s="805"/>
      <c r="H201" s="804" t="s">
        <v>275</v>
      </c>
      <c r="I201" s="805"/>
      <c r="J201" s="804" t="s">
        <v>276</v>
      </c>
      <c r="K201" s="805"/>
      <c r="L201" s="804" t="s">
        <v>277</v>
      </c>
      <c r="M201" s="805"/>
      <c r="N201" s="797"/>
      <c r="O201" s="798"/>
      <c r="P201" s="797"/>
      <c r="Q201" s="798"/>
      <c r="R201" s="797"/>
      <c r="S201" s="798"/>
      <c r="T201" s="797"/>
      <c r="U201" s="798"/>
      <c r="V201" s="797"/>
      <c r="W201" s="798"/>
      <c r="X201" s="797"/>
      <c r="Y201" s="798"/>
      <c r="Z201" s="797"/>
      <c r="AA201" s="803"/>
    </row>
    <row r="202" spans="2:27" ht="13.5" thickBot="1" x14ac:dyDescent="0.25">
      <c r="B202" s="788"/>
      <c r="C202" s="791"/>
      <c r="D202" s="258" t="s">
        <v>278</v>
      </c>
      <c r="E202" s="259" t="s">
        <v>252</v>
      </c>
      <c r="F202" s="260" t="s">
        <v>278</v>
      </c>
      <c r="G202" s="259" t="s">
        <v>252</v>
      </c>
      <c r="H202" s="260" t="s">
        <v>278</v>
      </c>
      <c r="I202" s="259" t="s">
        <v>252</v>
      </c>
      <c r="J202" s="260" t="s">
        <v>278</v>
      </c>
      <c r="K202" s="259" t="s">
        <v>252</v>
      </c>
      <c r="L202" s="260" t="s">
        <v>278</v>
      </c>
      <c r="M202" s="259" t="s">
        <v>252</v>
      </c>
      <c r="N202" s="260" t="s">
        <v>278</v>
      </c>
      <c r="O202" s="259" t="s">
        <v>252</v>
      </c>
      <c r="P202" s="260" t="s">
        <v>278</v>
      </c>
      <c r="Q202" s="259" t="s">
        <v>252</v>
      </c>
      <c r="R202" s="260" t="s">
        <v>278</v>
      </c>
      <c r="S202" s="259" t="s">
        <v>252</v>
      </c>
      <c r="T202" s="260" t="s">
        <v>278</v>
      </c>
      <c r="U202" s="259" t="s">
        <v>252</v>
      </c>
      <c r="V202" s="261" t="s">
        <v>278</v>
      </c>
      <c r="W202" s="259" t="s">
        <v>252</v>
      </c>
      <c r="X202" s="260" t="s">
        <v>278</v>
      </c>
      <c r="Y202" s="259" t="s">
        <v>252</v>
      </c>
      <c r="Z202" s="260" t="s">
        <v>278</v>
      </c>
      <c r="AA202" s="262" t="s">
        <v>252</v>
      </c>
    </row>
    <row r="203" spans="2:27" ht="13.5" thickBot="1" x14ac:dyDescent="0.25">
      <c r="B203" s="263" t="s">
        <v>7</v>
      </c>
      <c r="C203" s="252">
        <v>74522</v>
      </c>
      <c r="D203" s="252">
        <v>204</v>
      </c>
      <c r="E203" s="251">
        <v>0.27374466600466973</v>
      </c>
      <c r="F203" s="252">
        <v>8493</v>
      </c>
      <c r="G203" s="251">
        <v>11.396634550870884</v>
      </c>
      <c r="H203" s="264">
        <v>16655</v>
      </c>
      <c r="I203" s="251">
        <v>22.349104962293016</v>
      </c>
      <c r="J203" s="252">
        <v>25926</v>
      </c>
      <c r="K203" s="251">
        <v>34.789726523711117</v>
      </c>
      <c r="L203" s="252">
        <v>1785</v>
      </c>
      <c r="M203" s="251">
        <v>2.3952658275408605</v>
      </c>
      <c r="N203" s="264">
        <v>51</v>
      </c>
      <c r="O203" s="251">
        <v>6.8436166501167434E-2</v>
      </c>
      <c r="P203" s="252">
        <v>7107</v>
      </c>
      <c r="Q203" s="251">
        <v>9.5367810847803334</v>
      </c>
      <c r="R203" s="252">
        <v>2998</v>
      </c>
      <c r="S203" s="251">
        <v>4.0229730817745093</v>
      </c>
      <c r="T203" s="252">
        <v>7998</v>
      </c>
      <c r="U203" s="251">
        <v>10.732401170124259</v>
      </c>
      <c r="V203" s="264">
        <v>791</v>
      </c>
      <c r="W203" s="252">
        <v>1.0614315235769303</v>
      </c>
      <c r="X203" s="252">
        <v>546</v>
      </c>
      <c r="Y203" s="251">
        <v>0.73266954724779265</v>
      </c>
      <c r="Z203" s="252">
        <v>1968</v>
      </c>
      <c r="AA203" s="265">
        <v>2.6408308955744615</v>
      </c>
    </row>
    <row r="204" spans="2:27" x14ac:dyDescent="0.2">
      <c r="B204" s="384" t="s">
        <v>53</v>
      </c>
      <c r="C204" s="223">
        <v>15</v>
      </c>
      <c r="D204" s="223">
        <v>0</v>
      </c>
      <c r="E204" s="224">
        <v>0</v>
      </c>
      <c r="F204" s="223">
        <v>1</v>
      </c>
      <c r="G204" s="224">
        <v>6.666666666666667</v>
      </c>
      <c r="H204" s="223">
        <v>3</v>
      </c>
      <c r="I204" s="224">
        <v>20</v>
      </c>
      <c r="J204" s="223">
        <v>7</v>
      </c>
      <c r="K204" s="224">
        <v>46.666666666666664</v>
      </c>
      <c r="L204" s="223">
        <v>1</v>
      </c>
      <c r="M204" s="224">
        <v>6.666666666666667</v>
      </c>
      <c r="N204" s="223">
        <v>0</v>
      </c>
      <c r="O204" s="224">
        <v>0</v>
      </c>
      <c r="P204" s="223">
        <v>1</v>
      </c>
      <c r="Q204" s="224">
        <v>6.666666666666667</v>
      </c>
      <c r="R204" s="223">
        <v>0</v>
      </c>
      <c r="S204" s="224">
        <v>0</v>
      </c>
      <c r="T204" s="223">
        <v>2</v>
      </c>
      <c r="U204" s="224">
        <v>13.333333333333334</v>
      </c>
      <c r="V204" s="223">
        <v>0</v>
      </c>
      <c r="W204" s="224">
        <v>0</v>
      </c>
      <c r="X204" s="223">
        <v>0</v>
      </c>
      <c r="Y204" s="224">
        <v>0</v>
      </c>
      <c r="Z204" s="223">
        <v>0</v>
      </c>
      <c r="AA204" s="225">
        <v>0</v>
      </c>
    </row>
    <row r="205" spans="2:27" x14ac:dyDescent="0.2">
      <c r="B205" s="267" t="s">
        <v>54</v>
      </c>
      <c r="C205" s="227">
        <v>85</v>
      </c>
      <c r="D205" s="227">
        <v>0</v>
      </c>
      <c r="E205" s="228">
        <v>0</v>
      </c>
      <c r="F205" s="227">
        <v>22</v>
      </c>
      <c r="G205" s="228">
        <v>25.882352941176475</v>
      </c>
      <c r="H205" s="227">
        <v>31</v>
      </c>
      <c r="I205" s="228">
        <v>36.470588235294116</v>
      </c>
      <c r="J205" s="227">
        <v>23</v>
      </c>
      <c r="K205" s="228">
        <v>27.058823529411764</v>
      </c>
      <c r="L205" s="227">
        <v>2</v>
      </c>
      <c r="M205" s="228">
        <v>2.3529411764705883</v>
      </c>
      <c r="N205" s="223">
        <v>0</v>
      </c>
      <c r="O205" s="228">
        <v>0</v>
      </c>
      <c r="P205" s="227">
        <v>3</v>
      </c>
      <c r="Q205" s="228">
        <v>3.5294117647058822</v>
      </c>
      <c r="R205" s="227">
        <v>1</v>
      </c>
      <c r="S205" s="228">
        <v>1.1764705882352942</v>
      </c>
      <c r="T205" s="227">
        <v>1</v>
      </c>
      <c r="U205" s="228">
        <v>1.1764705882352942</v>
      </c>
      <c r="V205" s="227">
        <v>0</v>
      </c>
      <c r="W205" s="228">
        <v>0</v>
      </c>
      <c r="X205" s="223">
        <v>2</v>
      </c>
      <c r="Y205" s="228">
        <v>2.3529411764705883</v>
      </c>
      <c r="Z205" s="223">
        <v>0</v>
      </c>
      <c r="AA205" s="230">
        <v>0</v>
      </c>
    </row>
    <row r="206" spans="2:27" x14ac:dyDescent="0.2">
      <c r="B206" s="267" t="s">
        <v>55</v>
      </c>
      <c r="C206" s="227">
        <v>21</v>
      </c>
      <c r="D206" s="223">
        <v>0</v>
      </c>
      <c r="E206" s="228">
        <v>0</v>
      </c>
      <c r="F206" s="227">
        <v>6</v>
      </c>
      <c r="G206" s="228">
        <v>28.571428571428569</v>
      </c>
      <c r="H206" s="227">
        <v>7</v>
      </c>
      <c r="I206" s="228">
        <v>33.333333333333329</v>
      </c>
      <c r="J206" s="227">
        <v>1</v>
      </c>
      <c r="K206" s="228">
        <v>4.7619047619047619</v>
      </c>
      <c r="L206" s="223">
        <v>0</v>
      </c>
      <c r="M206" s="228">
        <v>0</v>
      </c>
      <c r="N206" s="223">
        <v>0</v>
      </c>
      <c r="O206" s="228">
        <v>0</v>
      </c>
      <c r="P206" s="227">
        <v>2</v>
      </c>
      <c r="Q206" s="228">
        <v>9.5238095238095237</v>
      </c>
      <c r="R206" s="227">
        <v>1</v>
      </c>
      <c r="S206" s="228">
        <v>4.7619047619047619</v>
      </c>
      <c r="T206" s="227">
        <v>0</v>
      </c>
      <c r="U206" s="228">
        <v>0</v>
      </c>
      <c r="V206" s="227">
        <v>0</v>
      </c>
      <c r="W206" s="250">
        <v>0</v>
      </c>
      <c r="X206" s="223">
        <v>0</v>
      </c>
      <c r="Y206" s="228">
        <v>0</v>
      </c>
      <c r="Z206" s="223">
        <v>4</v>
      </c>
      <c r="AA206" s="230">
        <v>19.047619047619047</v>
      </c>
    </row>
    <row r="207" spans="2:27" x14ac:dyDescent="0.2">
      <c r="B207" s="267" t="s">
        <v>56</v>
      </c>
      <c r="C207" s="227">
        <v>98</v>
      </c>
      <c r="D207" s="223">
        <v>0</v>
      </c>
      <c r="E207" s="228">
        <v>0</v>
      </c>
      <c r="F207" s="227">
        <v>24</v>
      </c>
      <c r="G207" s="228">
        <v>24.489795918367346</v>
      </c>
      <c r="H207" s="227">
        <v>29</v>
      </c>
      <c r="I207" s="228">
        <v>29.591836734693878</v>
      </c>
      <c r="J207" s="227">
        <v>29</v>
      </c>
      <c r="K207" s="228">
        <v>29.591836734693878</v>
      </c>
      <c r="L207" s="223">
        <v>5</v>
      </c>
      <c r="M207" s="228">
        <v>5.1020408163265305</v>
      </c>
      <c r="N207" s="223">
        <v>0</v>
      </c>
      <c r="O207" s="228">
        <v>0</v>
      </c>
      <c r="P207" s="223">
        <v>7</v>
      </c>
      <c r="Q207" s="228">
        <v>7.1428571428571423</v>
      </c>
      <c r="R207" s="223">
        <v>1</v>
      </c>
      <c r="S207" s="228">
        <v>1.0204081632653061</v>
      </c>
      <c r="T207" s="227">
        <v>0</v>
      </c>
      <c r="U207" s="228">
        <v>0</v>
      </c>
      <c r="V207" s="227">
        <v>1</v>
      </c>
      <c r="W207" s="250">
        <v>1.0204081632653061</v>
      </c>
      <c r="X207" s="223">
        <v>2</v>
      </c>
      <c r="Y207" s="228">
        <v>2.0408163265306123</v>
      </c>
      <c r="Z207" s="223">
        <v>0</v>
      </c>
      <c r="AA207" s="230">
        <v>0</v>
      </c>
    </row>
    <row r="208" spans="2:27" x14ac:dyDescent="0.2">
      <c r="B208" s="267" t="s">
        <v>57</v>
      </c>
      <c r="C208" s="227">
        <v>92</v>
      </c>
      <c r="D208" s="227">
        <v>2</v>
      </c>
      <c r="E208" s="228">
        <v>2.1739130434782608</v>
      </c>
      <c r="F208" s="227">
        <v>22</v>
      </c>
      <c r="G208" s="228">
        <v>23.913043478260871</v>
      </c>
      <c r="H208" s="227">
        <v>28</v>
      </c>
      <c r="I208" s="228">
        <v>30.434782608695656</v>
      </c>
      <c r="J208" s="227">
        <v>19</v>
      </c>
      <c r="K208" s="228">
        <v>20.652173913043477</v>
      </c>
      <c r="L208" s="223">
        <v>1</v>
      </c>
      <c r="M208" s="228">
        <v>1.0869565217391304</v>
      </c>
      <c r="N208" s="223">
        <v>0</v>
      </c>
      <c r="O208" s="228">
        <v>0</v>
      </c>
      <c r="P208" s="223">
        <v>7</v>
      </c>
      <c r="Q208" s="228">
        <v>7.608695652173914</v>
      </c>
      <c r="R208" s="223">
        <v>6</v>
      </c>
      <c r="S208" s="228">
        <v>6.5217391304347823</v>
      </c>
      <c r="T208" s="223">
        <v>1</v>
      </c>
      <c r="U208" s="228">
        <v>1.0869565217391304</v>
      </c>
      <c r="V208" s="223">
        <v>0</v>
      </c>
      <c r="W208" s="228">
        <v>0</v>
      </c>
      <c r="X208" s="223">
        <v>2</v>
      </c>
      <c r="Y208" s="228">
        <v>2.1739130434782608</v>
      </c>
      <c r="Z208" s="223">
        <v>4</v>
      </c>
      <c r="AA208" s="230">
        <v>4.3478260869565215</v>
      </c>
    </row>
    <row r="209" spans="2:27" x14ac:dyDescent="0.2">
      <c r="B209" s="370" t="s">
        <v>58</v>
      </c>
      <c r="C209" s="363">
        <v>121</v>
      </c>
      <c r="D209" s="223">
        <v>0</v>
      </c>
      <c r="E209" s="228">
        <v>0</v>
      </c>
      <c r="F209" s="227">
        <v>24</v>
      </c>
      <c r="G209" s="228">
        <v>19.834710743801654</v>
      </c>
      <c r="H209" s="363">
        <v>28</v>
      </c>
      <c r="I209" s="231">
        <v>23.140495867768596</v>
      </c>
      <c r="J209" s="227">
        <v>42</v>
      </c>
      <c r="K209" s="228">
        <v>34.710743801652896</v>
      </c>
      <c r="L209" s="223">
        <v>9</v>
      </c>
      <c r="M209" s="228">
        <v>7.4380165289256199</v>
      </c>
      <c r="N209" s="223">
        <v>0</v>
      </c>
      <c r="O209" s="231">
        <v>0</v>
      </c>
      <c r="P209" s="227">
        <v>5</v>
      </c>
      <c r="Q209" s="228">
        <v>4.1322314049586781</v>
      </c>
      <c r="R209" s="227">
        <v>2</v>
      </c>
      <c r="S209" s="228">
        <v>1.6528925619834711</v>
      </c>
      <c r="T209" s="227">
        <v>4</v>
      </c>
      <c r="U209" s="228">
        <v>3.3057851239669422</v>
      </c>
      <c r="V209" s="227">
        <v>0</v>
      </c>
      <c r="W209" s="228">
        <v>0</v>
      </c>
      <c r="X209" s="223">
        <v>1</v>
      </c>
      <c r="Y209" s="228">
        <v>0.82644628099173556</v>
      </c>
      <c r="Z209" s="227">
        <v>6</v>
      </c>
      <c r="AA209" s="230">
        <v>4.9586776859504136</v>
      </c>
    </row>
    <row r="210" spans="2:27" x14ac:dyDescent="0.2">
      <c r="B210" s="267" t="s">
        <v>59</v>
      </c>
      <c r="C210" s="227">
        <v>285</v>
      </c>
      <c r="D210" s="223">
        <v>5</v>
      </c>
      <c r="E210" s="228">
        <v>1.7543859649122806</v>
      </c>
      <c r="F210" s="227">
        <v>79</v>
      </c>
      <c r="G210" s="228">
        <v>27.719298245614034</v>
      </c>
      <c r="H210" s="227">
        <v>63</v>
      </c>
      <c r="I210" s="228">
        <v>22.105263157894736</v>
      </c>
      <c r="J210" s="227">
        <v>64</v>
      </c>
      <c r="K210" s="228">
        <v>22.456140350877192</v>
      </c>
      <c r="L210" s="223">
        <v>7</v>
      </c>
      <c r="M210" s="228">
        <v>2.4561403508771931</v>
      </c>
      <c r="N210" s="223">
        <v>1</v>
      </c>
      <c r="O210" s="228">
        <v>0.35087719298245612</v>
      </c>
      <c r="P210" s="227">
        <v>10</v>
      </c>
      <c r="Q210" s="228">
        <v>3.5087719298245612</v>
      </c>
      <c r="R210" s="227">
        <v>4</v>
      </c>
      <c r="S210" s="228">
        <v>1.4035087719298245</v>
      </c>
      <c r="T210" s="227">
        <v>6</v>
      </c>
      <c r="U210" s="228">
        <v>2.1052631578947367</v>
      </c>
      <c r="V210" s="227">
        <v>0</v>
      </c>
      <c r="W210" s="228">
        <v>0</v>
      </c>
      <c r="X210" s="223">
        <v>22</v>
      </c>
      <c r="Y210" s="228">
        <v>7.7192982456140351</v>
      </c>
      <c r="Z210" s="223">
        <v>24</v>
      </c>
      <c r="AA210" s="230">
        <v>8.4210526315789469</v>
      </c>
    </row>
    <row r="211" spans="2:27" x14ac:dyDescent="0.2">
      <c r="B211" s="267" t="s">
        <v>60</v>
      </c>
      <c r="C211" s="227">
        <v>100</v>
      </c>
      <c r="D211" s="227">
        <v>0</v>
      </c>
      <c r="E211" s="228">
        <v>0</v>
      </c>
      <c r="F211" s="227">
        <v>27</v>
      </c>
      <c r="G211" s="228">
        <v>27</v>
      </c>
      <c r="H211" s="227">
        <v>28</v>
      </c>
      <c r="I211" s="228">
        <v>28.000000000000004</v>
      </c>
      <c r="J211" s="227">
        <v>25</v>
      </c>
      <c r="K211" s="228">
        <v>25</v>
      </c>
      <c r="L211" s="227">
        <v>4</v>
      </c>
      <c r="M211" s="228">
        <v>4</v>
      </c>
      <c r="N211" s="223">
        <v>0</v>
      </c>
      <c r="O211" s="228">
        <v>0</v>
      </c>
      <c r="P211" s="227">
        <v>2</v>
      </c>
      <c r="Q211" s="228">
        <v>2</v>
      </c>
      <c r="R211" s="223">
        <v>2</v>
      </c>
      <c r="S211" s="228">
        <v>2</v>
      </c>
      <c r="T211" s="227">
        <v>3</v>
      </c>
      <c r="U211" s="228">
        <v>3</v>
      </c>
      <c r="V211" s="227">
        <v>0</v>
      </c>
      <c r="W211" s="228">
        <v>0</v>
      </c>
      <c r="X211" s="223">
        <v>2</v>
      </c>
      <c r="Y211" s="228">
        <v>2</v>
      </c>
      <c r="Z211" s="223">
        <v>7</v>
      </c>
      <c r="AA211" s="230">
        <v>7.0000000000000009</v>
      </c>
    </row>
    <row r="212" spans="2:27" x14ac:dyDescent="0.2">
      <c r="B212" s="267" t="s">
        <v>61</v>
      </c>
      <c r="C212" s="227">
        <v>219</v>
      </c>
      <c r="D212" s="223">
        <v>6</v>
      </c>
      <c r="E212" s="228">
        <v>2.7397260273972601</v>
      </c>
      <c r="F212" s="227">
        <v>45</v>
      </c>
      <c r="G212" s="228">
        <v>20.547945205479451</v>
      </c>
      <c r="H212" s="227">
        <v>52</v>
      </c>
      <c r="I212" s="228">
        <v>23.74429223744292</v>
      </c>
      <c r="J212" s="227">
        <v>63</v>
      </c>
      <c r="K212" s="228">
        <v>28.767123287671232</v>
      </c>
      <c r="L212" s="223">
        <v>4</v>
      </c>
      <c r="M212" s="228">
        <v>1.8264840182648401</v>
      </c>
      <c r="N212" s="223">
        <v>1</v>
      </c>
      <c r="O212" s="228">
        <v>0.45662100456621002</v>
      </c>
      <c r="P212" s="223">
        <v>6</v>
      </c>
      <c r="Q212" s="228">
        <v>2.7397260273972601</v>
      </c>
      <c r="R212" s="227">
        <v>3</v>
      </c>
      <c r="S212" s="228">
        <v>1.3698630136986301</v>
      </c>
      <c r="T212" s="229">
        <v>9</v>
      </c>
      <c r="U212" s="228">
        <v>4.10958904109589</v>
      </c>
      <c r="V212" s="227">
        <v>2</v>
      </c>
      <c r="W212" s="250">
        <v>0.91324200913242004</v>
      </c>
      <c r="X212" s="223">
        <v>16</v>
      </c>
      <c r="Y212" s="228">
        <v>7.3059360730593603</v>
      </c>
      <c r="Z212" s="223">
        <v>12</v>
      </c>
      <c r="AA212" s="230">
        <v>5.4794520547945202</v>
      </c>
    </row>
    <row r="213" spans="2:27" x14ac:dyDescent="0.2">
      <c r="B213" s="267" t="s">
        <v>62</v>
      </c>
      <c r="C213" s="227">
        <v>65</v>
      </c>
      <c r="D213" s="227">
        <v>0</v>
      </c>
      <c r="E213" s="228">
        <v>0</v>
      </c>
      <c r="F213" s="227">
        <v>15</v>
      </c>
      <c r="G213" s="228">
        <v>23.076923076923077</v>
      </c>
      <c r="H213" s="227">
        <v>16</v>
      </c>
      <c r="I213" s="228">
        <v>24.615384615384617</v>
      </c>
      <c r="J213" s="227">
        <v>14</v>
      </c>
      <c r="K213" s="228">
        <v>21.53846153846154</v>
      </c>
      <c r="L213" s="227">
        <v>7</v>
      </c>
      <c r="M213" s="228">
        <v>10.76923076923077</v>
      </c>
      <c r="N213" s="227">
        <v>0</v>
      </c>
      <c r="O213" s="228">
        <v>0</v>
      </c>
      <c r="P213" s="227">
        <v>3</v>
      </c>
      <c r="Q213" s="228">
        <v>4.6153846153846159</v>
      </c>
      <c r="R213" s="227">
        <v>2</v>
      </c>
      <c r="S213" s="228">
        <v>3.0769230769230771</v>
      </c>
      <c r="T213" s="227">
        <v>4</v>
      </c>
      <c r="U213" s="228">
        <v>6.1538461538461542</v>
      </c>
      <c r="V213" s="227">
        <v>0</v>
      </c>
      <c r="W213" s="228">
        <v>0</v>
      </c>
      <c r="X213" s="223">
        <v>1</v>
      </c>
      <c r="Y213" s="228">
        <v>1.5384615384615385</v>
      </c>
      <c r="Z213" s="223">
        <v>3</v>
      </c>
      <c r="AA213" s="230">
        <v>4.6153846153846159</v>
      </c>
    </row>
    <row r="214" spans="2:27" x14ac:dyDescent="0.2">
      <c r="B214" s="267" t="s">
        <v>63</v>
      </c>
      <c r="C214" s="227">
        <v>51</v>
      </c>
      <c r="D214" s="227">
        <v>0</v>
      </c>
      <c r="E214" s="228">
        <v>0</v>
      </c>
      <c r="F214" s="227">
        <v>12</v>
      </c>
      <c r="G214" s="228">
        <v>23.52941176470588</v>
      </c>
      <c r="H214" s="227">
        <v>17</v>
      </c>
      <c r="I214" s="228">
        <v>33.333333333333329</v>
      </c>
      <c r="J214" s="227">
        <v>10</v>
      </c>
      <c r="K214" s="228">
        <v>19.607843137254903</v>
      </c>
      <c r="L214" s="227">
        <v>0</v>
      </c>
      <c r="M214" s="228">
        <v>0</v>
      </c>
      <c r="N214" s="223">
        <v>0</v>
      </c>
      <c r="O214" s="228">
        <v>0</v>
      </c>
      <c r="P214" s="223">
        <v>8</v>
      </c>
      <c r="Q214" s="228">
        <v>15.686274509803921</v>
      </c>
      <c r="R214" s="223">
        <v>1</v>
      </c>
      <c r="S214" s="228">
        <v>1.9607843137254901</v>
      </c>
      <c r="T214" s="227">
        <v>0</v>
      </c>
      <c r="U214" s="228">
        <v>0</v>
      </c>
      <c r="V214" s="223">
        <v>0</v>
      </c>
      <c r="W214" s="228">
        <v>0</v>
      </c>
      <c r="X214" s="223">
        <v>2</v>
      </c>
      <c r="Y214" s="228">
        <v>3.9215686274509802</v>
      </c>
      <c r="Z214" s="223">
        <v>1</v>
      </c>
      <c r="AA214" s="230">
        <v>1.9607843137254901</v>
      </c>
    </row>
    <row r="215" spans="2:27" x14ac:dyDescent="0.2">
      <c r="B215" s="267" t="s">
        <v>64</v>
      </c>
      <c r="C215" s="227">
        <v>78</v>
      </c>
      <c r="D215" s="223">
        <v>0</v>
      </c>
      <c r="E215" s="228">
        <v>0</v>
      </c>
      <c r="F215" s="227">
        <v>11</v>
      </c>
      <c r="G215" s="228">
        <v>14.102564102564102</v>
      </c>
      <c r="H215" s="227">
        <v>27</v>
      </c>
      <c r="I215" s="228">
        <v>34.615384615384613</v>
      </c>
      <c r="J215" s="227">
        <v>26</v>
      </c>
      <c r="K215" s="228">
        <v>33.333333333333329</v>
      </c>
      <c r="L215" s="223">
        <v>1</v>
      </c>
      <c r="M215" s="228">
        <v>1.2820512820512819</v>
      </c>
      <c r="N215" s="223">
        <v>0</v>
      </c>
      <c r="O215" s="228">
        <v>0</v>
      </c>
      <c r="P215" s="223">
        <v>5</v>
      </c>
      <c r="Q215" s="228">
        <v>6.4102564102564097</v>
      </c>
      <c r="R215" s="223">
        <v>3</v>
      </c>
      <c r="S215" s="228">
        <v>3.8461538461538463</v>
      </c>
      <c r="T215" s="229">
        <v>2</v>
      </c>
      <c r="U215" s="228">
        <v>2.5641025641025639</v>
      </c>
      <c r="V215" s="227">
        <v>0</v>
      </c>
      <c r="W215" s="250">
        <v>0</v>
      </c>
      <c r="X215" s="223">
        <v>0</v>
      </c>
      <c r="Y215" s="228">
        <v>0</v>
      </c>
      <c r="Z215" s="223">
        <v>3</v>
      </c>
      <c r="AA215" s="230">
        <v>3.8461538461538463</v>
      </c>
    </row>
    <row r="216" spans="2:27" x14ac:dyDescent="0.2">
      <c r="B216" s="267" t="s">
        <v>65</v>
      </c>
      <c r="C216" s="227">
        <v>21</v>
      </c>
      <c r="D216" s="223">
        <v>0</v>
      </c>
      <c r="E216" s="228">
        <v>0</v>
      </c>
      <c r="F216" s="227">
        <v>3</v>
      </c>
      <c r="G216" s="228">
        <v>14.285714285714285</v>
      </c>
      <c r="H216" s="227">
        <v>6</v>
      </c>
      <c r="I216" s="228">
        <v>28.571428571428569</v>
      </c>
      <c r="J216" s="227">
        <v>10</v>
      </c>
      <c r="K216" s="228">
        <v>47.619047619047613</v>
      </c>
      <c r="L216" s="223">
        <v>1</v>
      </c>
      <c r="M216" s="228">
        <v>4.7619047619047619</v>
      </c>
      <c r="N216" s="223">
        <v>0</v>
      </c>
      <c r="O216" s="228">
        <v>0</v>
      </c>
      <c r="P216" s="223">
        <v>0</v>
      </c>
      <c r="Q216" s="228">
        <v>0</v>
      </c>
      <c r="R216" s="223">
        <v>1</v>
      </c>
      <c r="S216" s="228">
        <v>4.7619047619047619</v>
      </c>
      <c r="T216" s="227">
        <v>0</v>
      </c>
      <c r="U216" s="228">
        <v>0</v>
      </c>
      <c r="V216" s="223">
        <v>0</v>
      </c>
      <c r="W216" s="228">
        <v>0</v>
      </c>
      <c r="X216" s="223">
        <v>0</v>
      </c>
      <c r="Y216" s="228">
        <v>0</v>
      </c>
      <c r="Z216" s="223">
        <v>0</v>
      </c>
      <c r="AA216" s="230">
        <v>0</v>
      </c>
    </row>
    <row r="217" spans="2:27" x14ac:dyDescent="0.2">
      <c r="B217" s="267" t="s">
        <v>66</v>
      </c>
      <c r="C217" s="227">
        <v>91</v>
      </c>
      <c r="D217" s="223">
        <v>1</v>
      </c>
      <c r="E217" s="228">
        <v>1.098901098901099</v>
      </c>
      <c r="F217" s="227">
        <v>30</v>
      </c>
      <c r="G217" s="228">
        <v>32.967032967032964</v>
      </c>
      <c r="H217" s="227">
        <v>17</v>
      </c>
      <c r="I217" s="228">
        <v>18.681318681318682</v>
      </c>
      <c r="J217" s="227">
        <v>20</v>
      </c>
      <c r="K217" s="228">
        <v>21.978021978021978</v>
      </c>
      <c r="L217" s="223">
        <v>3</v>
      </c>
      <c r="M217" s="228">
        <v>3.296703296703297</v>
      </c>
      <c r="N217" s="223">
        <v>0</v>
      </c>
      <c r="O217" s="228">
        <v>0</v>
      </c>
      <c r="P217" s="227">
        <v>3</v>
      </c>
      <c r="Q217" s="228">
        <v>3.296703296703297</v>
      </c>
      <c r="R217" s="227">
        <v>1</v>
      </c>
      <c r="S217" s="228">
        <v>1.098901098901099</v>
      </c>
      <c r="T217" s="223">
        <v>1</v>
      </c>
      <c r="U217" s="228">
        <v>1.098901098901099</v>
      </c>
      <c r="V217" s="227">
        <v>0</v>
      </c>
      <c r="W217" s="228">
        <v>0</v>
      </c>
      <c r="X217" s="223">
        <v>2</v>
      </c>
      <c r="Y217" s="228">
        <v>2.197802197802198</v>
      </c>
      <c r="Z217" s="223">
        <v>13</v>
      </c>
      <c r="AA217" s="230">
        <v>14.285714285714285</v>
      </c>
    </row>
    <row r="218" spans="2:27" x14ac:dyDescent="0.2">
      <c r="B218" s="267" t="s">
        <v>67</v>
      </c>
      <c r="C218" s="227">
        <v>107</v>
      </c>
      <c r="D218" s="223">
        <v>3</v>
      </c>
      <c r="E218" s="228">
        <v>2.8037383177570092</v>
      </c>
      <c r="F218" s="227">
        <v>29</v>
      </c>
      <c r="G218" s="228">
        <v>27.102803738317753</v>
      </c>
      <c r="H218" s="227">
        <v>28</v>
      </c>
      <c r="I218" s="228">
        <v>26.168224299065418</v>
      </c>
      <c r="J218" s="227">
        <v>33</v>
      </c>
      <c r="K218" s="228">
        <v>30.841121495327101</v>
      </c>
      <c r="L218" s="223">
        <v>3</v>
      </c>
      <c r="M218" s="228">
        <v>2.8037383177570092</v>
      </c>
      <c r="N218" s="223">
        <v>0</v>
      </c>
      <c r="O218" s="228">
        <v>0</v>
      </c>
      <c r="P218" s="227">
        <v>4</v>
      </c>
      <c r="Q218" s="228">
        <v>3.7383177570093453</v>
      </c>
      <c r="R218" s="223">
        <v>2</v>
      </c>
      <c r="S218" s="228">
        <v>1.8691588785046727</v>
      </c>
      <c r="T218" s="227">
        <v>3</v>
      </c>
      <c r="U218" s="228">
        <v>2.8037383177570092</v>
      </c>
      <c r="V218" s="227">
        <v>0</v>
      </c>
      <c r="W218" s="228">
        <v>0</v>
      </c>
      <c r="X218" s="223">
        <v>0</v>
      </c>
      <c r="Y218" s="228">
        <v>0</v>
      </c>
      <c r="Z218" s="223">
        <v>2</v>
      </c>
      <c r="AA218" s="230">
        <v>1.8691588785046727</v>
      </c>
    </row>
    <row r="219" spans="2:27" x14ac:dyDescent="0.2">
      <c r="B219" s="267" t="s">
        <v>68</v>
      </c>
      <c r="C219" s="227">
        <v>138</v>
      </c>
      <c r="D219" s="227">
        <v>0</v>
      </c>
      <c r="E219" s="228">
        <v>0</v>
      </c>
      <c r="F219" s="227">
        <v>20</v>
      </c>
      <c r="G219" s="228">
        <v>14.492753623188406</v>
      </c>
      <c r="H219" s="227">
        <v>30</v>
      </c>
      <c r="I219" s="228">
        <v>21.739130434782609</v>
      </c>
      <c r="J219" s="227">
        <v>58</v>
      </c>
      <c r="K219" s="228">
        <v>42.028985507246375</v>
      </c>
      <c r="L219" s="223">
        <v>9</v>
      </c>
      <c r="M219" s="228">
        <v>6.5217391304347823</v>
      </c>
      <c r="N219" s="223">
        <v>1</v>
      </c>
      <c r="O219" s="228">
        <v>0.72463768115942029</v>
      </c>
      <c r="P219" s="223">
        <v>11</v>
      </c>
      <c r="Q219" s="228">
        <v>7.9710144927536222</v>
      </c>
      <c r="R219" s="227">
        <v>3</v>
      </c>
      <c r="S219" s="228">
        <v>2.1739130434782608</v>
      </c>
      <c r="T219" s="227">
        <v>5</v>
      </c>
      <c r="U219" s="228">
        <v>3.6231884057971016</v>
      </c>
      <c r="V219" s="227">
        <v>0</v>
      </c>
      <c r="W219" s="228">
        <v>0</v>
      </c>
      <c r="X219" s="223">
        <v>0</v>
      </c>
      <c r="Y219" s="228">
        <v>0</v>
      </c>
      <c r="Z219" s="223">
        <v>1</v>
      </c>
      <c r="AA219" s="230">
        <v>0.72463768115942029</v>
      </c>
    </row>
    <row r="220" spans="2:27" x14ac:dyDescent="0.2">
      <c r="B220" s="267" t="s">
        <v>69</v>
      </c>
      <c r="C220" s="227">
        <v>329</v>
      </c>
      <c r="D220" s="223">
        <v>2</v>
      </c>
      <c r="E220" s="228">
        <v>0.60790273556231</v>
      </c>
      <c r="F220" s="227">
        <v>49</v>
      </c>
      <c r="G220" s="228">
        <v>14.893617021276595</v>
      </c>
      <c r="H220" s="227">
        <v>96</v>
      </c>
      <c r="I220" s="228">
        <v>29.179331306990878</v>
      </c>
      <c r="J220" s="227">
        <v>104</v>
      </c>
      <c r="K220" s="228">
        <v>31.610942249240122</v>
      </c>
      <c r="L220" s="227">
        <v>20</v>
      </c>
      <c r="M220" s="228">
        <v>6.0790273556231007</v>
      </c>
      <c r="N220" s="223">
        <v>0</v>
      </c>
      <c r="O220" s="228">
        <v>0</v>
      </c>
      <c r="P220" s="223">
        <v>25</v>
      </c>
      <c r="Q220" s="228">
        <v>7.598784194528875</v>
      </c>
      <c r="R220" s="227">
        <v>15</v>
      </c>
      <c r="S220" s="228">
        <v>4.5592705167173255</v>
      </c>
      <c r="T220" s="227">
        <v>12</v>
      </c>
      <c r="U220" s="228">
        <v>3.6474164133738598</v>
      </c>
      <c r="V220" s="223">
        <v>0</v>
      </c>
      <c r="W220" s="228">
        <v>0</v>
      </c>
      <c r="X220" s="223">
        <v>5</v>
      </c>
      <c r="Y220" s="228">
        <v>1.5197568389057752</v>
      </c>
      <c r="Z220" s="223">
        <v>1</v>
      </c>
      <c r="AA220" s="230">
        <v>0.303951367781155</v>
      </c>
    </row>
    <row r="221" spans="2:27" x14ac:dyDescent="0.2">
      <c r="B221" s="267" t="s">
        <v>70</v>
      </c>
      <c r="C221" s="227">
        <v>126</v>
      </c>
      <c r="D221" s="223">
        <v>1</v>
      </c>
      <c r="E221" s="228">
        <v>0.79365079365079361</v>
      </c>
      <c r="F221" s="227">
        <v>19</v>
      </c>
      <c r="G221" s="228">
        <v>15.079365079365079</v>
      </c>
      <c r="H221" s="227">
        <v>35</v>
      </c>
      <c r="I221" s="228">
        <v>27.777777777777779</v>
      </c>
      <c r="J221" s="227">
        <v>42</v>
      </c>
      <c r="K221" s="228">
        <v>33.333333333333329</v>
      </c>
      <c r="L221" s="227">
        <v>7</v>
      </c>
      <c r="M221" s="228">
        <v>5.5555555555555554</v>
      </c>
      <c r="N221" s="227">
        <v>0</v>
      </c>
      <c r="O221" s="228">
        <v>0</v>
      </c>
      <c r="P221" s="227">
        <v>8</v>
      </c>
      <c r="Q221" s="228">
        <v>6.3492063492063489</v>
      </c>
      <c r="R221" s="227">
        <v>6</v>
      </c>
      <c r="S221" s="228">
        <v>4.7619047619047619</v>
      </c>
      <c r="T221" s="227">
        <v>6</v>
      </c>
      <c r="U221" s="228">
        <v>4.7619047619047619</v>
      </c>
      <c r="V221" s="227">
        <v>0</v>
      </c>
      <c r="W221" s="228">
        <v>0</v>
      </c>
      <c r="X221" s="223">
        <v>1</v>
      </c>
      <c r="Y221" s="228">
        <v>0.79365079365079361</v>
      </c>
      <c r="Z221" s="223">
        <v>1</v>
      </c>
      <c r="AA221" s="230">
        <v>0.79365079365079361</v>
      </c>
    </row>
    <row r="222" spans="2:27" ht="13.5" thickBot="1" x14ac:dyDescent="0.25">
      <c r="B222" s="385" t="s">
        <v>71</v>
      </c>
      <c r="C222" s="229">
        <v>75</v>
      </c>
      <c r="D222" s="386">
        <v>6</v>
      </c>
      <c r="E222" s="250">
        <v>8</v>
      </c>
      <c r="F222" s="229">
        <v>25</v>
      </c>
      <c r="G222" s="250">
        <v>33.333333333333329</v>
      </c>
      <c r="H222" s="229">
        <v>11</v>
      </c>
      <c r="I222" s="250">
        <v>14.666666666666666</v>
      </c>
      <c r="J222" s="229">
        <v>20</v>
      </c>
      <c r="K222" s="250">
        <v>26.666666666666668</v>
      </c>
      <c r="L222" s="386">
        <v>1</v>
      </c>
      <c r="M222" s="250">
        <v>1.3333333333333335</v>
      </c>
      <c r="N222" s="223">
        <v>0</v>
      </c>
      <c r="O222" s="250">
        <v>0</v>
      </c>
      <c r="P222" s="229">
        <v>4</v>
      </c>
      <c r="Q222" s="250">
        <v>5.3333333333333339</v>
      </c>
      <c r="R222" s="386">
        <v>0</v>
      </c>
      <c r="S222" s="250">
        <v>0</v>
      </c>
      <c r="T222" s="223">
        <v>1</v>
      </c>
      <c r="U222" s="250">
        <v>1.3333333333333335</v>
      </c>
      <c r="V222" s="227">
        <v>0</v>
      </c>
      <c r="W222" s="250">
        <v>0</v>
      </c>
      <c r="X222" s="223">
        <v>6</v>
      </c>
      <c r="Y222" s="250">
        <v>8</v>
      </c>
      <c r="Z222" s="229">
        <v>1</v>
      </c>
      <c r="AA222" s="372">
        <v>1.3333333333333335</v>
      </c>
    </row>
    <row r="223" spans="2:27" ht="13.5" thickBot="1" x14ac:dyDescent="0.25">
      <c r="B223" s="232" t="s">
        <v>4</v>
      </c>
      <c r="C223" s="252">
        <v>2117</v>
      </c>
      <c r="D223" s="269">
        <v>26</v>
      </c>
      <c r="E223" s="253">
        <v>1.2281530467642889</v>
      </c>
      <c r="F223" s="269">
        <v>463</v>
      </c>
      <c r="G223" s="253">
        <v>21.870571563533304</v>
      </c>
      <c r="H223" s="270">
        <v>552</v>
      </c>
      <c r="I223" s="251">
        <v>26.074633915918753</v>
      </c>
      <c r="J223" s="269">
        <v>610</v>
      </c>
      <c r="K223" s="253">
        <v>28.814359943316013</v>
      </c>
      <c r="L223" s="269">
        <v>85</v>
      </c>
      <c r="M223" s="253">
        <v>4.0151157298063298</v>
      </c>
      <c r="N223" s="270">
        <v>3</v>
      </c>
      <c r="O223" s="251">
        <v>0.14170996693434107</v>
      </c>
      <c r="P223" s="269">
        <v>114</v>
      </c>
      <c r="Q223" s="253">
        <v>5.3849787435049601</v>
      </c>
      <c r="R223" s="269">
        <v>54</v>
      </c>
      <c r="S223" s="253">
        <v>2.5507794048181389</v>
      </c>
      <c r="T223" s="269">
        <v>60</v>
      </c>
      <c r="U223" s="253">
        <v>2.8341993386868212</v>
      </c>
      <c r="V223" s="270">
        <v>3</v>
      </c>
      <c r="W223" s="253">
        <v>0.14170996693434107</v>
      </c>
      <c r="X223" s="269">
        <v>64</v>
      </c>
      <c r="Y223" s="253">
        <v>3.0231459612659424</v>
      </c>
      <c r="Z223" s="269">
        <v>83</v>
      </c>
      <c r="AA223" s="280">
        <v>3.9206424185167692</v>
      </c>
    </row>
    <row r="224" spans="2:27" x14ac:dyDescent="0.2">
      <c r="B224" s="238" t="s">
        <v>279</v>
      </c>
    </row>
    <row r="225" spans="2:15" x14ac:dyDescent="0.2">
      <c r="B225" s="257"/>
    </row>
    <row r="229" spans="2:15" ht="33.75" customHeight="1" thickBot="1" x14ac:dyDescent="0.25">
      <c r="B229" s="915" t="s">
        <v>679</v>
      </c>
      <c r="C229" s="915"/>
      <c r="D229" s="915"/>
      <c r="E229" s="915"/>
      <c r="F229" s="915"/>
      <c r="G229" s="915"/>
      <c r="H229" s="915"/>
      <c r="I229" s="915"/>
      <c r="J229" s="915"/>
      <c r="K229" s="915"/>
      <c r="L229" s="915"/>
      <c r="M229" s="915"/>
      <c r="N229" s="458"/>
      <c r="O229" s="458"/>
    </row>
    <row r="230" spans="2:15" x14ac:dyDescent="0.2">
      <c r="B230" s="774" t="s">
        <v>280</v>
      </c>
      <c r="C230" s="776" t="s">
        <v>8</v>
      </c>
      <c r="D230" s="778" t="s">
        <v>281</v>
      </c>
      <c r="E230" s="779"/>
      <c r="F230" s="778" t="s">
        <v>282</v>
      </c>
      <c r="G230" s="779"/>
      <c r="H230" s="778" t="s">
        <v>283</v>
      </c>
      <c r="I230" s="779"/>
      <c r="J230" s="778" t="s">
        <v>284</v>
      </c>
      <c r="K230" s="779"/>
      <c r="L230" s="778" t="s">
        <v>285</v>
      </c>
      <c r="M230" s="784"/>
    </row>
    <row r="231" spans="2:15" x14ac:dyDescent="0.2">
      <c r="B231" s="775"/>
      <c r="C231" s="777"/>
      <c r="D231" s="214" t="s">
        <v>286</v>
      </c>
      <c r="E231" s="213" t="s">
        <v>252</v>
      </c>
      <c r="F231" s="214" t="s">
        <v>286</v>
      </c>
      <c r="G231" s="213" t="s">
        <v>252</v>
      </c>
      <c r="H231" s="214" t="s">
        <v>286</v>
      </c>
      <c r="I231" s="213" t="s">
        <v>252</v>
      </c>
      <c r="J231" s="214" t="s">
        <v>286</v>
      </c>
      <c r="K231" s="213" t="s">
        <v>252</v>
      </c>
      <c r="L231" s="214" t="s">
        <v>286</v>
      </c>
      <c r="M231" s="215" t="s">
        <v>252</v>
      </c>
    </row>
    <row r="232" spans="2:15" ht="13.5" thickBot="1" x14ac:dyDescent="0.25">
      <c r="B232" s="273" t="s">
        <v>7</v>
      </c>
      <c r="C232" s="274">
        <v>74522</v>
      </c>
      <c r="D232" s="274">
        <v>36763</v>
      </c>
      <c r="E232" s="275">
        <v>49.331740962400367</v>
      </c>
      <c r="F232" s="274">
        <v>34255</v>
      </c>
      <c r="G232" s="275">
        <v>45.966291833284131</v>
      </c>
      <c r="H232" s="276">
        <v>1193</v>
      </c>
      <c r="I232" s="275">
        <v>1.6008695418802503</v>
      </c>
      <c r="J232" s="274">
        <v>39</v>
      </c>
      <c r="K232" s="275">
        <v>5.2333539089128037E-2</v>
      </c>
      <c r="L232" s="274">
        <v>2272</v>
      </c>
      <c r="M232" s="277">
        <v>3.048764123346126</v>
      </c>
    </row>
    <row r="233" spans="2:15" x14ac:dyDescent="0.2">
      <c r="B233" s="384" t="s">
        <v>53</v>
      </c>
      <c r="C233" s="227">
        <v>15</v>
      </c>
      <c r="D233" s="227">
        <v>2</v>
      </c>
      <c r="E233" s="228">
        <v>13.333333333333334</v>
      </c>
      <c r="F233" s="227">
        <v>12</v>
      </c>
      <c r="G233" s="228">
        <v>80</v>
      </c>
      <c r="H233" s="279">
        <v>1</v>
      </c>
      <c r="I233" s="228">
        <v>6.666666666666667</v>
      </c>
      <c r="J233" s="227">
        <v>0</v>
      </c>
      <c r="K233" s="228">
        <v>0</v>
      </c>
      <c r="L233" s="227">
        <v>0</v>
      </c>
      <c r="M233" s="230">
        <v>0</v>
      </c>
    </row>
    <row r="234" spans="2:15" x14ac:dyDescent="0.2">
      <c r="B234" s="267" t="s">
        <v>54</v>
      </c>
      <c r="C234" s="223">
        <v>85</v>
      </c>
      <c r="D234" s="223">
        <v>10</v>
      </c>
      <c r="E234" s="224">
        <v>11.76470588235294</v>
      </c>
      <c r="F234" s="223">
        <v>73</v>
      </c>
      <c r="G234" s="224">
        <v>85.882352941176464</v>
      </c>
      <c r="H234" s="387">
        <v>1</v>
      </c>
      <c r="I234" s="224">
        <v>1.1764705882352942</v>
      </c>
      <c r="J234" s="223">
        <v>0</v>
      </c>
      <c r="K234" s="224">
        <v>0</v>
      </c>
      <c r="L234" s="223">
        <v>1</v>
      </c>
      <c r="M234" s="225">
        <v>1.1764705882352942</v>
      </c>
    </row>
    <row r="235" spans="2:15" x14ac:dyDescent="0.2">
      <c r="B235" s="267" t="s">
        <v>55</v>
      </c>
      <c r="C235" s="227">
        <v>21</v>
      </c>
      <c r="D235" s="227">
        <v>3</v>
      </c>
      <c r="E235" s="228">
        <v>14.285714285714285</v>
      </c>
      <c r="F235" s="227">
        <v>18</v>
      </c>
      <c r="G235" s="228">
        <v>85.714285714285708</v>
      </c>
      <c r="H235" s="279">
        <v>0</v>
      </c>
      <c r="I235" s="228">
        <v>0</v>
      </c>
      <c r="J235" s="227">
        <v>0</v>
      </c>
      <c r="K235" s="228">
        <v>0</v>
      </c>
      <c r="L235" s="227">
        <v>0</v>
      </c>
      <c r="M235" s="230">
        <v>0</v>
      </c>
    </row>
    <row r="236" spans="2:15" x14ac:dyDescent="0.2">
      <c r="B236" s="267" t="s">
        <v>56</v>
      </c>
      <c r="C236" s="227">
        <v>98</v>
      </c>
      <c r="D236" s="227">
        <v>25</v>
      </c>
      <c r="E236" s="228">
        <v>25.510204081632654</v>
      </c>
      <c r="F236" s="227">
        <v>73</v>
      </c>
      <c r="G236" s="228">
        <v>74.489795918367349</v>
      </c>
      <c r="H236" s="279">
        <v>0</v>
      </c>
      <c r="I236" s="228">
        <v>0</v>
      </c>
      <c r="J236" s="227">
        <v>0</v>
      </c>
      <c r="K236" s="228">
        <v>0</v>
      </c>
      <c r="L236" s="227">
        <v>0</v>
      </c>
      <c r="M236" s="230">
        <v>0</v>
      </c>
    </row>
    <row r="237" spans="2:15" x14ac:dyDescent="0.2">
      <c r="B237" s="267" t="s">
        <v>57</v>
      </c>
      <c r="C237" s="227">
        <v>92</v>
      </c>
      <c r="D237" s="227">
        <v>11</v>
      </c>
      <c r="E237" s="228">
        <v>11.956521739130435</v>
      </c>
      <c r="F237" s="227">
        <v>79</v>
      </c>
      <c r="G237" s="228">
        <v>85.869565217391312</v>
      </c>
      <c r="H237" s="279">
        <v>1</v>
      </c>
      <c r="I237" s="228">
        <v>1.0869565217391304</v>
      </c>
      <c r="J237" s="227">
        <v>0</v>
      </c>
      <c r="K237" s="228">
        <v>0</v>
      </c>
      <c r="L237" s="227">
        <v>1</v>
      </c>
      <c r="M237" s="230">
        <v>1.0869565217391304</v>
      </c>
    </row>
    <row r="238" spans="2:15" x14ac:dyDescent="0.2">
      <c r="B238" s="370" t="s">
        <v>58</v>
      </c>
      <c r="C238" s="363">
        <v>121</v>
      </c>
      <c r="D238" s="227">
        <v>23</v>
      </c>
      <c r="E238" s="228">
        <v>19.008264462809919</v>
      </c>
      <c r="F238" s="227">
        <v>97</v>
      </c>
      <c r="G238" s="228">
        <v>80.165289256198349</v>
      </c>
      <c r="H238" s="374">
        <v>0</v>
      </c>
      <c r="I238" s="231">
        <v>0</v>
      </c>
      <c r="J238" s="227">
        <v>0</v>
      </c>
      <c r="K238" s="228">
        <v>0</v>
      </c>
      <c r="L238" s="227">
        <v>1</v>
      </c>
      <c r="M238" s="230">
        <v>0.82644628099173556</v>
      </c>
    </row>
    <row r="239" spans="2:15" x14ac:dyDescent="0.2">
      <c r="B239" s="267" t="s">
        <v>59</v>
      </c>
      <c r="C239" s="227">
        <v>285</v>
      </c>
      <c r="D239" s="227">
        <v>22</v>
      </c>
      <c r="E239" s="228">
        <v>7.7192982456140351</v>
      </c>
      <c r="F239" s="227">
        <v>256</v>
      </c>
      <c r="G239" s="228">
        <v>89.824561403508767</v>
      </c>
      <c r="H239" s="279">
        <v>5</v>
      </c>
      <c r="I239" s="228">
        <v>1.7543859649122806</v>
      </c>
      <c r="J239" s="227">
        <v>0</v>
      </c>
      <c r="K239" s="228">
        <v>0</v>
      </c>
      <c r="L239" s="227">
        <v>2</v>
      </c>
      <c r="M239" s="230">
        <v>0.70175438596491224</v>
      </c>
    </row>
    <row r="240" spans="2:15" x14ac:dyDescent="0.2">
      <c r="B240" s="267" t="s">
        <v>60</v>
      </c>
      <c r="C240" s="227">
        <v>100</v>
      </c>
      <c r="D240" s="227">
        <v>20</v>
      </c>
      <c r="E240" s="228">
        <v>20</v>
      </c>
      <c r="F240" s="227">
        <v>78</v>
      </c>
      <c r="G240" s="228">
        <v>78</v>
      </c>
      <c r="H240" s="279">
        <v>2</v>
      </c>
      <c r="I240" s="228">
        <v>2</v>
      </c>
      <c r="J240" s="227">
        <v>0</v>
      </c>
      <c r="K240" s="228">
        <v>0</v>
      </c>
      <c r="L240" s="227">
        <v>0</v>
      </c>
      <c r="M240" s="230">
        <v>0</v>
      </c>
    </row>
    <row r="241" spans="2:13" x14ac:dyDescent="0.2">
      <c r="B241" s="267" t="s">
        <v>61</v>
      </c>
      <c r="C241" s="227">
        <v>219</v>
      </c>
      <c r="D241" s="227">
        <v>33</v>
      </c>
      <c r="E241" s="228">
        <v>15.068493150684931</v>
      </c>
      <c r="F241" s="227">
        <v>177</v>
      </c>
      <c r="G241" s="228">
        <v>80.821917808219183</v>
      </c>
      <c r="H241" s="279">
        <v>7</v>
      </c>
      <c r="I241" s="228">
        <v>3.1963470319634704</v>
      </c>
      <c r="J241" s="227">
        <v>0</v>
      </c>
      <c r="K241" s="228">
        <v>0</v>
      </c>
      <c r="L241" s="227">
        <v>2</v>
      </c>
      <c r="M241" s="230">
        <v>0.91324200913242004</v>
      </c>
    </row>
    <row r="242" spans="2:13" x14ac:dyDescent="0.2">
      <c r="B242" s="267" t="s">
        <v>62</v>
      </c>
      <c r="C242" s="227">
        <v>65</v>
      </c>
      <c r="D242" s="227">
        <v>10</v>
      </c>
      <c r="E242" s="228">
        <v>15.384615384615385</v>
      </c>
      <c r="F242" s="227">
        <v>55</v>
      </c>
      <c r="G242" s="228">
        <v>84.615384615384613</v>
      </c>
      <c r="H242" s="279">
        <v>0</v>
      </c>
      <c r="I242" s="228">
        <v>0</v>
      </c>
      <c r="J242" s="227">
        <v>0</v>
      </c>
      <c r="K242" s="228">
        <v>0</v>
      </c>
      <c r="L242" s="227">
        <v>0</v>
      </c>
      <c r="M242" s="230">
        <v>0</v>
      </c>
    </row>
    <row r="243" spans="2:13" x14ac:dyDescent="0.2">
      <c r="B243" s="267" t="s">
        <v>63</v>
      </c>
      <c r="C243" s="227">
        <v>51</v>
      </c>
      <c r="D243" s="227">
        <v>8</v>
      </c>
      <c r="E243" s="228">
        <v>15.686274509803921</v>
      </c>
      <c r="F243" s="227">
        <v>42</v>
      </c>
      <c r="G243" s="228">
        <v>82.35294117647058</v>
      </c>
      <c r="H243" s="279">
        <v>0</v>
      </c>
      <c r="I243" s="228">
        <v>0</v>
      </c>
      <c r="J243" s="227">
        <v>1</v>
      </c>
      <c r="K243" s="228">
        <v>1.9607843137254901</v>
      </c>
      <c r="L243" s="227">
        <v>0</v>
      </c>
      <c r="M243" s="230">
        <v>0</v>
      </c>
    </row>
    <row r="244" spans="2:13" x14ac:dyDescent="0.2">
      <c r="B244" s="267" t="s">
        <v>64</v>
      </c>
      <c r="C244" s="227">
        <v>78</v>
      </c>
      <c r="D244" s="227">
        <v>15</v>
      </c>
      <c r="E244" s="228">
        <v>19.230769230769234</v>
      </c>
      <c r="F244" s="227">
        <v>63</v>
      </c>
      <c r="G244" s="228">
        <v>80.769230769230774</v>
      </c>
      <c r="H244" s="279">
        <v>0</v>
      </c>
      <c r="I244" s="228">
        <v>0</v>
      </c>
      <c r="J244" s="227">
        <v>0</v>
      </c>
      <c r="K244" s="228">
        <v>0</v>
      </c>
      <c r="L244" s="227">
        <v>0</v>
      </c>
      <c r="M244" s="230">
        <v>0</v>
      </c>
    </row>
    <row r="245" spans="2:13" x14ac:dyDescent="0.2">
      <c r="B245" s="267" t="s">
        <v>65</v>
      </c>
      <c r="C245" s="227">
        <v>21</v>
      </c>
      <c r="D245" s="227">
        <v>3</v>
      </c>
      <c r="E245" s="228">
        <v>14.285714285714285</v>
      </c>
      <c r="F245" s="227">
        <v>18</v>
      </c>
      <c r="G245" s="228">
        <v>85.714285714285708</v>
      </c>
      <c r="H245" s="279">
        <v>0</v>
      </c>
      <c r="I245" s="228">
        <v>0</v>
      </c>
      <c r="J245" s="227">
        <v>0</v>
      </c>
      <c r="K245" s="228">
        <v>0</v>
      </c>
      <c r="L245" s="227">
        <v>0</v>
      </c>
      <c r="M245" s="230">
        <v>0</v>
      </c>
    </row>
    <row r="246" spans="2:13" x14ac:dyDescent="0.2">
      <c r="B246" s="267" t="s">
        <v>66</v>
      </c>
      <c r="C246" s="227">
        <v>91</v>
      </c>
      <c r="D246" s="227">
        <v>6</v>
      </c>
      <c r="E246" s="228">
        <v>6.593406593406594</v>
      </c>
      <c r="F246" s="227">
        <v>84</v>
      </c>
      <c r="G246" s="228">
        <v>92.307692307692307</v>
      </c>
      <c r="H246" s="279">
        <v>1</v>
      </c>
      <c r="I246" s="228">
        <v>1.098901098901099</v>
      </c>
      <c r="J246" s="227">
        <v>0</v>
      </c>
      <c r="K246" s="228">
        <v>0</v>
      </c>
      <c r="L246" s="227">
        <v>0</v>
      </c>
      <c r="M246" s="230">
        <v>0</v>
      </c>
    </row>
    <row r="247" spans="2:13" x14ac:dyDescent="0.2">
      <c r="B247" s="267" t="s">
        <v>67</v>
      </c>
      <c r="C247" s="227">
        <v>107</v>
      </c>
      <c r="D247" s="227">
        <v>10</v>
      </c>
      <c r="E247" s="228">
        <v>9.3457943925233646</v>
      </c>
      <c r="F247" s="227">
        <v>94</v>
      </c>
      <c r="G247" s="228">
        <v>87.850467289719631</v>
      </c>
      <c r="H247" s="279">
        <v>0</v>
      </c>
      <c r="I247" s="228">
        <v>0</v>
      </c>
      <c r="J247" s="227">
        <v>1</v>
      </c>
      <c r="K247" s="228">
        <v>0.93457943925233633</v>
      </c>
      <c r="L247" s="227">
        <v>2</v>
      </c>
      <c r="M247" s="230">
        <v>1.8691588785046727</v>
      </c>
    </row>
    <row r="248" spans="2:13" x14ac:dyDescent="0.2">
      <c r="B248" s="267" t="s">
        <v>68</v>
      </c>
      <c r="C248" s="227">
        <v>138</v>
      </c>
      <c r="D248" s="227">
        <v>44</v>
      </c>
      <c r="E248" s="228">
        <v>31.884057971014489</v>
      </c>
      <c r="F248" s="227">
        <v>79</v>
      </c>
      <c r="G248" s="228">
        <v>57.246376811594203</v>
      </c>
      <c r="H248" s="279">
        <v>0</v>
      </c>
      <c r="I248" s="228">
        <v>0</v>
      </c>
      <c r="J248" s="227">
        <v>0</v>
      </c>
      <c r="K248" s="228">
        <v>0</v>
      </c>
      <c r="L248" s="227">
        <v>15</v>
      </c>
      <c r="M248" s="230">
        <v>10.869565217391305</v>
      </c>
    </row>
    <row r="249" spans="2:13" x14ac:dyDescent="0.2">
      <c r="B249" s="267" t="s">
        <v>69</v>
      </c>
      <c r="C249" s="227">
        <v>329</v>
      </c>
      <c r="D249" s="227">
        <v>98</v>
      </c>
      <c r="E249" s="228">
        <v>29.787234042553191</v>
      </c>
      <c r="F249" s="227">
        <v>225</v>
      </c>
      <c r="G249" s="228">
        <v>68.389057750759875</v>
      </c>
      <c r="H249" s="279">
        <v>3</v>
      </c>
      <c r="I249" s="228">
        <v>0.91185410334346495</v>
      </c>
      <c r="J249" s="227">
        <v>0</v>
      </c>
      <c r="K249" s="228">
        <v>0</v>
      </c>
      <c r="L249" s="227">
        <v>3</v>
      </c>
      <c r="M249" s="230">
        <v>0.91185410334346495</v>
      </c>
    </row>
    <row r="250" spans="2:13" x14ac:dyDescent="0.2">
      <c r="B250" s="267" t="s">
        <v>70</v>
      </c>
      <c r="C250" s="227">
        <v>126</v>
      </c>
      <c r="D250" s="227">
        <v>28</v>
      </c>
      <c r="E250" s="228">
        <v>22.222222222222221</v>
      </c>
      <c r="F250" s="227">
        <v>88</v>
      </c>
      <c r="G250" s="228">
        <v>69.841269841269835</v>
      </c>
      <c r="H250" s="279">
        <v>7</v>
      </c>
      <c r="I250" s="228">
        <v>5.5555555555555554</v>
      </c>
      <c r="J250" s="227">
        <v>1</v>
      </c>
      <c r="K250" s="228">
        <v>0.79365079365079361</v>
      </c>
      <c r="L250" s="227">
        <v>2</v>
      </c>
      <c r="M250" s="230">
        <v>1.5873015873015872</v>
      </c>
    </row>
    <row r="251" spans="2:13" ht="13.5" thickBot="1" x14ac:dyDescent="0.25">
      <c r="B251" s="385" t="s">
        <v>71</v>
      </c>
      <c r="C251" s="229">
        <v>75</v>
      </c>
      <c r="D251" s="229">
        <v>4</v>
      </c>
      <c r="E251" s="250">
        <v>5.3333333333333339</v>
      </c>
      <c r="F251" s="229">
        <v>70</v>
      </c>
      <c r="G251" s="250">
        <v>93.333333333333329</v>
      </c>
      <c r="H251" s="388">
        <v>1</v>
      </c>
      <c r="I251" s="250">
        <v>1.3333333333333335</v>
      </c>
      <c r="J251" s="229">
        <v>0</v>
      </c>
      <c r="K251" s="250">
        <v>0</v>
      </c>
      <c r="L251" s="229">
        <v>0</v>
      </c>
      <c r="M251" s="372">
        <v>0</v>
      </c>
    </row>
    <row r="252" spans="2:13" ht="13.5" thickBot="1" x14ac:dyDescent="0.25">
      <c r="B252" s="232" t="s">
        <v>4</v>
      </c>
      <c r="C252" s="252">
        <v>2117</v>
      </c>
      <c r="D252" s="269">
        <v>375</v>
      </c>
      <c r="E252" s="253">
        <v>17.713745866792632</v>
      </c>
      <c r="F252" s="269">
        <v>1681</v>
      </c>
      <c r="G252" s="253">
        <v>79.404818138875768</v>
      </c>
      <c r="H252" s="270">
        <v>29</v>
      </c>
      <c r="I252" s="251">
        <v>1.3698630136986301</v>
      </c>
      <c r="J252" s="269">
        <v>3</v>
      </c>
      <c r="K252" s="253">
        <v>0.14170996693434107</v>
      </c>
      <c r="L252" s="269">
        <v>29</v>
      </c>
      <c r="M252" s="280">
        <v>1.3698630136986301</v>
      </c>
    </row>
    <row r="253" spans="2:13" x14ac:dyDescent="0.2">
      <c r="B253" s="238" t="s">
        <v>279</v>
      </c>
    </row>
    <row r="257" spans="2:9" ht="49.5" customHeight="1" thickBot="1" x14ac:dyDescent="0.25">
      <c r="B257" s="914" t="s">
        <v>677</v>
      </c>
      <c r="C257" s="914"/>
      <c r="D257" s="914"/>
      <c r="E257" s="914"/>
      <c r="F257" s="914"/>
      <c r="G257" s="914"/>
      <c r="H257" s="914"/>
      <c r="I257" s="914"/>
    </row>
    <row r="258" spans="2:9" x14ac:dyDescent="0.2">
      <c r="B258" s="774" t="s">
        <v>280</v>
      </c>
      <c r="C258" s="776" t="s">
        <v>8</v>
      </c>
      <c r="D258" s="778" t="s">
        <v>287</v>
      </c>
      <c r="E258" s="779"/>
      <c r="F258" s="780" t="s">
        <v>288</v>
      </c>
      <c r="G258" s="783"/>
      <c r="H258" s="778" t="s">
        <v>250</v>
      </c>
      <c r="I258" s="784"/>
    </row>
    <row r="259" spans="2:9" x14ac:dyDescent="0.2">
      <c r="B259" s="775"/>
      <c r="C259" s="777" t="s">
        <v>238</v>
      </c>
      <c r="D259" s="214" t="s">
        <v>286</v>
      </c>
      <c r="E259" s="213" t="s">
        <v>252</v>
      </c>
      <c r="F259" s="214" t="s">
        <v>286</v>
      </c>
      <c r="G259" s="213" t="s">
        <v>252</v>
      </c>
      <c r="H259" s="214" t="s">
        <v>286</v>
      </c>
      <c r="I259" s="215" t="s">
        <v>252</v>
      </c>
    </row>
    <row r="260" spans="2:9" ht="13.5" thickBot="1" x14ac:dyDescent="0.25">
      <c r="B260" s="273" t="s">
        <v>7</v>
      </c>
      <c r="C260" s="274">
        <v>74522</v>
      </c>
      <c r="D260" s="274">
        <v>7103</v>
      </c>
      <c r="E260" s="275">
        <v>9.5314135423096538</v>
      </c>
      <c r="F260" s="274">
        <v>67305</v>
      </c>
      <c r="G260" s="275">
        <v>90.315611497275967</v>
      </c>
      <c r="H260" s="274">
        <v>114</v>
      </c>
      <c r="I260" s="277">
        <v>0.15297496041437428</v>
      </c>
    </row>
    <row r="261" spans="2:9" x14ac:dyDescent="0.2">
      <c r="B261" s="384" t="s">
        <v>53</v>
      </c>
      <c r="C261" s="223">
        <v>15</v>
      </c>
      <c r="D261" s="223">
        <v>15</v>
      </c>
      <c r="E261" s="224">
        <v>100</v>
      </c>
      <c r="F261" s="223">
        <v>0</v>
      </c>
      <c r="G261" s="224">
        <v>0</v>
      </c>
      <c r="H261" s="223">
        <v>0</v>
      </c>
      <c r="I261" s="225">
        <v>0</v>
      </c>
    </row>
    <row r="262" spans="2:9" x14ac:dyDescent="0.2">
      <c r="B262" s="267" t="s">
        <v>54</v>
      </c>
      <c r="C262" s="227">
        <v>85</v>
      </c>
      <c r="D262" s="227">
        <v>83</v>
      </c>
      <c r="E262" s="228">
        <v>97.647058823529406</v>
      </c>
      <c r="F262" s="227">
        <v>0</v>
      </c>
      <c r="G262" s="228">
        <v>0</v>
      </c>
      <c r="H262" s="223">
        <v>2</v>
      </c>
      <c r="I262" s="230">
        <v>2.3529411764705883</v>
      </c>
    </row>
    <row r="263" spans="2:9" x14ac:dyDescent="0.2">
      <c r="B263" s="267" t="s">
        <v>55</v>
      </c>
      <c r="C263" s="227">
        <v>21</v>
      </c>
      <c r="D263" s="227">
        <v>21</v>
      </c>
      <c r="E263" s="228">
        <v>100</v>
      </c>
      <c r="F263" s="227">
        <v>0</v>
      </c>
      <c r="G263" s="228">
        <v>0</v>
      </c>
      <c r="H263" s="223">
        <v>0</v>
      </c>
      <c r="I263" s="230">
        <v>0</v>
      </c>
    </row>
    <row r="264" spans="2:9" x14ac:dyDescent="0.2">
      <c r="B264" s="267" t="s">
        <v>56</v>
      </c>
      <c r="C264" s="227">
        <v>98</v>
      </c>
      <c r="D264" s="227">
        <v>98</v>
      </c>
      <c r="E264" s="228">
        <v>100</v>
      </c>
      <c r="F264" s="227">
        <v>0</v>
      </c>
      <c r="G264" s="228">
        <v>0</v>
      </c>
      <c r="H264" s="223">
        <v>0</v>
      </c>
      <c r="I264" s="230">
        <v>0</v>
      </c>
    </row>
    <row r="265" spans="2:9" x14ac:dyDescent="0.2">
      <c r="B265" s="267" t="s">
        <v>57</v>
      </c>
      <c r="C265" s="227">
        <v>92</v>
      </c>
      <c r="D265" s="227">
        <v>92</v>
      </c>
      <c r="E265" s="228">
        <v>100</v>
      </c>
      <c r="F265" s="227">
        <v>0</v>
      </c>
      <c r="G265" s="228">
        <v>0</v>
      </c>
      <c r="H265" s="227">
        <v>0</v>
      </c>
      <c r="I265" s="230">
        <v>0</v>
      </c>
    </row>
    <row r="266" spans="2:9" x14ac:dyDescent="0.2">
      <c r="B266" s="370" t="s">
        <v>58</v>
      </c>
      <c r="C266" s="363">
        <v>121</v>
      </c>
      <c r="D266" s="227">
        <v>120</v>
      </c>
      <c r="E266" s="228">
        <v>99.173553719008268</v>
      </c>
      <c r="F266" s="227">
        <v>1</v>
      </c>
      <c r="G266" s="228">
        <v>0.82644628099173556</v>
      </c>
      <c r="H266" s="227">
        <v>0</v>
      </c>
      <c r="I266" s="230">
        <v>0</v>
      </c>
    </row>
    <row r="267" spans="2:9" x14ac:dyDescent="0.2">
      <c r="B267" s="267" t="s">
        <v>59</v>
      </c>
      <c r="C267" s="227">
        <v>285</v>
      </c>
      <c r="D267" s="227">
        <v>280</v>
      </c>
      <c r="E267" s="228">
        <v>98.245614035087712</v>
      </c>
      <c r="F267" s="227">
        <v>5</v>
      </c>
      <c r="G267" s="228">
        <v>1.7543859649122806</v>
      </c>
      <c r="H267" s="223">
        <v>0</v>
      </c>
      <c r="I267" s="230">
        <v>0</v>
      </c>
    </row>
    <row r="268" spans="2:9" x14ac:dyDescent="0.2">
      <c r="B268" s="267" t="s">
        <v>60</v>
      </c>
      <c r="C268" s="227">
        <v>100</v>
      </c>
      <c r="D268" s="227">
        <v>98</v>
      </c>
      <c r="E268" s="228">
        <v>98</v>
      </c>
      <c r="F268" s="227">
        <v>1</v>
      </c>
      <c r="G268" s="228">
        <v>1</v>
      </c>
      <c r="H268" s="223">
        <v>1</v>
      </c>
      <c r="I268" s="230">
        <v>1</v>
      </c>
    </row>
    <row r="269" spans="2:9" x14ac:dyDescent="0.2">
      <c r="B269" s="267" t="s">
        <v>61</v>
      </c>
      <c r="C269" s="227">
        <v>219</v>
      </c>
      <c r="D269" s="227">
        <v>206</v>
      </c>
      <c r="E269" s="228">
        <v>94.063926940639263</v>
      </c>
      <c r="F269" s="227">
        <v>12</v>
      </c>
      <c r="G269" s="228">
        <v>5.4794520547945202</v>
      </c>
      <c r="H269" s="223">
        <v>1</v>
      </c>
      <c r="I269" s="230">
        <v>0.45662100456621002</v>
      </c>
    </row>
    <row r="270" spans="2:9" x14ac:dyDescent="0.2">
      <c r="B270" s="267" t="s">
        <v>62</v>
      </c>
      <c r="C270" s="227">
        <v>65</v>
      </c>
      <c r="D270" s="227">
        <v>64</v>
      </c>
      <c r="E270" s="228">
        <v>98.461538461538467</v>
      </c>
      <c r="F270" s="227">
        <v>1</v>
      </c>
      <c r="G270" s="228">
        <v>1.5384615384615385</v>
      </c>
      <c r="H270" s="227">
        <v>0</v>
      </c>
      <c r="I270" s="230">
        <v>0</v>
      </c>
    </row>
    <row r="271" spans="2:9" x14ac:dyDescent="0.2">
      <c r="B271" s="267" t="s">
        <v>63</v>
      </c>
      <c r="C271" s="227">
        <v>51</v>
      </c>
      <c r="D271" s="227">
        <v>50</v>
      </c>
      <c r="E271" s="228">
        <v>98.039215686274503</v>
      </c>
      <c r="F271" s="227">
        <v>1</v>
      </c>
      <c r="G271" s="228">
        <v>1.9607843137254901</v>
      </c>
      <c r="H271" s="223">
        <v>0</v>
      </c>
      <c r="I271" s="230">
        <v>0</v>
      </c>
    </row>
    <row r="272" spans="2:9" x14ac:dyDescent="0.2">
      <c r="B272" s="267" t="s">
        <v>64</v>
      </c>
      <c r="C272" s="227">
        <v>78</v>
      </c>
      <c r="D272" s="227">
        <v>78</v>
      </c>
      <c r="E272" s="228">
        <v>100</v>
      </c>
      <c r="F272" s="227">
        <v>0</v>
      </c>
      <c r="G272" s="228">
        <v>0</v>
      </c>
      <c r="H272" s="223">
        <v>0</v>
      </c>
      <c r="I272" s="230">
        <v>0</v>
      </c>
    </row>
    <row r="273" spans="2:9" x14ac:dyDescent="0.2">
      <c r="B273" s="267" t="s">
        <v>65</v>
      </c>
      <c r="C273" s="227">
        <v>21</v>
      </c>
      <c r="D273" s="227">
        <v>21</v>
      </c>
      <c r="E273" s="228">
        <v>100</v>
      </c>
      <c r="F273" s="227">
        <v>0</v>
      </c>
      <c r="G273" s="228">
        <v>0</v>
      </c>
      <c r="H273" s="227">
        <v>0</v>
      </c>
      <c r="I273" s="230">
        <v>0</v>
      </c>
    </row>
    <row r="274" spans="2:9" x14ac:dyDescent="0.2">
      <c r="B274" s="267" t="s">
        <v>66</v>
      </c>
      <c r="C274" s="227">
        <v>91</v>
      </c>
      <c r="D274" s="227">
        <v>82</v>
      </c>
      <c r="E274" s="228">
        <v>90.109890109890117</v>
      </c>
      <c r="F274" s="227">
        <v>7</v>
      </c>
      <c r="G274" s="228">
        <v>7.6923076923076925</v>
      </c>
      <c r="H274" s="227">
        <v>2</v>
      </c>
      <c r="I274" s="230">
        <v>2.197802197802198</v>
      </c>
    </row>
    <row r="275" spans="2:9" x14ac:dyDescent="0.2">
      <c r="B275" s="267" t="s">
        <v>67</v>
      </c>
      <c r="C275" s="227">
        <v>107</v>
      </c>
      <c r="D275" s="227">
        <v>103</v>
      </c>
      <c r="E275" s="228">
        <v>96.261682242990659</v>
      </c>
      <c r="F275" s="227">
        <v>3</v>
      </c>
      <c r="G275" s="228">
        <v>2.8037383177570092</v>
      </c>
      <c r="H275" s="227">
        <v>1</v>
      </c>
      <c r="I275" s="230">
        <v>0.93457943925233633</v>
      </c>
    </row>
    <row r="276" spans="2:9" x14ac:dyDescent="0.2">
      <c r="B276" s="267" t="s">
        <v>68</v>
      </c>
      <c r="C276" s="227">
        <v>138</v>
      </c>
      <c r="D276" s="227">
        <v>138</v>
      </c>
      <c r="E276" s="228">
        <v>100</v>
      </c>
      <c r="F276" s="227">
        <v>0</v>
      </c>
      <c r="G276" s="228">
        <v>0</v>
      </c>
      <c r="H276" s="227">
        <v>0</v>
      </c>
      <c r="I276" s="230">
        <v>0</v>
      </c>
    </row>
    <row r="277" spans="2:9" x14ac:dyDescent="0.2">
      <c r="B277" s="267" t="s">
        <v>69</v>
      </c>
      <c r="C277" s="227">
        <v>329</v>
      </c>
      <c r="D277" s="227">
        <v>327</v>
      </c>
      <c r="E277" s="228">
        <v>99.392097264437695</v>
      </c>
      <c r="F277" s="227">
        <v>2</v>
      </c>
      <c r="G277" s="228">
        <v>0.60790273556231</v>
      </c>
      <c r="H277" s="223">
        <v>0</v>
      </c>
      <c r="I277" s="230">
        <v>0</v>
      </c>
    </row>
    <row r="278" spans="2:9" x14ac:dyDescent="0.2">
      <c r="B278" s="267" t="s">
        <v>70</v>
      </c>
      <c r="C278" s="227">
        <v>126</v>
      </c>
      <c r="D278" s="227">
        <v>124</v>
      </c>
      <c r="E278" s="228">
        <v>98.412698412698404</v>
      </c>
      <c r="F278" s="227">
        <v>2</v>
      </c>
      <c r="G278" s="228">
        <v>1.5873015873015872</v>
      </c>
      <c r="H278" s="227">
        <v>0</v>
      </c>
      <c r="I278" s="230">
        <v>0</v>
      </c>
    </row>
    <row r="279" spans="2:9" ht="13.5" thickBot="1" x14ac:dyDescent="0.25">
      <c r="B279" s="385" t="s">
        <v>71</v>
      </c>
      <c r="C279" s="229">
        <v>75</v>
      </c>
      <c r="D279" s="229">
        <v>67</v>
      </c>
      <c r="E279" s="250">
        <v>89.333333333333329</v>
      </c>
      <c r="F279" s="229">
        <v>8</v>
      </c>
      <c r="G279" s="250">
        <v>10.666666666666668</v>
      </c>
      <c r="H279" s="229">
        <v>0</v>
      </c>
      <c r="I279" s="372">
        <v>0</v>
      </c>
    </row>
    <row r="280" spans="2:9" ht="13.5" thickBot="1" x14ac:dyDescent="0.25">
      <c r="B280" s="232" t="s">
        <v>4</v>
      </c>
      <c r="C280" s="252">
        <v>2117</v>
      </c>
      <c r="D280" s="269">
        <v>2067</v>
      </c>
      <c r="E280" s="253">
        <v>97.63816721776098</v>
      </c>
      <c r="F280" s="269">
        <v>43</v>
      </c>
      <c r="G280" s="253">
        <v>2.0311761927255549</v>
      </c>
      <c r="H280" s="269">
        <v>7</v>
      </c>
      <c r="I280" s="280">
        <v>0.33065658951346244</v>
      </c>
    </row>
    <row r="281" spans="2:9" x14ac:dyDescent="0.2">
      <c r="B281" s="238" t="s">
        <v>279</v>
      </c>
    </row>
    <row r="285" spans="2:9" ht="41.25" customHeight="1" thickBot="1" x14ac:dyDescent="0.25">
      <c r="B285" s="914" t="s">
        <v>678</v>
      </c>
      <c r="C285" s="914"/>
      <c r="D285" s="914"/>
      <c r="E285" s="914"/>
      <c r="F285" s="914"/>
      <c r="G285" s="914"/>
    </row>
    <row r="286" spans="2:9" x14ac:dyDescent="0.2">
      <c r="B286" s="774" t="s">
        <v>280</v>
      </c>
      <c r="C286" s="776" t="s">
        <v>8</v>
      </c>
      <c r="D286" s="778" t="s">
        <v>289</v>
      </c>
      <c r="E286" s="779"/>
      <c r="F286" s="780" t="s">
        <v>290</v>
      </c>
      <c r="G286" s="781"/>
    </row>
    <row r="287" spans="2:9" x14ac:dyDescent="0.2">
      <c r="B287" s="775"/>
      <c r="C287" s="777" t="s">
        <v>238</v>
      </c>
      <c r="D287" s="214" t="s">
        <v>286</v>
      </c>
      <c r="E287" s="213" t="s">
        <v>252</v>
      </c>
      <c r="F287" s="214" t="s">
        <v>286</v>
      </c>
      <c r="G287" s="215" t="s">
        <v>252</v>
      </c>
    </row>
    <row r="288" spans="2:9" ht="13.5" thickBot="1" x14ac:dyDescent="0.25">
      <c r="B288" s="273" t="s">
        <v>7</v>
      </c>
      <c r="C288" s="274">
        <v>74522</v>
      </c>
      <c r="D288" s="274">
        <v>57461</v>
      </c>
      <c r="E288" s="275">
        <v>77.106089476932979</v>
      </c>
      <c r="F288" s="274">
        <v>17061</v>
      </c>
      <c r="G288" s="277">
        <v>22.893910523067014</v>
      </c>
    </row>
    <row r="289" spans="2:7" x14ac:dyDescent="0.2">
      <c r="B289" s="382" t="s">
        <v>53</v>
      </c>
      <c r="C289" s="223">
        <v>15</v>
      </c>
      <c r="D289" s="223">
        <v>10</v>
      </c>
      <c r="E289" s="224">
        <v>66.666666666666657</v>
      </c>
      <c r="F289" s="223">
        <v>5</v>
      </c>
      <c r="G289" s="225">
        <v>33.333333333333329</v>
      </c>
    </row>
    <row r="290" spans="2:7" x14ac:dyDescent="0.2">
      <c r="B290" s="226" t="s">
        <v>54</v>
      </c>
      <c r="C290" s="227">
        <v>85</v>
      </c>
      <c r="D290" s="227">
        <v>14</v>
      </c>
      <c r="E290" s="228">
        <v>16.470588235294116</v>
      </c>
      <c r="F290" s="227">
        <v>71</v>
      </c>
      <c r="G290" s="230">
        <v>83.529411764705884</v>
      </c>
    </row>
    <row r="291" spans="2:7" x14ac:dyDescent="0.2">
      <c r="B291" s="226" t="s">
        <v>55</v>
      </c>
      <c r="C291" s="227">
        <v>21</v>
      </c>
      <c r="D291" s="227">
        <v>6</v>
      </c>
      <c r="E291" s="228">
        <v>28.571428571428569</v>
      </c>
      <c r="F291" s="227">
        <v>15</v>
      </c>
      <c r="G291" s="230">
        <v>71.428571428571431</v>
      </c>
    </row>
    <row r="292" spans="2:7" x14ac:dyDescent="0.2">
      <c r="B292" s="226" t="s">
        <v>56</v>
      </c>
      <c r="C292" s="227">
        <v>98</v>
      </c>
      <c r="D292" s="227">
        <v>35</v>
      </c>
      <c r="E292" s="228">
        <v>35.714285714285715</v>
      </c>
      <c r="F292" s="227">
        <v>63</v>
      </c>
      <c r="G292" s="230">
        <v>64.285714285714292</v>
      </c>
    </row>
    <row r="293" spans="2:7" x14ac:dyDescent="0.2">
      <c r="B293" s="226" t="s">
        <v>57</v>
      </c>
      <c r="C293" s="227">
        <v>92</v>
      </c>
      <c r="D293" s="227">
        <v>32</v>
      </c>
      <c r="E293" s="228">
        <v>34.782608695652172</v>
      </c>
      <c r="F293" s="227">
        <v>60</v>
      </c>
      <c r="G293" s="230">
        <v>65.217391304347828</v>
      </c>
    </row>
    <row r="294" spans="2:7" x14ac:dyDescent="0.2">
      <c r="B294" s="362" t="s">
        <v>58</v>
      </c>
      <c r="C294" s="363">
        <v>121</v>
      </c>
      <c r="D294" s="227">
        <v>43</v>
      </c>
      <c r="E294" s="228">
        <v>35.537190082644628</v>
      </c>
      <c r="F294" s="227">
        <v>78</v>
      </c>
      <c r="G294" s="230">
        <v>64.462809917355372</v>
      </c>
    </row>
    <row r="295" spans="2:7" x14ac:dyDescent="0.2">
      <c r="B295" s="226" t="s">
        <v>59</v>
      </c>
      <c r="C295" s="227">
        <v>285</v>
      </c>
      <c r="D295" s="227">
        <v>99</v>
      </c>
      <c r="E295" s="228">
        <v>34.736842105263158</v>
      </c>
      <c r="F295" s="227">
        <v>186</v>
      </c>
      <c r="G295" s="230">
        <v>65.26315789473685</v>
      </c>
    </row>
    <row r="296" spans="2:7" x14ac:dyDescent="0.2">
      <c r="B296" s="226" t="s">
        <v>60</v>
      </c>
      <c r="C296" s="227">
        <v>100</v>
      </c>
      <c r="D296" s="227">
        <v>19</v>
      </c>
      <c r="E296" s="228">
        <v>19</v>
      </c>
      <c r="F296" s="227">
        <v>81</v>
      </c>
      <c r="G296" s="230">
        <v>81</v>
      </c>
    </row>
    <row r="297" spans="2:7" x14ac:dyDescent="0.2">
      <c r="B297" s="226" t="s">
        <v>61</v>
      </c>
      <c r="C297" s="227">
        <v>219</v>
      </c>
      <c r="D297" s="227">
        <v>88</v>
      </c>
      <c r="E297" s="228">
        <v>40.182648401826484</v>
      </c>
      <c r="F297" s="227">
        <v>131</v>
      </c>
      <c r="G297" s="230">
        <v>59.817351598173516</v>
      </c>
    </row>
    <row r="298" spans="2:7" x14ac:dyDescent="0.2">
      <c r="B298" s="226" t="s">
        <v>62</v>
      </c>
      <c r="C298" s="227">
        <v>65</v>
      </c>
      <c r="D298" s="227">
        <v>22</v>
      </c>
      <c r="E298" s="228">
        <v>33.846153846153847</v>
      </c>
      <c r="F298" s="227">
        <v>43</v>
      </c>
      <c r="G298" s="230">
        <v>66.153846153846146</v>
      </c>
    </row>
    <row r="299" spans="2:7" x14ac:dyDescent="0.2">
      <c r="B299" s="226" t="s">
        <v>63</v>
      </c>
      <c r="C299" s="227">
        <v>51</v>
      </c>
      <c r="D299" s="227">
        <v>20</v>
      </c>
      <c r="E299" s="228">
        <v>39.215686274509807</v>
      </c>
      <c r="F299" s="227">
        <v>31</v>
      </c>
      <c r="G299" s="230">
        <v>60.784313725490193</v>
      </c>
    </row>
    <row r="300" spans="2:7" x14ac:dyDescent="0.2">
      <c r="B300" s="226" t="s">
        <v>64</v>
      </c>
      <c r="C300" s="227">
        <v>78</v>
      </c>
      <c r="D300" s="227">
        <v>23</v>
      </c>
      <c r="E300" s="228">
        <v>29.487179487179489</v>
      </c>
      <c r="F300" s="227">
        <v>55</v>
      </c>
      <c r="G300" s="230">
        <v>70.512820512820511</v>
      </c>
    </row>
    <row r="301" spans="2:7" x14ac:dyDescent="0.2">
      <c r="B301" s="226" t="s">
        <v>65</v>
      </c>
      <c r="C301" s="227">
        <v>21</v>
      </c>
      <c r="D301" s="227">
        <v>5</v>
      </c>
      <c r="E301" s="228">
        <v>23.809523809523807</v>
      </c>
      <c r="F301" s="227">
        <v>16</v>
      </c>
      <c r="G301" s="230">
        <v>76.19047619047619</v>
      </c>
    </row>
    <row r="302" spans="2:7" x14ac:dyDescent="0.2">
      <c r="B302" s="226" t="s">
        <v>66</v>
      </c>
      <c r="C302" s="227">
        <v>91</v>
      </c>
      <c r="D302" s="227">
        <v>27</v>
      </c>
      <c r="E302" s="228">
        <v>29.670329670329672</v>
      </c>
      <c r="F302" s="227">
        <v>64</v>
      </c>
      <c r="G302" s="230">
        <v>70.329670329670336</v>
      </c>
    </row>
    <row r="303" spans="2:7" x14ac:dyDescent="0.2">
      <c r="B303" s="226" t="s">
        <v>67</v>
      </c>
      <c r="C303" s="227">
        <v>107</v>
      </c>
      <c r="D303" s="227">
        <v>31</v>
      </c>
      <c r="E303" s="228">
        <v>28.971962616822427</v>
      </c>
      <c r="F303" s="227">
        <v>76</v>
      </c>
      <c r="G303" s="230">
        <v>71.028037383177562</v>
      </c>
    </row>
    <row r="304" spans="2:7" x14ac:dyDescent="0.2">
      <c r="B304" s="226" t="s">
        <v>68</v>
      </c>
      <c r="C304" s="227">
        <v>138</v>
      </c>
      <c r="D304" s="227">
        <v>51</v>
      </c>
      <c r="E304" s="228">
        <v>36.95652173913043</v>
      </c>
      <c r="F304" s="227">
        <v>87</v>
      </c>
      <c r="G304" s="230">
        <v>63.04347826086957</v>
      </c>
    </row>
    <row r="305" spans="1:84" x14ac:dyDescent="0.2">
      <c r="B305" s="226" t="s">
        <v>69</v>
      </c>
      <c r="C305" s="227">
        <v>329</v>
      </c>
      <c r="D305" s="227">
        <v>198</v>
      </c>
      <c r="E305" s="228">
        <v>60.182370820668694</v>
      </c>
      <c r="F305" s="227">
        <v>131</v>
      </c>
      <c r="G305" s="230">
        <v>39.817629179331313</v>
      </c>
    </row>
    <row r="306" spans="1:84" x14ac:dyDescent="0.2">
      <c r="B306" s="226" t="s">
        <v>70</v>
      </c>
      <c r="C306" s="227">
        <v>126</v>
      </c>
      <c r="D306" s="227">
        <v>49</v>
      </c>
      <c r="E306" s="228">
        <v>38.888888888888893</v>
      </c>
      <c r="F306" s="227">
        <v>77</v>
      </c>
      <c r="G306" s="230">
        <v>61.111111111111114</v>
      </c>
    </row>
    <row r="307" spans="1:84" ht="13.5" thickBot="1" x14ac:dyDescent="0.25">
      <c r="B307" s="383" t="s">
        <v>71</v>
      </c>
      <c r="C307" s="229">
        <v>75</v>
      </c>
      <c r="D307" s="229">
        <v>20</v>
      </c>
      <c r="E307" s="250">
        <v>26.666666666666668</v>
      </c>
      <c r="F307" s="229">
        <v>55</v>
      </c>
      <c r="G307" s="372">
        <v>73.333333333333329</v>
      </c>
    </row>
    <row r="308" spans="1:84" ht="13.5" thickBot="1" x14ac:dyDescent="0.25">
      <c r="B308" s="232" t="s">
        <v>4</v>
      </c>
      <c r="C308" s="252">
        <v>2117</v>
      </c>
      <c r="D308" s="269">
        <v>792</v>
      </c>
      <c r="E308" s="253">
        <v>37.411431270666036</v>
      </c>
      <c r="F308" s="269">
        <v>1325</v>
      </c>
      <c r="G308" s="280">
        <v>62.588568729333957</v>
      </c>
    </row>
    <row r="309" spans="1:84" x14ac:dyDescent="0.2">
      <c r="B309" s="238" t="s">
        <v>279</v>
      </c>
    </row>
    <row r="315" spans="1:84" ht="18" x14ac:dyDescent="0.25">
      <c r="B315" s="211" t="s">
        <v>401</v>
      </c>
    </row>
    <row r="319" spans="1:84" ht="19.5" customHeight="1" x14ac:dyDescent="0.2">
      <c r="B319" s="892" t="s">
        <v>535</v>
      </c>
      <c r="C319" s="893"/>
      <c r="D319" s="893"/>
      <c r="E319" s="893"/>
      <c r="F319" s="893"/>
      <c r="G319" s="893"/>
      <c r="H319" s="893"/>
      <c r="I319" s="893"/>
      <c r="J319" s="893"/>
      <c r="K319" s="893"/>
      <c r="L319" s="893"/>
      <c r="M319" s="893"/>
      <c r="N319" s="893"/>
      <c r="O319" s="893"/>
      <c r="P319" s="893"/>
      <c r="Q319" s="893"/>
    </row>
    <row r="320" spans="1:84" ht="22.5" customHeight="1" x14ac:dyDescent="0.2">
      <c r="A320" s="421"/>
      <c r="B320" s="894" t="s">
        <v>402</v>
      </c>
      <c r="C320" s="939" t="s">
        <v>403</v>
      </c>
      <c r="D320" s="939" t="s">
        <v>404</v>
      </c>
      <c r="E320" s="939"/>
      <c r="F320" s="939" t="s">
        <v>405</v>
      </c>
      <c r="G320" s="939"/>
      <c r="H320" s="939" t="s">
        <v>406</v>
      </c>
      <c r="I320" s="939"/>
      <c r="J320" s="939" t="s">
        <v>407</v>
      </c>
      <c r="K320" s="939"/>
      <c r="L320" s="939" t="s">
        <v>408</v>
      </c>
      <c r="M320" s="939"/>
      <c r="N320" s="939" t="s">
        <v>409</v>
      </c>
      <c r="O320" s="939"/>
      <c r="P320" s="939" t="s">
        <v>410</v>
      </c>
      <c r="Q320" s="939"/>
      <c r="R320" s="939" t="s">
        <v>411</v>
      </c>
      <c r="S320" s="939"/>
      <c r="T320" s="939" t="s">
        <v>412</v>
      </c>
      <c r="U320" s="939" t="s">
        <v>413</v>
      </c>
      <c r="V320" s="939"/>
      <c r="W320" s="939" t="s">
        <v>414</v>
      </c>
      <c r="X320" s="939"/>
      <c r="Y320" s="939" t="s">
        <v>415</v>
      </c>
      <c r="Z320" s="939"/>
      <c r="AA320" s="939" t="s">
        <v>410</v>
      </c>
      <c r="AB320" s="939"/>
      <c r="AC320" s="939" t="s">
        <v>416</v>
      </c>
      <c r="AD320" s="939"/>
      <c r="AE320" s="939" t="s">
        <v>417</v>
      </c>
      <c r="AF320" s="939"/>
      <c r="AG320" s="416"/>
      <c r="AH320" s="416"/>
      <c r="AI320" s="416"/>
      <c r="AJ320" s="416"/>
      <c r="AK320" s="416"/>
      <c r="AL320" s="416"/>
      <c r="AM320" s="416"/>
      <c r="AN320" s="416"/>
      <c r="AO320" s="416"/>
      <c r="AP320" s="416"/>
      <c r="AQ320" s="416"/>
      <c r="AR320" s="416"/>
      <c r="AS320" s="416"/>
      <c r="AT320" s="416"/>
      <c r="AU320" s="416"/>
      <c r="AV320" s="416"/>
      <c r="AW320" s="416"/>
      <c r="AX320" s="416"/>
      <c r="AY320" s="416"/>
      <c r="AZ320" s="416"/>
      <c r="BA320" s="416"/>
      <c r="BB320" s="416"/>
      <c r="BC320" s="416"/>
      <c r="BD320" s="416"/>
      <c r="BE320" s="416"/>
      <c r="BF320" s="416"/>
      <c r="BG320" s="416"/>
      <c r="BH320" s="416"/>
      <c r="BI320" s="416"/>
      <c r="BJ320" s="416"/>
      <c r="BK320" s="416"/>
      <c r="BL320" s="416"/>
      <c r="BM320" s="416"/>
      <c r="BN320" s="416"/>
      <c r="BO320" s="416"/>
      <c r="BP320" s="416"/>
      <c r="BQ320" s="416"/>
      <c r="BR320" s="416"/>
      <c r="BS320" s="416"/>
      <c r="BT320" s="416"/>
      <c r="BU320" s="416"/>
      <c r="BV320" s="416"/>
      <c r="BW320" s="416"/>
      <c r="BX320" s="416"/>
      <c r="BY320" s="416"/>
      <c r="BZ320" s="416"/>
      <c r="CA320" s="416"/>
      <c r="CB320" s="416"/>
      <c r="CC320" s="416"/>
      <c r="CD320" s="416"/>
      <c r="CE320" s="416"/>
      <c r="CF320" s="416"/>
    </row>
    <row r="321" spans="1:84" ht="42" customHeight="1" x14ac:dyDescent="0.2">
      <c r="A321" s="421"/>
      <c r="B321" s="894"/>
      <c r="C321" s="939"/>
      <c r="D321" s="417" t="s">
        <v>418</v>
      </c>
      <c r="E321" s="418" t="s">
        <v>252</v>
      </c>
      <c r="F321" s="417" t="s">
        <v>418</v>
      </c>
      <c r="G321" s="418" t="s">
        <v>252</v>
      </c>
      <c r="H321" s="417" t="s">
        <v>419</v>
      </c>
      <c r="I321" s="418" t="s">
        <v>252</v>
      </c>
      <c r="J321" s="417" t="s">
        <v>418</v>
      </c>
      <c r="K321" s="418" t="s">
        <v>252</v>
      </c>
      <c r="L321" s="417" t="s">
        <v>418</v>
      </c>
      <c r="M321" s="418" t="s">
        <v>252</v>
      </c>
      <c r="N321" s="417" t="s">
        <v>418</v>
      </c>
      <c r="O321" s="418" t="s">
        <v>252</v>
      </c>
      <c r="P321" s="417" t="s">
        <v>420</v>
      </c>
      <c r="Q321" s="418" t="s">
        <v>252</v>
      </c>
      <c r="R321" s="417" t="s">
        <v>420</v>
      </c>
      <c r="S321" s="418" t="s">
        <v>252</v>
      </c>
      <c r="T321" s="939"/>
      <c r="U321" s="417" t="s">
        <v>419</v>
      </c>
      <c r="V321" s="418" t="s">
        <v>252</v>
      </c>
      <c r="W321" s="417" t="s">
        <v>419</v>
      </c>
      <c r="X321" s="418" t="s">
        <v>252</v>
      </c>
      <c r="Y321" s="417" t="s">
        <v>419</v>
      </c>
      <c r="Z321" s="418" t="s">
        <v>252</v>
      </c>
      <c r="AA321" s="417" t="s">
        <v>421</v>
      </c>
      <c r="AB321" s="418" t="s">
        <v>252</v>
      </c>
      <c r="AC321" s="417" t="s">
        <v>422</v>
      </c>
      <c r="AD321" s="418" t="s">
        <v>252</v>
      </c>
      <c r="AE321" s="417" t="s">
        <v>419</v>
      </c>
      <c r="AF321" s="418" t="s">
        <v>252</v>
      </c>
      <c r="AG321" s="416"/>
      <c r="AH321" s="416"/>
      <c r="AI321" s="416"/>
      <c r="AJ321" s="416"/>
      <c r="AK321" s="416"/>
      <c r="AL321" s="416"/>
      <c r="AM321" s="416"/>
      <c r="AN321" s="416"/>
      <c r="AO321" s="416"/>
      <c r="AP321" s="416"/>
      <c r="AQ321" s="416"/>
      <c r="AR321" s="416"/>
      <c r="AS321" s="416"/>
      <c r="AT321" s="416"/>
      <c r="AU321" s="416"/>
      <c r="AV321" s="416"/>
      <c r="AW321" s="416"/>
      <c r="AX321" s="416"/>
      <c r="AY321" s="416"/>
      <c r="AZ321" s="416"/>
      <c r="BA321" s="416"/>
      <c r="BB321" s="416"/>
      <c r="BC321" s="416"/>
      <c r="BD321" s="416"/>
      <c r="BE321" s="416"/>
      <c r="BF321" s="416"/>
      <c r="BG321" s="416"/>
      <c r="BH321" s="416"/>
      <c r="BI321" s="416"/>
      <c r="BJ321" s="416"/>
      <c r="BK321" s="416"/>
      <c r="BL321" s="416"/>
      <c r="BM321" s="416"/>
      <c r="BN321" s="416"/>
      <c r="BO321" s="416"/>
      <c r="BP321" s="416"/>
      <c r="BQ321" s="416"/>
      <c r="BR321" s="416"/>
      <c r="BS321" s="416"/>
      <c r="BT321" s="416"/>
      <c r="BU321" s="416"/>
      <c r="BV321" s="416"/>
      <c r="BW321" s="416"/>
      <c r="BX321" s="416"/>
      <c r="BY321" s="416"/>
      <c r="BZ321" s="416"/>
      <c r="CA321" s="416"/>
      <c r="CB321" s="416"/>
      <c r="CC321" s="416"/>
      <c r="CD321" s="416"/>
      <c r="CE321" s="416"/>
      <c r="CF321" s="416"/>
    </row>
    <row r="322" spans="1:84" s="422" customFormat="1" x14ac:dyDescent="0.2">
      <c r="A322" s="421"/>
      <c r="B322" s="419" t="s">
        <v>4</v>
      </c>
      <c r="C322" s="419">
        <f>SUM(C323:C341)</f>
        <v>2761</v>
      </c>
      <c r="D322" s="419">
        <f>SUM(D323:D341)</f>
        <v>2534</v>
      </c>
      <c r="E322" s="420">
        <f t="shared" ref="E322:E341" si="4">D322/C322</f>
        <v>0.91778341180731615</v>
      </c>
      <c r="F322" s="419">
        <f>SUM(F323:F341)</f>
        <v>2546</v>
      </c>
      <c r="G322" s="420">
        <f t="shared" ref="G322:G341" si="5">F322/C322</f>
        <v>0.9221296631655197</v>
      </c>
      <c r="H322" s="419">
        <f>SUM(H323:H341)</f>
        <v>1927</v>
      </c>
      <c r="I322" s="420">
        <f t="shared" ref="I322:I341" si="6">H322/C322</f>
        <v>0.69793553060485336</v>
      </c>
      <c r="J322" s="419">
        <f>SUM(J323:J341)</f>
        <v>2542</v>
      </c>
      <c r="K322" s="420">
        <f t="shared" ref="K322:K341" si="7">J322/C322</f>
        <v>0.92068091271278518</v>
      </c>
      <c r="L322" s="419">
        <f>SUM(L323:L341)</f>
        <v>2542</v>
      </c>
      <c r="M322" s="420">
        <f>L322/C322</f>
        <v>0.92068091271278518</v>
      </c>
      <c r="N322" s="419">
        <f>SUM(N323:N341)</f>
        <v>2465</v>
      </c>
      <c r="O322" s="420">
        <f t="shared" ref="O322:O341" si="8">N322/C322</f>
        <v>0.89279246649764576</v>
      </c>
      <c r="P322" s="419">
        <f>SUM(P323:P341)</f>
        <v>2597</v>
      </c>
      <c r="Q322" s="420">
        <f t="shared" ref="Q322:Q341" si="9">P322/C322</f>
        <v>0.94060123143788488</v>
      </c>
      <c r="R322" s="419">
        <f>SUM(R323:R341)</f>
        <v>1950</v>
      </c>
      <c r="S322" s="420">
        <f t="shared" ref="S322:S340" si="10">R322/(C322)</f>
        <v>0.70626584570807682</v>
      </c>
      <c r="T322" s="419">
        <f>SUM(T323:T341)</f>
        <v>2894</v>
      </c>
      <c r="U322" s="419">
        <f>SUM(U323:U341)</f>
        <v>2849</v>
      </c>
      <c r="V322" s="420">
        <f t="shared" ref="V322:V341" si="11">U322/T322</f>
        <v>0.98445058742225289</v>
      </c>
      <c r="W322" s="419">
        <f>SUM(W323:W341)</f>
        <v>2659</v>
      </c>
      <c r="X322" s="420">
        <f>W322/T322</f>
        <v>0.91879751209398752</v>
      </c>
      <c r="Y322" s="419">
        <f>SUM(Y323:Y341)</f>
        <v>2875</v>
      </c>
      <c r="Z322" s="420">
        <f t="shared" ref="Z322:Z341" si="12">Y322/T322</f>
        <v>0.99343469246717342</v>
      </c>
      <c r="AA322" s="419">
        <f>SUM(AA323:AA341)</f>
        <v>2770</v>
      </c>
      <c r="AB322" s="420">
        <f t="shared" ref="AB322:AB341" si="13">AA322/T322</f>
        <v>0.9571527297857636</v>
      </c>
      <c r="AC322" s="419">
        <f>SUM(AC323:AC341)</f>
        <v>2573</v>
      </c>
      <c r="AD322" s="420">
        <f>AC322/T322</f>
        <v>0.88908085694540429</v>
      </c>
      <c r="AE322" s="419">
        <f>SUM(AE323:AE341)</f>
        <v>2838</v>
      </c>
      <c r="AF322" s="420">
        <f t="shared" ref="AF322:AF341" si="14">AE322/T322</f>
        <v>0.98064961990324806</v>
      </c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</row>
    <row r="323" spans="1:84" s="416" customFormat="1" x14ac:dyDescent="0.2">
      <c r="A323" s="421"/>
      <c r="B323" s="423" t="s">
        <v>53</v>
      </c>
      <c r="C323" s="424">
        <v>23</v>
      </c>
      <c r="D323" s="425">
        <v>22</v>
      </c>
      <c r="E323" s="426">
        <f t="shared" si="4"/>
        <v>0.95652173913043481</v>
      </c>
      <c r="F323" s="425">
        <v>22</v>
      </c>
      <c r="G323" s="426">
        <f t="shared" si="5"/>
        <v>0.95652173913043481</v>
      </c>
      <c r="H323" s="425">
        <v>0</v>
      </c>
      <c r="I323" s="426">
        <f t="shared" si="6"/>
        <v>0</v>
      </c>
      <c r="J323" s="425">
        <v>22</v>
      </c>
      <c r="K323" s="426">
        <f t="shared" si="7"/>
        <v>0.95652173913043481</v>
      </c>
      <c r="L323" s="425">
        <v>22</v>
      </c>
      <c r="M323" s="426">
        <f t="shared" ref="M323:M341" si="15">L323/C323</f>
        <v>0.95652173913043481</v>
      </c>
      <c r="N323" s="425">
        <v>21</v>
      </c>
      <c r="O323" s="426">
        <f t="shared" si="8"/>
        <v>0.91304347826086951</v>
      </c>
      <c r="P323" s="425">
        <v>22</v>
      </c>
      <c r="Q323" s="426">
        <f t="shared" si="9"/>
        <v>0.95652173913043481</v>
      </c>
      <c r="R323" s="425">
        <v>20</v>
      </c>
      <c r="S323" s="426">
        <f t="shared" si="10"/>
        <v>0.86956521739130432</v>
      </c>
      <c r="T323" s="424">
        <v>23</v>
      </c>
      <c r="U323" s="425">
        <v>25</v>
      </c>
      <c r="V323" s="426">
        <f t="shared" si="11"/>
        <v>1.0869565217391304</v>
      </c>
      <c r="W323" s="425">
        <v>20</v>
      </c>
      <c r="X323" s="426">
        <f>W323/T323</f>
        <v>0.86956521739130432</v>
      </c>
      <c r="Y323" s="425">
        <v>25</v>
      </c>
      <c r="Z323" s="426">
        <f t="shared" si="12"/>
        <v>1.0869565217391304</v>
      </c>
      <c r="AA323" s="425">
        <v>25</v>
      </c>
      <c r="AB323" s="426">
        <f t="shared" si="13"/>
        <v>1.0869565217391304</v>
      </c>
      <c r="AC323" s="425">
        <v>18</v>
      </c>
      <c r="AD323" s="426">
        <f t="shared" ref="AD323:AD341" si="16">AC323/T323</f>
        <v>0.78260869565217395</v>
      </c>
      <c r="AE323" s="425">
        <v>25</v>
      </c>
      <c r="AF323" s="426">
        <f t="shared" si="14"/>
        <v>1.0869565217391304</v>
      </c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</row>
    <row r="324" spans="1:84" s="416" customFormat="1" x14ac:dyDescent="0.2">
      <c r="A324" s="421"/>
      <c r="B324" s="423" t="s">
        <v>69</v>
      </c>
      <c r="C324" s="424">
        <v>368</v>
      </c>
      <c r="D324" s="425">
        <v>350</v>
      </c>
      <c r="E324" s="426">
        <f t="shared" si="4"/>
        <v>0.95108695652173914</v>
      </c>
      <c r="F324" s="425">
        <v>349</v>
      </c>
      <c r="G324" s="426">
        <f t="shared" si="5"/>
        <v>0.94836956521739135</v>
      </c>
      <c r="H324" s="425">
        <v>1050</v>
      </c>
      <c r="I324" s="426">
        <f t="shared" si="6"/>
        <v>2.8532608695652173</v>
      </c>
      <c r="J324" s="425">
        <v>349</v>
      </c>
      <c r="K324" s="426">
        <f t="shared" si="7"/>
        <v>0.94836956521739135</v>
      </c>
      <c r="L324" s="425">
        <v>349</v>
      </c>
      <c r="M324" s="426">
        <f t="shared" si="15"/>
        <v>0.94836956521739135</v>
      </c>
      <c r="N324" s="425">
        <v>328</v>
      </c>
      <c r="O324" s="426">
        <f t="shared" si="8"/>
        <v>0.89130434782608692</v>
      </c>
      <c r="P324" s="425">
        <v>327</v>
      </c>
      <c r="Q324" s="426">
        <f>P324/C324</f>
        <v>0.88858695652173914</v>
      </c>
      <c r="R324" s="425">
        <v>279</v>
      </c>
      <c r="S324" s="426">
        <f t="shared" si="10"/>
        <v>0.75815217391304346</v>
      </c>
      <c r="T324" s="424">
        <v>378</v>
      </c>
      <c r="U324" s="425">
        <v>348</v>
      </c>
      <c r="V324" s="426">
        <f t="shared" si="11"/>
        <v>0.92063492063492058</v>
      </c>
      <c r="W324" s="425">
        <v>303</v>
      </c>
      <c r="X324" s="426">
        <f t="shared" ref="X324:X341" si="17">W324/T324</f>
        <v>0.80158730158730163</v>
      </c>
      <c r="Y324" s="425">
        <v>350</v>
      </c>
      <c r="Z324" s="426">
        <f t="shared" si="12"/>
        <v>0.92592592592592593</v>
      </c>
      <c r="AA324" s="425">
        <v>348</v>
      </c>
      <c r="AB324" s="426">
        <f t="shared" si="13"/>
        <v>0.92063492063492058</v>
      </c>
      <c r="AC324" s="425">
        <v>283</v>
      </c>
      <c r="AD324" s="426">
        <f t="shared" si="16"/>
        <v>0.74867724867724872</v>
      </c>
      <c r="AE324" s="425">
        <v>346</v>
      </c>
      <c r="AF324" s="426">
        <f t="shared" si="14"/>
        <v>0.91534391534391535</v>
      </c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</row>
    <row r="325" spans="1:84" s="416" customFormat="1" x14ac:dyDescent="0.2">
      <c r="A325" s="421"/>
      <c r="B325" s="423" t="s">
        <v>54</v>
      </c>
      <c r="C325" s="424">
        <v>97</v>
      </c>
      <c r="D325" s="425">
        <v>87</v>
      </c>
      <c r="E325" s="426">
        <f t="shared" si="4"/>
        <v>0.89690721649484539</v>
      </c>
      <c r="F325" s="425">
        <v>87</v>
      </c>
      <c r="G325" s="426">
        <f t="shared" si="5"/>
        <v>0.89690721649484539</v>
      </c>
      <c r="H325" s="425">
        <v>17</v>
      </c>
      <c r="I325" s="426">
        <f t="shared" si="6"/>
        <v>0.17525773195876287</v>
      </c>
      <c r="J325" s="425">
        <v>87</v>
      </c>
      <c r="K325" s="426">
        <f t="shared" si="7"/>
        <v>0.89690721649484539</v>
      </c>
      <c r="L325" s="425">
        <v>87</v>
      </c>
      <c r="M325" s="426">
        <f t="shared" si="15"/>
        <v>0.89690721649484539</v>
      </c>
      <c r="N325" s="425">
        <v>93</v>
      </c>
      <c r="O325" s="426">
        <f t="shared" si="8"/>
        <v>0.95876288659793818</v>
      </c>
      <c r="P325" s="425">
        <v>83</v>
      </c>
      <c r="Q325" s="426">
        <f t="shared" si="9"/>
        <v>0.85567010309278346</v>
      </c>
      <c r="R325" s="425">
        <v>79</v>
      </c>
      <c r="S325" s="426">
        <f t="shared" si="10"/>
        <v>0.81443298969072164</v>
      </c>
      <c r="T325" s="424">
        <v>99</v>
      </c>
      <c r="U325" s="425">
        <v>100</v>
      </c>
      <c r="V325" s="426">
        <f t="shared" si="11"/>
        <v>1.0101010101010102</v>
      </c>
      <c r="W325" s="425">
        <v>104</v>
      </c>
      <c r="X325" s="426">
        <f t="shared" si="17"/>
        <v>1.0505050505050506</v>
      </c>
      <c r="Y325" s="425">
        <v>100</v>
      </c>
      <c r="Z325" s="426">
        <f t="shared" si="12"/>
        <v>1.0101010101010102</v>
      </c>
      <c r="AA325" s="425">
        <v>102</v>
      </c>
      <c r="AB325" s="426">
        <f t="shared" si="13"/>
        <v>1.0303030303030303</v>
      </c>
      <c r="AC325" s="425">
        <v>78</v>
      </c>
      <c r="AD325" s="426">
        <f t="shared" si="16"/>
        <v>0.78787878787878785</v>
      </c>
      <c r="AE325" s="425">
        <v>100</v>
      </c>
      <c r="AF325" s="426">
        <f t="shared" si="14"/>
        <v>1.0101010101010102</v>
      </c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</row>
    <row r="326" spans="1:84" s="416" customFormat="1" x14ac:dyDescent="0.2">
      <c r="A326" s="421"/>
      <c r="B326" s="423" t="s">
        <v>55</v>
      </c>
      <c r="C326" s="424">
        <v>35</v>
      </c>
      <c r="D326" s="425">
        <v>26</v>
      </c>
      <c r="E326" s="426">
        <f t="shared" si="4"/>
        <v>0.74285714285714288</v>
      </c>
      <c r="F326" s="425">
        <v>26</v>
      </c>
      <c r="G326" s="426">
        <f t="shared" si="5"/>
        <v>0.74285714285714288</v>
      </c>
      <c r="H326" s="425">
        <v>8</v>
      </c>
      <c r="I326" s="426">
        <f t="shared" si="6"/>
        <v>0.22857142857142856</v>
      </c>
      <c r="J326" s="425">
        <v>26</v>
      </c>
      <c r="K326" s="426">
        <f t="shared" si="7"/>
        <v>0.74285714285714288</v>
      </c>
      <c r="L326" s="425">
        <v>26</v>
      </c>
      <c r="M326" s="426">
        <f t="shared" si="15"/>
        <v>0.74285714285714288</v>
      </c>
      <c r="N326" s="425">
        <v>21</v>
      </c>
      <c r="O326" s="426">
        <f t="shared" si="8"/>
        <v>0.6</v>
      </c>
      <c r="P326" s="425">
        <v>20</v>
      </c>
      <c r="Q326" s="426">
        <f t="shared" si="9"/>
        <v>0.5714285714285714</v>
      </c>
      <c r="R326" s="425">
        <v>18</v>
      </c>
      <c r="S326" s="426">
        <f t="shared" si="10"/>
        <v>0.51428571428571423</v>
      </c>
      <c r="T326" s="424">
        <v>47</v>
      </c>
      <c r="U326" s="425">
        <v>20</v>
      </c>
      <c r="V326" s="426">
        <f t="shared" si="11"/>
        <v>0.42553191489361702</v>
      </c>
      <c r="W326" s="425">
        <v>30</v>
      </c>
      <c r="X326" s="426">
        <f t="shared" si="17"/>
        <v>0.63829787234042556</v>
      </c>
      <c r="Y326" s="425">
        <v>17</v>
      </c>
      <c r="Z326" s="426">
        <f t="shared" si="12"/>
        <v>0.36170212765957449</v>
      </c>
      <c r="AA326" s="425">
        <v>21</v>
      </c>
      <c r="AB326" s="426">
        <f t="shared" si="13"/>
        <v>0.44680851063829785</v>
      </c>
      <c r="AC326" s="425">
        <v>20</v>
      </c>
      <c r="AD326" s="426">
        <f t="shared" si="16"/>
        <v>0.42553191489361702</v>
      </c>
      <c r="AE326" s="425">
        <v>19</v>
      </c>
      <c r="AF326" s="426">
        <f t="shared" si="14"/>
        <v>0.40425531914893614</v>
      </c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</row>
    <row r="327" spans="1:84" s="416" customFormat="1" x14ac:dyDescent="0.2">
      <c r="A327" s="421"/>
      <c r="B327" s="423" t="s">
        <v>56</v>
      </c>
      <c r="C327" s="424">
        <v>124</v>
      </c>
      <c r="D327" s="425">
        <v>103</v>
      </c>
      <c r="E327" s="426">
        <f t="shared" si="4"/>
        <v>0.83064516129032262</v>
      </c>
      <c r="F327" s="425">
        <v>103</v>
      </c>
      <c r="G327" s="426">
        <f t="shared" si="5"/>
        <v>0.83064516129032262</v>
      </c>
      <c r="H327" s="425">
        <v>39</v>
      </c>
      <c r="I327" s="426">
        <f t="shared" si="6"/>
        <v>0.31451612903225806</v>
      </c>
      <c r="J327" s="425">
        <v>103</v>
      </c>
      <c r="K327" s="426">
        <f t="shared" si="7"/>
        <v>0.83064516129032262</v>
      </c>
      <c r="L327" s="425">
        <v>103</v>
      </c>
      <c r="M327" s="426">
        <f t="shared" si="15"/>
        <v>0.83064516129032262</v>
      </c>
      <c r="N327" s="425">
        <v>103</v>
      </c>
      <c r="O327" s="426">
        <f t="shared" si="8"/>
        <v>0.83064516129032262</v>
      </c>
      <c r="P327" s="425">
        <v>100</v>
      </c>
      <c r="Q327" s="426">
        <f t="shared" si="9"/>
        <v>0.80645161290322576</v>
      </c>
      <c r="R327" s="425">
        <v>67</v>
      </c>
      <c r="S327" s="426">
        <f t="shared" si="10"/>
        <v>0.54032258064516125</v>
      </c>
      <c r="T327" s="424">
        <v>126</v>
      </c>
      <c r="U327" s="425">
        <v>117</v>
      </c>
      <c r="V327" s="426">
        <f t="shared" si="11"/>
        <v>0.9285714285714286</v>
      </c>
      <c r="W327" s="425">
        <v>97</v>
      </c>
      <c r="X327" s="426">
        <f t="shared" si="17"/>
        <v>0.76984126984126988</v>
      </c>
      <c r="Y327" s="425">
        <v>118</v>
      </c>
      <c r="Z327" s="426">
        <f t="shared" si="12"/>
        <v>0.93650793650793651</v>
      </c>
      <c r="AA327" s="425">
        <v>117</v>
      </c>
      <c r="AB327" s="426">
        <f t="shared" si="13"/>
        <v>0.9285714285714286</v>
      </c>
      <c r="AC327" s="425">
        <v>101</v>
      </c>
      <c r="AD327" s="426">
        <f t="shared" si="16"/>
        <v>0.80158730158730163</v>
      </c>
      <c r="AE327" s="425">
        <v>118</v>
      </c>
      <c r="AF327" s="426">
        <f t="shared" si="14"/>
        <v>0.93650793650793651</v>
      </c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</row>
    <row r="328" spans="1:84" s="416" customFormat="1" x14ac:dyDescent="0.2">
      <c r="A328" s="421"/>
      <c r="B328" s="423" t="s">
        <v>57</v>
      </c>
      <c r="C328" s="424">
        <v>116</v>
      </c>
      <c r="D328" s="425">
        <v>105</v>
      </c>
      <c r="E328" s="426">
        <f t="shared" si="4"/>
        <v>0.90517241379310343</v>
      </c>
      <c r="F328" s="425">
        <v>113</v>
      </c>
      <c r="G328" s="426">
        <f t="shared" si="5"/>
        <v>0.97413793103448276</v>
      </c>
      <c r="H328" s="425">
        <v>17</v>
      </c>
      <c r="I328" s="426">
        <f t="shared" si="6"/>
        <v>0.14655172413793102</v>
      </c>
      <c r="J328" s="425">
        <v>113</v>
      </c>
      <c r="K328" s="426">
        <f t="shared" si="7"/>
        <v>0.97413793103448276</v>
      </c>
      <c r="L328" s="425">
        <v>113</v>
      </c>
      <c r="M328" s="426">
        <f t="shared" si="15"/>
        <v>0.97413793103448276</v>
      </c>
      <c r="N328" s="425">
        <v>110</v>
      </c>
      <c r="O328" s="426">
        <f t="shared" si="8"/>
        <v>0.94827586206896552</v>
      </c>
      <c r="P328" s="425">
        <v>112</v>
      </c>
      <c r="Q328" s="426">
        <f t="shared" si="9"/>
        <v>0.96551724137931039</v>
      </c>
      <c r="R328" s="425">
        <v>98</v>
      </c>
      <c r="S328" s="426">
        <f t="shared" si="10"/>
        <v>0.84482758620689657</v>
      </c>
      <c r="T328" s="424">
        <v>117</v>
      </c>
      <c r="U328" s="425">
        <v>131</v>
      </c>
      <c r="V328" s="426">
        <f t="shared" si="11"/>
        <v>1.1196581196581197</v>
      </c>
      <c r="W328" s="425">
        <v>131</v>
      </c>
      <c r="X328" s="426">
        <f t="shared" si="17"/>
        <v>1.1196581196581197</v>
      </c>
      <c r="Y328" s="425">
        <v>134</v>
      </c>
      <c r="Z328" s="426">
        <f t="shared" si="12"/>
        <v>1.1452991452991452</v>
      </c>
      <c r="AA328" s="425">
        <v>132</v>
      </c>
      <c r="AB328" s="426">
        <f t="shared" si="13"/>
        <v>1.1282051282051282</v>
      </c>
      <c r="AC328" s="425">
        <v>118</v>
      </c>
      <c r="AD328" s="426">
        <f t="shared" si="16"/>
        <v>1.0085470085470085</v>
      </c>
      <c r="AE328" s="425">
        <v>131</v>
      </c>
      <c r="AF328" s="426">
        <f t="shared" si="14"/>
        <v>1.1196581196581197</v>
      </c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</row>
    <row r="329" spans="1:84" s="416" customFormat="1" x14ac:dyDescent="0.2">
      <c r="A329" s="421"/>
      <c r="B329" s="423" t="s">
        <v>58</v>
      </c>
      <c r="C329" s="424">
        <v>185</v>
      </c>
      <c r="D329" s="425">
        <v>149</v>
      </c>
      <c r="E329" s="426">
        <f t="shared" si="4"/>
        <v>0.80540540540540539</v>
      </c>
      <c r="F329" s="425">
        <v>150</v>
      </c>
      <c r="G329" s="426">
        <f t="shared" si="5"/>
        <v>0.81081081081081086</v>
      </c>
      <c r="H329" s="425">
        <v>48</v>
      </c>
      <c r="I329" s="426">
        <f t="shared" si="6"/>
        <v>0.25945945945945947</v>
      </c>
      <c r="J329" s="425">
        <v>149</v>
      </c>
      <c r="K329" s="426">
        <f t="shared" si="7"/>
        <v>0.80540540540540539</v>
      </c>
      <c r="L329" s="425">
        <v>149</v>
      </c>
      <c r="M329" s="426">
        <f t="shared" si="15"/>
        <v>0.80540540540540539</v>
      </c>
      <c r="N329" s="425">
        <v>147</v>
      </c>
      <c r="O329" s="426">
        <f t="shared" si="8"/>
        <v>0.79459459459459458</v>
      </c>
      <c r="P329" s="425">
        <v>146</v>
      </c>
      <c r="Q329" s="426">
        <f t="shared" si="9"/>
        <v>0.78918918918918923</v>
      </c>
      <c r="R329" s="425">
        <v>128</v>
      </c>
      <c r="S329" s="426">
        <f t="shared" si="10"/>
        <v>0.69189189189189193</v>
      </c>
      <c r="T329" s="424">
        <v>194</v>
      </c>
      <c r="U329" s="425">
        <v>186</v>
      </c>
      <c r="V329" s="426">
        <f t="shared" si="11"/>
        <v>0.95876288659793818</v>
      </c>
      <c r="W329" s="425">
        <v>189</v>
      </c>
      <c r="X329" s="426">
        <f t="shared" si="17"/>
        <v>0.97422680412371132</v>
      </c>
      <c r="Y329" s="425">
        <v>187</v>
      </c>
      <c r="Z329" s="426">
        <f t="shared" si="12"/>
        <v>0.96391752577319589</v>
      </c>
      <c r="AA329" s="425">
        <v>186</v>
      </c>
      <c r="AB329" s="426">
        <f t="shared" si="13"/>
        <v>0.95876288659793818</v>
      </c>
      <c r="AC329" s="425">
        <v>189</v>
      </c>
      <c r="AD329" s="426">
        <f t="shared" si="16"/>
        <v>0.97422680412371132</v>
      </c>
      <c r="AE329" s="425">
        <v>184</v>
      </c>
      <c r="AF329" s="426">
        <f t="shared" si="14"/>
        <v>0.94845360824742264</v>
      </c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</row>
    <row r="330" spans="1:84" s="416" customFormat="1" x14ac:dyDescent="0.2">
      <c r="A330" s="421"/>
      <c r="B330" s="423" t="s">
        <v>59</v>
      </c>
      <c r="C330" s="424">
        <v>413</v>
      </c>
      <c r="D330" s="425">
        <v>371</v>
      </c>
      <c r="E330" s="426">
        <f t="shared" si="4"/>
        <v>0.89830508474576276</v>
      </c>
      <c r="F330" s="425">
        <v>372</v>
      </c>
      <c r="G330" s="426">
        <f t="shared" si="5"/>
        <v>0.90072639225181594</v>
      </c>
      <c r="H330" s="425">
        <v>283</v>
      </c>
      <c r="I330" s="426">
        <f t="shared" si="6"/>
        <v>0.68523002421307511</v>
      </c>
      <c r="J330" s="425">
        <v>372</v>
      </c>
      <c r="K330" s="426">
        <f t="shared" si="7"/>
        <v>0.90072639225181594</v>
      </c>
      <c r="L330" s="425">
        <v>372</v>
      </c>
      <c r="M330" s="426">
        <f t="shared" si="15"/>
        <v>0.90072639225181594</v>
      </c>
      <c r="N330" s="425">
        <v>360</v>
      </c>
      <c r="O330" s="426">
        <f t="shared" si="8"/>
        <v>0.87167070217917675</v>
      </c>
      <c r="P330" s="425">
        <v>391</v>
      </c>
      <c r="Q330" s="426">
        <f t="shared" si="9"/>
        <v>0.94673123486682809</v>
      </c>
      <c r="R330" s="425">
        <v>250</v>
      </c>
      <c r="S330" s="426">
        <f t="shared" si="10"/>
        <v>0.60532687651331718</v>
      </c>
      <c r="T330" s="424">
        <v>456</v>
      </c>
      <c r="U330" s="425">
        <v>464</v>
      </c>
      <c r="V330" s="426">
        <f t="shared" si="11"/>
        <v>1.0175438596491229</v>
      </c>
      <c r="W330" s="425">
        <v>394</v>
      </c>
      <c r="X330" s="426">
        <f t="shared" si="17"/>
        <v>0.86403508771929827</v>
      </c>
      <c r="Y330" s="425">
        <v>465</v>
      </c>
      <c r="Z330" s="426">
        <f t="shared" si="12"/>
        <v>1.0197368421052631</v>
      </c>
      <c r="AA330" s="425">
        <v>434</v>
      </c>
      <c r="AB330" s="426">
        <f t="shared" si="13"/>
        <v>0.95175438596491224</v>
      </c>
      <c r="AC330" s="425">
        <v>349</v>
      </c>
      <c r="AD330" s="426">
        <f t="shared" si="16"/>
        <v>0.76535087719298245</v>
      </c>
      <c r="AE330" s="425">
        <v>461</v>
      </c>
      <c r="AF330" s="426">
        <f t="shared" si="14"/>
        <v>1.0109649122807018</v>
      </c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</row>
    <row r="331" spans="1:84" s="416" customFormat="1" x14ac:dyDescent="0.2">
      <c r="A331" s="421"/>
      <c r="B331" s="423" t="s">
        <v>60</v>
      </c>
      <c r="C331" s="424">
        <v>90</v>
      </c>
      <c r="D331" s="425">
        <v>95</v>
      </c>
      <c r="E331" s="426">
        <f t="shared" si="4"/>
        <v>1.0555555555555556</v>
      </c>
      <c r="F331" s="425">
        <v>95</v>
      </c>
      <c r="G331" s="426">
        <f t="shared" si="5"/>
        <v>1.0555555555555556</v>
      </c>
      <c r="H331" s="425">
        <v>28</v>
      </c>
      <c r="I331" s="426">
        <f t="shared" si="6"/>
        <v>0.31111111111111112</v>
      </c>
      <c r="J331" s="425">
        <v>95</v>
      </c>
      <c r="K331" s="426">
        <f t="shared" si="7"/>
        <v>1.0555555555555556</v>
      </c>
      <c r="L331" s="425">
        <v>95</v>
      </c>
      <c r="M331" s="426">
        <f t="shared" si="15"/>
        <v>1.0555555555555556</v>
      </c>
      <c r="N331" s="425">
        <v>100</v>
      </c>
      <c r="O331" s="426">
        <f t="shared" si="8"/>
        <v>1.1111111111111112</v>
      </c>
      <c r="P331" s="425">
        <v>99</v>
      </c>
      <c r="Q331" s="426">
        <f t="shared" si="9"/>
        <v>1.1000000000000001</v>
      </c>
      <c r="R331" s="425">
        <v>86</v>
      </c>
      <c r="S331" s="426">
        <f t="shared" si="10"/>
        <v>0.9555555555555556</v>
      </c>
      <c r="T331" s="424">
        <v>91</v>
      </c>
      <c r="U331" s="425">
        <v>92</v>
      </c>
      <c r="V331" s="426">
        <f t="shared" si="11"/>
        <v>1.0109890109890109</v>
      </c>
      <c r="W331" s="425">
        <v>105</v>
      </c>
      <c r="X331" s="426">
        <f t="shared" si="17"/>
        <v>1.1538461538461537</v>
      </c>
      <c r="Y331" s="425">
        <v>92</v>
      </c>
      <c r="Z331" s="426">
        <f t="shared" si="12"/>
        <v>1.0109890109890109</v>
      </c>
      <c r="AA331" s="425">
        <v>92</v>
      </c>
      <c r="AB331" s="426">
        <f t="shared" si="13"/>
        <v>1.0109890109890109</v>
      </c>
      <c r="AC331" s="425">
        <v>94</v>
      </c>
      <c r="AD331" s="426">
        <f t="shared" si="16"/>
        <v>1.0329670329670331</v>
      </c>
      <c r="AE331" s="425">
        <v>92</v>
      </c>
      <c r="AF331" s="426">
        <f t="shared" si="14"/>
        <v>1.0109890109890109</v>
      </c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</row>
    <row r="332" spans="1:84" s="416" customFormat="1" x14ac:dyDescent="0.2">
      <c r="A332" s="421"/>
      <c r="B332" s="423" t="s">
        <v>61</v>
      </c>
      <c r="C332" s="424">
        <v>393</v>
      </c>
      <c r="D332" s="425">
        <v>343</v>
      </c>
      <c r="E332" s="426">
        <f t="shared" si="4"/>
        <v>0.87277353689567427</v>
      </c>
      <c r="F332" s="425">
        <v>346</v>
      </c>
      <c r="G332" s="426">
        <f t="shared" si="5"/>
        <v>0.88040712468193383</v>
      </c>
      <c r="H332" s="425">
        <v>208</v>
      </c>
      <c r="I332" s="426">
        <f t="shared" si="6"/>
        <v>0.52926208651399487</v>
      </c>
      <c r="J332" s="425">
        <v>343</v>
      </c>
      <c r="K332" s="426">
        <f t="shared" si="7"/>
        <v>0.87277353689567427</v>
      </c>
      <c r="L332" s="425">
        <v>343</v>
      </c>
      <c r="M332" s="426">
        <f t="shared" si="15"/>
        <v>0.87277353689567427</v>
      </c>
      <c r="N332" s="425">
        <v>311</v>
      </c>
      <c r="O332" s="426">
        <f t="shared" si="8"/>
        <v>0.79134860050890588</v>
      </c>
      <c r="P332" s="425">
        <v>428</v>
      </c>
      <c r="Q332" s="426">
        <f t="shared" si="9"/>
        <v>1.089058524173028</v>
      </c>
      <c r="R332" s="425">
        <v>187</v>
      </c>
      <c r="S332" s="426">
        <f t="shared" si="10"/>
        <v>0.4758269720101781</v>
      </c>
      <c r="T332" s="424">
        <v>425</v>
      </c>
      <c r="U332" s="425">
        <v>426</v>
      </c>
      <c r="V332" s="426">
        <f t="shared" si="11"/>
        <v>1.0023529411764707</v>
      </c>
      <c r="W332" s="425">
        <v>426</v>
      </c>
      <c r="X332" s="426">
        <f t="shared" si="17"/>
        <v>1.0023529411764707</v>
      </c>
      <c r="Y332" s="425">
        <v>448</v>
      </c>
      <c r="Z332" s="426">
        <f t="shared" si="12"/>
        <v>1.0541176470588236</v>
      </c>
      <c r="AA332" s="425">
        <v>403</v>
      </c>
      <c r="AB332" s="426">
        <f t="shared" si="13"/>
        <v>0.94823529411764707</v>
      </c>
      <c r="AC332" s="425">
        <v>414</v>
      </c>
      <c r="AD332" s="426">
        <f t="shared" si="16"/>
        <v>0.97411764705882353</v>
      </c>
      <c r="AE332" s="425">
        <v>428</v>
      </c>
      <c r="AF332" s="426">
        <f t="shared" si="14"/>
        <v>1.0070588235294118</v>
      </c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</row>
    <row r="333" spans="1:84" s="416" customFormat="1" x14ac:dyDescent="0.2">
      <c r="A333" s="421"/>
      <c r="B333" s="423" t="s">
        <v>62</v>
      </c>
      <c r="C333" s="424">
        <v>81</v>
      </c>
      <c r="D333" s="425">
        <v>78</v>
      </c>
      <c r="E333" s="426">
        <f t="shared" si="4"/>
        <v>0.96296296296296291</v>
      </c>
      <c r="F333" s="425">
        <v>78</v>
      </c>
      <c r="G333" s="426">
        <f t="shared" si="5"/>
        <v>0.96296296296296291</v>
      </c>
      <c r="H333" s="425">
        <v>12</v>
      </c>
      <c r="I333" s="426">
        <f t="shared" si="6"/>
        <v>0.14814814814814814</v>
      </c>
      <c r="J333" s="425">
        <v>78</v>
      </c>
      <c r="K333" s="426">
        <f t="shared" si="7"/>
        <v>0.96296296296296291</v>
      </c>
      <c r="L333" s="425">
        <v>78</v>
      </c>
      <c r="M333" s="426">
        <f t="shared" si="15"/>
        <v>0.96296296296296291</v>
      </c>
      <c r="N333" s="425">
        <v>84</v>
      </c>
      <c r="O333" s="426">
        <f t="shared" si="8"/>
        <v>1.037037037037037</v>
      </c>
      <c r="P333" s="425">
        <v>84</v>
      </c>
      <c r="Q333" s="426">
        <f t="shared" si="9"/>
        <v>1.037037037037037</v>
      </c>
      <c r="R333" s="425">
        <v>66</v>
      </c>
      <c r="S333" s="426">
        <f t="shared" si="10"/>
        <v>0.81481481481481477</v>
      </c>
      <c r="T333" s="424">
        <v>84</v>
      </c>
      <c r="U333" s="425">
        <v>67</v>
      </c>
      <c r="V333" s="426">
        <f t="shared" si="11"/>
        <v>0.79761904761904767</v>
      </c>
      <c r="W333" s="425">
        <v>64</v>
      </c>
      <c r="X333" s="426">
        <f t="shared" si="17"/>
        <v>0.76190476190476186</v>
      </c>
      <c r="Y333" s="425">
        <v>68</v>
      </c>
      <c r="Z333" s="426">
        <f t="shared" si="12"/>
        <v>0.80952380952380953</v>
      </c>
      <c r="AA333" s="425">
        <v>67</v>
      </c>
      <c r="AB333" s="426">
        <f t="shared" si="13"/>
        <v>0.79761904761904767</v>
      </c>
      <c r="AC333" s="425">
        <v>73</v>
      </c>
      <c r="AD333" s="426">
        <f t="shared" si="16"/>
        <v>0.86904761904761907</v>
      </c>
      <c r="AE333" s="425">
        <v>67</v>
      </c>
      <c r="AF333" s="426">
        <f t="shared" si="14"/>
        <v>0.79761904761904767</v>
      </c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</row>
    <row r="334" spans="1:84" s="416" customFormat="1" x14ac:dyDescent="0.2">
      <c r="A334" s="421"/>
      <c r="B334" s="423" t="s">
        <v>63</v>
      </c>
      <c r="C334" s="424">
        <v>58</v>
      </c>
      <c r="D334" s="425">
        <v>50</v>
      </c>
      <c r="E334" s="426">
        <f t="shared" si="4"/>
        <v>0.86206896551724133</v>
      </c>
      <c r="F334" s="425">
        <v>50</v>
      </c>
      <c r="G334" s="426">
        <f t="shared" si="5"/>
        <v>0.86206896551724133</v>
      </c>
      <c r="H334" s="425">
        <v>15</v>
      </c>
      <c r="I334" s="426">
        <f t="shared" si="6"/>
        <v>0.25862068965517243</v>
      </c>
      <c r="J334" s="425">
        <v>50</v>
      </c>
      <c r="K334" s="426">
        <f t="shared" si="7"/>
        <v>0.86206896551724133</v>
      </c>
      <c r="L334" s="425">
        <v>50</v>
      </c>
      <c r="M334" s="426">
        <f t="shared" si="15"/>
        <v>0.86206896551724133</v>
      </c>
      <c r="N334" s="425">
        <v>51</v>
      </c>
      <c r="O334" s="426">
        <f t="shared" si="8"/>
        <v>0.87931034482758619</v>
      </c>
      <c r="P334" s="425">
        <v>51</v>
      </c>
      <c r="Q334" s="426">
        <f t="shared" si="9"/>
        <v>0.87931034482758619</v>
      </c>
      <c r="R334" s="425">
        <v>56</v>
      </c>
      <c r="S334" s="426">
        <f t="shared" si="10"/>
        <v>0.96551724137931039</v>
      </c>
      <c r="T334" s="424">
        <v>58</v>
      </c>
      <c r="U334" s="425">
        <v>54</v>
      </c>
      <c r="V334" s="426">
        <f t="shared" si="11"/>
        <v>0.93103448275862066</v>
      </c>
      <c r="W334" s="425">
        <v>49</v>
      </c>
      <c r="X334" s="426">
        <f t="shared" si="17"/>
        <v>0.84482758620689657</v>
      </c>
      <c r="Y334" s="425">
        <v>54</v>
      </c>
      <c r="Z334" s="426">
        <f t="shared" si="12"/>
        <v>0.93103448275862066</v>
      </c>
      <c r="AA334" s="425">
        <v>54</v>
      </c>
      <c r="AB334" s="426">
        <f t="shared" si="13"/>
        <v>0.93103448275862066</v>
      </c>
      <c r="AC334" s="425">
        <v>46</v>
      </c>
      <c r="AD334" s="426">
        <f t="shared" si="16"/>
        <v>0.7931034482758621</v>
      </c>
      <c r="AE334" s="425">
        <v>54</v>
      </c>
      <c r="AF334" s="426">
        <f t="shared" si="14"/>
        <v>0.93103448275862066</v>
      </c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</row>
    <row r="335" spans="1:84" s="416" customFormat="1" x14ac:dyDescent="0.2">
      <c r="A335" s="421"/>
      <c r="B335" s="423" t="s">
        <v>64</v>
      </c>
      <c r="C335" s="424">
        <v>107</v>
      </c>
      <c r="D335" s="425">
        <v>103</v>
      </c>
      <c r="E335" s="426">
        <f t="shared" si="4"/>
        <v>0.96261682242990654</v>
      </c>
      <c r="F335" s="425">
        <v>103</v>
      </c>
      <c r="G335" s="426">
        <f t="shared" si="5"/>
        <v>0.96261682242990654</v>
      </c>
      <c r="H335" s="425">
        <v>29</v>
      </c>
      <c r="I335" s="426">
        <f t="shared" si="6"/>
        <v>0.27102803738317754</v>
      </c>
      <c r="J335" s="425">
        <v>103</v>
      </c>
      <c r="K335" s="426">
        <f t="shared" si="7"/>
        <v>0.96261682242990654</v>
      </c>
      <c r="L335" s="425">
        <v>103</v>
      </c>
      <c r="M335" s="426">
        <f t="shared" si="15"/>
        <v>0.96261682242990654</v>
      </c>
      <c r="N335" s="425">
        <v>108</v>
      </c>
      <c r="O335" s="426">
        <f t="shared" si="8"/>
        <v>1.0093457943925233</v>
      </c>
      <c r="P335" s="425">
        <v>107</v>
      </c>
      <c r="Q335" s="426">
        <f t="shared" si="9"/>
        <v>1</v>
      </c>
      <c r="R335" s="425">
        <v>96</v>
      </c>
      <c r="S335" s="426">
        <f t="shared" si="10"/>
        <v>0.89719626168224298</v>
      </c>
      <c r="T335" s="424">
        <v>108</v>
      </c>
      <c r="U335" s="425">
        <v>105</v>
      </c>
      <c r="V335" s="426">
        <f t="shared" si="11"/>
        <v>0.97222222222222221</v>
      </c>
      <c r="W335" s="425">
        <v>117</v>
      </c>
      <c r="X335" s="426">
        <f t="shared" si="17"/>
        <v>1.0833333333333333</v>
      </c>
      <c r="Y335" s="425">
        <v>107</v>
      </c>
      <c r="Z335" s="426">
        <f t="shared" si="12"/>
        <v>0.9907407407407407</v>
      </c>
      <c r="AA335" s="425">
        <v>105</v>
      </c>
      <c r="AB335" s="426">
        <f t="shared" si="13"/>
        <v>0.97222222222222221</v>
      </c>
      <c r="AC335" s="425">
        <v>141</v>
      </c>
      <c r="AD335" s="426">
        <f t="shared" si="16"/>
        <v>1.3055555555555556</v>
      </c>
      <c r="AE335" s="425">
        <v>106</v>
      </c>
      <c r="AF335" s="426">
        <f t="shared" si="14"/>
        <v>0.98148148148148151</v>
      </c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</row>
    <row r="336" spans="1:84" s="416" customFormat="1" x14ac:dyDescent="0.2">
      <c r="A336" s="421"/>
      <c r="B336" s="423" t="s">
        <v>65</v>
      </c>
      <c r="C336" s="424">
        <v>29</v>
      </c>
      <c r="D336" s="425">
        <v>30</v>
      </c>
      <c r="E336" s="426">
        <f t="shared" si="4"/>
        <v>1.0344827586206897</v>
      </c>
      <c r="F336" s="425">
        <v>30</v>
      </c>
      <c r="G336" s="426">
        <f t="shared" si="5"/>
        <v>1.0344827586206897</v>
      </c>
      <c r="H336" s="425">
        <v>1</v>
      </c>
      <c r="I336" s="426">
        <f t="shared" si="6"/>
        <v>3.4482758620689655E-2</v>
      </c>
      <c r="J336" s="425">
        <v>30</v>
      </c>
      <c r="K336" s="426">
        <f t="shared" si="7"/>
        <v>1.0344827586206897</v>
      </c>
      <c r="L336" s="425">
        <v>30</v>
      </c>
      <c r="M336" s="426">
        <f t="shared" si="15"/>
        <v>1.0344827586206897</v>
      </c>
      <c r="N336" s="425">
        <v>28</v>
      </c>
      <c r="O336" s="426">
        <f t="shared" si="8"/>
        <v>0.96551724137931039</v>
      </c>
      <c r="P336" s="425">
        <v>28</v>
      </c>
      <c r="Q336" s="426">
        <f t="shared" si="9"/>
        <v>0.96551724137931039</v>
      </c>
      <c r="R336" s="425">
        <v>22</v>
      </c>
      <c r="S336" s="426">
        <f t="shared" si="10"/>
        <v>0.75862068965517238</v>
      </c>
      <c r="T336" s="424">
        <v>30</v>
      </c>
      <c r="U336" s="425">
        <v>31</v>
      </c>
      <c r="V336" s="426">
        <f t="shared" si="11"/>
        <v>1.0333333333333334</v>
      </c>
      <c r="W336" s="425">
        <v>26</v>
      </c>
      <c r="X336" s="426">
        <f t="shared" si="17"/>
        <v>0.8666666666666667</v>
      </c>
      <c r="Y336" s="425">
        <v>31</v>
      </c>
      <c r="Z336" s="426">
        <f t="shared" si="12"/>
        <v>1.0333333333333334</v>
      </c>
      <c r="AA336" s="425">
        <v>31</v>
      </c>
      <c r="AB336" s="426">
        <f t="shared" si="13"/>
        <v>1.0333333333333334</v>
      </c>
      <c r="AC336" s="425">
        <v>32</v>
      </c>
      <c r="AD336" s="426">
        <f t="shared" si="16"/>
        <v>1.0666666666666667</v>
      </c>
      <c r="AE336" s="425">
        <v>31</v>
      </c>
      <c r="AF336" s="426">
        <f t="shared" si="14"/>
        <v>1.0333333333333334</v>
      </c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</row>
    <row r="337" spans="1:209" s="416" customFormat="1" x14ac:dyDescent="0.2">
      <c r="A337" s="421"/>
      <c r="B337" s="423" t="s">
        <v>66</v>
      </c>
      <c r="C337" s="424">
        <v>132</v>
      </c>
      <c r="D337" s="425">
        <v>122</v>
      </c>
      <c r="E337" s="426">
        <f t="shared" si="4"/>
        <v>0.9242424242424242</v>
      </c>
      <c r="F337" s="425">
        <v>122</v>
      </c>
      <c r="G337" s="426">
        <f t="shared" si="5"/>
        <v>0.9242424242424242</v>
      </c>
      <c r="H337" s="425">
        <v>48</v>
      </c>
      <c r="I337" s="426">
        <f t="shared" si="6"/>
        <v>0.36363636363636365</v>
      </c>
      <c r="J337" s="425">
        <v>122</v>
      </c>
      <c r="K337" s="426">
        <f t="shared" si="7"/>
        <v>0.9242424242424242</v>
      </c>
      <c r="L337" s="425">
        <v>122</v>
      </c>
      <c r="M337" s="426">
        <f t="shared" si="15"/>
        <v>0.9242424242424242</v>
      </c>
      <c r="N337" s="425">
        <v>120</v>
      </c>
      <c r="O337" s="426">
        <f t="shared" si="8"/>
        <v>0.90909090909090906</v>
      </c>
      <c r="P337" s="425">
        <v>121</v>
      </c>
      <c r="Q337" s="426">
        <f t="shared" si="9"/>
        <v>0.91666666666666663</v>
      </c>
      <c r="R337" s="425">
        <v>88</v>
      </c>
      <c r="S337" s="426">
        <f t="shared" si="10"/>
        <v>0.66666666666666663</v>
      </c>
      <c r="T337" s="424">
        <v>135</v>
      </c>
      <c r="U337" s="425">
        <v>133</v>
      </c>
      <c r="V337" s="426">
        <f t="shared" si="11"/>
        <v>0.98518518518518516</v>
      </c>
      <c r="W337" s="425">
        <v>117</v>
      </c>
      <c r="X337" s="426">
        <f t="shared" si="17"/>
        <v>0.8666666666666667</v>
      </c>
      <c r="Y337" s="425">
        <v>133</v>
      </c>
      <c r="Z337" s="426">
        <f t="shared" si="12"/>
        <v>0.98518518518518516</v>
      </c>
      <c r="AA337" s="425">
        <v>132</v>
      </c>
      <c r="AB337" s="426">
        <f t="shared" si="13"/>
        <v>0.97777777777777775</v>
      </c>
      <c r="AC337" s="425">
        <v>125</v>
      </c>
      <c r="AD337" s="426">
        <f t="shared" si="16"/>
        <v>0.92592592592592593</v>
      </c>
      <c r="AE337" s="425">
        <v>133</v>
      </c>
      <c r="AF337" s="426">
        <f t="shared" si="14"/>
        <v>0.98518518518518516</v>
      </c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</row>
    <row r="338" spans="1:209" s="416" customFormat="1" x14ac:dyDescent="0.2">
      <c r="A338" s="421"/>
      <c r="B338" s="423" t="s">
        <v>67</v>
      </c>
      <c r="C338" s="424">
        <v>148</v>
      </c>
      <c r="D338" s="425">
        <v>139</v>
      </c>
      <c r="E338" s="426">
        <f t="shared" si="4"/>
        <v>0.93918918918918914</v>
      </c>
      <c r="F338" s="425">
        <v>139</v>
      </c>
      <c r="G338" s="426">
        <f t="shared" si="5"/>
        <v>0.93918918918918914</v>
      </c>
      <c r="H338" s="425">
        <v>57</v>
      </c>
      <c r="I338" s="426">
        <f t="shared" si="6"/>
        <v>0.38513513513513514</v>
      </c>
      <c r="J338" s="425">
        <v>139</v>
      </c>
      <c r="K338" s="426">
        <f t="shared" si="7"/>
        <v>0.93918918918918914</v>
      </c>
      <c r="L338" s="425">
        <v>139</v>
      </c>
      <c r="M338" s="426">
        <f t="shared" si="15"/>
        <v>0.93918918918918914</v>
      </c>
      <c r="N338" s="425">
        <v>131</v>
      </c>
      <c r="O338" s="426">
        <f t="shared" si="8"/>
        <v>0.88513513513513509</v>
      </c>
      <c r="P338" s="425">
        <v>131</v>
      </c>
      <c r="Q338" s="426">
        <f t="shared" si="9"/>
        <v>0.88513513513513509</v>
      </c>
      <c r="R338" s="425">
        <v>112</v>
      </c>
      <c r="S338" s="426">
        <f t="shared" si="10"/>
        <v>0.7567567567567568</v>
      </c>
      <c r="T338" s="424">
        <v>151</v>
      </c>
      <c r="U338" s="425">
        <v>153</v>
      </c>
      <c r="V338" s="426">
        <f t="shared" si="11"/>
        <v>1.0132450331125828</v>
      </c>
      <c r="W338" s="425">
        <v>134</v>
      </c>
      <c r="X338" s="426">
        <f t="shared" si="17"/>
        <v>0.88741721854304634</v>
      </c>
      <c r="Y338" s="425">
        <v>147</v>
      </c>
      <c r="Z338" s="426">
        <f t="shared" si="12"/>
        <v>0.97350993377483441</v>
      </c>
      <c r="AA338" s="425">
        <v>126</v>
      </c>
      <c r="AB338" s="426">
        <f t="shared" si="13"/>
        <v>0.83443708609271527</v>
      </c>
      <c r="AC338" s="425">
        <v>80</v>
      </c>
      <c r="AD338" s="426">
        <f t="shared" si="16"/>
        <v>0.5298013245033113</v>
      </c>
      <c r="AE338" s="425">
        <v>146</v>
      </c>
      <c r="AF338" s="426">
        <f t="shared" si="14"/>
        <v>0.9668874172185431</v>
      </c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</row>
    <row r="339" spans="1:209" s="416" customFormat="1" x14ac:dyDescent="0.2">
      <c r="A339" s="421"/>
      <c r="B339" s="423" t="s">
        <v>68</v>
      </c>
      <c r="C339" s="424">
        <v>135</v>
      </c>
      <c r="D339" s="425">
        <v>139</v>
      </c>
      <c r="E339" s="426">
        <f t="shared" si="4"/>
        <v>1.0296296296296297</v>
      </c>
      <c r="F339" s="425">
        <v>139</v>
      </c>
      <c r="G339" s="426">
        <f t="shared" si="5"/>
        <v>1.0296296296296297</v>
      </c>
      <c r="H339" s="425">
        <v>18</v>
      </c>
      <c r="I339" s="426">
        <f t="shared" si="6"/>
        <v>0.13333333333333333</v>
      </c>
      <c r="J339" s="425">
        <v>139</v>
      </c>
      <c r="K339" s="426">
        <f t="shared" si="7"/>
        <v>1.0296296296296297</v>
      </c>
      <c r="L339" s="425">
        <v>139</v>
      </c>
      <c r="M339" s="426">
        <f t="shared" si="15"/>
        <v>1.0296296296296297</v>
      </c>
      <c r="N339" s="425">
        <v>141</v>
      </c>
      <c r="O339" s="426">
        <f t="shared" si="8"/>
        <v>1.0444444444444445</v>
      </c>
      <c r="P339" s="425">
        <v>137</v>
      </c>
      <c r="Q339" s="426">
        <f t="shared" si="9"/>
        <v>1.0148148148148148</v>
      </c>
      <c r="R339" s="425">
        <v>119</v>
      </c>
      <c r="S339" s="426">
        <f t="shared" si="10"/>
        <v>0.88148148148148153</v>
      </c>
      <c r="T339" s="424">
        <v>144</v>
      </c>
      <c r="U339" s="425">
        <v>142</v>
      </c>
      <c r="V339" s="426">
        <f t="shared" si="11"/>
        <v>0.98611111111111116</v>
      </c>
      <c r="W339" s="425">
        <v>132</v>
      </c>
      <c r="X339" s="426">
        <f t="shared" si="17"/>
        <v>0.91666666666666663</v>
      </c>
      <c r="Y339" s="425">
        <v>144</v>
      </c>
      <c r="Z339" s="426">
        <f t="shared" si="12"/>
        <v>1</v>
      </c>
      <c r="AA339" s="425">
        <v>139</v>
      </c>
      <c r="AB339" s="426">
        <f t="shared" si="13"/>
        <v>0.96527777777777779</v>
      </c>
      <c r="AC339" s="425">
        <v>141</v>
      </c>
      <c r="AD339" s="426">
        <f t="shared" si="16"/>
        <v>0.97916666666666663</v>
      </c>
      <c r="AE339" s="425">
        <v>144</v>
      </c>
      <c r="AF339" s="426">
        <f t="shared" si="14"/>
        <v>1</v>
      </c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</row>
    <row r="340" spans="1:209" s="416" customFormat="1" x14ac:dyDescent="0.2">
      <c r="A340" s="421"/>
      <c r="B340" s="423" t="s">
        <v>70</v>
      </c>
      <c r="C340" s="424">
        <v>135</v>
      </c>
      <c r="D340" s="425">
        <v>136</v>
      </c>
      <c r="E340" s="426">
        <f t="shared" si="4"/>
        <v>1.0074074074074073</v>
      </c>
      <c r="F340" s="425">
        <v>136</v>
      </c>
      <c r="G340" s="426">
        <f t="shared" si="5"/>
        <v>1.0074074074074073</v>
      </c>
      <c r="H340" s="425">
        <v>16</v>
      </c>
      <c r="I340" s="426">
        <f t="shared" si="6"/>
        <v>0.11851851851851852</v>
      </c>
      <c r="J340" s="425">
        <v>136</v>
      </c>
      <c r="K340" s="426">
        <f t="shared" si="7"/>
        <v>1.0074074074074073</v>
      </c>
      <c r="L340" s="425">
        <v>136</v>
      </c>
      <c r="M340" s="426">
        <f t="shared" si="15"/>
        <v>1.0074074074074073</v>
      </c>
      <c r="N340" s="425">
        <v>120</v>
      </c>
      <c r="O340" s="426">
        <f t="shared" si="8"/>
        <v>0.88888888888888884</v>
      </c>
      <c r="P340" s="425">
        <v>121</v>
      </c>
      <c r="Q340" s="426">
        <f t="shared" si="9"/>
        <v>0.89629629629629626</v>
      </c>
      <c r="R340" s="425">
        <v>112</v>
      </c>
      <c r="S340" s="426">
        <f t="shared" si="10"/>
        <v>0.82962962962962961</v>
      </c>
      <c r="T340" s="424">
        <v>135</v>
      </c>
      <c r="U340" s="425">
        <v>158</v>
      </c>
      <c r="V340" s="426">
        <f t="shared" si="11"/>
        <v>1.1703703703703703</v>
      </c>
      <c r="W340" s="425">
        <v>138</v>
      </c>
      <c r="X340" s="426">
        <f t="shared" si="17"/>
        <v>1.0222222222222221</v>
      </c>
      <c r="Y340" s="425">
        <v>159</v>
      </c>
      <c r="Z340" s="426">
        <f t="shared" si="12"/>
        <v>1.1777777777777778</v>
      </c>
      <c r="AA340" s="425">
        <v>158</v>
      </c>
      <c r="AB340" s="426">
        <f t="shared" si="13"/>
        <v>1.1703703703703703</v>
      </c>
      <c r="AC340" s="425">
        <v>173</v>
      </c>
      <c r="AD340" s="426">
        <f t="shared" si="16"/>
        <v>1.2814814814814814</v>
      </c>
      <c r="AE340" s="425">
        <v>158</v>
      </c>
      <c r="AF340" s="426">
        <f t="shared" si="14"/>
        <v>1.1703703703703703</v>
      </c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</row>
    <row r="341" spans="1:209" s="416" customFormat="1" x14ac:dyDescent="0.2">
      <c r="A341" s="421"/>
      <c r="B341" s="423" t="s">
        <v>71</v>
      </c>
      <c r="C341" s="424">
        <v>92</v>
      </c>
      <c r="D341" s="425">
        <v>86</v>
      </c>
      <c r="E341" s="426">
        <f t="shared" si="4"/>
        <v>0.93478260869565222</v>
      </c>
      <c r="F341" s="425">
        <v>86</v>
      </c>
      <c r="G341" s="426">
        <f t="shared" si="5"/>
        <v>0.93478260869565222</v>
      </c>
      <c r="H341" s="425">
        <v>33</v>
      </c>
      <c r="I341" s="426">
        <f t="shared" si="6"/>
        <v>0.35869565217391303</v>
      </c>
      <c r="J341" s="425">
        <v>86</v>
      </c>
      <c r="K341" s="426">
        <f t="shared" si="7"/>
        <v>0.93478260869565222</v>
      </c>
      <c r="L341" s="425">
        <v>86</v>
      </c>
      <c r="M341" s="426">
        <f t="shared" si="15"/>
        <v>0.93478260869565222</v>
      </c>
      <c r="N341" s="425">
        <v>88</v>
      </c>
      <c r="O341" s="426">
        <f t="shared" si="8"/>
        <v>0.95652173913043481</v>
      </c>
      <c r="P341" s="425">
        <v>89</v>
      </c>
      <c r="Q341" s="426">
        <f t="shared" si="9"/>
        <v>0.96739130434782605</v>
      </c>
      <c r="R341" s="425">
        <v>67</v>
      </c>
      <c r="S341" s="426">
        <f>R341/(C341)</f>
        <v>0.72826086956521741</v>
      </c>
      <c r="T341" s="424">
        <v>93</v>
      </c>
      <c r="U341" s="425">
        <v>97</v>
      </c>
      <c r="V341" s="426">
        <f t="shared" si="11"/>
        <v>1.043010752688172</v>
      </c>
      <c r="W341" s="425">
        <v>83</v>
      </c>
      <c r="X341" s="426">
        <f t="shared" si="17"/>
        <v>0.89247311827956988</v>
      </c>
      <c r="Y341" s="425">
        <v>96</v>
      </c>
      <c r="Z341" s="426">
        <f t="shared" si="12"/>
        <v>1.032258064516129</v>
      </c>
      <c r="AA341" s="425">
        <v>98</v>
      </c>
      <c r="AB341" s="426">
        <f t="shared" si="13"/>
        <v>1.053763440860215</v>
      </c>
      <c r="AC341" s="425">
        <v>98</v>
      </c>
      <c r="AD341" s="426">
        <f t="shared" si="16"/>
        <v>1.053763440860215</v>
      </c>
      <c r="AE341" s="425">
        <v>95</v>
      </c>
      <c r="AF341" s="426">
        <f t="shared" si="14"/>
        <v>1.021505376344086</v>
      </c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</row>
    <row r="342" spans="1:209" s="422" customFormat="1" x14ac:dyDescent="0.2">
      <c r="A342" s="421"/>
      <c r="B342" s="427" t="s">
        <v>7</v>
      </c>
      <c r="C342" s="419">
        <v>78215</v>
      </c>
      <c r="D342" s="419">
        <v>73637</v>
      </c>
      <c r="E342" s="420">
        <v>0.94146902768011254</v>
      </c>
      <c r="F342" s="419">
        <v>73545</v>
      </c>
      <c r="G342" s="420">
        <v>0.94029278271431316</v>
      </c>
      <c r="H342" s="419">
        <v>74321</v>
      </c>
      <c r="I342" s="420">
        <v>0.95021415329540371</v>
      </c>
      <c r="J342" s="419">
        <v>73496</v>
      </c>
      <c r="K342" s="420">
        <v>0.93966630441731125</v>
      </c>
      <c r="L342" s="419">
        <v>73451</v>
      </c>
      <c r="M342" s="420">
        <v>0.93909096720577889</v>
      </c>
      <c r="N342" s="419">
        <v>71142</v>
      </c>
      <c r="O342" s="420">
        <v>0.90956977561848751</v>
      </c>
      <c r="P342" s="419">
        <v>74491</v>
      </c>
      <c r="Q342" s="420">
        <v>0.95238764942785914</v>
      </c>
      <c r="R342" s="419">
        <v>53734</v>
      </c>
      <c r="S342" s="420">
        <v>0.68700377165505333</v>
      </c>
      <c r="T342" s="419">
        <v>80134</v>
      </c>
      <c r="U342" s="419">
        <v>76824</v>
      </c>
      <c r="V342" s="420">
        <v>0.95869418723637911</v>
      </c>
      <c r="W342" s="419">
        <v>68850</v>
      </c>
      <c r="X342" s="420">
        <v>0.85918586367833882</v>
      </c>
      <c r="Y342" s="419">
        <v>78391</v>
      </c>
      <c r="Z342" s="420">
        <v>0.97824893303716276</v>
      </c>
      <c r="AA342" s="419">
        <v>75842</v>
      </c>
      <c r="AB342" s="420">
        <v>0.94643971347992117</v>
      </c>
      <c r="AC342" s="419">
        <v>67709</v>
      </c>
      <c r="AD342" s="420">
        <v>0.84494721341752566</v>
      </c>
      <c r="AE342" s="419">
        <v>76722</v>
      </c>
      <c r="AF342" s="420">
        <v>0.95742131929018892</v>
      </c>
      <c r="AG342" s="416"/>
      <c r="AH342" s="416"/>
      <c r="AI342" s="416"/>
      <c r="AJ342" s="416"/>
      <c r="AK342" s="416"/>
      <c r="AL342" s="416"/>
      <c r="AM342" s="416"/>
      <c r="AN342" s="416"/>
      <c r="AO342" s="416"/>
      <c r="AP342" s="416"/>
      <c r="AQ342" s="416"/>
      <c r="AR342" s="416"/>
      <c r="AS342" s="416"/>
      <c r="AT342" s="416"/>
      <c r="AU342" s="416"/>
      <c r="AV342" s="416"/>
      <c r="AW342" s="416"/>
      <c r="AX342" s="416"/>
      <c r="AY342" s="416"/>
      <c r="AZ342" s="416"/>
      <c r="BA342" s="416"/>
      <c r="BB342" s="416"/>
      <c r="BC342" s="416"/>
      <c r="BD342" s="416"/>
      <c r="BE342" s="416"/>
      <c r="BF342" s="416"/>
      <c r="BG342" s="416"/>
      <c r="BH342" s="416"/>
      <c r="BI342" s="416"/>
      <c r="BJ342" s="416"/>
      <c r="BK342" s="416"/>
      <c r="BL342" s="416"/>
      <c r="BM342" s="416"/>
      <c r="BN342" s="416"/>
      <c r="BO342" s="416"/>
      <c r="BP342" s="416"/>
      <c r="BQ342" s="416"/>
      <c r="BR342" s="416"/>
      <c r="BS342" s="416"/>
      <c r="BT342" s="416"/>
      <c r="BU342" s="416"/>
      <c r="BV342" s="416"/>
      <c r="BW342" s="416"/>
      <c r="BX342" s="416"/>
      <c r="BY342" s="416"/>
      <c r="BZ342" s="416"/>
      <c r="CA342" s="416"/>
      <c r="CB342" s="416"/>
      <c r="CC342" s="416"/>
      <c r="CD342" s="416"/>
      <c r="CE342" s="416"/>
      <c r="CF342" s="416"/>
      <c r="CG342" s="416"/>
      <c r="CH342" s="416"/>
      <c r="CI342" s="416"/>
      <c r="CJ342" s="416"/>
      <c r="CK342" s="416"/>
      <c r="CL342" s="416"/>
      <c r="CM342" s="416"/>
      <c r="CN342" s="416"/>
      <c r="CO342" s="416"/>
      <c r="CP342" s="416"/>
      <c r="CQ342" s="416"/>
      <c r="CR342" s="416"/>
      <c r="CS342" s="416"/>
      <c r="CT342" s="416"/>
      <c r="CU342" s="416"/>
      <c r="CV342" s="416"/>
      <c r="CW342" s="416"/>
      <c r="CX342" s="416"/>
      <c r="CY342" s="416"/>
      <c r="CZ342" s="416"/>
      <c r="DA342" s="416"/>
      <c r="DB342" s="416"/>
      <c r="DC342" s="416"/>
      <c r="DD342" s="416"/>
      <c r="DE342" s="416"/>
      <c r="DF342" s="416"/>
      <c r="DG342" s="416"/>
      <c r="DH342" s="416"/>
      <c r="DI342" s="416"/>
      <c r="DJ342" s="416"/>
      <c r="DK342" s="416"/>
      <c r="DL342" s="416"/>
      <c r="DM342" s="416"/>
      <c r="DN342" s="416"/>
      <c r="DO342" s="416"/>
      <c r="DP342" s="416"/>
      <c r="DQ342" s="416"/>
      <c r="DR342" s="416"/>
      <c r="DS342" s="416"/>
      <c r="DT342" s="416"/>
      <c r="DU342" s="416"/>
      <c r="DV342" s="416"/>
      <c r="DW342" s="416"/>
      <c r="DX342" s="416"/>
      <c r="DY342" s="416"/>
      <c r="DZ342" s="416"/>
      <c r="EA342" s="416"/>
      <c r="EB342" s="416"/>
      <c r="EC342" s="416"/>
      <c r="ED342" s="416"/>
      <c r="EE342" s="416"/>
      <c r="EF342" s="416"/>
      <c r="EG342" s="416"/>
      <c r="EH342" s="416"/>
      <c r="EI342" s="416"/>
      <c r="EJ342" s="416"/>
      <c r="EK342" s="416"/>
      <c r="EL342" s="416"/>
      <c r="EM342" s="416"/>
      <c r="EN342" s="416"/>
      <c r="EO342" s="416"/>
      <c r="EP342" s="416"/>
      <c r="EQ342" s="416"/>
      <c r="ER342" s="416"/>
      <c r="ES342" s="416"/>
      <c r="ET342" s="416"/>
      <c r="EU342" s="416"/>
      <c r="EV342" s="416"/>
      <c r="EW342" s="416"/>
      <c r="EX342" s="416"/>
      <c r="EY342" s="416"/>
      <c r="EZ342" s="416"/>
      <c r="FA342" s="416"/>
      <c r="FB342" s="416"/>
      <c r="FC342" s="416"/>
      <c r="FD342" s="416"/>
      <c r="FE342" s="416"/>
      <c r="FF342" s="416"/>
      <c r="FG342" s="416"/>
      <c r="FH342" s="416"/>
      <c r="FI342" s="416"/>
      <c r="FJ342" s="416"/>
      <c r="FK342" s="416"/>
      <c r="FL342" s="416"/>
      <c r="FM342" s="416"/>
      <c r="FN342" s="416"/>
      <c r="FO342" s="416"/>
      <c r="FP342" s="416"/>
      <c r="FQ342" s="416"/>
      <c r="FR342" s="416"/>
      <c r="FS342" s="416"/>
      <c r="FT342" s="416"/>
      <c r="FU342" s="416"/>
      <c r="FV342" s="416"/>
      <c r="FW342" s="416"/>
      <c r="FX342" s="416"/>
      <c r="FY342" s="416"/>
      <c r="FZ342" s="416"/>
      <c r="GA342" s="416"/>
      <c r="GB342" s="416"/>
      <c r="GC342" s="416"/>
      <c r="GD342" s="416"/>
      <c r="GE342" s="416"/>
      <c r="GF342" s="416"/>
      <c r="GG342" s="416"/>
      <c r="GH342" s="416"/>
      <c r="GI342" s="416"/>
      <c r="GJ342" s="416"/>
      <c r="GK342" s="416"/>
      <c r="GL342" s="416"/>
      <c r="GM342" s="416"/>
      <c r="GN342" s="416"/>
      <c r="GO342" s="416"/>
      <c r="GP342" s="416"/>
      <c r="GQ342" s="416"/>
      <c r="GR342" s="416"/>
      <c r="GS342" s="416"/>
      <c r="GT342" s="416"/>
      <c r="GU342" s="416"/>
      <c r="GV342" s="416"/>
      <c r="GW342" s="416"/>
      <c r="GX342" s="416"/>
      <c r="GY342" s="416"/>
      <c r="GZ342" s="416"/>
      <c r="HA342" s="416"/>
    </row>
    <row r="343" spans="1:209" x14ac:dyDescent="0.2">
      <c r="CG343" s="416"/>
      <c r="CH343" s="416"/>
      <c r="CI343" s="416"/>
      <c r="CJ343" s="416"/>
      <c r="CK343" s="416"/>
      <c r="CL343" s="416"/>
      <c r="CM343" s="416"/>
      <c r="CN343" s="416"/>
      <c r="CO343" s="416"/>
      <c r="CP343" s="416"/>
      <c r="CQ343" s="416"/>
      <c r="CR343" s="416"/>
      <c r="CS343" s="416"/>
      <c r="CT343" s="416"/>
      <c r="CU343" s="416"/>
      <c r="CV343" s="416"/>
      <c r="CW343" s="416"/>
      <c r="CX343" s="416"/>
      <c r="CY343" s="416"/>
      <c r="CZ343" s="416"/>
      <c r="DA343" s="416"/>
      <c r="DB343" s="416"/>
      <c r="DC343" s="416"/>
      <c r="DD343" s="416"/>
      <c r="DE343" s="416"/>
      <c r="DF343" s="416"/>
      <c r="DG343" s="416"/>
      <c r="DH343" s="416"/>
      <c r="DI343" s="416"/>
      <c r="DJ343" s="416"/>
      <c r="DK343" s="416"/>
      <c r="DL343" s="416"/>
      <c r="DM343" s="416"/>
      <c r="DN343" s="416"/>
      <c r="DO343" s="416"/>
      <c r="DP343" s="416"/>
      <c r="DQ343" s="416"/>
      <c r="DR343" s="416"/>
      <c r="DS343" s="416"/>
      <c r="DT343" s="416"/>
      <c r="DU343" s="416"/>
      <c r="DV343" s="416"/>
      <c r="DW343" s="416"/>
      <c r="DX343" s="416"/>
      <c r="DY343" s="416"/>
      <c r="DZ343" s="416"/>
      <c r="EA343" s="416"/>
      <c r="EB343" s="416"/>
      <c r="EC343" s="416"/>
      <c r="ED343" s="416"/>
      <c r="EE343" s="416"/>
      <c r="EF343" s="416"/>
      <c r="EG343" s="416"/>
      <c r="EH343" s="416"/>
      <c r="EI343" s="416"/>
      <c r="EJ343" s="416"/>
      <c r="EK343" s="416"/>
      <c r="EL343" s="416"/>
      <c r="EM343" s="416"/>
      <c r="EN343" s="416"/>
      <c r="EO343" s="416"/>
      <c r="EP343" s="416"/>
      <c r="EQ343" s="416"/>
      <c r="ER343" s="416"/>
      <c r="ES343" s="416"/>
      <c r="ET343" s="416"/>
      <c r="EU343" s="416"/>
      <c r="EV343" s="416"/>
      <c r="EW343" s="416"/>
      <c r="EX343" s="416"/>
      <c r="EY343" s="416"/>
      <c r="EZ343" s="416"/>
      <c r="FA343" s="416"/>
      <c r="FB343" s="416"/>
      <c r="FC343" s="416"/>
      <c r="FD343" s="416"/>
      <c r="FE343" s="416"/>
      <c r="FF343" s="416"/>
      <c r="FG343" s="416"/>
      <c r="FH343" s="416"/>
      <c r="FI343" s="416"/>
      <c r="FJ343" s="416"/>
      <c r="FK343" s="416"/>
      <c r="FL343" s="416"/>
      <c r="FM343" s="416"/>
      <c r="FN343" s="416"/>
      <c r="FO343" s="416"/>
      <c r="FP343" s="416"/>
      <c r="FQ343" s="416"/>
      <c r="FR343" s="416"/>
      <c r="FS343" s="416"/>
      <c r="FT343" s="416"/>
      <c r="FU343" s="416"/>
      <c r="FV343" s="416"/>
      <c r="FW343" s="416"/>
      <c r="FX343" s="416"/>
      <c r="FY343" s="416"/>
      <c r="FZ343" s="416"/>
      <c r="GA343" s="416"/>
      <c r="GB343" s="416"/>
      <c r="GC343" s="416"/>
      <c r="GD343" s="416"/>
      <c r="GE343" s="416"/>
      <c r="GF343" s="416"/>
      <c r="GG343" s="416"/>
      <c r="GH343" s="416"/>
      <c r="GI343" s="416"/>
      <c r="GJ343" s="416"/>
      <c r="GK343" s="416"/>
      <c r="GL343" s="416"/>
      <c r="GM343" s="416"/>
      <c r="GN343" s="416"/>
      <c r="GO343" s="416"/>
      <c r="GP343" s="416"/>
      <c r="GQ343" s="416"/>
      <c r="GR343" s="416"/>
      <c r="GS343" s="416"/>
      <c r="GT343" s="416"/>
      <c r="GU343" s="416"/>
      <c r="GV343" s="416"/>
      <c r="GW343" s="416"/>
      <c r="GX343" s="416"/>
      <c r="GY343" s="416"/>
      <c r="GZ343" s="416"/>
      <c r="HA343" s="416"/>
    </row>
    <row r="344" spans="1:209" x14ac:dyDescent="0.2">
      <c r="B344" s="617" t="s">
        <v>424</v>
      </c>
      <c r="CG344" s="416"/>
      <c r="CH344" s="416"/>
      <c r="CI344" s="416"/>
      <c r="CJ344" s="416"/>
      <c r="CK344" s="416"/>
      <c r="CL344" s="416"/>
      <c r="CM344" s="416"/>
      <c r="CN344" s="416"/>
      <c r="CO344" s="416"/>
      <c r="CP344" s="416"/>
      <c r="CQ344" s="416"/>
      <c r="CR344" s="416"/>
      <c r="CS344" s="416"/>
      <c r="CT344" s="416"/>
      <c r="CU344" s="416"/>
      <c r="CV344" s="416"/>
      <c r="CW344" s="416"/>
      <c r="CX344" s="416"/>
      <c r="CY344" s="416"/>
      <c r="CZ344" s="416"/>
      <c r="DA344" s="416"/>
      <c r="DB344" s="416"/>
      <c r="DC344" s="416"/>
      <c r="DD344" s="416"/>
      <c r="DE344" s="416"/>
      <c r="DF344" s="416"/>
      <c r="DG344" s="416"/>
      <c r="DH344" s="416"/>
      <c r="DI344" s="416"/>
      <c r="DJ344" s="416"/>
      <c r="DK344" s="416"/>
      <c r="DL344" s="416"/>
      <c r="DM344" s="416"/>
      <c r="DN344" s="416"/>
      <c r="DO344" s="416"/>
      <c r="DP344" s="416"/>
      <c r="DQ344" s="416"/>
      <c r="DR344" s="416"/>
      <c r="DS344" s="416"/>
      <c r="DT344" s="416"/>
      <c r="DU344" s="416"/>
      <c r="DV344" s="416"/>
      <c r="DW344" s="416"/>
      <c r="DX344" s="416"/>
      <c r="DY344" s="416"/>
      <c r="DZ344" s="416"/>
      <c r="EA344" s="416"/>
      <c r="EB344" s="416"/>
      <c r="EC344" s="416"/>
      <c r="ED344" s="416"/>
      <c r="EE344" s="416"/>
      <c r="EF344" s="416"/>
      <c r="EG344" s="416"/>
      <c r="EH344" s="416"/>
      <c r="EI344" s="416"/>
      <c r="EJ344" s="416"/>
      <c r="EK344" s="416"/>
      <c r="EL344" s="416"/>
      <c r="EM344" s="416"/>
      <c r="EN344" s="416"/>
      <c r="EO344" s="416"/>
      <c r="EP344" s="416"/>
      <c r="EQ344" s="416"/>
      <c r="ER344" s="416"/>
      <c r="ES344" s="416"/>
      <c r="ET344" s="416"/>
      <c r="EU344" s="416"/>
      <c r="EV344" s="416"/>
      <c r="EW344" s="416"/>
      <c r="EX344" s="416"/>
      <c r="EY344" s="416"/>
      <c r="EZ344" s="416"/>
      <c r="FA344" s="416"/>
      <c r="FB344" s="416"/>
      <c r="FC344" s="416"/>
      <c r="FD344" s="416"/>
      <c r="FE344" s="416"/>
      <c r="FF344" s="416"/>
      <c r="FG344" s="416"/>
      <c r="FH344" s="416"/>
      <c r="FI344" s="416"/>
      <c r="FJ344" s="416"/>
      <c r="FK344" s="416"/>
      <c r="FL344" s="416"/>
      <c r="FM344" s="416"/>
      <c r="FN344" s="416"/>
      <c r="FO344" s="416"/>
      <c r="FP344" s="416"/>
      <c r="FQ344" s="416"/>
      <c r="FR344" s="416"/>
      <c r="FS344" s="416"/>
      <c r="FT344" s="416"/>
      <c r="FU344" s="416"/>
      <c r="FV344" s="416"/>
      <c r="FW344" s="416"/>
      <c r="FX344" s="416"/>
      <c r="FY344" s="416"/>
      <c r="FZ344" s="416"/>
      <c r="GA344" s="416"/>
      <c r="GB344" s="416"/>
      <c r="GC344" s="416"/>
      <c r="GD344" s="416"/>
      <c r="GE344" s="416"/>
      <c r="GF344" s="416"/>
      <c r="GG344" s="416"/>
      <c r="GH344" s="416"/>
      <c r="GI344" s="416"/>
      <c r="GJ344" s="416"/>
      <c r="GK344" s="416"/>
      <c r="GL344" s="416"/>
      <c r="GM344" s="416"/>
      <c r="GN344" s="416"/>
      <c r="GO344" s="416"/>
      <c r="GP344" s="416"/>
      <c r="GQ344" s="416"/>
      <c r="GR344" s="416"/>
      <c r="GS344" s="416"/>
      <c r="GT344" s="416"/>
      <c r="GU344" s="416"/>
      <c r="GV344" s="416"/>
      <c r="GW344" s="416"/>
      <c r="GX344" s="416"/>
      <c r="GY344" s="416"/>
      <c r="GZ344" s="416"/>
      <c r="HA344" s="416"/>
    </row>
    <row r="345" spans="1:209" x14ac:dyDescent="0.2">
      <c r="B345" s="617" t="s">
        <v>669</v>
      </c>
    </row>
    <row r="346" spans="1:209" x14ac:dyDescent="0.2">
      <c r="B346" s="617" t="s">
        <v>425</v>
      </c>
    </row>
    <row r="347" spans="1:209" x14ac:dyDescent="0.2">
      <c r="B347" s="617"/>
    </row>
    <row r="348" spans="1:209" x14ac:dyDescent="0.2">
      <c r="B348" s="618" t="s">
        <v>426</v>
      </c>
    </row>
    <row r="349" spans="1:209" x14ac:dyDescent="0.2">
      <c r="B349" s="617" t="s">
        <v>427</v>
      </c>
    </row>
    <row r="350" spans="1:209" x14ac:dyDescent="0.2">
      <c r="B350" s="617" t="s">
        <v>428</v>
      </c>
    </row>
    <row r="351" spans="1:209" x14ac:dyDescent="0.2">
      <c r="B351" s="617" t="s">
        <v>429</v>
      </c>
    </row>
    <row r="352" spans="1:209" x14ac:dyDescent="0.2">
      <c r="B352" s="617" t="s">
        <v>430</v>
      </c>
    </row>
    <row r="353" spans="2:142" x14ac:dyDescent="0.2">
      <c r="B353" s="617" t="s">
        <v>431</v>
      </c>
    </row>
    <row r="357" spans="2:142" ht="18" x14ac:dyDescent="0.25">
      <c r="B357" s="211" t="s">
        <v>523</v>
      </c>
    </row>
    <row r="363" spans="2:142" ht="14.25" x14ac:dyDescent="0.2">
      <c r="B363" s="878" t="s">
        <v>536</v>
      </c>
      <c r="C363" s="879"/>
      <c r="D363" s="879"/>
      <c r="E363" s="879"/>
      <c r="F363" s="879"/>
      <c r="G363" s="879"/>
      <c r="H363" s="879"/>
      <c r="I363" s="879"/>
      <c r="J363" s="879"/>
      <c r="K363" s="879"/>
      <c r="L363" s="879"/>
      <c r="M363" s="879"/>
      <c r="N363" s="879"/>
    </row>
    <row r="364" spans="2:142" x14ac:dyDescent="0.2">
      <c r="B364" s="880" t="s">
        <v>433</v>
      </c>
      <c r="C364" s="881" t="s">
        <v>434</v>
      </c>
      <c r="D364" s="882"/>
      <c r="E364" s="882"/>
      <c r="F364" s="882"/>
      <c r="G364" s="882"/>
      <c r="H364" s="882"/>
      <c r="I364" s="882"/>
      <c r="J364" s="882"/>
      <c r="K364" s="882"/>
      <c r="L364" s="882"/>
      <c r="M364" s="882"/>
      <c r="N364" s="882"/>
      <c r="O364" s="882"/>
      <c r="P364" s="882"/>
      <c r="Q364" s="882"/>
      <c r="R364" s="882"/>
      <c r="S364" s="882"/>
      <c r="T364" s="882"/>
      <c r="U364" s="882"/>
      <c r="V364" s="882"/>
      <c r="W364" s="882"/>
      <c r="X364" s="882"/>
      <c r="Y364" s="882"/>
      <c r="Z364" s="882"/>
      <c r="AA364" s="882"/>
      <c r="AB364" s="882"/>
      <c r="AC364" s="882"/>
      <c r="AD364" s="882"/>
      <c r="AE364" s="882"/>
      <c r="AF364" s="882"/>
      <c r="AG364" s="882"/>
      <c r="AH364" s="882"/>
      <c r="AI364" s="882"/>
      <c r="AJ364" s="882"/>
      <c r="AK364" s="882"/>
      <c r="AL364" s="883"/>
      <c r="AM364" s="867" t="s">
        <v>435</v>
      </c>
      <c r="AN364" s="867"/>
      <c r="AO364" s="867"/>
      <c r="AP364" s="867"/>
      <c r="AQ364" s="867"/>
      <c r="AR364" s="867"/>
      <c r="AS364" s="863" t="s">
        <v>436</v>
      </c>
      <c r="AT364" s="865"/>
      <c r="AU364" s="881" t="s">
        <v>437</v>
      </c>
      <c r="AV364" s="882"/>
      <c r="AW364" s="882"/>
      <c r="AX364" s="882"/>
      <c r="AY364" s="882"/>
      <c r="AZ364" s="882"/>
      <c r="BA364" s="882"/>
      <c r="BB364" s="882"/>
      <c r="BC364" s="882"/>
      <c r="BD364" s="882"/>
      <c r="BE364" s="882"/>
      <c r="BF364" s="882"/>
      <c r="BG364" s="882"/>
      <c r="BH364" s="882"/>
      <c r="BI364" s="882"/>
      <c r="BJ364" s="882"/>
      <c r="BK364" s="882"/>
      <c r="BL364" s="882"/>
      <c r="BM364" s="882"/>
      <c r="BN364" s="883"/>
      <c r="BO364" s="881" t="s">
        <v>438</v>
      </c>
      <c r="BP364" s="882"/>
      <c r="BQ364" s="882"/>
      <c r="BR364" s="882"/>
      <c r="BS364" s="882"/>
      <c r="BT364" s="882"/>
      <c r="BU364" s="882"/>
      <c r="BV364" s="882"/>
      <c r="BW364" s="882"/>
      <c r="BX364" s="882"/>
      <c r="BY364" s="882"/>
      <c r="BZ364" s="882"/>
      <c r="CA364" s="882"/>
      <c r="CB364" s="882"/>
      <c r="CC364" s="882"/>
      <c r="CD364" s="882"/>
      <c r="CE364" s="882"/>
      <c r="CF364" s="882"/>
      <c r="CG364" s="882"/>
      <c r="CH364" s="882"/>
      <c r="CI364" s="882"/>
      <c r="CJ364" s="882"/>
      <c r="CK364" s="882"/>
      <c r="CL364" s="882"/>
      <c r="CM364" s="882"/>
      <c r="CN364" s="883"/>
      <c r="CO364" s="863" t="s">
        <v>439</v>
      </c>
      <c r="CP364" s="864"/>
      <c r="CQ364" s="864"/>
      <c r="CR364" s="864"/>
      <c r="CS364" s="864"/>
      <c r="CT364" s="865"/>
      <c r="CU364" s="867" t="s">
        <v>440</v>
      </c>
      <c r="CV364" s="867"/>
      <c r="CW364" s="867"/>
      <c r="CX364" s="867"/>
      <c r="CY364" s="867"/>
      <c r="CZ364" s="867"/>
      <c r="DA364" s="863" t="s">
        <v>441</v>
      </c>
      <c r="DB364" s="864"/>
      <c r="DC364" s="864"/>
      <c r="DD364" s="864"/>
      <c r="DE364" s="864"/>
      <c r="DF364" s="864"/>
      <c r="DG364" s="864"/>
      <c r="DH364" s="864"/>
      <c r="DI364" s="864"/>
      <c r="DJ364" s="864"/>
      <c r="DK364" s="864"/>
      <c r="DL364" s="864"/>
      <c r="DM364" s="864"/>
      <c r="DN364" s="865"/>
      <c r="DO364" s="863"/>
      <c r="DP364" s="865"/>
      <c r="DQ364" s="867" t="s">
        <v>442</v>
      </c>
      <c r="DR364" s="867"/>
      <c r="DS364" s="867"/>
      <c r="DT364" s="867"/>
      <c r="DU364" s="867"/>
      <c r="DV364" s="867"/>
      <c r="DW364" s="867"/>
      <c r="DX364" s="867"/>
      <c r="DY364" s="867"/>
      <c r="DZ364" s="867"/>
      <c r="EA364" s="867" t="s">
        <v>443</v>
      </c>
      <c r="EB364" s="867"/>
      <c r="EC364" s="867"/>
      <c r="ED364" s="867"/>
      <c r="EE364" s="867"/>
      <c r="EF364" s="867"/>
      <c r="EG364" s="867"/>
      <c r="EH364" s="867"/>
      <c r="EI364" s="867"/>
      <c r="EJ364" s="867"/>
      <c r="EK364" s="434"/>
      <c r="EL364" s="435"/>
    </row>
    <row r="365" spans="2:142" x14ac:dyDescent="0.2">
      <c r="B365" s="880"/>
      <c r="C365" s="866" t="s">
        <v>444</v>
      </c>
      <c r="D365" s="866"/>
      <c r="E365" s="866" t="s">
        <v>445</v>
      </c>
      <c r="F365" s="866"/>
      <c r="G365" s="866" t="s">
        <v>417</v>
      </c>
      <c r="H365" s="866"/>
      <c r="I365" s="866" t="s">
        <v>446</v>
      </c>
      <c r="J365" s="866"/>
      <c r="K365" s="866" t="s">
        <v>447</v>
      </c>
      <c r="L365" s="866"/>
      <c r="M365" s="866" t="s">
        <v>448</v>
      </c>
      <c r="N365" s="866"/>
      <c r="O365" s="866" t="s">
        <v>449</v>
      </c>
      <c r="P365" s="866"/>
      <c r="Q365" s="866" t="s">
        <v>450</v>
      </c>
      <c r="R365" s="866"/>
      <c r="S365" s="866" t="s">
        <v>451</v>
      </c>
      <c r="T365" s="866"/>
      <c r="U365" s="866" t="s">
        <v>414</v>
      </c>
      <c r="V365" s="866"/>
      <c r="W365" s="866" t="s">
        <v>452</v>
      </c>
      <c r="X365" s="866"/>
      <c r="Y365" s="884" t="s">
        <v>453</v>
      </c>
      <c r="Z365" s="884"/>
      <c r="AA365" s="866" t="s">
        <v>454</v>
      </c>
      <c r="AB365" s="866"/>
      <c r="AC365" s="866" t="s">
        <v>455</v>
      </c>
      <c r="AD365" s="866"/>
      <c r="AE365" s="885" t="s">
        <v>456</v>
      </c>
      <c r="AF365" s="886"/>
      <c r="AG365" s="886"/>
      <c r="AH365" s="886"/>
      <c r="AI365" s="886"/>
      <c r="AJ365" s="887"/>
      <c r="AK365" s="866" t="s">
        <v>457</v>
      </c>
      <c r="AL365" s="866"/>
      <c r="AM365" s="866" t="s">
        <v>458</v>
      </c>
      <c r="AN365" s="866"/>
      <c r="AO365" s="866" t="s">
        <v>459</v>
      </c>
      <c r="AP365" s="866"/>
      <c r="AQ365" s="866" t="s">
        <v>460</v>
      </c>
      <c r="AR365" s="866"/>
      <c r="AS365" s="866" t="s">
        <v>461</v>
      </c>
      <c r="AT365" s="866"/>
      <c r="AU365" s="866" t="s">
        <v>462</v>
      </c>
      <c r="AV365" s="866"/>
      <c r="AW365" s="866" t="s">
        <v>463</v>
      </c>
      <c r="AX365" s="866"/>
      <c r="AY365" s="866" t="s">
        <v>464</v>
      </c>
      <c r="AZ365" s="866"/>
      <c r="BA365" s="866" t="s">
        <v>465</v>
      </c>
      <c r="BB365" s="866"/>
      <c r="BC365" s="866" t="s">
        <v>466</v>
      </c>
      <c r="BD365" s="866"/>
      <c r="BE365" s="866" t="s">
        <v>467</v>
      </c>
      <c r="BF365" s="866"/>
      <c r="BG365" s="866" t="s">
        <v>468</v>
      </c>
      <c r="BH365" s="866"/>
      <c r="BI365" s="866" t="s">
        <v>469</v>
      </c>
      <c r="BJ365" s="866"/>
      <c r="BK365" s="866" t="s">
        <v>470</v>
      </c>
      <c r="BL365" s="866"/>
      <c r="BM365" s="866" t="s">
        <v>471</v>
      </c>
      <c r="BN365" s="866"/>
      <c r="BO365" s="866" t="s">
        <v>472</v>
      </c>
      <c r="BP365" s="866"/>
      <c r="BQ365" s="866"/>
      <c r="BR365" s="866"/>
      <c r="BS365" s="866"/>
      <c r="BT365" s="866"/>
      <c r="BU365" s="867" t="s">
        <v>473</v>
      </c>
      <c r="BV365" s="867"/>
      <c r="BW365" s="867"/>
      <c r="BX365" s="867"/>
      <c r="BY365" s="867"/>
      <c r="BZ365" s="867"/>
      <c r="CA365" s="867"/>
      <c r="CB365" s="867"/>
      <c r="CC365" s="868" t="s">
        <v>474</v>
      </c>
      <c r="CD365" s="869"/>
      <c r="CE365" s="869"/>
      <c r="CF365" s="869"/>
      <c r="CG365" s="869"/>
      <c r="CH365" s="870"/>
      <c r="CI365" s="867" t="s">
        <v>475</v>
      </c>
      <c r="CJ365" s="867"/>
      <c r="CK365" s="867" t="s">
        <v>476</v>
      </c>
      <c r="CL365" s="867"/>
      <c r="CM365" s="867" t="s">
        <v>477</v>
      </c>
      <c r="CN365" s="867"/>
      <c r="CO365" s="866" t="s">
        <v>415</v>
      </c>
      <c r="CP365" s="866"/>
      <c r="CQ365" s="866" t="s">
        <v>478</v>
      </c>
      <c r="CR365" s="866"/>
      <c r="CS365" s="866" t="s">
        <v>479</v>
      </c>
      <c r="CT365" s="866"/>
      <c r="CU365" s="866" t="s">
        <v>480</v>
      </c>
      <c r="CV365" s="866"/>
      <c r="CW365" s="866" t="s">
        <v>481</v>
      </c>
      <c r="CX365" s="866"/>
      <c r="CY365" s="866" t="s">
        <v>482</v>
      </c>
      <c r="CZ365" s="866"/>
      <c r="DA365" s="866" t="s">
        <v>483</v>
      </c>
      <c r="DB365" s="866"/>
      <c r="DC365" s="874" t="s">
        <v>484</v>
      </c>
      <c r="DD365" s="875"/>
      <c r="DE365" s="866" t="s">
        <v>485</v>
      </c>
      <c r="DF365" s="866"/>
      <c r="DG365" s="866" t="s">
        <v>486</v>
      </c>
      <c r="DH365" s="866"/>
      <c r="DI365" s="866" t="s">
        <v>487</v>
      </c>
      <c r="DJ365" s="866"/>
      <c r="DK365" s="866" t="s">
        <v>488</v>
      </c>
      <c r="DL365" s="866"/>
      <c r="DM365" s="866" t="s">
        <v>489</v>
      </c>
      <c r="DN365" s="866"/>
      <c r="DO365" s="866" t="s">
        <v>490</v>
      </c>
      <c r="DP365" s="866"/>
      <c r="DQ365" s="874" t="s">
        <v>491</v>
      </c>
      <c r="DR365" s="875"/>
      <c r="DS365" s="874" t="s">
        <v>492</v>
      </c>
      <c r="DT365" s="875"/>
      <c r="DU365" s="874" t="s">
        <v>493</v>
      </c>
      <c r="DV365" s="875"/>
      <c r="DW365" s="874" t="s">
        <v>494</v>
      </c>
      <c r="DX365" s="875"/>
      <c r="DY365" s="874" t="s">
        <v>495</v>
      </c>
      <c r="DZ365" s="875"/>
      <c r="EA365" s="874" t="s">
        <v>496</v>
      </c>
      <c r="EB365" s="875"/>
      <c r="EC365" s="874" t="s">
        <v>492</v>
      </c>
      <c r="ED365" s="875"/>
      <c r="EE365" s="874" t="s">
        <v>493</v>
      </c>
      <c r="EF365" s="875"/>
      <c r="EG365" s="874" t="s">
        <v>494</v>
      </c>
      <c r="EH365" s="875"/>
      <c r="EI365" s="874" t="s">
        <v>497</v>
      </c>
      <c r="EJ365" s="875"/>
      <c r="EK365" s="874" t="s">
        <v>498</v>
      </c>
      <c r="EL365" s="875"/>
    </row>
    <row r="366" spans="2:142" x14ac:dyDescent="0.2">
      <c r="B366" s="880"/>
      <c r="C366" s="866"/>
      <c r="D366" s="866"/>
      <c r="E366" s="866"/>
      <c r="F366" s="866"/>
      <c r="G366" s="866"/>
      <c r="H366" s="866"/>
      <c r="I366" s="866"/>
      <c r="J366" s="866"/>
      <c r="K366" s="866"/>
      <c r="L366" s="866"/>
      <c r="M366" s="866"/>
      <c r="N366" s="866"/>
      <c r="O366" s="866"/>
      <c r="P366" s="866"/>
      <c r="Q366" s="866"/>
      <c r="R366" s="866"/>
      <c r="S366" s="866"/>
      <c r="T366" s="866"/>
      <c r="U366" s="866"/>
      <c r="V366" s="866"/>
      <c r="W366" s="866"/>
      <c r="X366" s="866"/>
      <c r="Y366" s="884"/>
      <c r="Z366" s="884"/>
      <c r="AA366" s="866"/>
      <c r="AB366" s="866"/>
      <c r="AC366" s="866"/>
      <c r="AD366" s="866"/>
      <c r="AE366" s="888"/>
      <c r="AF366" s="889"/>
      <c r="AG366" s="889"/>
      <c r="AH366" s="889"/>
      <c r="AI366" s="889"/>
      <c r="AJ366" s="890"/>
      <c r="AK366" s="866"/>
      <c r="AL366" s="866"/>
      <c r="AM366" s="866"/>
      <c r="AN366" s="866"/>
      <c r="AO366" s="866"/>
      <c r="AP366" s="866"/>
      <c r="AQ366" s="866"/>
      <c r="AR366" s="866"/>
      <c r="AS366" s="866"/>
      <c r="AT366" s="866"/>
      <c r="AU366" s="866"/>
      <c r="AV366" s="866"/>
      <c r="AW366" s="866"/>
      <c r="AX366" s="866"/>
      <c r="AY366" s="866"/>
      <c r="AZ366" s="866"/>
      <c r="BA366" s="866"/>
      <c r="BB366" s="866"/>
      <c r="BC366" s="866"/>
      <c r="BD366" s="866"/>
      <c r="BE366" s="866"/>
      <c r="BF366" s="866"/>
      <c r="BG366" s="866"/>
      <c r="BH366" s="866"/>
      <c r="BI366" s="866"/>
      <c r="BJ366" s="866"/>
      <c r="BK366" s="866"/>
      <c r="BL366" s="866"/>
      <c r="BM366" s="866"/>
      <c r="BN366" s="866"/>
      <c r="BO366" s="866"/>
      <c r="BP366" s="866"/>
      <c r="BQ366" s="866"/>
      <c r="BR366" s="866"/>
      <c r="BS366" s="866"/>
      <c r="BT366" s="866"/>
      <c r="BU366" s="867"/>
      <c r="BV366" s="867"/>
      <c r="BW366" s="867"/>
      <c r="BX366" s="867"/>
      <c r="BY366" s="867"/>
      <c r="BZ366" s="867"/>
      <c r="CA366" s="867"/>
      <c r="CB366" s="867"/>
      <c r="CC366" s="871"/>
      <c r="CD366" s="872"/>
      <c r="CE366" s="872"/>
      <c r="CF366" s="872"/>
      <c r="CG366" s="872"/>
      <c r="CH366" s="873"/>
      <c r="CI366" s="867"/>
      <c r="CJ366" s="867"/>
      <c r="CK366" s="867"/>
      <c r="CL366" s="867"/>
      <c r="CM366" s="867"/>
      <c r="CN366" s="867"/>
      <c r="CO366" s="866"/>
      <c r="CP366" s="866"/>
      <c r="CQ366" s="866"/>
      <c r="CR366" s="866"/>
      <c r="CS366" s="866"/>
      <c r="CT366" s="866"/>
      <c r="CU366" s="866"/>
      <c r="CV366" s="866"/>
      <c r="CW366" s="866"/>
      <c r="CX366" s="866"/>
      <c r="CY366" s="866"/>
      <c r="CZ366" s="866"/>
      <c r="DA366" s="866"/>
      <c r="DB366" s="866"/>
      <c r="DC366" s="875"/>
      <c r="DD366" s="875"/>
      <c r="DE366" s="866"/>
      <c r="DF366" s="866"/>
      <c r="DG366" s="866"/>
      <c r="DH366" s="866"/>
      <c r="DI366" s="866"/>
      <c r="DJ366" s="866"/>
      <c r="DK366" s="866"/>
      <c r="DL366" s="866"/>
      <c r="DM366" s="866"/>
      <c r="DN366" s="866"/>
      <c r="DO366" s="866"/>
      <c r="DP366" s="866"/>
      <c r="DQ366" s="875"/>
      <c r="DR366" s="875"/>
      <c r="DS366" s="875"/>
      <c r="DT366" s="875"/>
      <c r="DU366" s="875"/>
      <c r="DV366" s="875"/>
      <c r="DW366" s="875"/>
      <c r="DX366" s="875"/>
      <c r="DY366" s="875"/>
      <c r="DZ366" s="875"/>
      <c r="EA366" s="875"/>
      <c r="EB366" s="875"/>
      <c r="EC366" s="875"/>
      <c r="ED366" s="875"/>
      <c r="EE366" s="875"/>
      <c r="EF366" s="875"/>
      <c r="EG366" s="875"/>
      <c r="EH366" s="875"/>
      <c r="EI366" s="875"/>
      <c r="EJ366" s="875"/>
      <c r="EK366" s="875"/>
      <c r="EL366" s="875"/>
    </row>
    <row r="367" spans="2:142" ht="39.75" customHeight="1" x14ac:dyDescent="0.2">
      <c r="B367" s="880"/>
      <c r="C367" s="866"/>
      <c r="D367" s="866"/>
      <c r="E367" s="866"/>
      <c r="F367" s="866"/>
      <c r="G367" s="866"/>
      <c r="H367" s="866"/>
      <c r="I367" s="866"/>
      <c r="J367" s="866"/>
      <c r="K367" s="866"/>
      <c r="L367" s="866"/>
      <c r="M367" s="866"/>
      <c r="N367" s="866"/>
      <c r="O367" s="866"/>
      <c r="P367" s="866"/>
      <c r="Q367" s="866"/>
      <c r="R367" s="866"/>
      <c r="S367" s="866"/>
      <c r="T367" s="866"/>
      <c r="U367" s="866"/>
      <c r="V367" s="866"/>
      <c r="W367" s="866"/>
      <c r="X367" s="866"/>
      <c r="Y367" s="884"/>
      <c r="Z367" s="884"/>
      <c r="AA367" s="866"/>
      <c r="AB367" s="866"/>
      <c r="AC367" s="866"/>
      <c r="AD367" s="866"/>
      <c r="AE367" s="866" t="s">
        <v>499</v>
      </c>
      <c r="AF367" s="866"/>
      <c r="AG367" s="884" t="s">
        <v>500</v>
      </c>
      <c r="AH367" s="884"/>
      <c r="AI367" s="866" t="s">
        <v>501</v>
      </c>
      <c r="AJ367" s="866"/>
      <c r="AK367" s="866"/>
      <c r="AL367" s="866"/>
      <c r="AM367" s="866"/>
      <c r="AN367" s="866"/>
      <c r="AO367" s="866"/>
      <c r="AP367" s="866"/>
      <c r="AQ367" s="866"/>
      <c r="AR367" s="866"/>
      <c r="AS367" s="866"/>
      <c r="AT367" s="866"/>
      <c r="AU367" s="866"/>
      <c r="AV367" s="866"/>
      <c r="AW367" s="866"/>
      <c r="AX367" s="866"/>
      <c r="AY367" s="866"/>
      <c r="AZ367" s="866"/>
      <c r="BA367" s="866"/>
      <c r="BB367" s="866"/>
      <c r="BC367" s="866"/>
      <c r="BD367" s="866"/>
      <c r="BE367" s="866"/>
      <c r="BF367" s="866"/>
      <c r="BG367" s="866"/>
      <c r="BH367" s="866"/>
      <c r="BI367" s="866"/>
      <c r="BJ367" s="866"/>
      <c r="BK367" s="866"/>
      <c r="BL367" s="866"/>
      <c r="BM367" s="866"/>
      <c r="BN367" s="866"/>
      <c r="BO367" s="866" t="s">
        <v>472</v>
      </c>
      <c r="BP367" s="866"/>
      <c r="BQ367" s="866" t="s">
        <v>502</v>
      </c>
      <c r="BR367" s="866"/>
      <c r="BS367" s="866" t="s">
        <v>503</v>
      </c>
      <c r="BT367" s="866"/>
      <c r="BU367" s="866" t="s">
        <v>504</v>
      </c>
      <c r="BV367" s="866"/>
      <c r="BW367" s="866" t="s">
        <v>505</v>
      </c>
      <c r="BX367" s="866"/>
      <c r="BY367" s="866" t="s">
        <v>506</v>
      </c>
      <c r="BZ367" s="866"/>
      <c r="CA367" s="866" t="s">
        <v>507</v>
      </c>
      <c r="CB367" s="866"/>
      <c r="CC367" s="871" t="s">
        <v>508</v>
      </c>
      <c r="CD367" s="873"/>
      <c r="CE367" s="871" t="s">
        <v>509</v>
      </c>
      <c r="CF367" s="873"/>
      <c r="CG367" s="876" t="s">
        <v>510</v>
      </c>
      <c r="CH367" s="877"/>
      <c r="CI367" s="867"/>
      <c r="CJ367" s="867"/>
      <c r="CK367" s="867"/>
      <c r="CL367" s="867"/>
      <c r="CM367" s="867"/>
      <c r="CN367" s="867"/>
      <c r="CO367" s="866"/>
      <c r="CP367" s="866"/>
      <c r="CQ367" s="866"/>
      <c r="CR367" s="866"/>
      <c r="CS367" s="866"/>
      <c r="CT367" s="866"/>
      <c r="CU367" s="866"/>
      <c r="CV367" s="866"/>
      <c r="CW367" s="866"/>
      <c r="CX367" s="866"/>
      <c r="CY367" s="866"/>
      <c r="CZ367" s="866"/>
      <c r="DA367" s="866"/>
      <c r="DB367" s="866"/>
      <c r="DC367" s="875"/>
      <c r="DD367" s="875"/>
      <c r="DE367" s="866"/>
      <c r="DF367" s="866"/>
      <c r="DG367" s="866"/>
      <c r="DH367" s="866"/>
      <c r="DI367" s="866"/>
      <c r="DJ367" s="866"/>
      <c r="DK367" s="866"/>
      <c r="DL367" s="866"/>
      <c r="DM367" s="866"/>
      <c r="DN367" s="866"/>
      <c r="DO367" s="866"/>
      <c r="DP367" s="866"/>
      <c r="DQ367" s="875"/>
      <c r="DR367" s="875"/>
      <c r="DS367" s="875"/>
      <c r="DT367" s="875"/>
      <c r="DU367" s="875"/>
      <c r="DV367" s="875"/>
      <c r="DW367" s="875"/>
      <c r="DX367" s="875"/>
      <c r="DY367" s="875"/>
      <c r="DZ367" s="875"/>
      <c r="EA367" s="875"/>
      <c r="EB367" s="875"/>
      <c r="EC367" s="875"/>
      <c r="ED367" s="875"/>
      <c r="EE367" s="875"/>
      <c r="EF367" s="875"/>
      <c r="EG367" s="875"/>
      <c r="EH367" s="875"/>
      <c r="EI367" s="875"/>
      <c r="EJ367" s="875"/>
      <c r="EK367" s="875"/>
      <c r="EL367" s="875"/>
    </row>
    <row r="368" spans="2:142" ht="45" x14ac:dyDescent="0.2">
      <c r="B368" s="880"/>
      <c r="C368" s="436" t="s">
        <v>511</v>
      </c>
      <c r="D368" s="436" t="s">
        <v>512</v>
      </c>
      <c r="E368" s="437" t="s">
        <v>511</v>
      </c>
      <c r="F368" s="436" t="s">
        <v>513</v>
      </c>
      <c r="G368" s="436" t="s">
        <v>511</v>
      </c>
      <c r="H368" s="436" t="s">
        <v>513</v>
      </c>
      <c r="I368" s="436" t="s">
        <v>511</v>
      </c>
      <c r="J368" s="436" t="s">
        <v>513</v>
      </c>
      <c r="K368" s="436" t="s">
        <v>511</v>
      </c>
      <c r="L368" s="436" t="s">
        <v>513</v>
      </c>
      <c r="M368" s="436" t="s">
        <v>511</v>
      </c>
      <c r="N368" s="436" t="s">
        <v>513</v>
      </c>
      <c r="O368" s="436" t="s">
        <v>511</v>
      </c>
      <c r="P368" s="436" t="s">
        <v>513</v>
      </c>
      <c r="Q368" s="436" t="s">
        <v>511</v>
      </c>
      <c r="R368" s="436" t="s">
        <v>513</v>
      </c>
      <c r="S368" s="436" t="s">
        <v>511</v>
      </c>
      <c r="T368" s="436" t="s">
        <v>513</v>
      </c>
      <c r="U368" s="436" t="s">
        <v>511</v>
      </c>
      <c r="V368" s="436" t="s">
        <v>513</v>
      </c>
      <c r="W368" s="436" t="s">
        <v>511</v>
      </c>
      <c r="X368" s="436" t="s">
        <v>513</v>
      </c>
      <c r="Y368" s="436" t="s">
        <v>511</v>
      </c>
      <c r="Z368" s="436" t="s">
        <v>513</v>
      </c>
      <c r="AA368" s="436" t="s">
        <v>511</v>
      </c>
      <c r="AB368" s="436" t="s">
        <v>513</v>
      </c>
      <c r="AC368" s="436" t="s">
        <v>511</v>
      </c>
      <c r="AD368" s="436" t="s">
        <v>513</v>
      </c>
      <c r="AE368" s="436" t="s">
        <v>511</v>
      </c>
      <c r="AF368" s="436" t="s">
        <v>513</v>
      </c>
      <c r="AG368" s="436" t="s">
        <v>511</v>
      </c>
      <c r="AH368" s="436" t="s">
        <v>513</v>
      </c>
      <c r="AI368" s="436" t="s">
        <v>511</v>
      </c>
      <c r="AJ368" s="436" t="s">
        <v>513</v>
      </c>
      <c r="AK368" s="436" t="s">
        <v>511</v>
      </c>
      <c r="AL368" s="436" t="s">
        <v>513</v>
      </c>
      <c r="AM368" s="436" t="s">
        <v>511</v>
      </c>
      <c r="AN368" s="436" t="s">
        <v>513</v>
      </c>
      <c r="AO368" s="436" t="s">
        <v>511</v>
      </c>
      <c r="AP368" s="436" t="s">
        <v>512</v>
      </c>
      <c r="AQ368" s="436" t="s">
        <v>511</v>
      </c>
      <c r="AR368" s="436" t="s">
        <v>514</v>
      </c>
      <c r="AS368" s="436" t="s">
        <v>511</v>
      </c>
      <c r="AT368" s="436" t="s">
        <v>512</v>
      </c>
      <c r="AU368" s="436" t="s">
        <v>515</v>
      </c>
      <c r="AV368" s="436" t="s">
        <v>516</v>
      </c>
      <c r="AW368" s="436" t="s">
        <v>515</v>
      </c>
      <c r="AX368" s="436" t="s">
        <v>516</v>
      </c>
      <c r="AY368" s="436" t="s">
        <v>515</v>
      </c>
      <c r="AZ368" s="436" t="s">
        <v>516</v>
      </c>
      <c r="BA368" s="436" t="s">
        <v>515</v>
      </c>
      <c r="BB368" s="436" t="s">
        <v>516</v>
      </c>
      <c r="BC368" s="436" t="s">
        <v>515</v>
      </c>
      <c r="BD368" s="436" t="s">
        <v>516</v>
      </c>
      <c r="BE368" s="436" t="s">
        <v>515</v>
      </c>
      <c r="BF368" s="436" t="s">
        <v>516</v>
      </c>
      <c r="BG368" s="436" t="s">
        <v>515</v>
      </c>
      <c r="BH368" s="436" t="s">
        <v>516</v>
      </c>
      <c r="BI368" s="436" t="s">
        <v>515</v>
      </c>
      <c r="BJ368" s="436" t="s">
        <v>516</v>
      </c>
      <c r="BK368" s="436" t="s">
        <v>515</v>
      </c>
      <c r="BL368" s="436" t="s">
        <v>516</v>
      </c>
      <c r="BM368" s="436" t="s">
        <v>515</v>
      </c>
      <c r="BN368" s="436" t="s">
        <v>516</v>
      </c>
      <c r="BO368" s="436" t="s">
        <v>511</v>
      </c>
      <c r="BP368" s="436" t="s">
        <v>513</v>
      </c>
      <c r="BQ368" s="436" t="s">
        <v>511</v>
      </c>
      <c r="BR368" s="436" t="s">
        <v>513</v>
      </c>
      <c r="BS368" s="436" t="s">
        <v>511</v>
      </c>
      <c r="BT368" s="436" t="s">
        <v>513</v>
      </c>
      <c r="BU368" s="436" t="s">
        <v>511</v>
      </c>
      <c r="BV368" s="436" t="s">
        <v>513</v>
      </c>
      <c r="BW368" s="436" t="s">
        <v>511</v>
      </c>
      <c r="BX368" s="436" t="s">
        <v>513</v>
      </c>
      <c r="BY368" s="436" t="s">
        <v>511</v>
      </c>
      <c r="BZ368" s="436" t="s">
        <v>513</v>
      </c>
      <c r="CA368" s="436" t="s">
        <v>511</v>
      </c>
      <c r="CB368" s="436" t="s">
        <v>513</v>
      </c>
      <c r="CC368" s="436" t="s">
        <v>511</v>
      </c>
      <c r="CD368" s="436" t="s">
        <v>513</v>
      </c>
      <c r="CE368" s="436" t="s">
        <v>511</v>
      </c>
      <c r="CF368" s="436" t="s">
        <v>513</v>
      </c>
      <c r="CG368" s="436" t="s">
        <v>511</v>
      </c>
      <c r="CH368" s="436" t="s">
        <v>513</v>
      </c>
      <c r="CI368" s="436" t="s">
        <v>511</v>
      </c>
      <c r="CJ368" s="436" t="s">
        <v>513</v>
      </c>
      <c r="CK368" s="436" t="s">
        <v>511</v>
      </c>
      <c r="CL368" s="436" t="s">
        <v>513</v>
      </c>
      <c r="CM368" s="436" t="s">
        <v>511</v>
      </c>
      <c r="CN368" s="436" t="s">
        <v>513</v>
      </c>
      <c r="CO368" s="436" t="s">
        <v>511</v>
      </c>
      <c r="CP368" s="436" t="s">
        <v>513</v>
      </c>
      <c r="CQ368" s="436" t="s">
        <v>511</v>
      </c>
      <c r="CR368" s="436" t="s">
        <v>513</v>
      </c>
      <c r="CS368" s="436" t="s">
        <v>511</v>
      </c>
      <c r="CT368" s="436" t="s">
        <v>513</v>
      </c>
      <c r="CU368" s="436" t="s">
        <v>511</v>
      </c>
      <c r="CV368" s="436" t="s">
        <v>513</v>
      </c>
      <c r="CW368" s="436" t="s">
        <v>511</v>
      </c>
      <c r="CX368" s="436" t="s">
        <v>513</v>
      </c>
      <c r="CY368" s="436" t="s">
        <v>511</v>
      </c>
      <c r="CZ368" s="436" t="s">
        <v>513</v>
      </c>
      <c r="DA368" s="436" t="s">
        <v>511</v>
      </c>
      <c r="DB368" s="436" t="s">
        <v>513</v>
      </c>
      <c r="DC368" s="436" t="s">
        <v>511</v>
      </c>
      <c r="DD368" s="436" t="s">
        <v>513</v>
      </c>
      <c r="DE368" s="436" t="s">
        <v>511</v>
      </c>
      <c r="DF368" s="436" t="s">
        <v>512</v>
      </c>
      <c r="DG368" s="436" t="s">
        <v>511</v>
      </c>
      <c r="DH368" s="436" t="s">
        <v>513</v>
      </c>
      <c r="DI368" s="436" t="s">
        <v>511</v>
      </c>
      <c r="DJ368" s="436" t="s">
        <v>513</v>
      </c>
      <c r="DK368" s="436" t="s">
        <v>511</v>
      </c>
      <c r="DL368" s="436" t="s">
        <v>517</v>
      </c>
      <c r="DM368" s="436" t="s">
        <v>511</v>
      </c>
      <c r="DN368" s="436" t="s">
        <v>517</v>
      </c>
      <c r="DO368" s="436" t="s">
        <v>511</v>
      </c>
      <c r="DP368" s="438" t="s">
        <v>518</v>
      </c>
      <c r="DQ368" s="436" t="s">
        <v>511</v>
      </c>
      <c r="DR368" s="436" t="s">
        <v>513</v>
      </c>
      <c r="DS368" s="436" t="s">
        <v>511</v>
      </c>
      <c r="DT368" s="436" t="s">
        <v>513</v>
      </c>
      <c r="DU368" s="437" t="s">
        <v>511</v>
      </c>
      <c r="DV368" s="439" t="s">
        <v>513</v>
      </c>
      <c r="DW368" s="436" t="s">
        <v>511</v>
      </c>
      <c r="DX368" s="439" t="s">
        <v>513</v>
      </c>
      <c r="DY368" s="436" t="s">
        <v>511</v>
      </c>
      <c r="DZ368" s="436" t="s">
        <v>513</v>
      </c>
      <c r="EA368" s="436" t="s">
        <v>511</v>
      </c>
      <c r="EB368" s="438" t="s">
        <v>517</v>
      </c>
      <c r="EC368" s="436" t="s">
        <v>511</v>
      </c>
      <c r="ED368" s="438" t="s">
        <v>517</v>
      </c>
      <c r="EE368" s="436" t="s">
        <v>511</v>
      </c>
      <c r="EF368" s="438" t="s">
        <v>517</v>
      </c>
      <c r="EG368" s="436" t="s">
        <v>511</v>
      </c>
      <c r="EH368" s="438" t="s">
        <v>517</v>
      </c>
      <c r="EI368" s="436" t="s">
        <v>511</v>
      </c>
      <c r="EJ368" s="438" t="s">
        <v>517</v>
      </c>
      <c r="EK368" s="436" t="s">
        <v>511</v>
      </c>
      <c r="EL368" s="440" t="s">
        <v>513</v>
      </c>
    </row>
    <row r="369" spans="2:247" x14ac:dyDescent="0.2">
      <c r="B369" s="441" t="s">
        <v>4</v>
      </c>
      <c r="C369" s="452">
        <v>0</v>
      </c>
      <c r="D369" s="453">
        <v>0</v>
      </c>
      <c r="E369" s="452">
        <v>0</v>
      </c>
      <c r="F369" s="453">
        <v>0</v>
      </c>
      <c r="G369" s="452">
        <v>169</v>
      </c>
      <c r="H369" s="453">
        <v>84.617194814818518</v>
      </c>
      <c r="I369" s="452">
        <v>3</v>
      </c>
      <c r="J369" s="453">
        <v>1.5020803813281396</v>
      </c>
      <c r="K369" s="452">
        <v>0</v>
      </c>
      <c r="L369" s="453">
        <v>0</v>
      </c>
      <c r="M369" s="452">
        <v>28</v>
      </c>
      <c r="N369" s="453">
        <v>14.019416892395968</v>
      </c>
      <c r="O369" s="452">
        <v>7</v>
      </c>
      <c r="P369" s="453">
        <v>3.5048542230989921</v>
      </c>
      <c r="Q369" s="452">
        <v>0</v>
      </c>
      <c r="R369" s="453">
        <v>0</v>
      </c>
      <c r="S369" s="452">
        <v>0</v>
      </c>
      <c r="T369" s="453">
        <v>0</v>
      </c>
      <c r="U369" s="452">
        <v>0</v>
      </c>
      <c r="V369" s="453">
        <v>0</v>
      </c>
      <c r="W369" s="452">
        <v>0</v>
      </c>
      <c r="X369" s="453">
        <v>0</v>
      </c>
      <c r="Y369" s="452">
        <v>2</v>
      </c>
      <c r="Z369" s="453">
        <v>1.0013869208854262</v>
      </c>
      <c r="AA369" s="452">
        <v>1</v>
      </c>
      <c r="AB369" s="453">
        <v>0.50069346044271312</v>
      </c>
      <c r="AC369" s="452">
        <v>1</v>
      </c>
      <c r="AD369" s="453">
        <v>0.50069346044271312</v>
      </c>
      <c r="AE369" s="452">
        <v>34</v>
      </c>
      <c r="AF369" s="453">
        <v>17.023577655052247</v>
      </c>
      <c r="AG369" s="452">
        <v>12</v>
      </c>
      <c r="AH369" s="453">
        <v>6.0083215253125584</v>
      </c>
      <c r="AI369" s="452">
        <v>46</v>
      </c>
      <c r="AJ369" s="453">
        <v>23.031899180364807</v>
      </c>
      <c r="AK369" s="452">
        <v>0</v>
      </c>
      <c r="AL369" s="453">
        <v>0</v>
      </c>
      <c r="AM369" s="452">
        <v>39</v>
      </c>
      <c r="AN369" s="453">
        <v>19.527044957265812</v>
      </c>
      <c r="AO369" s="452">
        <v>0</v>
      </c>
      <c r="AP369" s="453">
        <v>0</v>
      </c>
      <c r="AQ369" s="452">
        <v>24</v>
      </c>
      <c r="AR369" s="453">
        <v>11.214953271028037</v>
      </c>
      <c r="AS369" s="452">
        <v>55</v>
      </c>
      <c r="AT369" s="453">
        <v>26.265520534861508</v>
      </c>
      <c r="AU369" s="452">
        <v>44</v>
      </c>
      <c r="AV369" s="453">
        <v>22.03051225947938</v>
      </c>
      <c r="AW369" s="452">
        <v>28</v>
      </c>
      <c r="AX369" s="453">
        <v>14.019416892395968</v>
      </c>
      <c r="AY369" s="452">
        <v>9</v>
      </c>
      <c r="AZ369" s="453">
        <v>4.5062411439844183</v>
      </c>
      <c r="BA369" s="452">
        <v>17</v>
      </c>
      <c r="BB369" s="453">
        <v>8.5117888275261233</v>
      </c>
      <c r="BC369" s="452">
        <v>4</v>
      </c>
      <c r="BD369" s="453">
        <v>2.0027738417708525</v>
      </c>
      <c r="BE369" s="452">
        <v>1</v>
      </c>
      <c r="BF369" s="453">
        <v>0.50069346044271312</v>
      </c>
      <c r="BG369" s="452">
        <v>6</v>
      </c>
      <c r="BH369" s="453">
        <v>3.0041607626562792</v>
      </c>
      <c r="BI369" s="452">
        <v>1</v>
      </c>
      <c r="BJ369" s="453">
        <v>0.50069346044271312</v>
      </c>
      <c r="BK369" s="452">
        <v>6</v>
      </c>
      <c r="BL369" s="453">
        <v>3.0041607626562792</v>
      </c>
      <c r="BM369" s="452">
        <v>110</v>
      </c>
      <c r="BN369" s="453">
        <v>55.07628064869845</v>
      </c>
      <c r="BO369" s="452">
        <v>55</v>
      </c>
      <c r="BP369" s="453">
        <v>27.538140324349225</v>
      </c>
      <c r="BQ369" s="452">
        <v>1</v>
      </c>
      <c r="BR369" s="453">
        <v>0.50069346044271312</v>
      </c>
      <c r="BS369" s="452">
        <v>56</v>
      </c>
      <c r="BT369" s="453">
        <v>28.038833784791937</v>
      </c>
      <c r="BU369" s="452">
        <v>32</v>
      </c>
      <c r="BV369" s="453">
        <v>16.02219073416682</v>
      </c>
      <c r="BW369" s="452">
        <v>5</v>
      </c>
      <c r="BX369" s="453">
        <v>2.5034673022135658</v>
      </c>
      <c r="BY369" s="452">
        <v>1</v>
      </c>
      <c r="BZ369" s="453">
        <v>0.50069346044271312</v>
      </c>
      <c r="CA369" s="452">
        <v>38</v>
      </c>
      <c r="CB369" s="453">
        <v>19.0263514968231</v>
      </c>
      <c r="CC369" s="452">
        <v>188</v>
      </c>
      <c r="CD369" s="453">
        <v>148.92032762472078</v>
      </c>
      <c r="CE369" s="452">
        <v>2</v>
      </c>
      <c r="CF369" s="453">
        <v>1.5842588045183061</v>
      </c>
      <c r="CG369" s="452">
        <v>190</v>
      </c>
      <c r="CH369" s="453">
        <v>150.50458642923908</v>
      </c>
      <c r="CI369" s="452">
        <v>0</v>
      </c>
      <c r="CJ369" s="453">
        <v>0</v>
      </c>
      <c r="CK369" s="452">
        <v>0</v>
      </c>
      <c r="CL369" s="453">
        <v>0</v>
      </c>
      <c r="CM369" s="452">
        <v>0</v>
      </c>
      <c r="CN369" s="453">
        <v>0</v>
      </c>
      <c r="CO369" s="452">
        <v>1</v>
      </c>
      <c r="CP369" s="453">
        <v>0.50069346044271312</v>
      </c>
      <c r="CQ369" s="452">
        <v>40</v>
      </c>
      <c r="CR369" s="453">
        <v>20.027738417708527</v>
      </c>
      <c r="CS369" s="452">
        <v>0</v>
      </c>
      <c r="CT369" s="453">
        <v>0</v>
      </c>
      <c r="CU369" s="452">
        <v>464</v>
      </c>
      <c r="CV369" s="453">
        <v>232.32176564541891</v>
      </c>
      <c r="CW369" s="452">
        <v>32</v>
      </c>
      <c r="CX369" s="453">
        <v>16.02219073416682</v>
      </c>
      <c r="CY369" s="452">
        <v>1</v>
      </c>
      <c r="CZ369" s="453">
        <v>0.50069346044271312</v>
      </c>
      <c r="DA369" s="452">
        <v>4</v>
      </c>
      <c r="DB369" s="453">
        <v>2.0027738417708525</v>
      </c>
      <c r="DC369" s="452">
        <v>11</v>
      </c>
      <c r="DD369" s="453">
        <v>5.507628064869845</v>
      </c>
      <c r="DE369" s="452">
        <v>21</v>
      </c>
      <c r="DF369" s="453">
        <v>10.02865329512894</v>
      </c>
      <c r="DG369" s="452">
        <v>8</v>
      </c>
      <c r="DH369" s="453">
        <v>4.005547683541705</v>
      </c>
      <c r="DI369" s="452">
        <v>6</v>
      </c>
      <c r="DJ369" s="453">
        <v>8.6105450475015068</v>
      </c>
      <c r="DK369" s="452">
        <v>13</v>
      </c>
      <c r="DL369" s="453">
        <v>13.504669499184526</v>
      </c>
      <c r="DM369" s="452">
        <v>31</v>
      </c>
      <c r="DN369" s="453">
        <v>32.203442651901561</v>
      </c>
      <c r="DO369" s="452">
        <v>58</v>
      </c>
      <c r="DP369" s="453">
        <v>279.28925699426975</v>
      </c>
      <c r="DQ369" s="452">
        <v>10</v>
      </c>
      <c r="DR369" s="453">
        <v>5.0069346044271317</v>
      </c>
      <c r="DS369" s="452">
        <v>234</v>
      </c>
      <c r="DT369" s="453">
        <v>117.16226974359488</v>
      </c>
      <c r="DU369" s="452">
        <v>33</v>
      </c>
      <c r="DV369" s="453">
        <v>16.522884194609535</v>
      </c>
      <c r="DW369" s="452">
        <v>120</v>
      </c>
      <c r="DX369" s="453">
        <v>60.08321525312558</v>
      </c>
      <c r="DY369" s="452">
        <v>397</v>
      </c>
      <c r="DZ369" s="453">
        <v>198.77530379575711</v>
      </c>
      <c r="EA369" s="452">
        <v>4</v>
      </c>
      <c r="EB369" s="453">
        <v>4.1552829228260073</v>
      </c>
      <c r="EC369" s="452">
        <v>207</v>
      </c>
      <c r="ED369" s="453">
        <v>215.03589125624589</v>
      </c>
      <c r="EE369" s="452">
        <v>26</v>
      </c>
      <c r="EF369" s="453">
        <v>27.009338998369053</v>
      </c>
      <c r="EG369" s="452">
        <v>106</v>
      </c>
      <c r="EH369" s="453">
        <v>110.11499745488922</v>
      </c>
      <c r="EI369" s="452">
        <v>343</v>
      </c>
      <c r="EJ369" s="453">
        <v>356.31551063233019</v>
      </c>
      <c r="EK369" s="452">
        <v>95</v>
      </c>
      <c r="EL369" s="453">
        <v>47.565878742057748</v>
      </c>
      <c r="EM369" s="455"/>
      <c r="EN369" s="445"/>
      <c r="EO369" s="445"/>
      <c r="EP369" s="445"/>
      <c r="EQ369" s="445"/>
      <c r="ER369" s="445"/>
      <c r="ES369" s="445"/>
      <c r="ET369" s="445"/>
      <c r="EU369" s="445"/>
      <c r="EV369" s="445"/>
      <c r="EW369" s="445"/>
      <c r="EX369" s="445"/>
      <c r="EY369" s="445"/>
      <c r="EZ369" s="445"/>
      <c r="FA369" s="445"/>
      <c r="FB369" s="445"/>
      <c r="FC369" s="445"/>
      <c r="FD369" s="445"/>
      <c r="FE369" s="445"/>
      <c r="FF369" s="445"/>
      <c r="FG369" s="445"/>
      <c r="FH369" s="445"/>
      <c r="FI369" s="445"/>
      <c r="FJ369" s="445"/>
      <c r="FK369" s="445"/>
      <c r="FL369" s="445"/>
      <c r="FM369" s="445"/>
      <c r="FN369" s="445"/>
      <c r="FO369" s="445"/>
      <c r="FP369" s="445"/>
      <c r="FQ369" s="445"/>
      <c r="FR369" s="445"/>
      <c r="FS369" s="445"/>
      <c r="FT369" s="445"/>
      <c r="FU369" s="445"/>
      <c r="FV369" s="445"/>
      <c r="FW369" s="445"/>
      <c r="FX369" s="445"/>
      <c r="FY369" s="445"/>
      <c r="FZ369" s="445"/>
      <c r="GA369" s="445"/>
      <c r="GB369" s="445"/>
      <c r="GC369" s="445"/>
      <c r="GD369" s="445"/>
      <c r="GE369" s="445"/>
      <c r="GF369" s="445"/>
      <c r="GG369" s="445"/>
      <c r="GH369" s="445"/>
      <c r="GI369" s="445"/>
      <c r="GJ369" s="445"/>
      <c r="GK369" s="445"/>
      <c r="GL369" s="445"/>
      <c r="GM369" s="445"/>
      <c r="GN369" s="445"/>
      <c r="GO369" s="445"/>
      <c r="GP369" s="445"/>
      <c r="GQ369" s="445"/>
      <c r="GR369" s="445"/>
      <c r="GS369" s="445"/>
      <c r="GT369" s="445"/>
      <c r="GU369" s="445"/>
      <c r="GV369" s="445"/>
      <c r="GW369" s="445"/>
      <c r="GX369" s="445"/>
      <c r="GY369" s="445"/>
      <c r="GZ369" s="445"/>
      <c r="HA369" s="445"/>
      <c r="HB369" s="445"/>
      <c r="HC369" s="445"/>
      <c r="HD369" s="445"/>
      <c r="HE369" s="445"/>
      <c r="HF369" s="445"/>
      <c r="HG369" s="445"/>
      <c r="HH369" s="445"/>
      <c r="HI369" s="445"/>
      <c r="HJ369" s="445"/>
      <c r="HK369" s="445"/>
      <c r="HL369" s="445"/>
      <c r="HM369" s="445"/>
      <c r="HN369" s="445"/>
      <c r="HO369" s="445"/>
      <c r="HP369" s="445"/>
      <c r="HQ369" s="445"/>
      <c r="HR369" s="445"/>
      <c r="HS369" s="445"/>
      <c r="HT369" s="445"/>
      <c r="HU369" s="445"/>
      <c r="HV369" s="445"/>
      <c r="HW369" s="445"/>
      <c r="HX369" s="445"/>
      <c r="HY369" s="445"/>
      <c r="HZ369" s="445"/>
      <c r="IA369" s="445"/>
      <c r="IB369" s="445"/>
      <c r="IC369" s="445"/>
      <c r="ID369" s="445"/>
      <c r="IE369" s="445"/>
      <c r="IF369" s="445"/>
      <c r="IG369" s="445"/>
      <c r="IH369" s="445"/>
      <c r="II369" s="445"/>
      <c r="IJ369" s="445"/>
      <c r="IK369" s="445"/>
      <c r="IL369" s="445"/>
      <c r="IM369" s="445"/>
    </row>
    <row r="370" spans="2:247" x14ac:dyDescent="0.2">
      <c r="B370" s="423" t="s">
        <v>53</v>
      </c>
      <c r="C370" s="456">
        <v>0</v>
      </c>
      <c r="D370" s="457">
        <v>0</v>
      </c>
      <c r="E370" s="456">
        <v>0</v>
      </c>
      <c r="F370" s="457">
        <v>0</v>
      </c>
      <c r="G370" s="456">
        <v>4</v>
      </c>
      <c r="H370" s="457">
        <v>202.94266869609334</v>
      </c>
      <c r="I370" s="456">
        <v>0</v>
      </c>
      <c r="J370" s="457">
        <v>0</v>
      </c>
      <c r="K370" s="456">
        <v>0</v>
      </c>
      <c r="L370" s="457">
        <v>0</v>
      </c>
      <c r="M370" s="456">
        <v>1</v>
      </c>
      <c r="N370" s="457">
        <v>50.735667174023334</v>
      </c>
      <c r="O370" s="456">
        <v>0</v>
      </c>
      <c r="P370" s="457">
        <v>0</v>
      </c>
      <c r="Q370" s="456">
        <v>0</v>
      </c>
      <c r="R370" s="457">
        <v>0</v>
      </c>
      <c r="S370" s="456">
        <v>0</v>
      </c>
      <c r="T370" s="457">
        <v>0</v>
      </c>
      <c r="U370" s="456">
        <v>0</v>
      </c>
      <c r="V370" s="457">
        <v>0</v>
      </c>
      <c r="W370" s="456">
        <v>0</v>
      </c>
      <c r="X370" s="457">
        <v>0</v>
      </c>
      <c r="Y370" s="456">
        <v>0</v>
      </c>
      <c r="Z370" s="457">
        <v>0</v>
      </c>
      <c r="AA370" s="456">
        <v>0</v>
      </c>
      <c r="AB370" s="457">
        <v>0</v>
      </c>
      <c r="AC370" s="456">
        <v>0</v>
      </c>
      <c r="AD370" s="457">
        <v>0</v>
      </c>
      <c r="AE370" s="456">
        <v>0</v>
      </c>
      <c r="AF370" s="457">
        <v>0</v>
      </c>
      <c r="AG370" s="456">
        <v>0</v>
      </c>
      <c r="AH370" s="457">
        <v>0</v>
      </c>
      <c r="AI370" s="456">
        <v>0</v>
      </c>
      <c r="AJ370" s="457">
        <v>0</v>
      </c>
      <c r="AK370" s="456">
        <v>0</v>
      </c>
      <c r="AL370" s="457">
        <v>0</v>
      </c>
      <c r="AM370" s="456">
        <v>0</v>
      </c>
      <c r="AN370" s="457">
        <v>0</v>
      </c>
      <c r="AO370" s="456">
        <v>0</v>
      </c>
      <c r="AP370" s="457">
        <v>0</v>
      </c>
      <c r="AQ370" s="456">
        <v>1</v>
      </c>
      <c r="AR370" s="457">
        <v>47.619047619047613</v>
      </c>
      <c r="AS370" s="456">
        <v>2</v>
      </c>
      <c r="AT370" s="457">
        <v>117.64705882352941</v>
      </c>
      <c r="AU370" s="456">
        <v>1</v>
      </c>
      <c r="AV370" s="457">
        <v>50.735667174023334</v>
      </c>
      <c r="AW370" s="456">
        <v>1</v>
      </c>
      <c r="AX370" s="457">
        <v>50.735667174023334</v>
      </c>
      <c r="AY370" s="456">
        <v>1</v>
      </c>
      <c r="AZ370" s="457">
        <v>50.735667174023334</v>
      </c>
      <c r="BA370" s="456">
        <v>0</v>
      </c>
      <c r="BB370" s="457">
        <v>0</v>
      </c>
      <c r="BC370" s="456">
        <v>0</v>
      </c>
      <c r="BD370" s="457">
        <v>0</v>
      </c>
      <c r="BE370" s="456">
        <v>0</v>
      </c>
      <c r="BF370" s="457">
        <v>0</v>
      </c>
      <c r="BG370" s="456">
        <v>0</v>
      </c>
      <c r="BH370" s="457">
        <v>0</v>
      </c>
      <c r="BI370" s="456">
        <v>0</v>
      </c>
      <c r="BJ370" s="457">
        <v>0</v>
      </c>
      <c r="BK370" s="456">
        <v>0</v>
      </c>
      <c r="BL370" s="457">
        <v>0</v>
      </c>
      <c r="BM370" s="456">
        <v>3</v>
      </c>
      <c r="BN370" s="457">
        <v>152.20700152207002</v>
      </c>
      <c r="BO370" s="456">
        <v>1</v>
      </c>
      <c r="BP370" s="457">
        <v>50.735667174023334</v>
      </c>
      <c r="BQ370" s="456">
        <v>0</v>
      </c>
      <c r="BR370" s="457">
        <v>0</v>
      </c>
      <c r="BS370" s="456">
        <v>1</v>
      </c>
      <c r="BT370" s="457">
        <v>50.735667174023334</v>
      </c>
      <c r="BU370" s="456">
        <v>0</v>
      </c>
      <c r="BV370" s="457">
        <v>0</v>
      </c>
      <c r="BW370" s="456">
        <v>0</v>
      </c>
      <c r="BX370" s="457">
        <v>0</v>
      </c>
      <c r="BY370" s="456">
        <v>0</v>
      </c>
      <c r="BZ370" s="457">
        <v>0</v>
      </c>
      <c r="CA370" s="456">
        <v>0</v>
      </c>
      <c r="CB370" s="457">
        <v>0</v>
      </c>
      <c r="CC370" s="456">
        <v>0</v>
      </c>
      <c r="CD370" s="457">
        <v>0</v>
      </c>
      <c r="CE370" s="456">
        <v>0</v>
      </c>
      <c r="CF370" s="457">
        <v>0</v>
      </c>
      <c r="CG370" s="456">
        <v>0</v>
      </c>
      <c r="CH370" s="457">
        <v>0</v>
      </c>
      <c r="CI370" s="456">
        <v>0</v>
      </c>
      <c r="CJ370" s="457">
        <v>0</v>
      </c>
      <c r="CK370" s="456">
        <v>0</v>
      </c>
      <c r="CL370" s="457">
        <v>0</v>
      </c>
      <c r="CM370" s="456">
        <v>0</v>
      </c>
      <c r="CN370" s="457">
        <v>0</v>
      </c>
      <c r="CO370" s="456">
        <v>0</v>
      </c>
      <c r="CP370" s="457">
        <v>0</v>
      </c>
      <c r="CQ370" s="456">
        <v>0</v>
      </c>
      <c r="CR370" s="457">
        <v>0</v>
      </c>
      <c r="CS370" s="456">
        <v>0</v>
      </c>
      <c r="CT370" s="457">
        <v>0</v>
      </c>
      <c r="CU370" s="456">
        <v>6</v>
      </c>
      <c r="CV370" s="457">
        <v>304.41400304414003</v>
      </c>
      <c r="CW370" s="456">
        <v>0</v>
      </c>
      <c r="CX370" s="457">
        <v>0</v>
      </c>
      <c r="CY370" s="456">
        <v>0</v>
      </c>
      <c r="CZ370" s="457">
        <v>0</v>
      </c>
      <c r="DA370" s="456">
        <v>0</v>
      </c>
      <c r="DB370" s="457">
        <v>0</v>
      </c>
      <c r="DC370" s="456">
        <v>0</v>
      </c>
      <c r="DD370" s="457">
        <v>0</v>
      </c>
      <c r="DE370" s="456">
        <v>0</v>
      </c>
      <c r="DF370" s="457">
        <v>0</v>
      </c>
      <c r="DG370" s="456">
        <v>0</v>
      </c>
      <c r="DH370" s="457">
        <v>0</v>
      </c>
      <c r="DI370" s="456">
        <v>0</v>
      </c>
      <c r="DJ370" s="457">
        <v>0</v>
      </c>
      <c r="DK370" s="456">
        <v>1</v>
      </c>
      <c r="DL370" s="457">
        <v>106.15711252653928</v>
      </c>
      <c r="DM370" s="456">
        <v>0</v>
      </c>
      <c r="DN370" s="457">
        <v>0</v>
      </c>
      <c r="DO370" s="456">
        <v>0</v>
      </c>
      <c r="DP370" s="457">
        <v>0</v>
      </c>
      <c r="DQ370" s="456">
        <v>0</v>
      </c>
      <c r="DR370" s="457">
        <v>0</v>
      </c>
      <c r="DS370" s="456">
        <v>3</v>
      </c>
      <c r="DT370" s="457">
        <v>152.20700152207002</v>
      </c>
      <c r="DU370" s="456">
        <v>0</v>
      </c>
      <c r="DV370" s="457">
        <v>0</v>
      </c>
      <c r="DW370" s="456">
        <v>1</v>
      </c>
      <c r="DX370" s="457">
        <v>50.735667174023334</v>
      </c>
      <c r="DY370" s="456">
        <v>4</v>
      </c>
      <c r="DZ370" s="457">
        <v>202.94266869609334</v>
      </c>
      <c r="EA370" s="456">
        <v>0</v>
      </c>
      <c r="EB370" s="457">
        <v>0</v>
      </c>
      <c r="EC370" s="456">
        <v>3</v>
      </c>
      <c r="ED370" s="457">
        <v>318.47133757961785</v>
      </c>
      <c r="EE370" s="456">
        <v>0</v>
      </c>
      <c r="EF370" s="457">
        <v>0</v>
      </c>
      <c r="EG370" s="456">
        <v>1</v>
      </c>
      <c r="EH370" s="457">
        <v>106.15711252653928</v>
      </c>
      <c r="EI370" s="456">
        <v>4</v>
      </c>
      <c r="EJ370" s="457">
        <v>424.62845010615712</v>
      </c>
      <c r="EK370" s="456">
        <v>0</v>
      </c>
      <c r="EL370" s="457">
        <v>0</v>
      </c>
      <c r="EM370" s="290"/>
      <c r="EN370" s="449"/>
      <c r="EO370" s="449"/>
      <c r="EP370" s="449"/>
      <c r="EQ370" s="449"/>
      <c r="ER370" s="449"/>
      <c r="ES370" s="449"/>
      <c r="ET370" s="449"/>
      <c r="EU370" s="449"/>
      <c r="EV370" s="449"/>
      <c r="EW370" s="449"/>
      <c r="EX370" s="449"/>
      <c r="EY370" s="449"/>
      <c r="EZ370" s="449"/>
      <c r="FA370" s="449"/>
      <c r="FB370" s="449"/>
      <c r="FC370" s="449"/>
      <c r="FD370" s="449"/>
      <c r="FE370" s="449"/>
      <c r="FF370" s="449"/>
      <c r="FG370" s="449"/>
      <c r="FH370" s="449"/>
      <c r="FI370" s="449"/>
      <c r="FJ370" s="449"/>
      <c r="FK370" s="449"/>
      <c r="FL370" s="449"/>
      <c r="FM370" s="449"/>
      <c r="FN370" s="449"/>
      <c r="FO370" s="449"/>
      <c r="FP370" s="449"/>
      <c r="FQ370" s="449"/>
      <c r="FR370" s="449"/>
      <c r="FS370" s="449"/>
      <c r="FT370" s="449"/>
      <c r="FU370" s="449"/>
      <c r="FV370" s="449"/>
      <c r="FW370" s="449"/>
      <c r="FX370" s="449"/>
      <c r="FY370" s="449"/>
      <c r="FZ370" s="449"/>
      <c r="GA370" s="449"/>
      <c r="GB370" s="449"/>
      <c r="GC370" s="449"/>
      <c r="GD370" s="449"/>
      <c r="GE370" s="449"/>
      <c r="GF370" s="449"/>
      <c r="GG370" s="449"/>
      <c r="GH370" s="449"/>
      <c r="GI370" s="449"/>
      <c r="GJ370" s="449"/>
      <c r="GK370" s="449"/>
      <c r="GL370" s="449"/>
      <c r="GM370" s="449"/>
      <c r="GN370" s="449"/>
      <c r="GO370" s="449"/>
      <c r="GP370" s="449"/>
      <c r="GQ370" s="449"/>
      <c r="GR370" s="449"/>
      <c r="GS370" s="449"/>
      <c r="GT370" s="449"/>
      <c r="GU370" s="449"/>
      <c r="GV370" s="449"/>
      <c r="GW370" s="449"/>
      <c r="GX370" s="449"/>
      <c r="GY370" s="449"/>
      <c r="GZ370" s="449"/>
      <c r="HA370" s="449"/>
      <c r="HB370" s="449"/>
      <c r="HC370" s="449"/>
      <c r="HD370" s="449"/>
      <c r="HE370" s="449"/>
      <c r="HF370" s="449"/>
      <c r="HG370" s="449"/>
      <c r="HH370" s="449"/>
      <c r="HI370" s="449"/>
      <c r="HJ370" s="449"/>
      <c r="HK370" s="449"/>
      <c r="HL370" s="449"/>
      <c r="HM370" s="449"/>
      <c r="HN370" s="449"/>
      <c r="HO370" s="449"/>
      <c r="HP370" s="449"/>
      <c r="HQ370" s="449"/>
      <c r="HR370" s="449"/>
      <c r="HS370" s="449"/>
      <c r="HT370" s="449"/>
      <c r="HU370" s="449"/>
      <c r="HV370" s="449"/>
      <c r="HW370" s="449"/>
      <c r="HX370" s="449"/>
      <c r="HY370" s="449"/>
      <c r="HZ370" s="449"/>
      <c r="IA370" s="449"/>
      <c r="IB370" s="449"/>
      <c r="IC370" s="449"/>
      <c r="ID370" s="449"/>
      <c r="IE370" s="449"/>
      <c r="IF370" s="449"/>
      <c r="IG370" s="449"/>
      <c r="IH370" s="449"/>
      <c r="II370" s="449"/>
      <c r="IJ370" s="449"/>
      <c r="IK370" s="449"/>
      <c r="IL370" s="449"/>
      <c r="IM370" s="449"/>
    </row>
    <row r="371" spans="2:247" x14ac:dyDescent="0.2">
      <c r="B371" s="423" t="s">
        <v>69</v>
      </c>
      <c r="C371" s="456">
        <v>0</v>
      </c>
      <c r="D371" s="457">
        <v>0</v>
      </c>
      <c r="E371" s="456">
        <v>0</v>
      </c>
      <c r="F371" s="457">
        <v>0</v>
      </c>
      <c r="G371" s="456">
        <v>26</v>
      </c>
      <c r="H371" s="457">
        <v>103.72202497307217</v>
      </c>
      <c r="I371" s="456">
        <v>0</v>
      </c>
      <c r="J371" s="457">
        <v>0</v>
      </c>
      <c r="K371" s="456">
        <v>0</v>
      </c>
      <c r="L371" s="457">
        <v>0</v>
      </c>
      <c r="M371" s="456">
        <v>10</v>
      </c>
      <c r="N371" s="457">
        <v>39.893086528104675</v>
      </c>
      <c r="O371" s="456">
        <v>2</v>
      </c>
      <c r="P371" s="457">
        <v>7.9786173056209364</v>
      </c>
      <c r="Q371" s="456">
        <v>0</v>
      </c>
      <c r="R371" s="457">
        <v>0</v>
      </c>
      <c r="S371" s="456">
        <v>0</v>
      </c>
      <c r="T371" s="457">
        <v>0</v>
      </c>
      <c r="U371" s="456">
        <v>0</v>
      </c>
      <c r="V371" s="457">
        <v>0</v>
      </c>
      <c r="W371" s="456">
        <v>0</v>
      </c>
      <c r="X371" s="457">
        <v>0</v>
      </c>
      <c r="Y371" s="456">
        <v>0</v>
      </c>
      <c r="Z371" s="457">
        <v>0</v>
      </c>
      <c r="AA371" s="456">
        <v>1</v>
      </c>
      <c r="AB371" s="457">
        <v>3.9893086528104682</v>
      </c>
      <c r="AC371" s="456">
        <v>0</v>
      </c>
      <c r="AD371" s="457">
        <v>0</v>
      </c>
      <c r="AE371" s="456">
        <v>6</v>
      </c>
      <c r="AF371" s="457">
        <v>23.935851916862806</v>
      </c>
      <c r="AG371" s="456">
        <v>4</v>
      </c>
      <c r="AH371" s="457">
        <v>15.957234611241873</v>
      </c>
      <c r="AI371" s="456">
        <v>10</v>
      </c>
      <c r="AJ371" s="457">
        <v>39.893086528104675</v>
      </c>
      <c r="AK371" s="456">
        <v>0</v>
      </c>
      <c r="AL371" s="457">
        <v>0</v>
      </c>
      <c r="AM371" s="456">
        <v>12</v>
      </c>
      <c r="AN371" s="457">
        <v>47.871703833725611</v>
      </c>
      <c r="AO371" s="456">
        <v>0</v>
      </c>
      <c r="AP371" s="457">
        <v>0</v>
      </c>
      <c r="AQ371" s="456">
        <v>1</v>
      </c>
      <c r="AR371" s="457">
        <v>3.0030030030030028</v>
      </c>
      <c r="AS371" s="456">
        <v>5</v>
      </c>
      <c r="AT371" s="457">
        <v>15.290519877675841</v>
      </c>
      <c r="AU371" s="456">
        <v>4</v>
      </c>
      <c r="AV371" s="457">
        <v>15.957234611241873</v>
      </c>
      <c r="AW371" s="456">
        <v>1</v>
      </c>
      <c r="AX371" s="457">
        <v>3.9893086528104682</v>
      </c>
      <c r="AY371" s="456">
        <v>0</v>
      </c>
      <c r="AZ371" s="457">
        <v>0</v>
      </c>
      <c r="BA371" s="456">
        <v>2</v>
      </c>
      <c r="BB371" s="457">
        <v>7.9786173056209364</v>
      </c>
      <c r="BC371" s="456">
        <v>1</v>
      </c>
      <c r="BD371" s="457">
        <v>3.9893086528104682</v>
      </c>
      <c r="BE371" s="456">
        <v>0</v>
      </c>
      <c r="BF371" s="457">
        <v>0</v>
      </c>
      <c r="BG371" s="456">
        <v>0</v>
      </c>
      <c r="BH371" s="457">
        <v>0</v>
      </c>
      <c r="BI371" s="456">
        <v>0</v>
      </c>
      <c r="BJ371" s="457">
        <v>0</v>
      </c>
      <c r="BK371" s="456">
        <v>0</v>
      </c>
      <c r="BL371" s="457">
        <v>0</v>
      </c>
      <c r="BM371" s="456">
        <v>8</v>
      </c>
      <c r="BN371" s="457">
        <v>31.914469222483746</v>
      </c>
      <c r="BO371" s="456">
        <v>11</v>
      </c>
      <c r="BP371" s="457">
        <v>43.882395180915147</v>
      </c>
      <c r="BQ371" s="456">
        <v>0</v>
      </c>
      <c r="BR371" s="457">
        <v>0</v>
      </c>
      <c r="BS371" s="456">
        <v>11</v>
      </c>
      <c r="BT371" s="457">
        <v>43.882395180915147</v>
      </c>
      <c r="BU371" s="456">
        <v>0</v>
      </c>
      <c r="BV371" s="457">
        <v>0</v>
      </c>
      <c r="BW371" s="456">
        <v>0</v>
      </c>
      <c r="BX371" s="457">
        <v>0</v>
      </c>
      <c r="BY371" s="456">
        <v>0</v>
      </c>
      <c r="BZ371" s="457">
        <v>0</v>
      </c>
      <c r="CA371" s="456">
        <v>0</v>
      </c>
      <c r="CB371" s="457">
        <v>0</v>
      </c>
      <c r="CC371" s="456">
        <v>13</v>
      </c>
      <c r="CD371" s="457">
        <v>145.70724052902938</v>
      </c>
      <c r="CE371" s="456">
        <v>1</v>
      </c>
      <c r="CF371" s="457">
        <v>11.208249271463798</v>
      </c>
      <c r="CG371" s="456">
        <v>14</v>
      </c>
      <c r="CH371" s="457">
        <v>156.91548980049316</v>
      </c>
      <c r="CI371" s="456">
        <v>0</v>
      </c>
      <c r="CJ371" s="457">
        <v>0</v>
      </c>
      <c r="CK371" s="456">
        <v>0</v>
      </c>
      <c r="CL371" s="457">
        <v>0</v>
      </c>
      <c r="CM371" s="456">
        <v>0</v>
      </c>
      <c r="CN371" s="457">
        <v>0</v>
      </c>
      <c r="CO371" s="456">
        <v>0</v>
      </c>
      <c r="CP371" s="457">
        <v>0</v>
      </c>
      <c r="CQ371" s="456">
        <v>2</v>
      </c>
      <c r="CR371" s="457">
        <v>7.9786173056209364</v>
      </c>
      <c r="CS371" s="456">
        <v>0</v>
      </c>
      <c r="CT371" s="457">
        <v>0</v>
      </c>
      <c r="CU371" s="456">
        <v>98</v>
      </c>
      <c r="CV371" s="457">
        <v>390.95224797542585</v>
      </c>
      <c r="CW371" s="456">
        <v>1</v>
      </c>
      <c r="CX371" s="457">
        <v>3.9893086528104682</v>
      </c>
      <c r="CY371" s="456">
        <v>0</v>
      </c>
      <c r="CZ371" s="457">
        <v>0</v>
      </c>
      <c r="DA371" s="456">
        <v>0</v>
      </c>
      <c r="DB371" s="457">
        <v>0</v>
      </c>
      <c r="DC371" s="456">
        <v>1</v>
      </c>
      <c r="DD371" s="457">
        <v>3.9893086528104682</v>
      </c>
      <c r="DE371" s="456">
        <v>5</v>
      </c>
      <c r="DF371" s="457">
        <v>15.290519877675841</v>
      </c>
      <c r="DG371" s="456">
        <v>4</v>
      </c>
      <c r="DH371" s="457">
        <v>15.957234611241873</v>
      </c>
      <c r="DI371" s="456">
        <v>1</v>
      </c>
      <c r="DJ371" s="457">
        <v>11.474469305794607</v>
      </c>
      <c r="DK371" s="456">
        <v>5</v>
      </c>
      <c r="DL371" s="457">
        <v>40.610786224821311</v>
      </c>
      <c r="DM371" s="456">
        <v>1</v>
      </c>
      <c r="DN371" s="457">
        <v>8.1221572449642618</v>
      </c>
      <c r="DO371" s="456">
        <v>11</v>
      </c>
      <c r="DP371" s="457">
        <v>423.23970757983835</v>
      </c>
      <c r="DQ371" s="456">
        <v>0</v>
      </c>
      <c r="DR371" s="457">
        <v>0</v>
      </c>
      <c r="DS371" s="456">
        <v>66</v>
      </c>
      <c r="DT371" s="457">
        <v>263.29437108549087</v>
      </c>
      <c r="DU371" s="456">
        <v>2</v>
      </c>
      <c r="DV371" s="457">
        <v>7.9786173056209364</v>
      </c>
      <c r="DW371" s="456">
        <v>18</v>
      </c>
      <c r="DX371" s="457">
        <v>71.807555750588421</v>
      </c>
      <c r="DY371" s="456">
        <v>86</v>
      </c>
      <c r="DZ371" s="457">
        <v>343.08054414170022</v>
      </c>
      <c r="EA371" s="456">
        <v>0</v>
      </c>
      <c r="EB371" s="457">
        <v>0</v>
      </c>
      <c r="EC371" s="456">
        <v>56</v>
      </c>
      <c r="ED371" s="457">
        <v>454.84080571799865</v>
      </c>
      <c r="EE371" s="456">
        <v>1</v>
      </c>
      <c r="EF371" s="457">
        <v>8.1221572449642618</v>
      </c>
      <c r="EG371" s="456">
        <v>17</v>
      </c>
      <c r="EH371" s="457">
        <v>138.07667316439245</v>
      </c>
      <c r="EI371" s="456">
        <v>74</v>
      </c>
      <c r="EJ371" s="457">
        <v>601.03963612735538</v>
      </c>
      <c r="EK371" s="456">
        <v>14</v>
      </c>
      <c r="EL371" s="457">
        <v>55.850321139346548</v>
      </c>
      <c r="EM371" s="290"/>
      <c r="EN371" s="449"/>
      <c r="EO371" s="449"/>
      <c r="EP371" s="449"/>
      <c r="EQ371" s="449"/>
      <c r="ER371" s="449"/>
      <c r="ES371" s="449"/>
      <c r="ET371" s="449"/>
      <c r="EU371" s="449"/>
      <c r="EV371" s="449"/>
      <c r="EW371" s="449"/>
      <c r="EX371" s="449"/>
      <c r="EY371" s="449"/>
      <c r="EZ371" s="449"/>
      <c r="FA371" s="449"/>
      <c r="FB371" s="449"/>
      <c r="FC371" s="449"/>
      <c r="FD371" s="449"/>
      <c r="FE371" s="449"/>
      <c r="FF371" s="449"/>
      <c r="FG371" s="449"/>
      <c r="FH371" s="449"/>
      <c r="FI371" s="449"/>
      <c r="FJ371" s="449"/>
      <c r="FK371" s="449"/>
      <c r="FL371" s="449"/>
      <c r="FM371" s="449"/>
      <c r="FN371" s="449"/>
      <c r="FO371" s="449"/>
      <c r="FP371" s="449"/>
      <c r="FQ371" s="449"/>
      <c r="FR371" s="449"/>
      <c r="FS371" s="449"/>
      <c r="FT371" s="449"/>
      <c r="FU371" s="449"/>
      <c r="FV371" s="449"/>
      <c r="FW371" s="449"/>
      <c r="FX371" s="449"/>
      <c r="FY371" s="449"/>
      <c r="FZ371" s="449"/>
      <c r="GA371" s="449"/>
      <c r="GB371" s="449"/>
      <c r="GC371" s="449"/>
      <c r="GD371" s="449"/>
      <c r="GE371" s="449"/>
      <c r="GF371" s="449"/>
      <c r="GG371" s="449"/>
      <c r="GH371" s="449"/>
      <c r="GI371" s="449"/>
      <c r="GJ371" s="449"/>
      <c r="GK371" s="449"/>
      <c r="GL371" s="449"/>
      <c r="GM371" s="449"/>
      <c r="GN371" s="449"/>
      <c r="GO371" s="449"/>
      <c r="GP371" s="449"/>
      <c r="GQ371" s="449"/>
      <c r="GR371" s="449"/>
      <c r="GS371" s="449"/>
      <c r="GT371" s="449"/>
      <c r="GU371" s="449"/>
      <c r="GV371" s="449"/>
      <c r="GW371" s="449"/>
      <c r="GX371" s="449"/>
      <c r="GY371" s="449"/>
      <c r="GZ371" s="449"/>
      <c r="HA371" s="449"/>
      <c r="HB371" s="449"/>
      <c r="HC371" s="449"/>
      <c r="HD371" s="449"/>
      <c r="HE371" s="449"/>
      <c r="HF371" s="449"/>
      <c r="HG371" s="449"/>
      <c r="HH371" s="449"/>
      <c r="HI371" s="449"/>
      <c r="HJ371" s="449"/>
      <c r="HK371" s="449"/>
      <c r="HL371" s="449"/>
      <c r="HM371" s="449"/>
      <c r="HN371" s="449"/>
      <c r="HO371" s="449"/>
      <c r="HP371" s="449"/>
      <c r="HQ371" s="449"/>
      <c r="HR371" s="449"/>
      <c r="HS371" s="449"/>
      <c r="HT371" s="449"/>
      <c r="HU371" s="449"/>
      <c r="HV371" s="449"/>
      <c r="HW371" s="449"/>
      <c r="HX371" s="449"/>
      <c r="HY371" s="449"/>
      <c r="HZ371" s="449"/>
      <c r="IA371" s="449"/>
      <c r="IB371" s="449"/>
      <c r="IC371" s="449"/>
      <c r="ID371" s="449"/>
      <c r="IE371" s="449"/>
      <c r="IF371" s="449"/>
      <c r="IG371" s="449"/>
      <c r="IH371" s="449"/>
      <c r="II371" s="449"/>
      <c r="IJ371" s="449"/>
      <c r="IK371" s="449"/>
      <c r="IL371" s="449"/>
      <c r="IM371" s="449"/>
    </row>
    <row r="372" spans="2:247" x14ac:dyDescent="0.2">
      <c r="B372" s="423" t="s">
        <v>54</v>
      </c>
      <c r="C372" s="456">
        <v>0</v>
      </c>
      <c r="D372" s="457">
        <v>0</v>
      </c>
      <c r="E372" s="456">
        <v>0</v>
      </c>
      <c r="F372" s="457">
        <v>0</v>
      </c>
      <c r="G372" s="456">
        <v>7</v>
      </c>
      <c r="H372" s="457">
        <v>92.093145638731741</v>
      </c>
      <c r="I372" s="456">
        <v>0</v>
      </c>
      <c r="J372" s="457">
        <v>0</v>
      </c>
      <c r="K372" s="456">
        <v>0</v>
      </c>
      <c r="L372" s="457">
        <v>0</v>
      </c>
      <c r="M372" s="456">
        <v>0</v>
      </c>
      <c r="N372" s="457">
        <v>0</v>
      </c>
      <c r="O372" s="456">
        <v>1</v>
      </c>
      <c r="P372" s="457">
        <v>13.156163662675965</v>
      </c>
      <c r="Q372" s="456">
        <v>0</v>
      </c>
      <c r="R372" s="457">
        <v>0</v>
      </c>
      <c r="S372" s="456">
        <v>0</v>
      </c>
      <c r="T372" s="457">
        <v>0</v>
      </c>
      <c r="U372" s="456">
        <v>0</v>
      </c>
      <c r="V372" s="457">
        <v>0</v>
      </c>
      <c r="W372" s="456">
        <v>0</v>
      </c>
      <c r="X372" s="457">
        <v>0</v>
      </c>
      <c r="Y372" s="456">
        <v>0</v>
      </c>
      <c r="Z372" s="457">
        <v>0</v>
      </c>
      <c r="AA372" s="456">
        <v>0</v>
      </c>
      <c r="AB372" s="457">
        <v>0</v>
      </c>
      <c r="AC372" s="456">
        <v>0</v>
      </c>
      <c r="AD372" s="457">
        <v>0</v>
      </c>
      <c r="AE372" s="456">
        <v>1</v>
      </c>
      <c r="AF372" s="457">
        <v>13.156163662675965</v>
      </c>
      <c r="AG372" s="456">
        <v>0</v>
      </c>
      <c r="AH372" s="457">
        <v>0</v>
      </c>
      <c r="AI372" s="456">
        <v>1</v>
      </c>
      <c r="AJ372" s="457">
        <v>13.156163662675965</v>
      </c>
      <c r="AK372" s="456">
        <v>0</v>
      </c>
      <c r="AL372" s="457">
        <v>0</v>
      </c>
      <c r="AM372" s="456">
        <v>1</v>
      </c>
      <c r="AN372" s="457">
        <v>13.156163662675965</v>
      </c>
      <c r="AO372" s="456">
        <v>0</v>
      </c>
      <c r="AP372" s="457">
        <v>0</v>
      </c>
      <c r="AQ372" s="456">
        <v>0</v>
      </c>
      <c r="AR372" s="457">
        <v>0</v>
      </c>
      <c r="AS372" s="456">
        <v>2</v>
      </c>
      <c r="AT372" s="457">
        <v>23.809523809523807</v>
      </c>
      <c r="AU372" s="456">
        <v>2</v>
      </c>
      <c r="AV372" s="457">
        <v>26.31232732535193</v>
      </c>
      <c r="AW372" s="456">
        <v>2</v>
      </c>
      <c r="AX372" s="457">
        <v>26.31232732535193</v>
      </c>
      <c r="AY372" s="456">
        <v>1</v>
      </c>
      <c r="AZ372" s="457">
        <v>13.156163662675965</v>
      </c>
      <c r="BA372" s="456">
        <v>2</v>
      </c>
      <c r="BB372" s="457">
        <v>26.31232732535193</v>
      </c>
      <c r="BC372" s="456">
        <v>1</v>
      </c>
      <c r="BD372" s="457">
        <v>13.156163662675965</v>
      </c>
      <c r="BE372" s="456">
        <v>0</v>
      </c>
      <c r="BF372" s="457">
        <v>0</v>
      </c>
      <c r="BG372" s="456">
        <v>0</v>
      </c>
      <c r="BH372" s="457">
        <v>0</v>
      </c>
      <c r="BI372" s="456">
        <v>0</v>
      </c>
      <c r="BJ372" s="457">
        <v>0</v>
      </c>
      <c r="BK372" s="456">
        <v>0</v>
      </c>
      <c r="BL372" s="457">
        <v>0</v>
      </c>
      <c r="BM372" s="456">
        <v>8</v>
      </c>
      <c r="BN372" s="457">
        <v>105.24930930140772</v>
      </c>
      <c r="BO372" s="456">
        <v>0</v>
      </c>
      <c r="BP372" s="457">
        <v>0</v>
      </c>
      <c r="BQ372" s="456">
        <v>0</v>
      </c>
      <c r="BR372" s="457">
        <v>0</v>
      </c>
      <c r="BS372" s="456">
        <v>0</v>
      </c>
      <c r="BT372" s="457">
        <v>0</v>
      </c>
      <c r="BU372" s="456">
        <v>0</v>
      </c>
      <c r="BV372" s="457">
        <v>0</v>
      </c>
      <c r="BW372" s="456">
        <v>0</v>
      </c>
      <c r="BX372" s="457">
        <v>0</v>
      </c>
      <c r="BY372" s="456">
        <v>0</v>
      </c>
      <c r="BZ372" s="457">
        <v>0</v>
      </c>
      <c r="CA372" s="456">
        <v>0</v>
      </c>
      <c r="CB372" s="457">
        <v>0</v>
      </c>
      <c r="CC372" s="456">
        <v>0</v>
      </c>
      <c r="CD372" s="457">
        <v>0</v>
      </c>
      <c r="CE372" s="456">
        <v>0</v>
      </c>
      <c r="CF372" s="457">
        <v>0</v>
      </c>
      <c r="CG372" s="456">
        <v>0</v>
      </c>
      <c r="CH372" s="457">
        <v>0</v>
      </c>
      <c r="CI372" s="456">
        <v>0</v>
      </c>
      <c r="CJ372" s="457">
        <v>0</v>
      </c>
      <c r="CK372" s="456">
        <v>0</v>
      </c>
      <c r="CL372" s="457">
        <v>0</v>
      </c>
      <c r="CM372" s="456">
        <v>0</v>
      </c>
      <c r="CN372" s="457">
        <v>0</v>
      </c>
      <c r="CO372" s="456">
        <v>0</v>
      </c>
      <c r="CP372" s="457">
        <v>0</v>
      </c>
      <c r="CQ372" s="456">
        <v>0</v>
      </c>
      <c r="CR372" s="457">
        <v>0</v>
      </c>
      <c r="CS372" s="456">
        <v>0</v>
      </c>
      <c r="CT372" s="457">
        <v>0</v>
      </c>
      <c r="CU372" s="456">
        <v>2</v>
      </c>
      <c r="CV372" s="457">
        <v>26.31232732535193</v>
      </c>
      <c r="CW372" s="456">
        <v>1</v>
      </c>
      <c r="CX372" s="457">
        <v>13.156163662675965</v>
      </c>
      <c r="CY372" s="456">
        <v>0</v>
      </c>
      <c r="CZ372" s="457">
        <v>0</v>
      </c>
      <c r="DA372" s="456">
        <v>0</v>
      </c>
      <c r="DB372" s="457">
        <v>0</v>
      </c>
      <c r="DC372" s="456">
        <v>1</v>
      </c>
      <c r="DD372" s="457">
        <v>13.156163662675965</v>
      </c>
      <c r="DE372" s="456">
        <v>1</v>
      </c>
      <c r="DF372" s="457">
        <v>11.904761904761903</v>
      </c>
      <c r="DG372" s="456">
        <v>0</v>
      </c>
      <c r="DH372" s="457">
        <v>0</v>
      </c>
      <c r="DI372" s="456">
        <v>0</v>
      </c>
      <c r="DJ372" s="457">
        <v>0</v>
      </c>
      <c r="DK372" s="456">
        <v>1</v>
      </c>
      <c r="DL372" s="457">
        <v>28.074115665356544</v>
      </c>
      <c r="DM372" s="456">
        <v>1</v>
      </c>
      <c r="DN372" s="457">
        <v>28.074115665356544</v>
      </c>
      <c r="DO372" s="456">
        <v>0</v>
      </c>
      <c r="DP372" s="457">
        <v>0</v>
      </c>
      <c r="DQ372" s="456">
        <v>0</v>
      </c>
      <c r="DR372" s="457">
        <v>0</v>
      </c>
      <c r="DS372" s="456">
        <v>7</v>
      </c>
      <c r="DT372" s="457">
        <v>92.093145638731741</v>
      </c>
      <c r="DU372" s="456">
        <v>0</v>
      </c>
      <c r="DV372" s="457">
        <v>0</v>
      </c>
      <c r="DW372" s="456">
        <v>5</v>
      </c>
      <c r="DX372" s="457">
        <v>65.780818313379825</v>
      </c>
      <c r="DY372" s="456">
        <v>12</v>
      </c>
      <c r="DZ372" s="457">
        <v>157.87396395211155</v>
      </c>
      <c r="EA372" s="456">
        <v>0</v>
      </c>
      <c r="EB372" s="457">
        <v>0</v>
      </c>
      <c r="EC372" s="456">
        <v>6</v>
      </c>
      <c r="ED372" s="457">
        <v>168.44469399213924</v>
      </c>
      <c r="EE372" s="456">
        <v>0</v>
      </c>
      <c r="EF372" s="457">
        <v>0</v>
      </c>
      <c r="EG372" s="456">
        <v>5</v>
      </c>
      <c r="EH372" s="457">
        <v>140.37057832678269</v>
      </c>
      <c r="EI372" s="456">
        <v>11</v>
      </c>
      <c r="EJ372" s="457">
        <v>308.81527231892198</v>
      </c>
      <c r="EK372" s="456">
        <v>6</v>
      </c>
      <c r="EL372" s="457">
        <v>78.936981976055776</v>
      </c>
      <c r="EM372" s="290"/>
      <c r="EN372" s="449"/>
      <c r="EO372" s="449"/>
      <c r="EP372" s="449"/>
      <c r="EQ372" s="449"/>
      <c r="ER372" s="449"/>
      <c r="ES372" s="449"/>
      <c r="ET372" s="449"/>
      <c r="EU372" s="449"/>
      <c r="EV372" s="449"/>
      <c r="EW372" s="449"/>
      <c r="EX372" s="449"/>
      <c r="EY372" s="449"/>
      <c r="EZ372" s="449"/>
      <c r="FA372" s="449"/>
      <c r="FB372" s="449"/>
      <c r="FC372" s="449"/>
      <c r="FD372" s="449"/>
      <c r="FE372" s="449"/>
      <c r="FF372" s="449"/>
      <c r="FG372" s="449"/>
      <c r="FH372" s="449"/>
      <c r="FI372" s="449"/>
      <c r="FJ372" s="449"/>
      <c r="FK372" s="449"/>
      <c r="FL372" s="449"/>
      <c r="FM372" s="449"/>
      <c r="FN372" s="449"/>
      <c r="FO372" s="449"/>
      <c r="FP372" s="449"/>
      <c r="FQ372" s="449"/>
      <c r="FR372" s="449"/>
      <c r="FS372" s="449"/>
      <c r="FT372" s="449"/>
      <c r="FU372" s="449"/>
      <c r="FV372" s="449"/>
      <c r="FW372" s="449"/>
      <c r="FX372" s="449"/>
      <c r="FY372" s="449"/>
      <c r="FZ372" s="449"/>
      <c r="GA372" s="449"/>
      <c r="GB372" s="449"/>
      <c r="GC372" s="449"/>
      <c r="GD372" s="449"/>
      <c r="GE372" s="449"/>
      <c r="GF372" s="449"/>
      <c r="GG372" s="449"/>
      <c r="GH372" s="449"/>
      <c r="GI372" s="449"/>
      <c r="GJ372" s="449"/>
      <c r="GK372" s="449"/>
      <c r="GL372" s="449"/>
      <c r="GM372" s="449"/>
      <c r="GN372" s="449"/>
      <c r="GO372" s="449"/>
      <c r="GP372" s="449"/>
      <c r="GQ372" s="449"/>
      <c r="GR372" s="449"/>
      <c r="GS372" s="449"/>
      <c r="GT372" s="449"/>
      <c r="GU372" s="449"/>
      <c r="GV372" s="449"/>
      <c r="GW372" s="449"/>
      <c r="GX372" s="449"/>
      <c r="GY372" s="449"/>
      <c r="GZ372" s="449"/>
      <c r="HA372" s="449"/>
      <c r="HB372" s="449"/>
      <c r="HC372" s="449"/>
      <c r="HD372" s="449"/>
      <c r="HE372" s="449"/>
      <c r="HF372" s="449"/>
      <c r="HG372" s="449"/>
      <c r="HH372" s="449"/>
      <c r="HI372" s="449"/>
      <c r="HJ372" s="449"/>
      <c r="HK372" s="449"/>
      <c r="HL372" s="449"/>
      <c r="HM372" s="449"/>
      <c r="HN372" s="449"/>
      <c r="HO372" s="449"/>
      <c r="HP372" s="449"/>
      <c r="HQ372" s="449"/>
      <c r="HR372" s="449"/>
      <c r="HS372" s="449"/>
      <c r="HT372" s="449"/>
      <c r="HU372" s="449"/>
      <c r="HV372" s="449"/>
      <c r="HW372" s="449"/>
      <c r="HX372" s="449"/>
      <c r="HY372" s="449"/>
      <c r="HZ372" s="449"/>
      <c r="IA372" s="449"/>
      <c r="IB372" s="449"/>
      <c r="IC372" s="449"/>
      <c r="ID372" s="449"/>
      <c r="IE372" s="449"/>
      <c r="IF372" s="449"/>
      <c r="IG372" s="449"/>
      <c r="IH372" s="449"/>
      <c r="II372" s="449"/>
      <c r="IJ372" s="449"/>
      <c r="IK372" s="449"/>
      <c r="IL372" s="449"/>
      <c r="IM372" s="449"/>
    </row>
    <row r="373" spans="2:247" s="449" customFormat="1" x14ac:dyDescent="0.2">
      <c r="B373" s="423" t="s">
        <v>55</v>
      </c>
      <c r="C373" s="456">
        <v>0</v>
      </c>
      <c r="D373" s="457">
        <v>0</v>
      </c>
      <c r="E373" s="456">
        <v>0</v>
      </c>
      <c r="F373" s="457">
        <v>0</v>
      </c>
      <c r="G373" s="456">
        <v>20</v>
      </c>
      <c r="H373" s="457">
        <v>506.97084917617235</v>
      </c>
      <c r="I373" s="456">
        <v>0</v>
      </c>
      <c r="J373" s="457">
        <v>0</v>
      </c>
      <c r="K373" s="456">
        <v>0</v>
      </c>
      <c r="L373" s="457">
        <v>0</v>
      </c>
      <c r="M373" s="456">
        <v>2</v>
      </c>
      <c r="N373" s="457">
        <v>50.697084917617232</v>
      </c>
      <c r="O373" s="456">
        <v>0</v>
      </c>
      <c r="P373" s="457">
        <v>0</v>
      </c>
      <c r="Q373" s="456">
        <v>0</v>
      </c>
      <c r="R373" s="457">
        <v>0</v>
      </c>
      <c r="S373" s="456">
        <v>0</v>
      </c>
      <c r="T373" s="457">
        <v>0</v>
      </c>
      <c r="U373" s="456">
        <v>0</v>
      </c>
      <c r="V373" s="457">
        <v>0</v>
      </c>
      <c r="W373" s="456">
        <v>0</v>
      </c>
      <c r="X373" s="457">
        <v>0</v>
      </c>
      <c r="Y373" s="456">
        <v>0</v>
      </c>
      <c r="Z373" s="457">
        <v>0</v>
      </c>
      <c r="AA373" s="456">
        <v>0</v>
      </c>
      <c r="AB373" s="457">
        <v>0</v>
      </c>
      <c r="AC373" s="456">
        <v>0</v>
      </c>
      <c r="AD373" s="457">
        <v>0</v>
      </c>
      <c r="AE373" s="456">
        <v>1</v>
      </c>
      <c r="AF373" s="457">
        <v>25.348542458808616</v>
      </c>
      <c r="AG373" s="456">
        <v>0</v>
      </c>
      <c r="AH373" s="457">
        <v>0</v>
      </c>
      <c r="AI373" s="456">
        <v>1</v>
      </c>
      <c r="AJ373" s="457">
        <v>25.348542458808616</v>
      </c>
      <c r="AK373" s="456">
        <v>0</v>
      </c>
      <c r="AL373" s="457">
        <v>0</v>
      </c>
      <c r="AM373" s="456">
        <v>1</v>
      </c>
      <c r="AN373" s="457">
        <v>25.348542458808616</v>
      </c>
      <c r="AO373" s="456">
        <v>0</v>
      </c>
      <c r="AP373" s="457">
        <v>0</v>
      </c>
      <c r="AQ373" s="456">
        <v>2</v>
      </c>
      <c r="AR373" s="457">
        <v>90.909090909090907</v>
      </c>
      <c r="AS373" s="456">
        <v>1</v>
      </c>
      <c r="AT373" s="457">
        <v>50</v>
      </c>
      <c r="AU373" s="456">
        <v>1</v>
      </c>
      <c r="AV373" s="457">
        <v>25.348542458808616</v>
      </c>
      <c r="AW373" s="456">
        <v>0</v>
      </c>
      <c r="AX373" s="457">
        <v>0</v>
      </c>
      <c r="AY373" s="456">
        <v>0</v>
      </c>
      <c r="AZ373" s="457">
        <v>0</v>
      </c>
      <c r="BA373" s="456">
        <v>0</v>
      </c>
      <c r="BB373" s="457">
        <v>0</v>
      </c>
      <c r="BC373" s="456">
        <v>0</v>
      </c>
      <c r="BD373" s="457">
        <v>0</v>
      </c>
      <c r="BE373" s="456">
        <v>0</v>
      </c>
      <c r="BF373" s="457">
        <v>0</v>
      </c>
      <c r="BG373" s="456">
        <v>0</v>
      </c>
      <c r="BH373" s="457">
        <v>0</v>
      </c>
      <c r="BI373" s="456">
        <v>0</v>
      </c>
      <c r="BJ373" s="457">
        <v>0</v>
      </c>
      <c r="BK373" s="456">
        <v>0</v>
      </c>
      <c r="BL373" s="457">
        <v>0</v>
      </c>
      <c r="BM373" s="456">
        <v>1</v>
      </c>
      <c r="BN373" s="457">
        <v>25.348542458808616</v>
      </c>
      <c r="BO373" s="456">
        <v>0</v>
      </c>
      <c r="BP373" s="457">
        <v>0</v>
      </c>
      <c r="BQ373" s="456">
        <v>0</v>
      </c>
      <c r="BR373" s="457">
        <v>0</v>
      </c>
      <c r="BS373" s="456">
        <v>0</v>
      </c>
      <c r="BT373" s="457">
        <v>0</v>
      </c>
      <c r="BU373" s="456">
        <v>0</v>
      </c>
      <c r="BV373" s="457">
        <v>0</v>
      </c>
      <c r="BW373" s="456">
        <v>0</v>
      </c>
      <c r="BX373" s="457">
        <v>0</v>
      </c>
      <c r="BY373" s="456">
        <v>0</v>
      </c>
      <c r="BZ373" s="457">
        <v>0</v>
      </c>
      <c r="CA373" s="456">
        <v>0</v>
      </c>
      <c r="CB373" s="457">
        <v>0</v>
      </c>
      <c r="CC373" s="456">
        <v>0</v>
      </c>
      <c r="CD373" s="457">
        <v>0</v>
      </c>
      <c r="CE373" s="456">
        <v>0</v>
      </c>
      <c r="CF373" s="457">
        <v>0</v>
      </c>
      <c r="CG373" s="456">
        <v>0</v>
      </c>
      <c r="CH373" s="457">
        <v>0</v>
      </c>
      <c r="CI373" s="456">
        <v>0</v>
      </c>
      <c r="CJ373" s="457">
        <v>0</v>
      </c>
      <c r="CK373" s="456">
        <v>0</v>
      </c>
      <c r="CL373" s="457">
        <v>0</v>
      </c>
      <c r="CM373" s="456">
        <v>0</v>
      </c>
      <c r="CN373" s="457">
        <v>0</v>
      </c>
      <c r="CO373" s="456">
        <v>0</v>
      </c>
      <c r="CP373" s="457">
        <v>0</v>
      </c>
      <c r="CQ373" s="456">
        <v>0</v>
      </c>
      <c r="CR373" s="457">
        <v>0</v>
      </c>
      <c r="CS373" s="456">
        <v>0</v>
      </c>
      <c r="CT373" s="457">
        <v>0</v>
      </c>
      <c r="CU373" s="456">
        <v>4</v>
      </c>
      <c r="CV373" s="457">
        <v>101.39416983523446</v>
      </c>
      <c r="CW373" s="456">
        <v>0</v>
      </c>
      <c r="CX373" s="457">
        <v>0</v>
      </c>
      <c r="CY373" s="456">
        <v>0</v>
      </c>
      <c r="CZ373" s="457">
        <v>0</v>
      </c>
      <c r="DA373" s="456">
        <v>0</v>
      </c>
      <c r="DB373" s="457">
        <v>0</v>
      </c>
      <c r="DC373" s="456">
        <v>0</v>
      </c>
      <c r="DD373" s="457">
        <v>0</v>
      </c>
      <c r="DE373" s="456">
        <v>0</v>
      </c>
      <c r="DF373" s="457">
        <v>0</v>
      </c>
      <c r="DG373" s="456">
        <v>2</v>
      </c>
      <c r="DH373" s="457">
        <v>50.697084917617232</v>
      </c>
      <c r="DI373" s="456">
        <v>0</v>
      </c>
      <c r="DJ373" s="457">
        <v>0</v>
      </c>
      <c r="DK373" s="456">
        <v>0</v>
      </c>
      <c r="DL373" s="457">
        <v>0</v>
      </c>
      <c r="DM373" s="456">
        <v>0</v>
      </c>
      <c r="DN373" s="457">
        <v>0</v>
      </c>
      <c r="DO373" s="456">
        <v>0</v>
      </c>
      <c r="DP373" s="457">
        <v>0</v>
      </c>
      <c r="DQ373" s="456">
        <v>0</v>
      </c>
      <c r="DR373" s="457">
        <v>0</v>
      </c>
      <c r="DS373" s="456">
        <v>2</v>
      </c>
      <c r="DT373" s="457">
        <v>50.697084917617232</v>
      </c>
      <c r="DU373" s="456">
        <v>0</v>
      </c>
      <c r="DV373" s="457">
        <v>0</v>
      </c>
      <c r="DW373" s="456">
        <v>0</v>
      </c>
      <c r="DX373" s="457">
        <v>0</v>
      </c>
      <c r="DY373" s="456">
        <v>2</v>
      </c>
      <c r="DZ373" s="457">
        <v>50.697084917617232</v>
      </c>
      <c r="EA373" s="456">
        <v>0</v>
      </c>
      <c r="EB373" s="457">
        <v>0</v>
      </c>
      <c r="EC373" s="456">
        <v>2</v>
      </c>
      <c r="ED373" s="457">
        <v>105.15247108307045</v>
      </c>
      <c r="EE373" s="456">
        <v>0</v>
      </c>
      <c r="EF373" s="457">
        <v>0</v>
      </c>
      <c r="EG373" s="456">
        <v>0</v>
      </c>
      <c r="EH373" s="457">
        <v>0</v>
      </c>
      <c r="EI373" s="456">
        <v>2</v>
      </c>
      <c r="EJ373" s="457">
        <v>105.15247108307045</v>
      </c>
      <c r="EK373" s="456">
        <v>0</v>
      </c>
      <c r="EL373" s="457">
        <v>0</v>
      </c>
      <c r="EM373" s="290"/>
    </row>
    <row r="374" spans="2:247" s="449" customFormat="1" x14ac:dyDescent="0.2">
      <c r="B374" s="423" t="s">
        <v>56</v>
      </c>
      <c r="C374" s="456">
        <v>0</v>
      </c>
      <c r="D374" s="457">
        <v>0</v>
      </c>
      <c r="E374" s="456">
        <v>0</v>
      </c>
      <c r="F374" s="457">
        <v>0</v>
      </c>
      <c r="G374" s="456">
        <v>11</v>
      </c>
      <c r="H374" s="457">
        <v>169.3610469591994</v>
      </c>
      <c r="I374" s="456">
        <v>0</v>
      </c>
      <c r="J374" s="457">
        <v>0</v>
      </c>
      <c r="K374" s="456">
        <v>0</v>
      </c>
      <c r="L374" s="457">
        <v>0</v>
      </c>
      <c r="M374" s="456">
        <v>4</v>
      </c>
      <c r="N374" s="457">
        <v>61.585835257890686</v>
      </c>
      <c r="O374" s="456">
        <v>0</v>
      </c>
      <c r="P374" s="457">
        <v>0</v>
      </c>
      <c r="Q374" s="456">
        <v>0</v>
      </c>
      <c r="R374" s="457">
        <v>0</v>
      </c>
      <c r="S374" s="456">
        <v>0</v>
      </c>
      <c r="T374" s="457">
        <v>0</v>
      </c>
      <c r="U374" s="456">
        <v>0</v>
      </c>
      <c r="V374" s="457">
        <v>0</v>
      </c>
      <c r="W374" s="456">
        <v>0</v>
      </c>
      <c r="X374" s="457">
        <v>0</v>
      </c>
      <c r="Y374" s="456">
        <v>1</v>
      </c>
      <c r="Z374" s="457">
        <v>15.396458814472672</v>
      </c>
      <c r="AA374" s="456">
        <v>0</v>
      </c>
      <c r="AB374" s="457">
        <v>0</v>
      </c>
      <c r="AC374" s="456">
        <v>0</v>
      </c>
      <c r="AD374" s="457">
        <v>0</v>
      </c>
      <c r="AE374" s="456">
        <v>2</v>
      </c>
      <c r="AF374" s="457">
        <v>30.792917628945343</v>
      </c>
      <c r="AG374" s="456">
        <v>1</v>
      </c>
      <c r="AH374" s="457">
        <v>15.396458814472672</v>
      </c>
      <c r="AI374" s="456">
        <v>3</v>
      </c>
      <c r="AJ374" s="457">
        <v>46.189376443418013</v>
      </c>
      <c r="AK374" s="456">
        <v>0</v>
      </c>
      <c r="AL374" s="457">
        <v>0</v>
      </c>
      <c r="AM374" s="456">
        <v>0</v>
      </c>
      <c r="AN374" s="457">
        <v>0</v>
      </c>
      <c r="AO374" s="456">
        <v>0</v>
      </c>
      <c r="AP374" s="457">
        <v>0</v>
      </c>
      <c r="AQ374" s="456">
        <v>0</v>
      </c>
      <c r="AR374" s="457">
        <v>0</v>
      </c>
      <c r="AS374" s="456">
        <v>0</v>
      </c>
      <c r="AT374" s="457">
        <v>0</v>
      </c>
      <c r="AU374" s="456">
        <v>4</v>
      </c>
      <c r="AV374" s="457">
        <v>61.585835257890686</v>
      </c>
      <c r="AW374" s="456">
        <v>2</v>
      </c>
      <c r="AX374" s="457">
        <v>30.792917628945343</v>
      </c>
      <c r="AY374" s="456">
        <v>2</v>
      </c>
      <c r="AZ374" s="457">
        <v>30.792917628945343</v>
      </c>
      <c r="BA374" s="456">
        <v>2</v>
      </c>
      <c r="BB374" s="457">
        <v>30.792917628945343</v>
      </c>
      <c r="BC374" s="456">
        <v>1</v>
      </c>
      <c r="BD374" s="457">
        <v>15.396458814472672</v>
      </c>
      <c r="BE374" s="456">
        <v>0</v>
      </c>
      <c r="BF374" s="457">
        <v>0</v>
      </c>
      <c r="BG374" s="456">
        <v>3</v>
      </c>
      <c r="BH374" s="457">
        <v>46.189376443418013</v>
      </c>
      <c r="BI374" s="456">
        <v>0</v>
      </c>
      <c r="BJ374" s="457">
        <v>0</v>
      </c>
      <c r="BK374" s="456">
        <v>3</v>
      </c>
      <c r="BL374" s="457">
        <v>46.189376443418013</v>
      </c>
      <c r="BM374" s="456">
        <v>14</v>
      </c>
      <c r="BN374" s="457">
        <v>215.55042340261738</v>
      </c>
      <c r="BO374" s="456">
        <v>1</v>
      </c>
      <c r="BP374" s="457">
        <v>15.396458814472672</v>
      </c>
      <c r="BQ374" s="456">
        <v>0</v>
      </c>
      <c r="BR374" s="457">
        <v>0</v>
      </c>
      <c r="BS374" s="456">
        <v>1</v>
      </c>
      <c r="BT374" s="457">
        <v>15.396458814472672</v>
      </c>
      <c r="BU374" s="456">
        <v>0</v>
      </c>
      <c r="BV374" s="457">
        <v>0</v>
      </c>
      <c r="BW374" s="456">
        <v>0</v>
      </c>
      <c r="BX374" s="457">
        <v>0</v>
      </c>
      <c r="BY374" s="456">
        <v>0</v>
      </c>
      <c r="BZ374" s="457">
        <v>0</v>
      </c>
      <c r="CA374" s="456">
        <v>0</v>
      </c>
      <c r="CB374" s="457">
        <v>0</v>
      </c>
      <c r="CC374" s="456">
        <v>42</v>
      </c>
      <c r="CD374" s="457">
        <v>859.42295887047271</v>
      </c>
      <c r="CE374" s="456">
        <v>0</v>
      </c>
      <c r="CF374" s="457">
        <v>0</v>
      </c>
      <c r="CG374" s="456">
        <v>42</v>
      </c>
      <c r="CH374" s="457">
        <v>859.42295887047271</v>
      </c>
      <c r="CI374" s="456">
        <v>0</v>
      </c>
      <c r="CJ374" s="457">
        <v>0</v>
      </c>
      <c r="CK374" s="456">
        <v>0</v>
      </c>
      <c r="CL374" s="457">
        <v>0</v>
      </c>
      <c r="CM374" s="456">
        <v>0</v>
      </c>
      <c r="CN374" s="457">
        <v>0</v>
      </c>
      <c r="CO374" s="456">
        <v>0</v>
      </c>
      <c r="CP374" s="457">
        <v>0</v>
      </c>
      <c r="CQ374" s="456">
        <v>8</v>
      </c>
      <c r="CR374" s="457">
        <v>123.17167051578137</v>
      </c>
      <c r="CS374" s="456">
        <v>0</v>
      </c>
      <c r="CT374" s="457">
        <v>0</v>
      </c>
      <c r="CU374" s="456">
        <v>23</v>
      </c>
      <c r="CV374" s="457">
        <v>354.11855273287142</v>
      </c>
      <c r="CW374" s="456">
        <v>0</v>
      </c>
      <c r="CX374" s="457">
        <v>0</v>
      </c>
      <c r="CY374" s="456">
        <v>0</v>
      </c>
      <c r="CZ374" s="457">
        <v>0</v>
      </c>
      <c r="DA374" s="456">
        <v>1</v>
      </c>
      <c r="DB374" s="457">
        <v>15.396458814472672</v>
      </c>
      <c r="DC374" s="456">
        <v>2</v>
      </c>
      <c r="DD374" s="457">
        <v>30.792917628945343</v>
      </c>
      <c r="DE374" s="456">
        <v>0</v>
      </c>
      <c r="DF374" s="457">
        <v>0</v>
      </c>
      <c r="DG374" s="456">
        <v>0</v>
      </c>
      <c r="DH374" s="457">
        <v>0</v>
      </c>
      <c r="DI374" s="456">
        <v>0</v>
      </c>
      <c r="DJ374" s="457">
        <v>0</v>
      </c>
      <c r="DK374" s="456">
        <v>0</v>
      </c>
      <c r="DL374" s="457">
        <v>0</v>
      </c>
      <c r="DM374" s="456">
        <v>2</v>
      </c>
      <c r="DN374" s="457">
        <v>65.616797900262469</v>
      </c>
      <c r="DO374" s="456">
        <v>0</v>
      </c>
      <c r="DP374" s="457">
        <v>0</v>
      </c>
      <c r="DQ374" s="456">
        <v>1</v>
      </c>
      <c r="DR374" s="457">
        <v>15.396458814472672</v>
      </c>
      <c r="DS374" s="456">
        <v>17</v>
      </c>
      <c r="DT374" s="457">
        <v>261.7397998460354</v>
      </c>
      <c r="DU374" s="456">
        <v>1</v>
      </c>
      <c r="DV374" s="457">
        <v>15.396458814472672</v>
      </c>
      <c r="DW374" s="456">
        <v>1</v>
      </c>
      <c r="DX374" s="457">
        <v>15.396458814472672</v>
      </c>
      <c r="DY374" s="456">
        <v>20</v>
      </c>
      <c r="DZ374" s="457">
        <v>307.92917628945338</v>
      </c>
      <c r="EA374" s="456">
        <v>0</v>
      </c>
      <c r="EB374" s="457">
        <v>0</v>
      </c>
      <c r="EC374" s="456">
        <v>16</v>
      </c>
      <c r="ED374" s="457">
        <v>524.93438320209975</v>
      </c>
      <c r="EE374" s="456">
        <v>1</v>
      </c>
      <c r="EF374" s="457">
        <v>32.808398950131235</v>
      </c>
      <c r="EG374" s="456">
        <v>1</v>
      </c>
      <c r="EH374" s="457">
        <v>32.808398950131235</v>
      </c>
      <c r="EI374" s="456">
        <v>18</v>
      </c>
      <c r="EJ374" s="457">
        <v>590.55118110236219</v>
      </c>
      <c r="EK374" s="456">
        <v>3</v>
      </c>
      <c r="EL374" s="457">
        <v>46.189376443418013</v>
      </c>
      <c r="EM374" s="290"/>
    </row>
    <row r="375" spans="2:247" s="449" customFormat="1" x14ac:dyDescent="0.2">
      <c r="B375" s="423" t="s">
        <v>57</v>
      </c>
      <c r="C375" s="456">
        <v>0</v>
      </c>
      <c r="D375" s="457">
        <v>0</v>
      </c>
      <c r="E375" s="456">
        <v>0</v>
      </c>
      <c r="F375" s="457">
        <v>0</v>
      </c>
      <c r="G375" s="456">
        <v>18</v>
      </c>
      <c r="H375" s="457">
        <v>214.38780371605526</v>
      </c>
      <c r="I375" s="456">
        <v>0</v>
      </c>
      <c r="J375" s="457">
        <v>0</v>
      </c>
      <c r="K375" s="456">
        <v>0</v>
      </c>
      <c r="L375" s="457">
        <v>0</v>
      </c>
      <c r="M375" s="456">
        <v>1</v>
      </c>
      <c r="N375" s="457">
        <v>11.910433539780847</v>
      </c>
      <c r="O375" s="456">
        <v>1</v>
      </c>
      <c r="P375" s="457">
        <v>11.910433539780847</v>
      </c>
      <c r="Q375" s="456">
        <v>0</v>
      </c>
      <c r="R375" s="457">
        <v>0</v>
      </c>
      <c r="S375" s="456">
        <v>0</v>
      </c>
      <c r="T375" s="457">
        <v>0</v>
      </c>
      <c r="U375" s="456">
        <v>0</v>
      </c>
      <c r="V375" s="457">
        <v>0</v>
      </c>
      <c r="W375" s="456">
        <v>0</v>
      </c>
      <c r="X375" s="457">
        <v>0</v>
      </c>
      <c r="Y375" s="456">
        <v>0</v>
      </c>
      <c r="Z375" s="457">
        <v>0</v>
      </c>
      <c r="AA375" s="456">
        <v>0</v>
      </c>
      <c r="AB375" s="457">
        <v>0</v>
      </c>
      <c r="AC375" s="456">
        <v>0</v>
      </c>
      <c r="AD375" s="457">
        <v>0</v>
      </c>
      <c r="AE375" s="456">
        <v>1</v>
      </c>
      <c r="AF375" s="457">
        <v>11.910433539780847</v>
      </c>
      <c r="AG375" s="456">
        <v>0</v>
      </c>
      <c r="AH375" s="457">
        <v>0</v>
      </c>
      <c r="AI375" s="456">
        <v>1</v>
      </c>
      <c r="AJ375" s="457">
        <v>11.910433539780847</v>
      </c>
      <c r="AK375" s="456">
        <v>0</v>
      </c>
      <c r="AL375" s="457">
        <v>0</v>
      </c>
      <c r="AM375" s="456">
        <v>0</v>
      </c>
      <c r="AN375" s="457">
        <v>0</v>
      </c>
      <c r="AO375" s="456">
        <v>0</v>
      </c>
      <c r="AP375" s="457">
        <v>0</v>
      </c>
      <c r="AQ375" s="456">
        <v>0</v>
      </c>
      <c r="AR375" s="457">
        <v>0</v>
      </c>
      <c r="AS375" s="456">
        <v>2</v>
      </c>
      <c r="AT375" s="457">
        <v>21.739130434782609</v>
      </c>
      <c r="AU375" s="456">
        <v>0</v>
      </c>
      <c r="AV375" s="457">
        <v>0</v>
      </c>
      <c r="AW375" s="456">
        <v>1</v>
      </c>
      <c r="AX375" s="457">
        <v>11.910433539780847</v>
      </c>
      <c r="AY375" s="456">
        <v>0</v>
      </c>
      <c r="AZ375" s="457">
        <v>0</v>
      </c>
      <c r="BA375" s="456">
        <v>3</v>
      </c>
      <c r="BB375" s="457">
        <v>35.731300619342541</v>
      </c>
      <c r="BC375" s="456">
        <v>0</v>
      </c>
      <c r="BD375" s="457">
        <v>0</v>
      </c>
      <c r="BE375" s="456">
        <v>0</v>
      </c>
      <c r="BF375" s="457">
        <v>0</v>
      </c>
      <c r="BG375" s="456">
        <v>0</v>
      </c>
      <c r="BH375" s="457">
        <v>0</v>
      </c>
      <c r="BI375" s="456">
        <v>1</v>
      </c>
      <c r="BJ375" s="457">
        <v>11.910433539780847</v>
      </c>
      <c r="BK375" s="456">
        <v>0</v>
      </c>
      <c r="BL375" s="457">
        <v>0</v>
      </c>
      <c r="BM375" s="456">
        <v>5</v>
      </c>
      <c r="BN375" s="457">
        <v>59.552167698904242</v>
      </c>
      <c r="BO375" s="456">
        <v>0</v>
      </c>
      <c r="BP375" s="457">
        <v>0</v>
      </c>
      <c r="BQ375" s="456">
        <v>0</v>
      </c>
      <c r="BR375" s="457">
        <v>0</v>
      </c>
      <c r="BS375" s="456">
        <v>0</v>
      </c>
      <c r="BT375" s="457">
        <v>0</v>
      </c>
      <c r="BU375" s="456">
        <v>0</v>
      </c>
      <c r="BV375" s="457">
        <v>0</v>
      </c>
      <c r="BW375" s="456">
        <v>0</v>
      </c>
      <c r="BX375" s="457">
        <v>0</v>
      </c>
      <c r="BY375" s="456">
        <v>0</v>
      </c>
      <c r="BZ375" s="457">
        <v>0</v>
      </c>
      <c r="CA375" s="456">
        <v>0</v>
      </c>
      <c r="CB375" s="457">
        <v>0</v>
      </c>
      <c r="CC375" s="456">
        <v>0</v>
      </c>
      <c r="CD375" s="457">
        <v>0</v>
      </c>
      <c r="CE375" s="456">
        <v>0</v>
      </c>
      <c r="CF375" s="457">
        <v>0</v>
      </c>
      <c r="CG375" s="456">
        <v>0</v>
      </c>
      <c r="CH375" s="457">
        <v>0</v>
      </c>
      <c r="CI375" s="456">
        <v>0</v>
      </c>
      <c r="CJ375" s="457">
        <v>0</v>
      </c>
      <c r="CK375" s="456">
        <v>0</v>
      </c>
      <c r="CL375" s="457">
        <v>0</v>
      </c>
      <c r="CM375" s="456">
        <v>0</v>
      </c>
      <c r="CN375" s="457">
        <v>0</v>
      </c>
      <c r="CO375" s="456">
        <v>0</v>
      </c>
      <c r="CP375" s="457">
        <v>0</v>
      </c>
      <c r="CQ375" s="456">
        <v>0</v>
      </c>
      <c r="CR375" s="457">
        <v>0</v>
      </c>
      <c r="CS375" s="456">
        <v>0</v>
      </c>
      <c r="CT375" s="457">
        <v>0</v>
      </c>
      <c r="CU375" s="456">
        <v>10</v>
      </c>
      <c r="CV375" s="457">
        <v>119.10433539780848</v>
      </c>
      <c r="CW375" s="456">
        <v>1</v>
      </c>
      <c r="CX375" s="457">
        <v>11.910433539780847</v>
      </c>
      <c r="CY375" s="456">
        <v>0</v>
      </c>
      <c r="CZ375" s="457">
        <v>0</v>
      </c>
      <c r="DA375" s="456">
        <v>0</v>
      </c>
      <c r="DB375" s="457">
        <v>0</v>
      </c>
      <c r="DC375" s="456">
        <v>0</v>
      </c>
      <c r="DD375" s="457">
        <v>0</v>
      </c>
      <c r="DE375" s="456">
        <v>1</v>
      </c>
      <c r="DF375" s="457">
        <v>10.869565217391305</v>
      </c>
      <c r="DG375" s="456">
        <v>0</v>
      </c>
      <c r="DH375" s="457">
        <v>0</v>
      </c>
      <c r="DI375" s="456">
        <v>0</v>
      </c>
      <c r="DJ375" s="457">
        <v>0</v>
      </c>
      <c r="DK375" s="456">
        <v>0</v>
      </c>
      <c r="DL375" s="457">
        <v>0</v>
      </c>
      <c r="DM375" s="456">
        <v>5</v>
      </c>
      <c r="DN375" s="457">
        <v>123.79301807378064</v>
      </c>
      <c r="DO375" s="456">
        <v>7</v>
      </c>
      <c r="DP375" s="457">
        <v>688.97637795275591</v>
      </c>
      <c r="DQ375" s="456">
        <v>0</v>
      </c>
      <c r="DR375" s="457">
        <v>0</v>
      </c>
      <c r="DS375" s="456">
        <v>4</v>
      </c>
      <c r="DT375" s="457">
        <v>47.641734159123388</v>
      </c>
      <c r="DU375" s="456">
        <v>0</v>
      </c>
      <c r="DV375" s="457">
        <v>0</v>
      </c>
      <c r="DW375" s="456">
        <v>6</v>
      </c>
      <c r="DX375" s="457">
        <v>71.462601238685082</v>
      </c>
      <c r="DY375" s="456">
        <v>10</v>
      </c>
      <c r="DZ375" s="457">
        <v>119.10433539780848</v>
      </c>
      <c r="EA375" s="456">
        <v>0</v>
      </c>
      <c r="EB375" s="457">
        <v>0</v>
      </c>
      <c r="EC375" s="456">
        <v>4</v>
      </c>
      <c r="ED375" s="457">
        <v>99.034414459024518</v>
      </c>
      <c r="EE375" s="456">
        <v>0</v>
      </c>
      <c r="EF375" s="457">
        <v>0</v>
      </c>
      <c r="EG375" s="456">
        <v>4</v>
      </c>
      <c r="EH375" s="457">
        <v>99.034414459024518</v>
      </c>
      <c r="EI375" s="456">
        <v>8</v>
      </c>
      <c r="EJ375" s="457">
        <v>198.06882891804904</v>
      </c>
      <c r="EK375" s="456">
        <v>3</v>
      </c>
      <c r="EL375" s="457">
        <v>35.731300619342541</v>
      </c>
      <c r="EM375" s="290"/>
    </row>
    <row r="376" spans="2:247" s="449" customFormat="1" x14ac:dyDescent="0.2">
      <c r="B376" s="423" t="s">
        <v>58</v>
      </c>
      <c r="C376" s="456">
        <v>0</v>
      </c>
      <c r="D376" s="457">
        <v>0</v>
      </c>
      <c r="E376" s="456">
        <v>0</v>
      </c>
      <c r="F376" s="457">
        <v>0</v>
      </c>
      <c r="G376" s="456">
        <v>0</v>
      </c>
      <c r="H376" s="457">
        <v>0</v>
      </c>
      <c r="I376" s="456">
        <v>0</v>
      </c>
      <c r="J376" s="457">
        <v>0</v>
      </c>
      <c r="K376" s="456">
        <v>0</v>
      </c>
      <c r="L376" s="457">
        <v>0</v>
      </c>
      <c r="M376" s="456">
        <v>0</v>
      </c>
      <c r="N376" s="457">
        <v>0</v>
      </c>
      <c r="O376" s="456">
        <v>0</v>
      </c>
      <c r="P376" s="457">
        <v>0</v>
      </c>
      <c r="Q376" s="456">
        <v>0</v>
      </c>
      <c r="R376" s="457">
        <v>0</v>
      </c>
      <c r="S376" s="456">
        <v>0</v>
      </c>
      <c r="T376" s="457">
        <v>0</v>
      </c>
      <c r="U376" s="456">
        <v>0</v>
      </c>
      <c r="V376" s="457">
        <v>0</v>
      </c>
      <c r="W376" s="456">
        <v>0</v>
      </c>
      <c r="X376" s="457">
        <v>0</v>
      </c>
      <c r="Y376" s="456">
        <v>0</v>
      </c>
      <c r="Z376" s="457">
        <v>0</v>
      </c>
      <c r="AA376" s="456">
        <v>0</v>
      </c>
      <c r="AB376" s="457">
        <v>0</v>
      </c>
      <c r="AC376" s="456">
        <v>0</v>
      </c>
      <c r="AD376" s="457">
        <v>0</v>
      </c>
      <c r="AE376" s="456">
        <v>2</v>
      </c>
      <c r="AF376" s="457">
        <v>11.9495728027723</v>
      </c>
      <c r="AG376" s="456">
        <v>1</v>
      </c>
      <c r="AH376" s="457">
        <v>5.97478640138615</v>
      </c>
      <c r="AI376" s="456">
        <v>3</v>
      </c>
      <c r="AJ376" s="457">
        <v>17.924359204158449</v>
      </c>
      <c r="AK376" s="456">
        <v>0</v>
      </c>
      <c r="AL376" s="457">
        <v>0</v>
      </c>
      <c r="AM376" s="456">
        <v>2</v>
      </c>
      <c r="AN376" s="457">
        <v>11.9495728027723</v>
      </c>
      <c r="AO376" s="456">
        <v>0</v>
      </c>
      <c r="AP376" s="457">
        <v>0</v>
      </c>
      <c r="AQ376" s="456">
        <v>1</v>
      </c>
      <c r="AR376" s="457">
        <v>8.064516129032258</v>
      </c>
      <c r="AS376" s="456">
        <v>3</v>
      </c>
      <c r="AT376" s="457">
        <v>25</v>
      </c>
      <c r="AU376" s="456">
        <v>2</v>
      </c>
      <c r="AV376" s="457">
        <v>11.9495728027723</v>
      </c>
      <c r="AW376" s="456">
        <v>0</v>
      </c>
      <c r="AX376" s="457">
        <v>0</v>
      </c>
      <c r="AY376" s="456">
        <v>0</v>
      </c>
      <c r="AZ376" s="457">
        <v>0</v>
      </c>
      <c r="BA376" s="456">
        <v>0</v>
      </c>
      <c r="BB376" s="457">
        <v>0</v>
      </c>
      <c r="BC376" s="456">
        <v>0</v>
      </c>
      <c r="BD376" s="457">
        <v>0</v>
      </c>
      <c r="BE376" s="456">
        <v>1</v>
      </c>
      <c r="BF376" s="457">
        <v>5.97478640138615</v>
      </c>
      <c r="BG376" s="456">
        <v>2</v>
      </c>
      <c r="BH376" s="457">
        <v>11.9495728027723</v>
      </c>
      <c r="BI376" s="456">
        <v>0</v>
      </c>
      <c r="BJ376" s="457">
        <v>0</v>
      </c>
      <c r="BK376" s="456">
        <v>2</v>
      </c>
      <c r="BL376" s="457">
        <v>11.9495728027723</v>
      </c>
      <c r="BM376" s="456">
        <v>5</v>
      </c>
      <c r="BN376" s="457">
        <v>29.873932006930751</v>
      </c>
      <c r="BO376" s="456">
        <v>1</v>
      </c>
      <c r="BP376" s="457">
        <v>5.97478640138615</v>
      </c>
      <c r="BQ376" s="456">
        <v>0</v>
      </c>
      <c r="BR376" s="457">
        <v>0</v>
      </c>
      <c r="BS376" s="456">
        <v>1</v>
      </c>
      <c r="BT376" s="457">
        <v>5.97478640138615</v>
      </c>
      <c r="BU376" s="456">
        <v>0</v>
      </c>
      <c r="BV376" s="457">
        <v>0</v>
      </c>
      <c r="BW376" s="456">
        <v>0</v>
      </c>
      <c r="BX376" s="457">
        <v>0</v>
      </c>
      <c r="BY376" s="456">
        <v>0</v>
      </c>
      <c r="BZ376" s="457">
        <v>0</v>
      </c>
      <c r="CA376" s="456">
        <v>0</v>
      </c>
      <c r="CB376" s="457">
        <v>0</v>
      </c>
      <c r="CC376" s="456">
        <v>0</v>
      </c>
      <c r="CD376" s="457">
        <v>0</v>
      </c>
      <c r="CE376" s="456">
        <v>0</v>
      </c>
      <c r="CF376" s="457">
        <v>0</v>
      </c>
      <c r="CG376" s="456">
        <v>0</v>
      </c>
      <c r="CH376" s="457">
        <v>0</v>
      </c>
      <c r="CI376" s="456">
        <v>0</v>
      </c>
      <c r="CJ376" s="457">
        <v>0</v>
      </c>
      <c r="CK376" s="456">
        <v>0</v>
      </c>
      <c r="CL376" s="457">
        <v>0</v>
      </c>
      <c r="CM376" s="456">
        <v>0</v>
      </c>
      <c r="CN376" s="457">
        <v>0</v>
      </c>
      <c r="CO376" s="456">
        <v>0</v>
      </c>
      <c r="CP376" s="457">
        <v>0</v>
      </c>
      <c r="CQ376" s="456">
        <v>0</v>
      </c>
      <c r="CR376" s="457">
        <v>0</v>
      </c>
      <c r="CS376" s="456">
        <v>0</v>
      </c>
      <c r="CT376" s="457">
        <v>0</v>
      </c>
      <c r="CU376" s="456">
        <v>14</v>
      </c>
      <c r="CV376" s="457">
        <v>83.647009619406106</v>
      </c>
      <c r="CW376" s="456">
        <v>0</v>
      </c>
      <c r="CX376" s="457">
        <v>0</v>
      </c>
      <c r="CY376" s="456">
        <v>1</v>
      </c>
      <c r="CZ376" s="457">
        <v>5.97478640138615</v>
      </c>
      <c r="DA376" s="456">
        <v>0</v>
      </c>
      <c r="DB376" s="457">
        <v>0</v>
      </c>
      <c r="DC376" s="456">
        <v>1</v>
      </c>
      <c r="DD376" s="457">
        <v>5.97478640138615</v>
      </c>
      <c r="DE376" s="456">
        <v>1</v>
      </c>
      <c r="DF376" s="457">
        <v>8.3333333333333339</v>
      </c>
      <c r="DG376" s="456">
        <v>1</v>
      </c>
      <c r="DH376" s="457">
        <v>5.97478640138615</v>
      </c>
      <c r="DI376" s="456">
        <v>0</v>
      </c>
      <c r="DJ376" s="457">
        <v>0</v>
      </c>
      <c r="DK376" s="456">
        <v>1</v>
      </c>
      <c r="DL376" s="457">
        <v>12.271444348999877</v>
      </c>
      <c r="DM376" s="456">
        <v>2</v>
      </c>
      <c r="DN376" s="457">
        <v>24.542888697999754</v>
      </c>
      <c r="DO376" s="456">
        <v>3</v>
      </c>
      <c r="DP376" s="457">
        <v>156.73981191222569</v>
      </c>
      <c r="DQ376" s="456">
        <v>0</v>
      </c>
      <c r="DR376" s="457">
        <v>0</v>
      </c>
      <c r="DS376" s="456">
        <v>4</v>
      </c>
      <c r="DT376" s="457">
        <v>23.8991456055446</v>
      </c>
      <c r="DU376" s="456">
        <v>0</v>
      </c>
      <c r="DV376" s="457">
        <v>0</v>
      </c>
      <c r="DW376" s="456">
        <v>2</v>
      </c>
      <c r="DX376" s="457">
        <v>11.9495728027723</v>
      </c>
      <c r="DY376" s="456">
        <v>6</v>
      </c>
      <c r="DZ376" s="457">
        <v>35.848718408316898</v>
      </c>
      <c r="EA376" s="456">
        <v>0</v>
      </c>
      <c r="EB376" s="457">
        <v>0</v>
      </c>
      <c r="EC376" s="456">
        <v>2</v>
      </c>
      <c r="ED376" s="457">
        <v>24.542888697999754</v>
      </c>
      <c r="EE376" s="456">
        <v>0</v>
      </c>
      <c r="EF376" s="457">
        <v>0</v>
      </c>
      <c r="EG376" s="456">
        <v>2</v>
      </c>
      <c r="EH376" s="457">
        <v>24.542888697999754</v>
      </c>
      <c r="EI376" s="456">
        <v>4</v>
      </c>
      <c r="EJ376" s="457">
        <v>49.085777395999507</v>
      </c>
      <c r="EK376" s="456">
        <v>4</v>
      </c>
      <c r="EL376" s="457">
        <v>23.8991456055446</v>
      </c>
      <c r="EM376" s="290"/>
    </row>
    <row r="377" spans="2:247" s="449" customFormat="1" x14ac:dyDescent="0.2">
      <c r="B377" s="423" t="s">
        <v>59</v>
      </c>
      <c r="C377" s="456">
        <v>0</v>
      </c>
      <c r="D377" s="457">
        <v>0</v>
      </c>
      <c r="E377" s="456">
        <v>0</v>
      </c>
      <c r="F377" s="457">
        <v>0</v>
      </c>
      <c r="G377" s="456">
        <v>4</v>
      </c>
      <c r="H377" s="457">
        <v>17.340038148083927</v>
      </c>
      <c r="I377" s="456">
        <v>0</v>
      </c>
      <c r="J377" s="457">
        <v>0</v>
      </c>
      <c r="K377" s="456">
        <v>0</v>
      </c>
      <c r="L377" s="457">
        <v>0</v>
      </c>
      <c r="M377" s="456">
        <v>1</v>
      </c>
      <c r="N377" s="457">
        <v>4.3350095370209818</v>
      </c>
      <c r="O377" s="456">
        <v>0</v>
      </c>
      <c r="P377" s="457">
        <v>0</v>
      </c>
      <c r="Q377" s="456">
        <v>0</v>
      </c>
      <c r="R377" s="457">
        <v>0</v>
      </c>
      <c r="S377" s="456">
        <v>0</v>
      </c>
      <c r="T377" s="457">
        <v>0</v>
      </c>
      <c r="U377" s="456">
        <v>0</v>
      </c>
      <c r="V377" s="457">
        <v>0</v>
      </c>
      <c r="W377" s="456">
        <v>0</v>
      </c>
      <c r="X377" s="457">
        <v>0</v>
      </c>
      <c r="Y377" s="456">
        <v>0</v>
      </c>
      <c r="Z377" s="457">
        <v>0</v>
      </c>
      <c r="AA377" s="456">
        <v>0</v>
      </c>
      <c r="AB377" s="457">
        <v>0</v>
      </c>
      <c r="AC377" s="456">
        <v>0</v>
      </c>
      <c r="AD377" s="457">
        <v>0</v>
      </c>
      <c r="AE377" s="456">
        <v>4</v>
      </c>
      <c r="AF377" s="457">
        <v>17.340038148083927</v>
      </c>
      <c r="AG377" s="456">
        <v>2</v>
      </c>
      <c r="AH377" s="457">
        <v>8.6700190740419636</v>
      </c>
      <c r="AI377" s="456">
        <v>6</v>
      </c>
      <c r="AJ377" s="457">
        <v>26.010057222125891</v>
      </c>
      <c r="AK377" s="456">
        <v>0</v>
      </c>
      <c r="AL377" s="457">
        <v>0</v>
      </c>
      <c r="AM377" s="456">
        <v>5</v>
      </c>
      <c r="AN377" s="457">
        <v>21.675047685104907</v>
      </c>
      <c r="AO377" s="456">
        <v>0</v>
      </c>
      <c r="AP377" s="457">
        <v>0</v>
      </c>
      <c r="AQ377" s="456">
        <v>4</v>
      </c>
      <c r="AR377" s="457">
        <v>13.698630136986301</v>
      </c>
      <c r="AS377" s="456">
        <v>5</v>
      </c>
      <c r="AT377" s="457">
        <v>17.605633802816904</v>
      </c>
      <c r="AU377" s="456">
        <v>4</v>
      </c>
      <c r="AV377" s="457">
        <v>17.340038148083927</v>
      </c>
      <c r="AW377" s="456">
        <v>3</v>
      </c>
      <c r="AX377" s="457">
        <v>13.005028611062945</v>
      </c>
      <c r="AY377" s="456">
        <v>0</v>
      </c>
      <c r="AZ377" s="457">
        <v>0</v>
      </c>
      <c r="BA377" s="456">
        <v>1</v>
      </c>
      <c r="BB377" s="457">
        <v>4.3350095370209818</v>
      </c>
      <c r="BC377" s="456">
        <v>0</v>
      </c>
      <c r="BD377" s="457">
        <v>0</v>
      </c>
      <c r="BE377" s="456">
        <v>0</v>
      </c>
      <c r="BF377" s="457">
        <v>0</v>
      </c>
      <c r="BG377" s="456">
        <v>1</v>
      </c>
      <c r="BH377" s="457">
        <v>4.3350095370209818</v>
      </c>
      <c r="BI377" s="456">
        <v>0</v>
      </c>
      <c r="BJ377" s="457">
        <v>0</v>
      </c>
      <c r="BK377" s="456">
        <v>1</v>
      </c>
      <c r="BL377" s="457">
        <v>4.3350095370209818</v>
      </c>
      <c r="BM377" s="456">
        <v>9</v>
      </c>
      <c r="BN377" s="457">
        <v>39.015085833188834</v>
      </c>
      <c r="BO377" s="456">
        <v>2</v>
      </c>
      <c r="BP377" s="457">
        <v>8.6700190740419636</v>
      </c>
      <c r="BQ377" s="456">
        <v>0</v>
      </c>
      <c r="BR377" s="457">
        <v>0</v>
      </c>
      <c r="BS377" s="456">
        <v>2</v>
      </c>
      <c r="BT377" s="457">
        <v>8.6700190740419636</v>
      </c>
      <c r="BU377" s="456">
        <v>10</v>
      </c>
      <c r="BV377" s="457">
        <v>43.350095370209814</v>
      </c>
      <c r="BW377" s="456">
        <v>0</v>
      </c>
      <c r="BX377" s="457">
        <v>0</v>
      </c>
      <c r="BY377" s="456">
        <v>0</v>
      </c>
      <c r="BZ377" s="457">
        <v>0</v>
      </c>
      <c r="CA377" s="456">
        <v>10</v>
      </c>
      <c r="CB377" s="457">
        <v>43.350095370209814</v>
      </c>
      <c r="CC377" s="456">
        <v>21</v>
      </c>
      <c r="CD377" s="457">
        <v>149.12654452492544</v>
      </c>
      <c r="CE377" s="456">
        <v>0</v>
      </c>
      <c r="CF377" s="457">
        <v>0</v>
      </c>
      <c r="CG377" s="456">
        <v>21</v>
      </c>
      <c r="CH377" s="457">
        <v>149.12654452492544</v>
      </c>
      <c r="CI377" s="456">
        <v>0</v>
      </c>
      <c r="CJ377" s="457">
        <v>0</v>
      </c>
      <c r="CK377" s="456">
        <v>0</v>
      </c>
      <c r="CL377" s="457">
        <v>0</v>
      </c>
      <c r="CM377" s="456">
        <v>0</v>
      </c>
      <c r="CN377" s="457">
        <v>0</v>
      </c>
      <c r="CO377" s="456">
        <v>0</v>
      </c>
      <c r="CP377" s="457">
        <v>0</v>
      </c>
      <c r="CQ377" s="456">
        <v>0</v>
      </c>
      <c r="CR377" s="457">
        <v>0</v>
      </c>
      <c r="CS377" s="456">
        <v>0</v>
      </c>
      <c r="CT377" s="457">
        <v>0</v>
      </c>
      <c r="CU377" s="456">
        <v>27</v>
      </c>
      <c r="CV377" s="457">
        <v>117.0452574995665</v>
      </c>
      <c r="CW377" s="456">
        <v>12</v>
      </c>
      <c r="CX377" s="457">
        <v>52.020114444251782</v>
      </c>
      <c r="CY377" s="456">
        <v>0</v>
      </c>
      <c r="CZ377" s="457">
        <v>0</v>
      </c>
      <c r="DA377" s="456">
        <v>0</v>
      </c>
      <c r="DB377" s="457">
        <v>0</v>
      </c>
      <c r="DC377" s="456">
        <v>1</v>
      </c>
      <c r="DD377" s="457">
        <v>4.3350095370209818</v>
      </c>
      <c r="DE377" s="456">
        <v>5</v>
      </c>
      <c r="DF377" s="457">
        <v>17.605633802816904</v>
      </c>
      <c r="DG377" s="456">
        <v>0</v>
      </c>
      <c r="DH377" s="457">
        <v>0</v>
      </c>
      <c r="DI377" s="456">
        <v>2</v>
      </c>
      <c r="DJ377" s="457">
        <v>23.337222870478413</v>
      </c>
      <c r="DK377" s="456">
        <v>1</v>
      </c>
      <c r="DL377" s="457">
        <v>9.0752336872674473</v>
      </c>
      <c r="DM377" s="456">
        <v>4</v>
      </c>
      <c r="DN377" s="457">
        <v>36.300934749069789</v>
      </c>
      <c r="DO377" s="456">
        <v>15</v>
      </c>
      <c r="DP377" s="457">
        <v>550.86301872934257</v>
      </c>
      <c r="DQ377" s="456">
        <v>1</v>
      </c>
      <c r="DR377" s="457">
        <v>4.3350095370209818</v>
      </c>
      <c r="DS377" s="456">
        <v>29</v>
      </c>
      <c r="DT377" s="457">
        <v>125.71527657360846</v>
      </c>
      <c r="DU377" s="456">
        <v>21</v>
      </c>
      <c r="DV377" s="457">
        <v>91.035200277440609</v>
      </c>
      <c r="DW377" s="456">
        <v>23</v>
      </c>
      <c r="DX377" s="457">
        <v>99.705219351482569</v>
      </c>
      <c r="DY377" s="456">
        <v>74</v>
      </c>
      <c r="DZ377" s="457">
        <v>320.79070573955261</v>
      </c>
      <c r="EA377" s="456">
        <v>0</v>
      </c>
      <c r="EB377" s="457">
        <v>0</v>
      </c>
      <c r="EC377" s="456">
        <v>29</v>
      </c>
      <c r="ED377" s="457">
        <v>263.18177693075597</v>
      </c>
      <c r="EE377" s="456">
        <v>16</v>
      </c>
      <c r="EF377" s="457">
        <v>145.20373899627916</v>
      </c>
      <c r="EG377" s="456">
        <v>20</v>
      </c>
      <c r="EH377" s="457">
        <v>181.50467374534895</v>
      </c>
      <c r="EI377" s="456">
        <v>65</v>
      </c>
      <c r="EJ377" s="457">
        <v>589.89018967238405</v>
      </c>
      <c r="EK377" s="456">
        <v>10</v>
      </c>
      <c r="EL377" s="457">
        <v>43.350095370209814</v>
      </c>
      <c r="EM377" s="290"/>
    </row>
    <row r="378" spans="2:247" s="449" customFormat="1" x14ac:dyDescent="0.2">
      <c r="B378" s="423" t="s">
        <v>60</v>
      </c>
      <c r="C378" s="456">
        <v>0</v>
      </c>
      <c r="D378" s="457">
        <v>0</v>
      </c>
      <c r="E378" s="456">
        <v>0</v>
      </c>
      <c r="F378" s="457">
        <v>0</v>
      </c>
      <c r="G378" s="456">
        <v>6</v>
      </c>
      <c r="H378" s="457">
        <v>48.042277203939463</v>
      </c>
      <c r="I378" s="456">
        <v>2</v>
      </c>
      <c r="J378" s="457">
        <v>16.014092401313153</v>
      </c>
      <c r="K378" s="456">
        <v>0</v>
      </c>
      <c r="L378" s="457">
        <v>0</v>
      </c>
      <c r="M378" s="456">
        <v>1</v>
      </c>
      <c r="N378" s="457">
        <v>8.0070462006565766</v>
      </c>
      <c r="O378" s="456">
        <v>1</v>
      </c>
      <c r="P378" s="457">
        <v>8.0070462006565766</v>
      </c>
      <c r="Q378" s="456">
        <v>0</v>
      </c>
      <c r="R378" s="457">
        <v>0</v>
      </c>
      <c r="S378" s="456">
        <v>0</v>
      </c>
      <c r="T378" s="457">
        <v>0</v>
      </c>
      <c r="U378" s="456">
        <v>0</v>
      </c>
      <c r="V378" s="457">
        <v>0</v>
      </c>
      <c r="W378" s="456">
        <v>0</v>
      </c>
      <c r="X378" s="457">
        <v>0</v>
      </c>
      <c r="Y378" s="456">
        <v>0</v>
      </c>
      <c r="Z378" s="457">
        <v>0</v>
      </c>
      <c r="AA378" s="456">
        <v>0</v>
      </c>
      <c r="AB378" s="457">
        <v>0</v>
      </c>
      <c r="AC378" s="456">
        <v>0</v>
      </c>
      <c r="AD378" s="457">
        <v>0</v>
      </c>
      <c r="AE378" s="456">
        <v>0</v>
      </c>
      <c r="AF378" s="457">
        <v>0</v>
      </c>
      <c r="AG378" s="456">
        <v>0</v>
      </c>
      <c r="AH378" s="457">
        <v>0</v>
      </c>
      <c r="AI378" s="456">
        <v>0</v>
      </c>
      <c r="AJ378" s="457">
        <v>0</v>
      </c>
      <c r="AK378" s="456">
        <v>0</v>
      </c>
      <c r="AL378" s="457">
        <v>0</v>
      </c>
      <c r="AM378" s="456">
        <v>4</v>
      </c>
      <c r="AN378" s="457">
        <v>32.028184802626306</v>
      </c>
      <c r="AO378" s="456">
        <v>0</v>
      </c>
      <c r="AP378" s="457">
        <v>0</v>
      </c>
      <c r="AQ378" s="456">
        <v>1</v>
      </c>
      <c r="AR378" s="457">
        <v>10</v>
      </c>
      <c r="AS378" s="456">
        <v>3</v>
      </c>
      <c r="AT378" s="457">
        <v>30</v>
      </c>
      <c r="AU378" s="456">
        <v>4</v>
      </c>
      <c r="AV378" s="457">
        <v>32.028184802626306</v>
      </c>
      <c r="AW378" s="456">
        <v>0</v>
      </c>
      <c r="AX378" s="457">
        <v>0</v>
      </c>
      <c r="AY378" s="456">
        <v>0</v>
      </c>
      <c r="AZ378" s="457">
        <v>0</v>
      </c>
      <c r="BA378" s="456">
        <v>0</v>
      </c>
      <c r="BB378" s="457">
        <v>0</v>
      </c>
      <c r="BC378" s="456">
        <v>0</v>
      </c>
      <c r="BD378" s="457">
        <v>0</v>
      </c>
      <c r="BE378" s="456">
        <v>0</v>
      </c>
      <c r="BF378" s="457">
        <v>0</v>
      </c>
      <c r="BG378" s="456">
        <v>0</v>
      </c>
      <c r="BH378" s="457">
        <v>0</v>
      </c>
      <c r="BI378" s="456">
        <v>0</v>
      </c>
      <c r="BJ378" s="457">
        <v>0</v>
      </c>
      <c r="BK378" s="456">
        <v>0</v>
      </c>
      <c r="BL378" s="457">
        <v>0</v>
      </c>
      <c r="BM378" s="456">
        <v>4</v>
      </c>
      <c r="BN378" s="457">
        <v>32.028184802626306</v>
      </c>
      <c r="BO378" s="456">
        <v>2</v>
      </c>
      <c r="BP378" s="457">
        <v>16.014092401313153</v>
      </c>
      <c r="BQ378" s="456">
        <v>1</v>
      </c>
      <c r="BR378" s="457">
        <v>8.0070462006565766</v>
      </c>
      <c r="BS378" s="456">
        <v>3</v>
      </c>
      <c r="BT378" s="457">
        <v>24.021138601969731</v>
      </c>
      <c r="BU378" s="456">
        <v>0</v>
      </c>
      <c r="BV378" s="457">
        <v>0</v>
      </c>
      <c r="BW378" s="456">
        <v>0</v>
      </c>
      <c r="BX378" s="457">
        <v>0</v>
      </c>
      <c r="BY378" s="456">
        <v>0</v>
      </c>
      <c r="BZ378" s="457">
        <v>0</v>
      </c>
      <c r="CA378" s="456">
        <v>0</v>
      </c>
      <c r="CB378" s="457">
        <v>0</v>
      </c>
      <c r="CC378" s="456">
        <v>0</v>
      </c>
      <c r="CD378" s="457">
        <v>0</v>
      </c>
      <c r="CE378" s="456">
        <v>0</v>
      </c>
      <c r="CF378" s="457">
        <v>0</v>
      </c>
      <c r="CG378" s="456">
        <v>0</v>
      </c>
      <c r="CH378" s="457">
        <v>0</v>
      </c>
      <c r="CI378" s="456">
        <v>0</v>
      </c>
      <c r="CJ378" s="457">
        <v>0</v>
      </c>
      <c r="CK378" s="456">
        <v>0</v>
      </c>
      <c r="CL378" s="457">
        <v>0</v>
      </c>
      <c r="CM378" s="456">
        <v>0</v>
      </c>
      <c r="CN378" s="457">
        <v>0</v>
      </c>
      <c r="CO378" s="456">
        <v>0</v>
      </c>
      <c r="CP378" s="457">
        <v>0</v>
      </c>
      <c r="CQ378" s="456">
        <v>0</v>
      </c>
      <c r="CR378" s="457">
        <v>0</v>
      </c>
      <c r="CS378" s="456">
        <v>0</v>
      </c>
      <c r="CT378" s="457">
        <v>0</v>
      </c>
      <c r="CU378" s="456">
        <v>15</v>
      </c>
      <c r="CV378" s="457">
        <v>120.10569300984868</v>
      </c>
      <c r="CW378" s="456">
        <v>0</v>
      </c>
      <c r="CX378" s="457">
        <v>0</v>
      </c>
      <c r="CY378" s="456">
        <v>0</v>
      </c>
      <c r="CZ378" s="457">
        <v>0</v>
      </c>
      <c r="DA378" s="456">
        <v>0</v>
      </c>
      <c r="DB378" s="457">
        <v>0</v>
      </c>
      <c r="DC378" s="456">
        <v>0</v>
      </c>
      <c r="DD378" s="457">
        <v>0</v>
      </c>
      <c r="DE378" s="456">
        <v>1</v>
      </c>
      <c r="DF378" s="457">
        <v>10</v>
      </c>
      <c r="DG378" s="456">
        <v>0</v>
      </c>
      <c r="DH378" s="457">
        <v>0</v>
      </c>
      <c r="DI378" s="456">
        <v>0</v>
      </c>
      <c r="DJ378" s="457">
        <v>0</v>
      </c>
      <c r="DK378" s="456">
        <v>1</v>
      </c>
      <c r="DL378" s="457">
        <v>16.310552927744251</v>
      </c>
      <c r="DM378" s="456">
        <v>2</v>
      </c>
      <c r="DN378" s="457">
        <v>32.621105855488501</v>
      </c>
      <c r="DO378" s="456">
        <v>0</v>
      </c>
      <c r="DP378" s="457">
        <v>0</v>
      </c>
      <c r="DQ378" s="456">
        <v>0</v>
      </c>
      <c r="DR378" s="457">
        <v>0</v>
      </c>
      <c r="DS378" s="456">
        <v>17</v>
      </c>
      <c r="DT378" s="457">
        <v>136.11978541116181</v>
      </c>
      <c r="DU378" s="456">
        <v>1</v>
      </c>
      <c r="DV378" s="457">
        <v>8.0070462006565766</v>
      </c>
      <c r="DW378" s="456">
        <v>4</v>
      </c>
      <c r="DX378" s="457">
        <v>32.028184802626306</v>
      </c>
      <c r="DY378" s="456">
        <v>22</v>
      </c>
      <c r="DZ378" s="457">
        <v>176.1550164144447</v>
      </c>
      <c r="EA378" s="456">
        <v>0</v>
      </c>
      <c r="EB378" s="457">
        <v>0</v>
      </c>
      <c r="EC378" s="456">
        <v>15</v>
      </c>
      <c r="ED378" s="457">
        <v>244.65829391616376</v>
      </c>
      <c r="EE378" s="456">
        <v>1</v>
      </c>
      <c r="EF378" s="457">
        <v>16.310552927744251</v>
      </c>
      <c r="EG378" s="456">
        <v>4</v>
      </c>
      <c r="EH378" s="457">
        <v>65.242211710977003</v>
      </c>
      <c r="EI378" s="456">
        <v>20</v>
      </c>
      <c r="EJ378" s="457">
        <v>326.21105855488503</v>
      </c>
      <c r="EK378" s="456">
        <v>6</v>
      </c>
      <c r="EL378" s="457">
        <v>48.042277203939463</v>
      </c>
      <c r="EM378" s="290"/>
    </row>
    <row r="379" spans="2:247" s="449" customFormat="1" x14ac:dyDescent="0.2">
      <c r="B379" s="423" t="s">
        <v>61</v>
      </c>
      <c r="C379" s="456">
        <v>0</v>
      </c>
      <c r="D379" s="457">
        <v>0</v>
      </c>
      <c r="E379" s="456">
        <v>0</v>
      </c>
      <c r="F379" s="457">
        <v>0</v>
      </c>
      <c r="G379" s="456">
        <v>27</v>
      </c>
      <c r="H379" s="457">
        <v>171.94166719735082</v>
      </c>
      <c r="I379" s="456">
        <v>0</v>
      </c>
      <c r="J379" s="457">
        <v>0</v>
      </c>
      <c r="K379" s="456">
        <v>0</v>
      </c>
      <c r="L379" s="457">
        <v>0</v>
      </c>
      <c r="M379" s="456">
        <v>0</v>
      </c>
      <c r="N379" s="457">
        <v>0</v>
      </c>
      <c r="O379" s="456">
        <v>1</v>
      </c>
      <c r="P379" s="457">
        <v>6.368209896198179</v>
      </c>
      <c r="Q379" s="456">
        <v>0</v>
      </c>
      <c r="R379" s="457">
        <v>0</v>
      </c>
      <c r="S379" s="456">
        <v>0</v>
      </c>
      <c r="T379" s="457">
        <v>0</v>
      </c>
      <c r="U379" s="456">
        <v>0</v>
      </c>
      <c r="V379" s="457">
        <v>0</v>
      </c>
      <c r="W379" s="456">
        <v>0</v>
      </c>
      <c r="X379" s="457">
        <v>0</v>
      </c>
      <c r="Y379" s="456">
        <v>0</v>
      </c>
      <c r="Z379" s="457">
        <v>0</v>
      </c>
      <c r="AA379" s="456">
        <v>0</v>
      </c>
      <c r="AB379" s="457">
        <v>0</v>
      </c>
      <c r="AC379" s="456">
        <v>0</v>
      </c>
      <c r="AD379" s="457">
        <v>0</v>
      </c>
      <c r="AE379" s="456">
        <v>4</v>
      </c>
      <c r="AF379" s="457">
        <v>25.472839584792716</v>
      </c>
      <c r="AG379" s="456">
        <v>3</v>
      </c>
      <c r="AH379" s="457">
        <v>19.104629688594535</v>
      </c>
      <c r="AI379" s="456">
        <v>7</v>
      </c>
      <c r="AJ379" s="457">
        <v>44.577469273387251</v>
      </c>
      <c r="AK379" s="456">
        <v>0</v>
      </c>
      <c r="AL379" s="457">
        <v>0</v>
      </c>
      <c r="AM379" s="456">
        <v>2</v>
      </c>
      <c r="AN379" s="457">
        <v>12.736419792396358</v>
      </c>
      <c r="AO379" s="456">
        <v>0</v>
      </c>
      <c r="AP379" s="457">
        <v>0</v>
      </c>
      <c r="AQ379" s="456">
        <v>8</v>
      </c>
      <c r="AR379" s="457">
        <v>36.36363636363636</v>
      </c>
      <c r="AS379" s="456">
        <v>9</v>
      </c>
      <c r="AT379" s="457">
        <v>42.056074766355138</v>
      </c>
      <c r="AU379" s="456">
        <v>2</v>
      </c>
      <c r="AV379" s="457">
        <v>12.736419792396358</v>
      </c>
      <c r="AW379" s="456">
        <v>3</v>
      </c>
      <c r="AX379" s="457">
        <v>19.104629688594535</v>
      </c>
      <c r="AY379" s="456">
        <v>0</v>
      </c>
      <c r="AZ379" s="457">
        <v>0</v>
      </c>
      <c r="BA379" s="456">
        <v>2</v>
      </c>
      <c r="BB379" s="457">
        <v>12.736419792396358</v>
      </c>
      <c r="BC379" s="456">
        <v>0</v>
      </c>
      <c r="BD379" s="457">
        <v>0</v>
      </c>
      <c r="BE379" s="456">
        <v>0</v>
      </c>
      <c r="BF379" s="457">
        <v>0</v>
      </c>
      <c r="BG379" s="456">
        <v>0</v>
      </c>
      <c r="BH379" s="457">
        <v>0</v>
      </c>
      <c r="BI379" s="456">
        <v>0</v>
      </c>
      <c r="BJ379" s="457">
        <v>0</v>
      </c>
      <c r="BK379" s="456">
        <v>0</v>
      </c>
      <c r="BL379" s="457">
        <v>0</v>
      </c>
      <c r="BM379" s="456">
        <v>7</v>
      </c>
      <c r="BN379" s="457">
        <v>44.577469273387251</v>
      </c>
      <c r="BO379" s="456">
        <v>15</v>
      </c>
      <c r="BP379" s="457">
        <v>95.523148442972683</v>
      </c>
      <c r="BQ379" s="456">
        <v>0</v>
      </c>
      <c r="BR379" s="457">
        <v>0</v>
      </c>
      <c r="BS379" s="456">
        <v>15</v>
      </c>
      <c r="BT379" s="457">
        <v>95.523148442972683</v>
      </c>
      <c r="BU379" s="456">
        <v>22</v>
      </c>
      <c r="BV379" s="457">
        <v>140.10061771635992</v>
      </c>
      <c r="BW379" s="456">
        <v>5</v>
      </c>
      <c r="BX379" s="457">
        <v>31.841049480990897</v>
      </c>
      <c r="BY379" s="456">
        <v>1</v>
      </c>
      <c r="BZ379" s="457">
        <v>6.368209896198179</v>
      </c>
      <c r="CA379" s="456">
        <v>28</v>
      </c>
      <c r="CB379" s="457">
        <v>178.30987709354901</v>
      </c>
      <c r="CC379" s="456">
        <v>3</v>
      </c>
      <c r="CD379" s="457">
        <v>33.263111209668473</v>
      </c>
      <c r="CE379" s="456">
        <v>1</v>
      </c>
      <c r="CF379" s="457">
        <v>11.087703736556159</v>
      </c>
      <c r="CG379" s="456">
        <v>4</v>
      </c>
      <c r="CH379" s="457">
        <v>44.350814946224638</v>
      </c>
      <c r="CI379" s="456">
        <v>0</v>
      </c>
      <c r="CJ379" s="457">
        <v>0</v>
      </c>
      <c r="CK379" s="456">
        <v>0</v>
      </c>
      <c r="CL379" s="457">
        <v>0</v>
      </c>
      <c r="CM379" s="456">
        <v>0</v>
      </c>
      <c r="CN379" s="457">
        <v>0</v>
      </c>
      <c r="CO379" s="456">
        <v>0</v>
      </c>
      <c r="CP379" s="457">
        <v>0</v>
      </c>
      <c r="CQ379" s="456">
        <v>0</v>
      </c>
      <c r="CR379" s="457">
        <v>0</v>
      </c>
      <c r="CS379" s="456">
        <v>0</v>
      </c>
      <c r="CT379" s="457">
        <v>0</v>
      </c>
      <c r="CU379" s="456">
        <v>52</v>
      </c>
      <c r="CV379" s="457">
        <v>331.14691460230529</v>
      </c>
      <c r="CW379" s="456">
        <v>9</v>
      </c>
      <c r="CX379" s="457">
        <v>57.313889065783606</v>
      </c>
      <c r="CY379" s="456">
        <v>0</v>
      </c>
      <c r="CZ379" s="457">
        <v>0</v>
      </c>
      <c r="DA379" s="456">
        <v>0</v>
      </c>
      <c r="DB379" s="457">
        <v>0</v>
      </c>
      <c r="DC379" s="456">
        <v>0</v>
      </c>
      <c r="DD379" s="457">
        <v>0</v>
      </c>
      <c r="DE379" s="456">
        <v>0</v>
      </c>
      <c r="DF379" s="457">
        <v>0</v>
      </c>
      <c r="DG379" s="456">
        <v>0</v>
      </c>
      <c r="DH379" s="457">
        <v>0</v>
      </c>
      <c r="DI379" s="456">
        <v>2</v>
      </c>
      <c r="DJ379" s="457">
        <v>34.007821799013769</v>
      </c>
      <c r="DK379" s="456">
        <v>1</v>
      </c>
      <c r="DL379" s="457">
        <v>13.238019592268996</v>
      </c>
      <c r="DM379" s="456">
        <v>2</v>
      </c>
      <c r="DN379" s="457">
        <v>26.476039184537992</v>
      </c>
      <c r="DO379" s="456">
        <v>9</v>
      </c>
      <c r="DP379" s="457">
        <v>510.49347702779352</v>
      </c>
      <c r="DQ379" s="456">
        <v>3</v>
      </c>
      <c r="DR379" s="457">
        <v>19.104629688594535</v>
      </c>
      <c r="DS379" s="456">
        <v>8</v>
      </c>
      <c r="DT379" s="457">
        <v>50.945679169585432</v>
      </c>
      <c r="DU379" s="456">
        <v>2</v>
      </c>
      <c r="DV379" s="457">
        <v>12.736419792396358</v>
      </c>
      <c r="DW379" s="456">
        <v>18</v>
      </c>
      <c r="DX379" s="457">
        <v>114.62777813156721</v>
      </c>
      <c r="DY379" s="456">
        <v>31</v>
      </c>
      <c r="DZ379" s="457">
        <v>197.41450678214355</v>
      </c>
      <c r="EA379" s="456">
        <v>2</v>
      </c>
      <c r="EB379" s="457">
        <v>26.476039184537992</v>
      </c>
      <c r="EC379" s="456">
        <v>7</v>
      </c>
      <c r="ED379" s="457">
        <v>92.666137145882985</v>
      </c>
      <c r="EE379" s="456">
        <v>2</v>
      </c>
      <c r="EF379" s="457">
        <v>26.476039184537992</v>
      </c>
      <c r="EG379" s="456">
        <v>14</v>
      </c>
      <c r="EH379" s="457">
        <v>185.33227429176597</v>
      </c>
      <c r="EI379" s="456">
        <v>25</v>
      </c>
      <c r="EJ379" s="457">
        <v>330.95048980672493</v>
      </c>
      <c r="EK379" s="456">
        <v>8</v>
      </c>
      <c r="EL379" s="457">
        <v>50.945679169585432</v>
      </c>
      <c r="EM379" s="290"/>
    </row>
    <row r="380" spans="2:247" s="449" customFormat="1" x14ac:dyDescent="0.2">
      <c r="B380" s="423" t="s">
        <v>62</v>
      </c>
      <c r="C380" s="456">
        <v>0</v>
      </c>
      <c r="D380" s="457">
        <v>0</v>
      </c>
      <c r="E380" s="456">
        <v>0</v>
      </c>
      <c r="F380" s="457">
        <v>0</v>
      </c>
      <c r="G380" s="456">
        <v>0</v>
      </c>
      <c r="H380" s="457">
        <v>0</v>
      </c>
      <c r="I380" s="456">
        <v>1</v>
      </c>
      <c r="J380" s="457">
        <v>25.144581342720645</v>
      </c>
      <c r="K380" s="456">
        <v>0</v>
      </c>
      <c r="L380" s="457">
        <v>0</v>
      </c>
      <c r="M380" s="456">
        <v>0</v>
      </c>
      <c r="N380" s="457">
        <v>0</v>
      </c>
      <c r="O380" s="456">
        <v>0</v>
      </c>
      <c r="P380" s="457">
        <v>0</v>
      </c>
      <c r="Q380" s="456">
        <v>0</v>
      </c>
      <c r="R380" s="457">
        <v>0</v>
      </c>
      <c r="S380" s="456">
        <v>0</v>
      </c>
      <c r="T380" s="457">
        <v>0</v>
      </c>
      <c r="U380" s="456">
        <v>0</v>
      </c>
      <c r="V380" s="457">
        <v>0</v>
      </c>
      <c r="W380" s="456">
        <v>0</v>
      </c>
      <c r="X380" s="457">
        <v>0</v>
      </c>
      <c r="Y380" s="456">
        <v>0</v>
      </c>
      <c r="Z380" s="457">
        <v>0</v>
      </c>
      <c r="AA380" s="456">
        <v>0</v>
      </c>
      <c r="AB380" s="457">
        <v>0</v>
      </c>
      <c r="AC380" s="456">
        <v>0</v>
      </c>
      <c r="AD380" s="457">
        <v>0</v>
      </c>
      <c r="AE380" s="456">
        <v>2</v>
      </c>
      <c r="AF380" s="457">
        <v>50.289162685441291</v>
      </c>
      <c r="AG380" s="456">
        <v>0</v>
      </c>
      <c r="AH380" s="457">
        <v>0</v>
      </c>
      <c r="AI380" s="456">
        <v>2</v>
      </c>
      <c r="AJ380" s="457">
        <v>50.289162685441291</v>
      </c>
      <c r="AK380" s="456">
        <v>0</v>
      </c>
      <c r="AL380" s="457">
        <v>0</v>
      </c>
      <c r="AM380" s="456">
        <v>1</v>
      </c>
      <c r="AN380" s="457">
        <v>25.144581342720645</v>
      </c>
      <c r="AO380" s="456">
        <v>0</v>
      </c>
      <c r="AP380" s="457">
        <v>0</v>
      </c>
      <c r="AQ380" s="456">
        <v>0</v>
      </c>
      <c r="AR380" s="457">
        <v>0</v>
      </c>
      <c r="AS380" s="456">
        <v>1</v>
      </c>
      <c r="AT380" s="457">
        <v>15.384615384615385</v>
      </c>
      <c r="AU380" s="456">
        <v>2</v>
      </c>
      <c r="AV380" s="457">
        <v>50.289162685441291</v>
      </c>
      <c r="AW380" s="456">
        <v>0</v>
      </c>
      <c r="AX380" s="457">
        <v>0</v>
      </c>
      <c r="AY380" s="456">
        <v>0</v>
      </c>
      <c r="AZ380" s="457">
        <v>0</v>
      </c>
      <c r="BA380" s="456">
        <v>0</v>
      </c>
      <c r="BB380" s="457">
        <v>0</v>
      </c>
      <c r="BC380" s="456">
        <v>0</v>
      </c>
      <c r="BD380" s="457">
        <v>0</v>
      </c>
      <c r="BE380" s="456">
        <v>0</v>
      </c>
      <c r="BF380" s="457">
        <v>0</v>
      </c>
      <c r="BG380" s="456">
        <v>0</v>
      </c>
      <c r="BH380" s="457">
        <v>0</v>
      </c>
      <c r="BI380" s="456">
        <v>0</v>
      </c>
      <c r="BJ380" s="457">
        <v>0</v>
      </c>
      <c r="BK380" s="456">
        <v>0</v>
      </c>
      <c r="BL380" s="457">
        <v>0</v>
      </c>
      <c r="BM380" s="456">
        <v>2</v>
      </c>
      <c r="BN380" s="457">
        <v>50.289162685441291</v>
      </c>
      <c r="BO380" s="456">
        <v>1</v>
      </c>
      <c r="BP380" s="457">
        <v>25.144581342720645</v>
      </c>
      <c r="BQ380" s="456">
        <v>0</v>
      </c>
      <c r="BR380" s="457">
        <v>0</v>
      </c>
      <c r="BS380" s="456">
        <v>1</v>
      </c>
      <c r="BT380" s="457">
        <v>25.144581342720645</v>
      </c>
      <c r="BU380" s="456">
        <v>0</v>
      </c>
      <c r="BV380" s="457">
        <v>0</v>
      </c>
      <c r="BW380" s="456">
        <v>0</v>
      </c>
      <c r="BX380" s="457">
        <v>0</v>
      </c>
      <c r="BY380" s="456">
        <v>0</v>
      </c>
      <c r="BZ380" s="457">
        <v>0</v>
      </c>
      <c r="CA380" s="456">
        <v>0</v>
      </c>
      <c r="CB380" s="457">
        <v>0</v>
      </c>
      <c r="CC380" s="456">
        <v>0</v>
      </c>
      <c r="CD380" s="457">
        <v>0</v>
      </c>
      <c r="CE380" s="456">
        <v>0</v>
      </c>
      <c r="CF380" s="457">
        <v>0</v>
      </c>
      <c r="CG380" s="456">
        <v>0</v>
      </c>
      <c r="CH380" s="457">
        <v>0</v>
      </c>
      <c r="CI380" s="456">
        <v>0</v>
      </c>
      <c r="CJ380" s="457">
        <v>0</v>
      </c>
      <c r="CK380" s="456">
        <v>0</v>
      </c>
      <c r="CL380" s="457">
        <v>0</v>
      </c>
      <c r="CM380" s="456">
        <v>0</v>
      </c>
      <c r="CN380" s="457">
        <v>0</v>
      </c>
      <c r="CO380" s="456">
        <v>0</v>
      </c>
      <c r="CP380" s="457">
        <v>0</v>
      </c>
      <c r="CQ380" s="456">
        <v>0</v>
      </c>
      <c r="CR380" s="457">
        <v>0</v>
      </c>
      <c r="CS380" s="456">
        <v>0</v>
      </c>
      <c r="CT380" s="457">
        <v>0</v>
      </c>
      <c r="CU380" s="456">
        <v>20</v>
      </c>
      <c r="CV380" s="457">
        <v>502.89162685441283</v>
      </c>
      <c r="CW380" s="456">
        <v>0</v>
      </c>
      <c r="CX380" s="457">
        <v>0</v>
      </c>
      <c r="CY380" s="456">
        <v>0</v>
      </c>
      <c r="CZ380" s="457">
        <v>0</v>
      </c>
      <c r="DA380" s="456">
        <v>0</v>
      </c>
      <c r="DB380" s="457">
        <v>0</v>
      </c>
      <c r="DC380" s="456">
        <v>0</v>
      </c>
      <c r="DD380" s="457">
        <v>0</v>
      </c>
      <c r="DE380" s="456">
        <v>0</v>
      </c>
      <c r="DF380" s="457">
        <v>0</v>
      </c>
      <c r="DG380" s="456">
        <v>0</v>
      </c>
      <c r="DH380" s="457">
        <v>0</v>
      </c>
      <c r="DI380" s="456">
        <v>0</v>
      </c>
      <c r="DJ380" s="457">
        <v>0</v>
      </c>
      <c r="DK380" s="456">
        <v>0</v>
      </c>
      <c r="DL380" s="457">
        <v>0</v>
      </c>
      <c r="DM380" s="456">
        <v>1</v>
      </c>
      <c r="DN380" s="457">
        <v>51.177072671443192</v>
      </c>
      <c r="DO380" s="456">
        <v>3</v>
      </c>
      <c r="DP380" s="457">
        <v>753.7688442211055</v>
      </c>
      <c r="DQ380" s="456">
        <v>0</v>
      </c>
      <c r="DR380" s="457">
        <v>0</v>
      </c>
      <c r="DS380" s="456">
        <v>4</v>
      </c>
      <c r="DT380" s="457">
        <v>100.57832537088258</v>
      </c>
      <c r="DU380" s="456">
        <v>1</v>
      </c>
      <c r="DV380" s="457">
        <v>25.144581342720645</v>
      </c>
      <c r="DW380" s="456">
        <v>2</v>
      </c>
      <c r="DX380" s="457">
        <v>50.289162685441291</v>
      </c>
      <c r="DY380" s="456">
        <v>7</v>
      </c>
      <c r="DZ380" s="457">
        <v>176.01206939904449</v>
      </c>
      <c r="EA380" s="456">
        <v>0</v>
      </c>
      <c r="EB380" s="457">
        <v>0</v>
      </c>
      <c r="EC380" s="456">
        <v>4</v>
      </c>
      <c r="ED380" s="457">
        <v>204.70829068577277</v>
      </c>
      <c r="EE380" s="456">
        <v>1</v>
      </c>
      <c r="EF380" s="457">
        <v>51.177072671443192</v>
      </c>
      <c r="EG380" s="456">
        <v>1</v>
      </c>
      <c r="EH380" s="457">
        <v>51.177072671443192</v>
      </c>
      <c r="EI380" s="456">
        <v>6</v>
      </c>
      <c r="EJ380" s="457">
        <v>307.06243602865914</v>
      </c>
      <c r="EK380" s="456">
        <v>2</v>
      </c>
      <c r="EL380" s="457">
        <v>50.289162685441291</v>
      </c>
      <c r="EM380" s="290"/>
    </row>
    <row r="381" spans="2:247" s="449" customFormat="1" x14ac:dyDescent="0.2">
      <c r="B381" s="423" t="s">
        <v>63</v>
      </c>
      <c r="C381" s="456">
        <v>0</v>
      </c>
      <c r="D381" s="457">
        <v>0</v>
      </c>
      <c r="E381" s="456">
        <v>0</v>
      </c>
      <c r="F381" s="457">
        <v>0</v>
      </c>
      <c r="G381" s="456">
        <v>5</v>
      </c>
      <c r="H381" s="457">
        <v>87.873462214411248</v>
      </c>
      <c r="I381" s="456">
        <v>0</v>
      </c>
      <c r="J381" s="457">
        <v>0</v>
      </c>
      <c r="K381" s="456">
        <v>0</v>
      </c>
      <c r="L381" s="457">
        <v>0</v>
      </c>
      <c r="M381" s="456">
        <v>1</v>
      </c>
      <c r="N381" s="457">
        <v>17.574692442882252</v>
      </c>
      <c r="O381" s="456">
        <v>0</v>
      </c>
      <c r="P381" s="457">
        <v>0</v>
      </c>
      <c r="Q381" s="456">
        <v>0</v>
      </c>
      <c r="R381" s="457">
        <v>0</v>
      </c>
      <c r="S381" s="456">
        <v>0</v>
      </c>
      <c r="T381" s="457">
        <v>0</v>
      </c>
      <c r="U381" s="456">
        <v>0</v>
      </c>
      <c r="V381" s="457">
        <v>0</v>
      </c>
      <c r="W381" s="456">
        <v>0</v>
      </c>
      <c r="X381" s="457">
        <v>0</v>
      </c>
      <c r="Y381" s="456">
        <v>0</v>
      </c>
      <c r="Z381" s="457">
        <v>0</v>
      </c>
      <c r="AA381" s="456">
        <v>0</v>
      </c>
      <c r="AB381" s="457">
        <v>0</v>
      </c>
      <c r="AC381" s="456">
        <v>0</v>
      </c>
      <c r="AD381" s="457">
        <v>0</v>
      </c>
      <c r="AE381" s="456">
        <v>3</v>
      </c>
      <c r="AF381" s="457">
        <v>52.72407732864675</v>
      </c>
      <c r="AG381" s="456">
        <v>1</v>
      </c>
      <c r="AH381" s="457">
        <v>17.574692442882252</v>
      </c>
      <c r="AI381" s="456">
        <v>4</v>
      </c>
      <c r="AJ381" s="457">
        <v>70.29876977152901</v>
      </c>
      <c r="AK381" s="456">
        <v>0</v>
      </c>
      <c r="AL381" s="457">
        <v>0</v>
      </c>
      <c r="AM381" s="456">
        <v>0</v>
      </c>
      <c r="AN381" s="457">
        <v>0</v>
      </c>
      <c r="AO381" s="456">
        <v>0</v>
      </c>
      <c r="AP381" s="457">
        <v>0</v>
      </c>
      <c r="AQ381" s="456">
        <v>0</v>
      </c>
      <c r="AR381" s="457">
        <v>0</v>
      </c>
      <c r="AS381" s="456">
        <v>2</v>
      </c>
      <c r="AT381" s="457">
        <v>39.215686274509807</v>
      </c>
      <c r="AU381" s="456">
        <v>1</v>
      </c>
      <c r="AV381" s="457">
        <v>17.574692442882252</v>
      </c>
      <c r="AW381" s="456">
        <v>2</v>
      </c>
      <c r="AX381" s="457">
        <v>35.149384885764505</v>
      </c>
      <c r="AY381" s="456">
        <v>0</v>
      </c>
      <c r="AZ381" s="457">
        <v>0</v>
      </c>
      <c r="BA381" s="456">
        <v>0</v>
      </c>
      <c r="BB381" s="457">
        <v>0</v>
      </c>
      <c r="BC381" s="456">
        <v>0</v>
      </c>
      <c r="BD381" s="457">
        <v>0</v>
      </c>
      <c r="BE381" s="456">
        <v>0</v>
      </c>
      <c r="BF381" s="457">
        <v>0</v>
      </c>
      <c r="BG381" s="456">
        <v>0</v>
      </c>
      <c r="BH381" s="457">
        <v>0</v>
      </c>
      <c r="BI381" s="456">
        <v>0</v>
      </c>
      <c r="BJ381" s="457">
        <v>0</v>
      </c>
      <c r="BK381" s="456">
        <v>0</v>
      </c>
      <c r="BL381" s="457">
        <v>0</v>
      </c>
      <c r="BM381" s="456">
        <v>3</v>
      </c>
      <c r="BN381" s="457">
        <v>52.72407732864675</v>
      </c>
      <c r="BO381" s="456">
        <v>2</v>
      </c>
      <c r="BP381" s="457">
        <v>35.149384885764505</v>
      </c>
      <c r="BQ381" s="456">
        <v>0</v>
      </c>
      <c r="BR381" s="457">
        <v>0</v>
      </c>
      <c r="BS381" s="456">
        <v>2</v>
      </c>
      <c r="BT381" s="457">
        <v>35.149384885764505</v>
      </c>
      <c r="BU381" s="456">
        <v>0</v>
      </c>
      <c r="BV381" s="457">
        <v>0</v>
      </c>
      <c r="BW381" s="456">
        <v>0</v>
      </c>
      <c r="BX381" s="457">
        <v>0</v>
      </c>
      <c r="BY381" s="456">
        <v>0</v>
      </c>
      <c r="BZ381" s="457">
        <v>0</v>
      </c>
      <c r="CA381" s="456">
        <v>0</v>
      </c>
      <c r="CB381" s="457">
        <v>0</v>
      </c>
      <c r="CC381" s="456">
        <v>0</v>
      </c>
      <c r="CD381" s="457">
        <v>0</v>
      </c>
      <c r="CE381" s="456">
        <v>0</v>
      </c>
      <c r="CF381" s="457">
        <v>0</v>
      </c>
      <c r="CG381" s="456">
        <v>0</v>
      </c>
      <c r="CH381" s="457">
        <v>0</v>
      </c>
      <c r="CI381" s="456">
        <v>0</v>
      </c>
      <c r="CJ381" s="457">
        <v>0</v>
      </c>
      <c r="CK381" s="456">
        <v>0</v>
      </c>
      <c r="CL381" s="457">
        <v>0</v>
      </c>
      <c r="CM381" s="456">
        <v>0</v>
      </c>
      <c r="CN381" s="457">
        <v>0</v>
      </c>
      <c r="CO381" s="456">
        <v>0</v>
      </c>
      <c r="CP381" s="457">
        <v>0</v>
      </c>
      <c r="CQ381" s="456">
        <v>0</v>
      </c>
      <c r="CR381" s="457">
        <v>0</v>
      </c>
      <c r="CS381" s="456">
        <v>0</v>
      </c>
      <c r="CT381" s="457">
        <v>0</v>
      </c>
      <c r="CU381" s="456">
        <v>32</v>
      </c>
      <c r="CV381" s="457">
        <v>562.39015817223208</v>
      </c>
      <c r="CW381" s="456">
        <v>0</v>
      </c>
      <c r="CX381" s="457">
        <v>0</v>
      </c>
      <c r="CY381" s="456">
        <v>0</v>
      </c>
      <c r="CZ381" s="457">
        <v>0</v>
      </c>
      <c r="DA381" s="456">
        <v>1</v>
      </c>
      <c r="DB381" s="457">
        <v>17.574692442882252</v>
      </c>
      <c r="DC381" s="456">
        <v>0</v>
      </c>
      <c r="DD381" s="457">
        <v>0</v>
      </c>
      <c r="DE381" s="456">
        <v>1</v>
      </c>
      <c r="DF381" s="457">
        <v>19.607843137254903</v>
      </c>
      <c r="DG381" s="456">
        <v>0</v>
      </c>
      <c r="DH381" s="457">
        <v>0</v>
      </c>
      <c r="DI381" s="456">
        <v>0</v>
      </c>
      <c r="DJ381" s="457">
        <v>0</v>
      </c>
      <c r="DK381" s="456">
        <v>0</v>
      </c>
      <c r="DL381" s="457">
        <v>0</v>
      </c>
      <c r="DM381" s="456">
        <v>2</v>
      </c>
      <c r="DN381" s="457">
        <v>73.800738007380076</v>
      </c>
      <c r="DO381" s="456">
        <v>0</v>
      </c>
      <c r="DP381" s="457">
        <v>0</v>
      </c>
      <c r="DQ381" s="456">
        <v>0</v>
      </c>
      <c r="DR381" s="457">
        <v>0</v>
      </c>
      <c r="DS381" s="456">
        <v>16</v>
      </c>
      <c r="DT381" s="457">
        <v>281.19507908611604</v>
      </c>
      <c r="DU381" s="456">
        <v>2</v>
      </c>
      <c r="DV381" s="457">
        <v>35.149384885764505</v>
      </c>
      <c r="DW381" s="456">
        <v>2</v>
      </c>
      <c r="DX381" s="457">
        <v>35.149384885764505</v>
      </c>
      <c r="DY381" s="456">
        <v>20</v>
      </c>
      <c r="DZ381" s="457">
        <v>351.49384885764499</v>
      </c>
      <c r="EA381" s="456">
        <v>0</v>
      </c>
      <c r="EB381" s="457">
        <v>0</v>
      </c>
      <c r="EC381" s="456">
        <v>13</v>
      </c>
      <c r="ED381" s="457">
        <v>479.70479704797049</v>
      </c>
      <c r="EE381" s="456">
        <v>1</v>
      </c>
      <c r="EF381" s="457">
        <v>36.900369003690038</v>
      </c>
      <c r="EG381" s="456">
        <v>2</v>
      </c>
      <c r="EH381" s="457">
        <v>73.800738007380076</v>
      </c>
      <c r="EI381" s="456">
        <v>16</v>
      </c>
      <c r="EJ381" s="457">
        <v>590.40590405904061</v>
      </c>
      <c r="EK381" s="456">
        <v>3</v>
      </c>
      <c r="EL381" s="457">
        <v>52.72407732864675</v>
      </c>
      <c r="EM381" s="290"/>
    </row>
    <row r="382" spans="2:247" s="449" customFormat="1" x14ac:dyDescent="0.2">
      <c r="B382" s="423" t="s">
        <v>64</v>
      </c>
      <c r="C382" s="456">
        <v>0</v>
      </c>
      <c r="D382" s="457">
        <v>0</v>
      </c>
      <c r="E382" s="456">
        <v>0</v>
      </c>
      <c r="F382" s="457">
        <v>0</v>
      </c>
      <c r="G382" s="456">
        <v>2</v>
      </c>
      <c r="H382" s="457">
        <v>20.894274968658589</v>
      </c>
      <c r="I382" s="456">
        <v>0</v>
      </c>
      <c r="J382" s="457">
        <v>0</v>
      </c>
      <c r="K382" s="456">
        <v>0</v>
      </c>
      <c r="L382" s="457">
        <v>0</v>
      </c>
      <c r="M382" s="456">
        <v>0</v>
      </c>
      <c r="N382" s="457">
        <v>0</v>
      </c>
      <c r="O382" s="456">
        <v>0</v>
      </c>
      <c r="P382" s="457">
        <v>0</v>
      </c>
      <c r="Q382" s="456">
        <v>0</v>
      </c>
      <c r="R382" s="457">
        <v>0</v>
      </c>
      <c r="S382" s="456">
        <v>0</v>
      </c>
      <c r="T382" s="457">
        <v>0</v>
      </c>
      <c r="U382" s="456">
        <v>0</v>
      </c>
      <c r="V382" s="457">
        <v>0</v>
      </c>
      <c r="W382" s="456">
        <v>0</v>
      </c>
      <c r="X382" s="457">
        <v>0</v>
      </c>
      <c r="Y382" s="456">
        <v>0</v>
      </c>
      <c r="Z382" s="457">
        <v>0</v>
      </c>
      <c r="AA382" s="456">
        <v>0</v>
      </c>
      <c r="AB382" s="457">
        <v>0</v>
      </c>
      <c r="AC382" s="456">
        <v>1</v>
      </c>
      <c r="AD382" s="457">
        <v>10.447137484329295</v>
      </c>
      <c r="AE382" s="456">
        <v>1</v>
      </c>
      <c r="AF382" s="457">
        <v>10.447137484329295</v>
      </c>
      <c r="AG382" s="456">
        <v>0</v>
      </c>
      <c r="AH382" s="457">
        <v>0</v>
      </c>
      <c r="AI382" s="456">
        <v>1</v>
      </c>
      <c r="AJ382" s="457">
        <v>10.447137484329295</v>
      </c>
      <c r="AK382" s="456">
        <v>0</v>
      </c>
      <c r="AL382" s="457">
        <v>0</v>
      </c>
      <c r="AM382" s="456">
        <v>1</v>
      </c>
      <c r="AN382" s="457">
        <v>10.447137484329295</v>
      </c>
      <c r="AO382" s="456">
        <v>0</v>
      </c>
      <c r="AP382" s="457">
        <v>0</v>
      </c>
      <c r="AQ382" s="456">
        <v>1</v>
      </c>
      <c r="AR382" s="457">
        <v>12.5</v>
      </c>
      <c r="AS382" s="456">
        <v>0</v>
      </c>
      <c r="AT382" s="457">
        <v>0</v>
      </c>
      <c r="AU382" s="456">
        <v>5</v>
      </c>
      <c r="AV382" s="457">
        <v>52.235687421646467</v>
      </c>
      <c r="AW382" s="456">
        <v>3</v>
      </c>
      <c r="AX382" s="457">
        <v>31.341412452987878</v>
      </c>
      <c r="AY382" s="456">
        <v>1</v>
      </c>
      <c r="AZ382" s="457">
        <v>10.447137484329295</v>
      </c>
      <c r="BA382" s="456">
        <v>0</v>
      </c>
      <c r="BB382" s="457">
        <v>0</v>
      </c>
      <c r="BC382" s="456">
        <v>0</v>
      </c>
      <c r="BD382" s="457">
        <v>0</v>
      </c>
      <c r="BE382" s="456">
        <v>0</v>
      </c>
      <c r="BF382" s="457">
        <v>0</v>
      </c>
      <c r="BG382" s="456">
        <v>0</v>
      </c>
      <c r="BH382" s="457">
        <v>0</v>
      </c>
      <c r="BI382" s="456">
        <v>0</v>
      </c>
      <c r="BJ382" s="457">
        <v>0</v>
      </c>
      <c r="BK382" s="456">
        <v>0</v>
      </c>
      <c r="BL382" s="457">
        <v>0</v>
      </c>
      <c r="BM382" s="456">
        <v>9</v>
      </c>
      <c r="BN382" s="457">
        <v>94.024237358963646</v>
      </c>
      <c r="BO382" s="456">
        <v>4</v>
      </c>
      <c r="BP382" s="457">
        <v>41.788549937317178</v>
      </c>
      <c r="BQ382" s="456">
        <v>0</v>
      </c>
      <c r="BR382" s="457">
        <v>0</v>
      </c>
      <c r="BS382" s="456">
        <v>4</v>
      </c>
      <c r="BT382" s="457">
        <v>41.788549937317178</v>
      </c>
      <c r="BU382" s="456">
        <v>0</v>
      </c>
      <c r="BV382" s="457">
        <v>0</v>
      </c>
      <c r="BW382" s="456">
        <v>0</v>
      </c>
      <c r="BX382" s="457">
        <v>0</v>
      </c>
      <c r="BY382" s="456">
        <v>0</v>
      </c>
      <c r="BZ382" s="457">
        <v>0</v>
      </c>
      <c r="CA382" s="456">
        <v>0</v>
      </c>
      <c r="CB382" s="457">
        <v>0</v>
      </c>
      <c r="CC382" s="456">
        <v>13</v>
      </c>
      <c r="CD382" s="457">
        <v>166.09173374217454</v>
      </c>
      <c r="CE382" s="456">
        <v>0</v>
      </c>
      <c r="CF382" s="457">
        <v>0</v>
      </c>
      <c r="CG382" s="456">
        <v>13</v>
      </c>
      <c r="CH382" s="457">
        <v>166.09173374217454</v>
      </c>
      <c r="CI382" s="456">
        <v>0</v>
      </c>
      <c r="CJ382" s="457">
        <v>0</v>
      </c>
      <c r="CK382" s="456">
        <v>0</v>
      </c>
      <c r="CL382" s="457">
        <v>0</v>
      </c>
      <c r="CM382" s="456">
        <v>0</v>
      </c>
      <c r="CN382" s="457">
        <v>0</v>
      </c>
      <c r="CO382" s="456">
        <v>0</v>
      </c>
      <c r="CP382" s="457">
        <v>0</v>
      </c>
      <c r="CQ382" s="456">
        <v>0</v>
      </c>
      <c r="CR382" s="457">
        <v>0</v>
      </c>
      <c r="CS382" s="456">
        <v>0</v>
      </c>
      <c r="CT382" s="457">
        <v>0</v>
      </c>
      <c r="CU382" s="456">
        <v>6</v>
      </c>
      <c r="CV382" s="457">
        <v>62.682824905975757</v>
      </c>
      <c r="CW382" s="456">
        <v>0</v>
      </c>
      <c r="CX382" s="457">
        <v>0</v>
      </c>
      <c r="CY382" s="456">
        <v>0</v>
      </c>
      <c r="CZ382" s="457">
        <v>0</v>
      </c>
      <c r="DA382" s="456">
        <v>0</v>
      </c>
      <c r="DB382" s="457">
        <v>0</v>
      </c>
      <c r="DC382" s="456">
        <v>0</v>
      </c>
      <c r="DD382" s="457">
        <v>0</v>
      </c>
      <c r="DE382" s="456">
        <v>0</v>
      </c>
      <c r="DF382" s="457">
        <v>0</v>
      </c>
      <c r="DG382" s="456">
        <v>0</v>
      </c>
      <c r="DH382" s="457">
        <v>0</v>
      </c>
      <c r="DI382" s="456">
        <v>0</v>
      </c>
      <c r="DJ382" s="457">
        <v>0</v>
      </c>
      <c r="DK382" s="456">
        <v>0</v>
      </c>
      <c r="DL382" s="457">
        <v>0</v>
      </c>
      <c r="DM382" s="456">
        <v>1</v>
      </c>
      <c r="DN382" s="457">
        <v>22.045855379188712</v>
      </c>
      <c r="DO382" s="456">
        <v>2</v>
      </c>
      <c r="DP382" s="457">
        <v>247.21878862793571</v>
      </c>
      <c r="DQ382" s="456">
        <v>0</v>
      </c>
      <c r="DR382" s="457">
        <v>0</v>
      </c>
      <c r="DS382" s="456">
        <v>0</v>
      </c>
      <c r="DT382" s="457">
        <v>0</v>
      </c>
      <c r="DU382" s="456">
        <v>0</v>
      </c>
      <c r="DV382" s="457">
        <v>0</v>
      </c>
      <c r="DW382" s="456">
        <v>0</v>
      </c>
      <c r="DX382" s="457">
        <v>0</v>
      </c>
      <c r="DY382" s="456">
        <v>0</v>
      </c>
      <c r="DZ382" s="457">
        <v>0</v>
      </c>
      <c r="EA382" s="456">
        <v>0</v>
      </c>
      <c r="EB382" s="457">
        <v>0</v>
      </c>
      <c r="EC382" s="456">
        <v>0</v>
      </c>
      <c r="ED382" s="457">
        <v>0</v>
      </c>
      <c r="EE382" s="456">
        <v>0</v>
      </c>
      <c r="EF382" s="457">
        <v>0</v>
      </c>
      <c r="EG382" s="456">
        <v>0</v>
      </c>
      <c r="EH382" s="457">
        <v>0</v>
      </c>
      <c r="EI382" s="456">
        <v>0</v>
      </c>
      <c r="EJ382" s="457">
        <v>0</v>
      </c>
      <c r="EK382" s="456">
        <v>6</v>
      </c>
      <c r="EL382" s="457">
        <v>62.682824905975757</v>
      </c>
      <c r="EM382" s="290"/>
    </row>
    <row r="383" spans="2:247" s="449" customFormat="1" x14ac:dyDescent="0.2">
      <c r="B383" s="423" t="s">
        <v>65</v>
      </c>
      <c r="C383" s="456">
        <v>0</v>
      </c>
      <c r="D383" s="457">
        <v>0</v>
      </c>
      <c r="E383" s="456">
        <v>0</v>
      </c>
      <c r="F383" s="457">
        <v>0</v>
      </c>
      <c r="G383" s="456">
        <v>0</v>
      </c>
      <c r="H383" s="457">
        <v>0</v>
      </c>
      <c r="I383" s="456">
        <v>0</v>
      </c>
      <c r="J383" s="457">
        <v>0</v>
      </c>
      <c r="K383" s="456">
        <v>0</v>
      </c>
      <c r="L383" s="457">
        <v>0</v>
      </c>
      <c r="M383" s="456">
        <v>1</v>
      </c>
      <c r="N383" s="457">
        <v>29.9311583358276</v>
      </c>
      <c r="O383" s="456">
        <v>0</v>
      </c>
      <c r="P383" s="457">
        <v>0</v>
      </c>
      <c r="Q383" s="456">
        <v>0</v>
      </c>
      <c r="R383" s="457">
        <v>0</v>
      </c>
      <c r="S383" s="456">
        <v>0</v>
      </c>
      <c r="T383" s="457">
        <v>0</v>
      </c>
      <c r="U383" s="456">
        <v>0</v>
      </c>
      <c r="V383" s="457">
        <v>0</v>
      </c>
      <c r="W383" s="456">
        <v>0</v>
      </c>
      <c r="X383" s="457">
        <v>0</v>
      </c>
      <c r="Y383" s="456">
        <v>0</v>
      </c>
      <c r="Z383" s="457">
        <v>0</v>
      </c>
      <c r="AA383" s="456">
        <v>0</v>
      </c>
      <c r="AB383" s="457">
        <v>0</v>
      </c>
      <c r="AC383" s="456">
        <v>0</v>
      </c>
      <c r="AD383" s="457">
        <v>0</v>
      </c>
      <c r="AE383" s="456">
        <v>1</v>
      </c>
      <c r="AF383" s="457">
        <v>29.9311583358276</v>
      </c>
      <c r="AG383" s="456">
        <v>0</v>
      </c>
      <c r="AH383" s="457">
        <v>0</v>
      </c>
      <c r="AI383" s="456">
        <v>1</v>
      </c>
      <c r="AJ383" s="457">
        <v>29.9311583358276</v>
      </c>
      <c r="AK383" s="456">
        <v>0</v>
      </c>
      <c r="AL383" s="457">
        <v>0</v>
      </c>
      <c r="AM383" s="456">
        <v>1</v>
      </c>
      <c r="AN383" s="457">
        <v>29.9311583358276</v>
      </c>
      <c r="AO383" s="456">
        <v>0</v>
      </c>
      <c r="AP383" s="457">
        <v>0</v>
      </c>
      <c r="AQ383" s="456">
        <v>0</v>
      </c>
      <c r="AR383" s="457">
        <v>0</v>
      </c>
      <c r="AS383" s="456">
        <v>2</v>
      </c>
      <c r="AT383" s="457">
        <v>95.238095238095227</v>
      </c>
      <c r="AU383" s="456">
        <v>2</v>
      </c>
      <c r="AV383" s="457">
        <v>59.862316671655201</v>
      </c>
      <c r="AW383" s="456">
        <v>0</v>
      </c>
      <c r="AX383" s="457">
        <v>0</v>
      </c>
      <c r="AY383" s="456">
        <v>0</v>
      </c>
      <c r="AZ383" s="457">
        <v>0</v>
      </c>
      <c r="BA383" s="456">
        <v>0</v>
      </c>
      <c r="BB383" s="457">
        <v>0</v>
      </c>
      <c r="BC383" s="456">
        <v>0</v>
      </c>
      <c r="BD383" s="457">
        <v>0</v>
      </c>
      <c r="BE383" s="456">
        <v>0</v>
      </c>
      <c r="BF383" s="457">
        <v>0</v>
      </c>
      <c r="BG383" s="456">
        <v>0</v>
      </c>
      <c r="BH383" s="457">
        <v>0</v>
      </c>
      <c r="BI383" s="456">
        <v>0</v>
      </c>
      <c r="BJ383" s="457">
        <v>0</v>
      </c>
      <c r="BK383" s="456">
        <v>0</v>
      </c>
      <c r="BL383" s="457">
        <v>0</v>
      </c>
      <c r="BM383" s="456">
        <v>2</v>
      </c>
      <c r="BN383" s="457">
        <v>59.862316671655201</v>
      </c>
      <c r="BO383" s="456">
        <v>0</v>
      </c>
      <c r="BP383" s="457">
        <v>0</v>
      </c>
      <c r="BQ383" s="456">
        <v>0</v>
      </c>
      <c r="BR383" s="457">
        <v>0</v>
      </c>
      <c r="BS383" s="456">
        <v>0</v>
      </c>
      <c r="BT383" s="457">
        <v>0</v>
      </c>
      <c r="BU383" s="456">
        <v>0</v>
      </c>
      <c r="BV383" s="457">
        <v>0</v>
      </c>
      <c r="BW383" s="456">
        <v>0</v>
      </c>
      <c r="BX383" s="457">
        <v>0</v>
      </c>
      <c r="BY383" s="456">
        <v>0</v>
      </c>
      <c r="BZ383" s="457">
        <v>0</v>
      </c>
      <c r="CA383" s="456">
        <v>0</v>
      </c>
      <c r="CB383" s="457">
        <v>0</v>
      </c>
      <c r="CC383" s="456">
        <v>0</v>
      </c>
      <c r="CD383" s="457">
        <v>0</v>
      </c>
      <c r="CE383" s="456">
        <v>0</v>
      </c>
      <c r="CF383" s="457">
        <v>0</v>
      </c>
      <c r="CG383" s="456">
        <v>0</v>
      </c>
      <c r="CH383" s="457">
        <v>0</v>
      </c>
      <c r="CI383" s="456">
        <v>0</v>
      </c>
      <c r="CJ383" s="457">
        <v>0</v>
      </c>
      <c r="CK383" s="456">
        <v>0</v>
      </c>
      <c r="CL383" s="457">
        <v>0</v>
      </c>
      <c r="CM383" s="456">
        <v>0</v>
      </c>
      <c r="CN383" s="457">
        <v>0</v>
      </c>
      <c r="CO383" s="456">
        <v>0</v>
      </c>
      <c r="CP383" s="457">
        <v>0</v>
      </c>
      <c r="CQ383" s="456">
        <v>0</v>
      </c>
      <c r="CR383" s="457">
        <v>0</v>
      </c>
      <c r="CS383" s="456">
        <v>0</v>
      </c>
      <c r="CT383" s="457">
        <v>0</v>
      </c>
      <c r="CU383" s="456">
        <v>10</v>
      </c>
      <c r="CV383" s="457">
        <v>299.31158335827598</v>
      </c>
      <c r="CW383" s="456">
        <v>0</v>
      </c>
      <c r="CX383" s="457">
        <v>0</v>
      </c>
      <c r="CY383" s="456">
        <v>0</v>
      </c>
      <c r="CZ383" s="457">
        <v>0</v>
      </c>
      <c r="DA383" s="456">
        <v>0</v>
      </c>
      <c r="DB383" s="457">
        <v>0</v>
      </c>
      <c r="DC383" s="456">
        <v>0</v>
      </c>
      <c r="DD383" s="457">
        <v>0</v>
      </c>
      <c r="DE383" s="456">
        <v>0</v>
      </c>
      <c r="DF383" s="457">
        <v>0</v>
      </c>
      <c r="DG383" s="456">
        <v>1</v>
      </c>
      <c r="DH383" s="457">
        <v>29.9311583358276</v>
      </c>
      <c r="DI383" s="456">
        <v>0</v>
      </c>
      <c r="DJ383" s="457">
        <v>0</v>
      </c>
      <c r="DK383" s="456">
        <v>0</v>
      </c>
      <c r="DL383" s="457">
        <v>0</v>
      </c>
      <c r="DM383" s="456">
        <v>1</v>
      </c>
      <c r="DN383" s="457">
        <v>63.371356147021544</v>
      </c>
      <c r="DO383" s="456">
        <v>0</v>
      </c>
      <c r="DP383" s="457">
        <v>0</v>
      </c>
      <c r="DQ383" s="456">
        <v>0</v>
      </c>
      <c r="DR383" s="457">
        <v>0</v>
      </c>
      <c r="DS383" s="456">
        <v>2</v>
      </c>
      <c r="DT383" s="457">
        <v>59.862316671655201</v>
      </c>
      <c r="DU383" s="456">
        <v>0</v>
      </c>
      <c r="DV383" s="457">
        <v>0</v>
      </c>
      <c r="DW383" s="456">
        <v>1</v>
      </c>
      <c r="DX383" s="457">
        <v>29.9311583358276</v>
      </c>
      <c r="DY383" s="456">
        <v>3</v>
      </c>
      <c r="DZ383" s="457">
        <v>89.793475007482783</v>
      </c>
      <c r="EA383" s="456">
        <v>0</v>
      </c>
      <c r="EB383" s="457">
        <v>0</v>
      </c>
      <c r="EC383" s="456">
        <v>2</v>
      </c>
      <c r="ED383" s="457">
        <v>126.74271229404309</v>
      </c>
      <c r="EE383" s="456">
        <v>0</v>
      </c>
      <c r="EF383" s="457">
        <v>0</v>
      </c>
      <c r="EG383" s="456">
        <v>1</v>
      </c>
      <c r="EH383" s="457">
        <v>63.371356147021544</v>
      </c>
      <c r="EI383" s="456">
        <v>3</v>
      </c>
      <c r="EJ383" s="457">
        <v>190.11406844106463</v>
      </c>
      <c r="EK383" s="456">
        <v>3</v>
      </c>
      <c r="EL383" s="457">
        <v>89.793475007482783</v>
      </c>
      <c r="EM383" s="290"/>
    </row>
    <row r="384" spans="2:247" s="449" customFormat="1" x14ac:dyDescent="0.2">
      <c r="B384" s="423" t="s">
        <v>66</v>
      </c>
      <c r="C384" s="456">
        <v>0</v>
      </c>
      <c r="D384" s="457">
        <v>0</v>
      </c>
      <c r="E384" s="456">
        <v>0</v>
      </c>
      <c r="F384" s="457">
        <v>0</v>
      </c>
      <c r="G384" s="456">
        <v>18</v>
      </c>
      <c r="H384" s="457">
        <v>158.99655507464004</v>
      </c>
      <c r="I384" s="456">
        <v>0</v>
      </c>
      <c r="J384" s="457">
        <v>0</v>
      </c>
      <c r="K384" s="456">
        <v>0</v>
      </c>
      <c r="L384" s="457">
        <v>0</v>
      </c>
      <c r="M384" s="456">
        <v>2</v>
      </c>
      <c r="N384" s="457">
        <v>17.666283897182229</v>
      </c>
      <c r="O384" s="456">
        <v>0</v>
      </c>
      <c r="P384" s="457">
        <v>0</v>
      </c>
      <c r="Q384" s="456">
        <v>0</v>
      </c>
      <c r="R384" s="457">
        <v>0</v>
      </c>
      <c r="S384" s="456">
        <v>0</v>
      </c>
      <c r="T384" s="457">
        <v>0</v>
      </c>
      <c r="U384" s="456">
        <v>0</v>
      </c>
      <c r="V384" s="457">
        <v>0</v>
      </c>
      <c r="W384" s="456">
        <v>0</v>
      </c>
      <c r="X384" s="457">
        <v>0</v>
      </c>
      <c r="Y384" s="456">
        <v>0</v>
      </c>
      <c r="Z384" s="457">
        <v>0</v>
      </c>
      <c r="AA384" s="456">
        <v>0</v>
      </c>
      <c r="AB384" s="457">
        <v>0</v>
      </c>
      <c r="AC384" s="456">
        <v>0</v>
      </c>
      <c r="AD384" s="457">
        <v>0</v>
      </c>
      <c r="AE384" s="456">
        <v>0</v>
      </c>
      <c r="AF384" s="457">
        <v>0</v>
      </c>
      <c r="AG384" s="456">
        <v>0</v>
      </c>
      <c r="AH384" s="457">
        <v>0</v>
      </c>
      <c r="AI384" s="456">
        <v>0</v>
      </c>
      <c r="AJ384" s="457">
        <v>0</v>
      </c>
      <c r="AK384" s="456">
        <v>0</v>
      </c>
      <c r="AL384" s="457">
        <v>0</v>
      </c>
      <c r="AM384" s="456">
        <v>0</v>
      </c>
      <c r="AN384" s="457">
        <v>0</v>
      </c>
      <c r="AO384" s="456">
        <v>0</v>
      </c>
      <c r="AP384" s="457">
        <v>0</v>
      </c>
      <c r="AQ384" s="456">
        <v>0</v>
      </c>
      <c r="AR384" s="457">
        <v>0</v>
      </c>
      <c r="AS384" s="456">
        <v>1</v>
      </c>
      <c r="AT384" s="457">
        <v>11.111111111111111</v>
      </c>
      <c r="AU384" s="456">
        <v>0</v>
      </c>
      <c r="AV384" s="457">
        <v>0</v>
      </c>
      <c r="AW384" s="456">
        <v>0</v>
      </c>
      <c r="AX384" s="457">
        <v>0</v>
      </c>
      <c r="AY384" s="456">
        <v>0</v>
      </c>
      <c r="AZ384" s="457">
        <v>0</v>
      </c>
      <c r="BA384" s="456">
        <v>2</v>
      </c>
      <c r="BB384" s="457">
        <v>17.666283897182229</v>
      </c>
      <c r="BC384" s="456">
        <v>0</v>
      </c>
      <c r="BD384" s="457">
        <v>0</v>
      </c>
      <c r="BE384" s="456">
        <v>0</v>
      </c>
      <c r="BF384" s="457">
        <v>0</v>
      </c>
      <c r="BG384" s="456">
        <v>0</v>
      </c>
      <c r="BH384" s="457">
        <v>0</v>
      </c>
      <c r="BI384" s="456">
        <v>0</v>
      </c>
      <c r="BJ384" s="457">
        <v>0</v>
      </c>
      <c r="BK384" s="456">
        <v>0</v>
      </c>
      <c r="BL384" s="457">
        <v>0</v>
      </c>
      <c r="BM384" s="456">
        <v>2</v>
      </c>
      <c r="BN384" s="457">
        <v>17.666283897182229</v>
      </c>
      <c r="BO384" s="456">
        <v>1</v>
      </c>
      <c r="BP384" s="457">
        <v>8.8331419485911145</v>
      </c>
      <c r="BQ384" s="456">
        <v>0</v>
      </c>
      <c r="BR384" s="457">
        <v>0</v>
      </c>
      <c r="BS384" s="456">
        <v>1</v>
      </c>
      <c r="BT384" s="457">
        <v>8.8331419485911145</v>
      </c>
      <c r="BU384" s="456">
        <v>0</v>
      </c>
      <c r="BV384" s="457">
        <v>0</v>
      </c>
      <c r="BW384" s="456">
        <v>0</v>
      </c>
      <c r="BX384" s="457">
        <v>0</v>
      </c>
      <c r="BY384" s="456">
        <v>0</v>
      </c>
      <c r="BZ384" s="457">
        <v>0</v>
      </c>
      <c r="CA384" s="456">
        <v>0</v>
      </c>
      <c r="CB384" s="457">
        <v>0</v>
      </c>
      <c r="CC384" s="456">
        <v>10</v>
      </c>
      <c r="CD384" s="457">
        <v>109.27767457108513</v>
      </c>
      <c r="CE384" s="456">
        <v>0</v>
      </c>
      <c r="CF384" s="457">
        <v>0</v>
      </c>
      <c r="CG384" s="456">
        <v>10</v>
      </c>
      <c r="CH384" s="457">
        <v>109.27767457108513</v>
      </c>
      <c r="CI384" s="456">
        <v>0</v>
      </c>
      <c r="CJ384" s="457">
        <v>0</v>
      </c>
      <c r="CK384" s="456">
        <v>0</v>
      </c>
      <c r="CL384" s="457">
        <v>0</v>
      </c>
      <c r="CM384" s="456">
        <v>0</v>
      </c>
      <c r="CN384" s="457">
        <v>0</v>
      </c>
      <c r="CO384" s="456">
        <v>0</v>
      </c>
      <c r="CP384" s="457">
        <v>0</v>
      </c>
      <c r="CQ384" s="456">
        <v>0</v>
      </c>
      <c r="CR384" s="457">
        <v>0</v>
      </c>
      <c r="CS384" s="456">
        <v>0</v>
      </c>
      <c r="CT384" s="457">
        <v>0</v>
      </c>
      <c r="CU384" s="456">
        <v>8</v>
      </c>
      <c r="CV384" s="457">
        <v>70.665135588728916</v>
      </c>
      <c r="CW384" s="456">
        <v>0</v>
      </c>
      <c r="CX384" s="457">
        <v>0</v>
      </c>
      <c r="CY384" s="456">
        <v>0</v>
      </c>
      <c r="CZ384" s="457">
        <v>0</v>
      </c>
      <c r="DA384" s="456">
        <v>0</v>
      </c>
      <c r="DB384" s="457">
        <v>0</v>
      </c>
      <c r="DC384" s="456">
        <v>0</v>
      </c>
      <c r="DD384" s="457">
        <v>0</v>
      </c>
      <c r="DE384" s="456">
        <v>2</v>
      </c>
      <c r="DF384" s="457">
        <v>22.222222222222221</v>
      </c>
      <c r="DG384" s="456">
        <v>0</v>
      </c>
      <c r="DH384" s="457">
        <v>0</v>
      </c>
      <c r="DI384" s="456">
        <v>0</v>
      </c>
      <c r="DJ384" s="457">
        <v>0</v>
      </c>
      <c r="DK384" s="456">
        <v>0</v>
      </c>
      <c r="DL384" s="457">
        <v>0</v>
      </c>
      <c r="DM384" s="456">
        <v>0</v>
      </c>
      <c r="DN384" s="457">
        <v>0</v>
      </c>
      <c r="DO384" s="456">
        <v>0</v>
      </c>
      <c r="DP384" s="457">
        <v>0</v>
      </c>
      <c r="DQ384" s="456">
        <v>4</v>
      </c>
      <c r="DR384" s="457">
        <v>35.332567794364458</v>
      </c>
      <c r="DS384" s="456">
        <v>4</v>
      </c>
      <c r="DT384" s="457">
        <v>35.332567794364458</v>
      </c>
      <c r="DU384" s="456">
        <v>0</v>
      </c>
      <c r="DV384" s="457">
        <v>0</v>
      </c>
      <c r="DW384" s="456">
        <v>10</v>
      </c>
      <c r="DX384" s="457">
        <v>88.331419485911141</v>
      </c>
      <c r="DY384" s="456">
        <v>18</v>
      </c>
      <c r="DZ384" s="457">
        <v>158.99655507464004</v>
      </c>
      <c r="EA384" s="456">
        <v>1</v>
      </c>
      <c r="EB384" s="457">
        <v>18.84303749764462</v>
      </c>
      <c r="EC384" s="456">
        <v>4</v>
      </c>
      <c r="ED384" s="457">
        <v>75.372149990578478</v>
      </c>
      <c r="EE384" s="456">
        <v>0</v>
      </c>
      <c r="EF384" s="457">
        <v>0</v>
      </c>
      <c r="EG384" s="456">
        <v>10</v>
      </c>
      <c r="EH384" s="457">
        <v>188.43037497644622</v>
      </c>
      <c r="EI384" s="456">
        <v>15</v>
      </c>
      <c r="EJ384" s="457">
        <v>282.6455624646693</v>
      </c>
      <c r="EK384" s="456">
        <v>2</v>
      </c>
      <c r="EL384" s="457">
        <v>17.666283897182229</v>
      </c>
      <c r="EM384" s="290"/>
    </row>
    <row r="385" spans="2:143" s="449" customFormat="1" x14ac:dyDescent="0.2">
      <c r="B385" s="423" t="s">
        <v>67</v>
      </c>
      <c r="C385" s="456">
        <v>0</v>
      </c>
      <c r="D385" s="457">
        <v>0</v>
      </c>
      <c r="E385" s="456">
        <v>0</v>
      </c>
      <c r="F385" s="457">
        <v>0</v>
      </c>
      <c r="G385" s="456">
        <v>6</v>
      </c>
      <c r="H385" s="457">
        <v>73.251129288243206</v>
      </c>
      <c r="I385" s="456">
        <v>0</v>
      </c>
      <c r="J385" s="457">
        <v>0</v>
      </c>
      <c r="K385" s="456">
        <v>0</v>
      </c>
      <c r="L385" s="457">
        <v>0</v>
      </c>
      <c r="M385" s="456">
        <v>0</v>
      </c>
      <c r="N385" s="457">
        <v>0</v>
      </c>
      <c r="O385" s="456">
        <v>0</v>
      </c>
      <c r="P385" s="457">
        <v>0</v>
      </c>
      <c r="Q385" s="456">
        <v>0</v>
      </c>
      <c r="R385" s="457">
        <v>0</v>
      </c>
      <c r="S385" s="456">
        <v>0</v>
      </c>
      <c r="T385" s="457">
        <v>0</v>
      </c>
      <c r="U385" s="456">
        <v>0</v>
      </c>
      <c r="V385" s="457">
        <v>0</v>
      </c>
      <c r="W385" s="456">
        <v>0</v>
      </c>
      <c r="X385" s="457">
        <v>0</v>
      </c>
      <c r="Y385" s="456">
        <v>0</v>
      </c>
      <c r="Z385" s="457">
        <v>0</v>
      </c>
      <c r="AA385" s="456">
        <v>0</v>
      </c>
      <c r="AB385" s="457">
        <v>0</v>
      </c>
      <c r="AC385" s="456">
        <v>0</v>
      </c>
      <c r="AD385" s="457">
        <v>0</v>
      </c>
      <c r="AE385" s="456">
        <v>1</v>
      </c>
      <c r="AF385" s="457">
        <v>12.208521548040533</v>
      </c>
      <c r="AG385" s="456">
        <v>0</v>
      </c>
      <c r="AH385" s="457">
        <v>0</v>
      </c>
      <c r="AI385" s="456">
        <v>1</v>
      </c>
      <c r="AJ385" s="457">
        <v>12.208521548040533</v>
      </c>
      <c r="AK385" s="456">
        <v>0</v>
      </c>
      <c r="AL385" s="457">
        <v>0</v>
      </c>
      <c r="AM385" s="456">
        <v>1</v>
      </c>
      <c r="AN385" s="457">
        <v>12.208521548040533</v>
      </c>
      <c r="AO385" s="456">
        <v>0</v>
      </c>
      <c r="AP385" s="457">
        <v>0</v>
      </c>
      <c r="AQ385" s="456">
        <v>1</v>
      </c>
      <c r="AR385" s="457">
        <v>10.309278350515465</v>
      </c>
      <c r="AS385" s="456">
        <v>4</v>
      </c>
      <c r="AT385" s="457">
        <v>41.237113402061858</v>
      </c>
      <c r="AU385" s="456">
        <v>2</v>
      </c>
      <c r="AV385" s="457">
        <v>24.417043096081066</v>
      </c>
      <c r="AW385" s="456">
        <v>1</v>
      </c>
      <c r="AX385" s="457">
        <v>12.208521548040533</v>
      </c>
      <c r="AY385" s="456">
        <v>0</v>
      </c>
      <c r="AZ385" s="457">
        <v>0</v>
      </c>
      <c r="BA385" s="456">
        <v>1</v>
      </c>
      <c r="BB385" s="457">
        <v>12.208521548040533</v>
      </c>
      <c r="BC385" s="456">
        <v>0</v>
      </c>
      <c r="BD385" s="457">
        <v>0</v>
      </c>
      <c r="BE385" s="456">
        <v>0</v>
      </c>
      <c r="BF385" s="457">
        <v>0</v>
      </c>
      <c r="BG385" s="456">
        <v>0</v>
      </c>
      <c r="BH385" s="457">
        <v>0</v>
      </c>
      <c r="BI385" s="456">
        <v>0</v>
      </c>
      <c r="BJ385" s="457">
        <v>0</v>
      </c>
      <c r="BK385" s="456">
        <v>0</v>
      </c>
      <c r="BL385" s="457">
        <v>0</v>
      </c>
      <c r="BM385" s="456">
        <v>4</v>
      </c>
      <c r="BN385" s="457">
        <v>48.834086192162133</v>
      </c>
      <c r="BO385" s="456">
        <v>0</v>
      </c>
      <c r="BP385" s="457">
        <v>0</v>
      </c>
      <c r="BQ385" s="456">
        <v>0</v>
      </c>
      <c r="BR385" s="457">
        <v>0</v>
      </c>
      <c r="BS385" s="456">
        <v>0</v>
      </c>
      <c r="BT385" s="457">
        <v>0</v>
      </c>
      <c r="BU385" s="456">
        <v>0</v>
      </c>
      <c r="BV385" s="457">
        <v>0</v>
      </c>
      <c r="BW385" s="456">
        <v>0</v>
      </c>
      <c r="BX385" s="457">
        <v>0</v>
      </c>
      <c r="BY385" s="456">
        <v>0</v>
      </c>
      <c r="BZ385" s="457">
        <v>0</v>
      </c>
      <c r="CA385" s="456">
        <v>0</v>
      </c>
      <c r="CB385" s="457">
        <v>0</v>
      </c>
      <c r="CC385" s="456">
        <v>83</v>
      </c>
      <c r="CD385" s="457">
        <v>1590.6477577615944</v>
      </c>
      <c r="CE385" s="456">
        <v>0</v>
      </c>
      <c r="CF385" s="457">
        <v>0</v>
      </c>
      <c r="CG385" s="456">
        <v>83</v>
      </c>
      <c r="CH385" s="457">
        <v>1590.6477577615944</v>
      </c>
      <c r="CI385" s="456">
        <v>0</v>
      </c>
      <c r="CJ385" s="457">
        <v>0</v>
      </c>
      <c r="CK385" s="456">
        <v>0</v>
      </c>
      <c r="CL385" s="457">
        <v>0</v>
      </c>
      <c r="CM385" s="456">
        <v>0</v>
      </c>
      <c r="CN385" s="457">
        <v>0</v>
      </c>
      <c r="CO385" s="456">
        <v>1</v>
      </c>
      <c r="CP385" s="457">
        <v>12.208521548040533</v>
      </c>
      <c r="CQ385" s="456">
        <v>0</v>
      </c>
      <c r="CR385" s="457">
        <v>0</v>
      </c>
      <c r="CS385" s="456">
        <v>0</v>
      </c>
      <c r="CT385" s="457">
        <v>0</v>
      </c>
      <c r="CU385" s="456">
        <v>9</v>
      </c>
      <c r="CV385" s="457">
        <v>109.87669393236479</v>
      </c>
      <c r="CW385" s="456">
        <v>4</v>
      </c>
      <c r="CX385" s="457">
        <v>48.834086192162133</v>
      </c>
      <c r="CY385" s="456">
        <v>0</v>
      </c>
      <c r="CZ385" s="457">
        <v>0</v>
      </c>
      <c r="DA385" s="456">
        <v>0</v>
      </c>
      <c r="DB385" s="457">
        <v>0</v>
      </c>
      <c r="DC385" s="456">
        <v>0</v>
      </c>
      <c r="DD385" s="457">
        <v>0</v>
      </c>
      <c r="DE385" s="456">
        <v>1</v>
      </c>
      <c r="DF385" s="457">
        <v>10.309278350515465</v>
      </c>
      <c r="DG385" s="456">
        <v>0</v>
      </c>
      <c r="DH385" s="457">
        <v>0</v>
      </c>
      <c r="DI385" s="456">
        <v>0</v>
      </c>
      <c r="DJ385" s="457">
        <v>0</v>
      </c>
      <c r="DK385" s="456">
        <v>0</v>
      </c>
      <c r="DL385" s="457">
        <v>0</v>
      </c>
      <c r="DM385" s="456">
        <v>2</v>
      </c>
      <c r="DN385" s="457">
        <v>51.020408163265309</v>
      </c>
      <c r="DO385" s="456">
        <v>0</v>
      </c>
      <c r="DP385" s="457">
        <v>0</v>
      </c>
      <c r="DQ385" s="456">
        <v>0</v>
      </c>
      <c r="DR385" s="457">
        <v>0</v>
      </c>
      <c r="DS385" s="456">
        <v>18</v>
      </c>
      <c r="DT385" s="457">
        <v>219.75338786472958</v>
      </c>
      <c r="DU385" s="456">
        <v>1</v>
      </c>
      <c r="DV385" s="457">
        <v>12.208521548040533</v>
      </c>
      <c r="DW385" s="456">
        <v>2</v>
      </c>
      <c r="DX385" s="457">
        <v>24.417043096081066</v>
      </c>
      <c r="DY385" s="456">
        <v>21</v>
      </c>
      <c r="DZ385" s="457">
        <v>256.37895250885117</v>
      </c>
      <c r="EA385" s="456">
        <v>0</v>
      </c>
      <c r="EB385" s="457">
        <v>0</v>
      </c>
      <c r="EC385" s="456">
        <v>16</v>
      </c>
      <c r="ED385" s="457">
        <v>408.16326530612247</v>
      </c>
      <c r="EE385" s="456">
        <v>1</v>
      </c>
      <c r="EF385" s="457">
        <v>25.510204081632654</v>
      </c>
      <c r="EG385" s="456">
        <v>2</v>
      </c>
      <c r="EH385" s="457">
        <v>51.020408163265309</v>
      </c>
      <c r="EI385" s="456">
        <v>19</v>
      </c>
      <c r="EJ385" s="457">
        <v>484.69387755102042</v>
      </c>
      <c r="EK385" s="456">
        <v>4</v>
      </c>
      <c r="EL385" s="457">
        <v>48.834086192162133</v>
      </c>
      <c r="EM385" s="290"/>
    </row>
    <row r="386" spans="2:143" s="449" customFormat="1" x14ac:dyDescent="0.2">
      <c r="B386" s="423" t="s">
        <v>68</v>
      </c>
      <c r="C386" s="456">
        <v>0</v>
      </c>
      <c r="D386" s="457">
        <v>0</v>
      </c>
      <c r="E386" s="456">
        <v>0</v>
      </c>
      <c r="F386" s="457">
        <v>0</v>
      </c>
      <c r="G386" s="456">
        <v>8</v>
      </c>
      <c r="H386" s="457">
        <v>62.06361520558572</v>
      </c>
      <c r="I386" s="456">
        <v>0</v>
      </c>
      <c r="J386" s="457">
        <v>0</v>
      </c>
      <c r="K386" s="456">
        <v>0</v>
      </c>
      <c r="L386" s="457">
        <v>0</v>
      </c>
      <c r="M386" s="456">
        <v>3</v>
      </c>
      <c r="N386" s="457">
        <v>23.273855702094647</v>
      </c>
      <c r="O386" s="456">
        <v>1</v>
      </c>
      <c r="P386" s="457">
        <v>7.7579519006982149</v>
      </c>
      <c r="Q386" s="456">
        <v>0</v>
      </c>
      <c r="R386" s="457">
        <v>0</v>
      </c>
      <c r="S386" s="456">
        <v>0</v>
      </c>
      <c r="T386" s="457">
        <v>0</v>
      </c>
      <c r="U386" s="456">
        <v>0</v>
      </c>
      <c r="V386" s="457">
        <v>0</v>
      </c>
      <c r="W386" s="456">
        <v>0</v>
      </c>
      <c r="X386" s="457">
        <v>0</v>
      </c>
      <c r="Y386" s="456">
        <v>1</v>
      </c>
      <c r="Z386" s="457">
        <v>7.7579519006982149</v>
      </c>
      <c r="AA386" s="456">
        <v>0</v>
      </c>
      <c r="AB386" s="457">
        <v>0</v>
      </c>
      <c r="AC386" s="456">
        <v>0</v>
      </c>
      <c r="AD386" s="457">
        <v>0</v>
      </c>
      <c r="AE386" s="456">
        <v>3</v>
      </c>
      <c r="AF386" s="457">
        <v>23.273855702094647</v>
      </c>
      <c r="AG386" s="456">
        <v>0</v>
      </c>
      <c r="AH386" s="457">
        <v>0</v>
      </c>
      <c r="AI386" s="456">
        <v>3</v>
      </c>
      <c r="AJ386" s="457">
        <v>23.273855702094647</v>
      </c>
      <c r="AK386" s="456">
        <v>0</v>
      </c>
      <c r="AL386" s="457">
        <v>0</v>
      </c>
      <c r="AM386" s="456">
        <v>3</v>
      </c>
      <c r="AN386" s="457">
        <v>23.273855702094647</v>
      </c>
      <c r="AO386" s="456">
        <v>0</v>
      </c>
      <c r="AP386" s="457">
        <v>0</v>
      </c>
      <c r="AQ386" s="456">
        <v>4</v>
      </c>
      <c r="AR386" s="457">
        <v>28.571428571428569</v>
      </c>
      <c r="AS386" s="456">
        <v>8</v>
      </c>
      <c r="AT386" s="457">
        <v>58.394160583941606</v>
      </c>
      <c r="AU386" s="456">
        <v>3</v>
      </c>
      <c r="AV386" s="457">
        <v>23.273855702094647</v>
      </c>
      <c r="AW386" s="456">
        <v>5</v>
      </c>
      <c r="AX386" s="457">
        <v>38.789759503491076</v>
      </c>
      <c r="AY386" s="456">
        <v>2</v>
      </c>
      <c r="AZ386" s="457">
        <v>15.51590380139643</v>
      </c>
      <c r="BA386" s="456">
        <v>2</v>
      </c>
      <c r="BB386" s="457">
        <v>15.51590380139643</v>
      </c>
      <c r="BC386" s="456">
        <v>1</v>
      </c>
      <c r="BD386" s="457">
        <v>7.7579519006982149</v>
      </c>
      <c r="BE386" s="456">
        <v>0</v>
      </c>
      <c r="BF386" s="457">
        <v>0</v>
      </c>
      <c r="BG386" s="456">
        <v>0</v>
      </c>
      <c r="BH386" s="457">
        <v>0</v>
      </c>
      <c r="BI386" s="456">
        <v>0</v>
      </c>
      <c r="BJ386" s="457">
        <v>0</v>
      </c>
      <c r="BK386" s="456">
        <v>0</v>
      </c>
      <c r="BL386" s="457">
        <v>0</v>
      </c>
      <c r="BM386" s="456">
        <v>13</v>
      </c>
      <c r="BN386" s="457">
        <v>100.8533747090768</v>
      </c>
      <c r="BO386" s="456">
        <v>8</v>
      </c>
      <c r="BP386" s="457">
        <v>62.06361520558572</v>
      </c>
      <c r="BQ386" s="456">
        <v>0</v>
      </c>
      <c r="BR386" s="457">
        <v>0</v>
      </c>
      <c r="BS386" s="456">
        <v>8</v>
      </c>
      <c r="BT386" s="457">
        <v>62.06361520558572</v>
      </c>
      <c r="BU386" s="456">
        <v>0</v>
      </c>
      <c r="BV386" s="457">
        <v>0</v>
      </c>
      <c r="BW386" s="456">
        <v>0</v>
      </c>
      <c r="BX386" s="457">
        <v>0</v>
      </c>
      <c r="BY386" s="456">
        <v>0</v>
      </c>
      <c r="BZ386" s="457">
        <v>0</v>
      </c>
      <c r="CA386" s="456">
        <v>0</v>
      </c>
      <c r="CB386" s="457">
        <v>0</v>
      </c>
      <c r="CC386" s="456">
        <v>0</v>
      </c>
      <c r="CD386" s="457">
        <v>0</v>
      </c>
      <c r="CE386" s="456">
        <v>0</v>
      </c>
      <c r="CF386" s="457">
        <v>0</v>
      </c>
      <c r="CG386" s="456">
        <v>0</v>
      </c>
      <c r="CH386" s="457">
        <v>0</v>
      </c>
      <c r="CI386" s="456">
        <v>0</v>
      </c>
      <c r="CJ386" s="457">
        <v>0</v>
      </c>
      <c r="CK386" s="456">
        <v>0</v>
      </c>
      <c r="CL386" s="457">
        <v>0</v>
      </c>
      <c r="CM386" s="456">
        <v>0</v>
      </c>
      <c r="CN386" s="457">
        <v>0</v>
      </c>
      <c r="CO386" s="456">
        <v>0</v>
      </c>
      <c r="CP386" s="457">
        <v>0</v>
      </c>
      <c r="CQ386" s="456">
        <v>2</v>
      </c>
      <c r="CR386" s="457">
        <v>15.51590380139643</v>
      </c>
      <c r="CS386" s="456">
        <v>0</v>
      </c>
      <c r="CT386" s="457">
        <v>0</v>
      </c>
      <c r="CU386" s="456">
        <v>63</v>
      </c>
      <c r="CV386" s="457">
        <v>488.75096974398758</v>
      </c>
      <c r="CW386" s="456">
        <v>2</v>
      </c>
      <c r="CX386" s="457">
        <v>15.51590380139643</v>
      </c>
      <c r="CY386" s="456">
        <v>0</v>
      </c>
      <c r="CZ386" s="457">
        <v>0</v>
      </c>
      <c r="DA386" s="456">
        <v>1</v>
      </c>
      <c r="DB386" s="457">
        <v>7.7579519006982149</v>
      </c>
      <c r="DC386" s="456">
        <v>3</v>
      </c>
      <c r="DD386" s="457">
        <v>23.273855702094647</v>
      </c>
      <c r="DE386" s="456">
        <v>2</v>
      </c>
      <c r="DF386" s="457">
        <v>14.598540145985401</v>
      </c>
      <c r="DG386" s="456">
        <v>0</v>
      </c>
      <c r="DH386" s="457">
        <v>0</v>
      </c>
      <c r="DI386" s="456">
        <v>0</v>
      </c>
      <c r="DJ386" s="457">
        <v>0</v>
      </c>
      <c r="DK386" s="456">
        <v>0</v>
      </c>
      <c r="DL386" s="457">
        <v>0</v>
      </c>
      <c r="DM386" s="456">
        <v>2</v>
      </c>
      <c r="DN386" s="457">
        <v>31.172069825436409</v>
      </c>
      <c r="DO386" s="456">
        <v>3</v>
      </c>
      <c r="DP386" s="457">
        <v>249.37655860349128</v>
      </c>
      <c r="DQ386" s="456">
        <v>0</v>
      </c>
      <c r="DR386" s="457">
        <v>0</v>
      </c>
      <c r="DS386" s="456">
        <v>27</v>
      </c>
      <c r="DT386" s="457">
        <v>209.46470131885184</v>
      </c>
      <c r="DU386" s="456">
        <v>1</v>
      </c>
      <c r="DV386" s="457">
        <v>7.7579519006982149</v>
      </c>
      <c r="DW386" s="456">
        <v>17</v>
      </c>
      <c r="DX386" s="457">
        <v>131.88518231186967</v>
      </c>
      <c r="DY386" s="456">
        <v>45</v>
      </c>
      <c r="DZ386" s="457">
        <v>349.10783553141971</v>
      </c>
      <c r="EA386" s="456">
        <v>0</v>
      </c>
      <c r="EB386" s="457">
        <v>0</v>
      </c>
      <c r="EC386" s="456">
        <v>23</v>
      </c>
      <c r="ED386" s="457">
        <v>358.47880299251869</v>
      </c>
      <c r="EE386" s="456">
        <v>1</v>
      </c>
      <c r="EF386" s="457">
        <v>15.586034912718205</v>
      </c>
      <c r="EG386" s="456">
        <v>16</v>
      </c>
      <c r="EH386" s="457">
        <v>249.37655860349128</v>
      </c>
      <c r="EI386" s="456">
        <v>40</v>
      </c>
      <c r="EJ386" s="457">
        <v>623.44139650872819</v>
      </c>
      <c r="EK386" s="456">
        <v>12</v>
      </c>
      <c r="EL386" s="457">
        <v>93.095422808378586</v>
      </c>
      <c r="EM386" s="290"/>
    </row>
    <row r="387" spans="2:143" s="449" customFormat="1" x14ac:dyDescent="0.2">
      <c r="B387" s="423" t="s">
        <v>70</v>
      </c>
      <c r="C387" s="456">
        <v>0</v>
      </c>
      <c r="D387" s="457">
        <v>0</v>
      </c>
      <c r="E387" s="456">
        <v>0</v>
      </c>
      <c r="F387" s="457">
        <v>0</v>
      </c>
      <c r="G387" s="456">
        <v>5</v>
      </c>
      <c r="H387" s="457">
        <v>33.207146177857474</v>
      </c>
      <c r="I387" s="456">
        <v>0</v>
      </c>
      <c r="J387" s="457">
        <v>0</v>
      </c>
      <c r="K387" s="456">
        <v>0</v>
      </c>
      <c r="L387" s="457">
        <v>0</v>
      </c>
      <c r="M387" s="456">
        <v>1</v>
      </c>
      <c r="N387" s="457">
        <v>6.6414292355714943</v>
      </c>
      <c r="O387" s="456">
        <v>0</v>
      </c>
      <c r="P387" s="457">
        <v>0</v>
      </c>
      <c r="Q387" s="456">
        <v>0</v>
      </c>
      <c r="R387" s="457">
        <v>0</v>
      </c>
      <c r="S387" s="456">
        <v>0</v>
      </c>
      <c r="T387" s="457">
        <v>0</v>
      </c>
      <c r="U387" s="456">
        <v>0</v>
      </c>
      <c r="V387" s="457">
        <v>0</v>
      </c>
      <c r="W387" s="456">
        <v>0</v>
      </c>
      <c r="X387" s="457">
        <v>0</v>
      </c>
      <c r="Y387" s="456">
        <v>0</v>
      </c>
      <c r="Z387" s="457">
        <v>0</v>
      </c>
      <c r="AA387" s="456">
        <v>0</v>
      </c>
      <c r="AB387" s="457">
        <v>0</v>
      </c>
      <c r="AC387" s="456">
        <v>0</v>
      </c>
      <c r="AD387" s="457">
        <v>0</v>
      </c>
      <c r="AE387" s="456">
        <v>1</v>
      </c>
      <c r="AF387" s="457">
        <v>6.6414292355714943</v>
      </c>
      <c r="AG387" s="456">
        <v>0</v>
      </c>
      <c r="AH387" s="457">
        <v>0</v>
      </c>
      <c r="AI387" s="456">
        <v>1</v>
      </c>
      <c r="AJ387" s="457">
        <v>6.6414292355714943</v>
      </c>
      <c r="AK387" s="456">
        <v>0</v>
      </c>
      <c r="AL387" s="457">
        <v>0</v>
      </c>
      <c r="AM387" s="456">
        <v>3</v>
      </c>
      <c r="AN387" s="457">
        <v>19.924287706714484</v>
      </c>
      <c r="AO387" s="456">
        <v>0</v>
      </c>
      <c r="AP387" s="457">
        <v>0</v>
      </c>
      <c r="AQ387" s="456">
        <v>0</v>
      </c>
      <c r="AR387" s="457">
        <v>0</v>
      </c>
      <c r="AS387" s="456">
        <v>4</v>
      </c>
      <c r="AT387" s="457">
        <v>31.746031746031743</v>
      </c>
      <c r="AU387" s="456">
        <v>5</v>
      </c>
      <c r="AV387" s="457">
        <v>33.207146177857474</v>
      </c>
      <c r="AW387" s="456">
        <v>4</v>
      </c>
      <c r="AX387" s="457">
        <v>26.565716942285977</v>
      </c>
      <c r="AY387" s="456">
        <v>2</v>
      </c>
      <c r="AZ387" s="457">
        <v>13.282858471142989</v>
      </c>
      <c r="BA387" s="456">
        <v>0</v>
      </c>
      <c r="BB387" s="457">
        <v>0</v>
      </c>
      <c r="BC387" s="456">
        <v>0</v>
      </c>
      <c r="BD387" s="457">
        <v>0</v>
      </c>
      <c r="BE387" s="456">
        <v>0</v>
      </c>
      <c r="BF387" s="457">
        <v>0</v>
      </c>
      <c r="BG387" s="456">
        <v>0</v>
      </c>
      <c r="BH387" s="457">
        <v>0</v>
      </c>
      <c r="BI387" s="456">
        <v>0</v>
      </c>
      <c r="BJ387" s="457">
        <v>0</v>
      </c>
      <c r="BK387" s="456">
        <v>0</v>
      </c>
      <c r="BL387" s="457">
        <v>0</v>
      </c>
      <c r="BM387" s="456">
        <v>11</v>
      </c>
      <c r="BN387" s="457">
        <v>73.055721591286442</v>
      </c>
      <c r="BO387" s="456">
        <v>6</v>
      </c>
      <c r="BP387" s="457">
        <v>39.848575413428968</v>
      </c>
      <c r="BQ387" s="456">
        <v>0</v>
      </c>
      <c r="BR387" s="457">
        <v>0</v>
      </c>
      <c r="BS387" s="456">
        <v>6</v>
      </c>
      <c r="BT387" s="457">
        <v>39.848575413428968</v>
      </c>
      <c r="BU387" s="456">
        <v>0</v>
      </c>
      <c r="BV387" s="457">
        <v>0</v>
      </c>
      <c r="BW387" s="456">
        <v>0</v>
      </c>
      <c r="BX387" s="457">
        <v>0</v>
      </c>
      <c r="BY387" s="456">
        <v>0</v>
      </c>
      <c r="BZ387" s="457">
        <v>0</v>
      </c>
      <c r="CA387" s="456">
        <v>0</v>
      </c>
      <c r="CB387" s="457">
        <v>0</v>
      </c>
      <c r="CC387" s="456">
        <v>3</v>
      </c>
      <c r="CD387" s="457">
        <v>38.11459789099225</v>
      </c>
      <c r="CE387" s="456">
        <v>0</v>
      </c>
      <c r="CF387" s="457">
        <v>0</v>
      </c>
      <c r="CG387" s="456">
        <v>3</v>
      </c>
      <c r="CH387" s="457">
        <v>38.11459789099225</v>
      </c>
      <c r="CI387" s="456">
        <v>0</v>
      </c>
      <c r="CJ387" s="457">
        <v>0</v>
      </c>
      <c r="CK387" s="456">
        <v>0</v>
      </c>
      <c r="CL387" s="457">
        <v>0</v>
      </c>
      <c r="CM387" s="456">
        <v>0</v>
      </c>
      <c r="CN387" s="457">
        <v>0</v>
      </c>
      <c r="CO387" s="456">
        <v>0</v>
      </c>
      <c r="CP387" s="457">
        <v>0</v>
      </c>
      <c r="CQ387" s="456">
        <v>28</v>
      </c>
      <c r="CR387" s="457">
        <v>185.96001859600185</v>
      </c>
      <c r="CS387" s="456">
        <v>0</v>
      </c>
      <c r="CT387" s="457">
        <v>0</v>
      </c>
      <c r="CU387" s="456">
        <v>59</v>
      </c>
      <c r="CV387" s="457">
        <v>391.84432489871824</v>
      </c>
      <c r="CW387" s="456">
        <v>2</v>
      </c>
      <c r="CX387" s="457">
        <v>13.282858471142989</v>
      </c>
      <c r="CY387" s="456">
        <v>0</v>
      </c>
      <c r="CZ387" s="457">
        <v>0</v>
      </c>
      <c r="DA387" s="456">
        <v>1</v>
      </c>
      <c r="DB387" s="457">
        <v>6.6414292355714943</v>
      </c>
      <c r="DC387" s="456">
        <v>2</v>
      </c>
      <c r="DD387" s="457">
        <v>13.282858471142989</v>
      </c>
      <c r="DE387" s="456">
        <v>0</v>
      </c>
      <c r="DF387" s="457">
        <v>0</v>
      </c>
      <c r="DG387" s="456">
        <v>0</v>
      </c>
      <c r="DH387" s="457">
        <v>0</v>
      </c>
      <c r="DI387" s="456">
        <v>1</v>
      </c>
      <c r="DJ387" s="457">
        <v>20.955574182732608</v>
      </c>
      <c r="DK387" s="456">
        <v>2</v>
      </c>
      <c r="DL387" s="457">
        <v>27.247956403269757</v>
      </c>
      <c r="DM387" s="456">
        <v>3</v>
      </c>
      <c r="DN387" s="457">
        <v>40.871934604904631</v>
      </c>
      <c r="DO387" s="456">
        <v>5</v>
      </c>
      <c r="DP387" s="457">
        <v>377.35849056603774</v>
      </c>
      <c r="DQ387" s="456">
        <v>0</v>
      </c>
      <c r="DR387" s="457">
        <v>0</v>
      </c>
      <c r="DS387" s="456">
        <v>5</v>
      </c>
      <c r="DT387" s="457">
        <v>33.207146177857474</v>
      </c>
      <c r="DU387" s="456">
        <v>0</v>
      </c>
      <c r="DV387" s="457">
        <v>0</v>
      </c>
      <c r="DW387" s="456">
        <v>3</v>
      </c>
      <c r="DX387" s="457">
        <v>19.924287706714484</v>
      </c>
      <c r="DY387" s="456">
        <v>8</v>
      </c>
      <c r="DZ387" s="457">
        <v>53.131433884571955</v>
      </c>
      <c r="EA387" s="456">
        <v>0</v>
      </c>
      <c r="EB387" s="457">
        <v>0</v>
      </c>
      <c r="EC387" s="456">
        <v>4</v>
      </c>
      <c r="ED387" s="457">
        <v>54.495912806539515</v>
      </c>
      <c r="EE387" s="456">
        <v>0</v>
      </c>
      <c r="EF387" s="457">
        <v>0</v>
      </c>
      <c r="EG387" s="456">
        <v>2</v>
      </c>
      <c r="EH387" s="457">
        <v>27.247956403269757</v>
      </c>
      <c r="EI387" s="456">
        <v>6</v>
      </c>
      <c r="EJ387" s="457">
        <v>81.743869209809262</v>
      </c>
      <c r="EK387" s="456">
        <v>9</v>
      </c>
      <c r="EL387" s="457">
        <v>59.772863120143448</v>
      </c>
      <c r="EM387" s="290"/>
    </row>
    <row r="388" spans="2:143" s="449" customFormat="1" x14ac:dyDescent="0.2">
      <c r="B388" s="423" t="s">
        <v>71</v>
      </c>
      <c r="C388" s="456">
        <v>0</v>
      </c>
      <c r="D388" s="457">
        <v>0</v>
      </c>
      <c r="E388" s="456">
        <v>0</v>
      </c>
      <c r="F388" s="457">
        <v>0</v>
      </c>
      <c r="G388" s="456">
        <v>2</v>
      </c>
      <c r="H388" s="457">
        <v>24.354603019970774</v>
      </c>
      <c r="I388" s="456">
        <v>0</v>
      </c>
      <c r="J388" s="457">
        <v>0</v>
      </c>
      <c r="K388" s="456">
        <v>0</v>
      </c>
      <c r="L388" s="457">
        <v>0</v>
      </c>
      <c r="M388" s="456">
        <v>0</v>
      </c>
      <c r="N388" s="457">
        <v>0</v>
      </c>
      <c r="O388" s="456">
        <v>0</v>
      </c>
      <c r="P388" s="457">
        <v>0</v>
      </c>
      <c r="Q388" s="456">
        <v>0</v>
      </c>
      <c r="R388" s="457">
        <v>0</v>
      </c>
      <c r="S388" s="456">
        <v>0</v>
      </c>
      <c r="T388" s="457">
        <v>0</v>
      </c>
      <c r="U388" s="456">
        <v>0</v>
      </c>
      <c r="V388" s="457">
        <v>0</v>
      </c>
      <c r="W388" s="456">
        <v>0</v>
      </c>
      <c r="X388" s="457">
        <v>0</v>
      </c>
      <c r="Y388" s="456">
        <v>0</v>
      </c>
      <c r="Z388" s="457">
        <v>0</v>
      </c>
      <c r="AA388" s="456">
        <v>0</v>
      </c>
      <c r="AB388" s="457">
        <v>0</v>
      </c>
      <c r="AC388" s="456">
        <v>0</v>
      </c>
      <c r="AD388" s="457">
        <v>0</v>
      </c>
      <c r="AE388" s="456">
        <v>1</v>
      </c>
      <c r="AF388" s="457">
        <v>12.177301509985387</v>
      </c>
      <c r="AG388" s="456">
        <v>0</v>
      </c>
      <c r="AH388" s="457">
        <v>0</v>
      </c>
      <c r="AI388" s="456">
        <v>1</v>
      </c>
      <c r="AJ388" s="457">
        <v>12.177301509985387</v>
      </c>
      <c r="AK388" s="456">
        <v>0</v>
      </c>
      <c r="AL388" s="457">
        <v>0</v>
      </c>
      <c r="AM388" s="456">
        <v>2</v>
      </c>
      <c r="AN388" s="457">
        <v>24.354603019970774</v>
      </c>
      <c r="AO388" s="456">
        <v>0</v>
      </c>
      <c r="AP388" s="457">
        <v>0</v>
      </c>
      <c r="AQ388" s="456">
        <v>0</v>
      </c>
      <c r="AR388" s="457">
        <v>0</v>
      </c>
      <c r="AS388" s="456">
        <v>1</v>
      </c>
      <c r="AT388" s="457">
        <v>13.698630136986301</v>
      </c>
      <c r="AU388" s="456">
        <v>0</v>
      </c>
      <c r="AV388" s="457">
        <v>0</v>
      </c>
      <c r="AW388" s="456">
        <v>0</v>
      </c>
      <c r="AX388" s="457">
        <v>0</v>
      </c>
      <c r="AY388" s="456">
        <v>0</v>
      </c>
      <c r="AZ388" s="457">
        <v>0</v>
      </c>
      <c r="BA388" s="456">
        <v>0</v>
      </c>
      <c r="BB388" s="457">
        <v>0</v>
      </c>
      <c r="BC388" s="456">
        <v>0</v>
      </c>
      <c r="BD388" s="457">
        <v>0</v>
      </c>
      <c r="BE388" s="456">
        <v>0</v>
      </c>
      <c r="BF388" s="457">
        <v>0</v>
      </c>
      <c r="BG388" s="456">
        <v>0</v>
      </c>
      <c r="BH388" s="457">
        <v>0</v>
      </c>
      <c r="BI388" s="456">
        <v>0</v>
      </c>
      <c r="BJ388" s="457">
        <v>0</v>
      </c>
      <c r="BK388" s="456">
        <v>0</v>
      </c>
      <c r="BL388" s="457">
        <v>0</v>
      </c>
      <c r="BM388" s="456">
        <v>0</v>
      </c>
      <c r="BN388" s="457">
        <v>0</v>
      </c>
      <c r="BO388" s="456">
        <v>0</v>
      </c>
      <c r="BP388" s="457">
        <v>0</v>
      </c>
      <c r="BQ388" s="456">
        <v>0</v>
      </c>
      <c r="BR388" s="457">
        <v>0</v>
      </c>
      <c r="BS388" s="456">
        <v>0</v>
      </c>
      <c r="BT388" s="457">
        <v>0</v>
      </c>
      <c r="BU388" s="456">
        <v>0</v>
      </c>
      <c r="BV388" s="457">
        <v>0</v>
      </c>
      <c r="BW388" s="456">
        <v>0</v>
      </c>
      <c r="BX388" s="457">
        <v>0</v>
      </c>
      <c r="BY388" s="456">
        <v>0</v>
      </c>
      <c r="BZ388" s="457">
        <v>0</v>
      </c>
      <c r="CA388" s="456">
        <v>0</v>
      </c>
      <c r="CB388" s="457">
        <v>0</v>
      </c>
      <c r="CC388" s="456">
        <v>0</v>
      </c>
      <c r="CD388" s="457">
        <v>0</v>
      </c>
      <c r="CE388" s="456">
        <v>0</v>
      </c>
      <c r="CF388" s="457">
        <v>0</v>
      </c>
      <c r="CG388" s="456">
        <v>0</v>
      </c>
      <c r="CH388" s="457">
        <v>0</v>
      </c>
      <c r="CI388" s="456">
        <v>0</v>
      </c>
      <c r="CJ388" s="457">
        <v>0</v>
      </c>
      <c r="CK388" s="456">
        <v>0</v>
      </c>
      <c r="CL388" s="457">
        <v>0</v>
      </c>
      <c r="CM388" s="456">
        <v>0</v>
      </c>
      <c r="CN388" s="457">
        <v>0</v>
      </c>
      <c r="CO388" s="456">
        <v>0</v>
      </c>
      <c r="CP388" s="457">
        <v>0</v>
      </c>
      <c r="CQ388" s="456">
        <v>0</v>
      </c>
      <c r="CR388" s="457">
        <v>0</v>
      </c>
      <c r="CS388" s="456">
        <v>0</v>
      </c>
      <c r="CT388" s="457">
        <v>0</v>
      </c>
      <c r="CU388" s="456">
        <v>6</v>
      </c>
      <c r="CV388" s="457">
        <v>73.063809059912316</v>
      </c>
      <c r="CW388" s="456">
        <v>0</v>
      </c>
      <c r="CX388" s="457">
        <v>0</v>
      </c>
      <c r="CY388" s="456">
        <v>0</v>
      </c>
      <c r="CZ388" s="457">
        <v>0</v>
      </c>
      <c r="DA388" s="456">
        <v>0</v>
      </c>
      <c r="DB388" s="457">
        <v>0</v>
      </c>
      <c r="DC388" s="456">
        <v>0</v>
      </c>
      <c r="DD388" s="457">
        <v>0</v>
      </c>
      <c r="DE388" s="456">
        <v>1</v>
      </c>
      <c r="DF388" s="457">
        <v>13.698630136986301</v>
      </c>
      <c r="DG388" s="456">
        <v>0</v>
      </c>
      <c r="DH388" s="457">
        <v>0</v>
      </c>
      <c r="DI388" s="456">
        <v>0</v>
      </c>
      <c r="DJ388" s="457">
        <v>0</v>
      </c>
      <c r="DK388" s="456">
        <v>0</v>
      </c>
      <c r="DL388" s="457">
        <v>0</v>
      </c>
      <c r="DM388" s="456">
        <v>0</v>
      </c>
      <c r="DN388" s="457">
        <v>0</v>
      </c>
      <c r="DO388" s="456">
        <v>0</v>
      </c>
      <c r="DP388" s="457">
        <v>0</v>
      </c>
      <c r="DQ388" s="456">
        <v>1</v>
      </c>
      <c r="DR388" s="457">
        <v>12.177301509985387</v>
      </c>
      <c r="DS388" s="456">
        <v>1</v>
      </c>
      <c r="DT388" s="457">
        <v>12.177301509985387</v>
      </c>
      <c r="DU388" s="456">
        <v>1</v>
      </c>
      <c r="DV388" s="457">
        <v>12.177301509985387</v>
      </c>
      <c r="DW388" s="456">
        <v>5</v>
      </c>
      <c r="DX388" s="457">
        <v>60.886507549926939</v>
      </c>
      <c r="DY388" s="456">
        <v>8</v>
      </c>
      <c r="DZ388" s="457">
        <v>97.418412079883097</v>
      </c>
      <c r="EA388" s="456">
        <v>1</v>
      </c>
      <c r="EB388" s="457">
        <v>26.014568158168576</v>
      </c>
      <c r="EC388" s="456">
        <v>1</v>
      </c>
      <c r="ED388" s="457">
        <v>26.014568158168576</v>
      </c>
      <c r="EE388" s="456">
        <v>1</v>
      </c>
      <c r="EF388" s="457">
        <v>26.014568158168576</v>
      </c>
      <c r="EG388" s="456">
        <v>4</v>
      </c>
      <c r="EH388" s="457">
        <v>104.0582726326743</v>
      </c>
      <c r="EI388" s="456">
        <v>7</v>
      </c>
      <c r="EJ388" s="457">
        <v>182.10197710718003</v>
      </c>
      <c r="EK388" s="456">
        <v>0</v>
      </c>
      <c r="EL388" s="457">
        <v>0</v>
      </c>
      <c r="EM388" s="290"/>
    </row>
    <row r="389" spans="2:143" x14ac:dyDescent="0.2">
      <c r="B389" s="441" t="s">
        <v>7</v>
      </c>
      <c r="C389" s="452">
        <v>3</v>
      </c>
      <c r="D389" s="453">
        <v>4.0367614408547164E-2</v>
      </c>
      <c r="E389" s="452">
        <v>3</v>
      </c>
      <c r="F389" s="453">
        <v>4.4836146303334469E-2</v>
      </c>
      <c r="G389" s="452">
        <v>7330</v>
      </c>
      <c r="H389" s="453">
        <v>109.54965080114721</v>
      </c>
      <c r="I389" s="452">
        <v>92</v>
      </c>
      <c r="J389" s="453">
        <v>1.3749751533022569</v>
      </c>
      <c r="K389" s="452">
        <v>0</v>
      </c>
      <c r="L389" s="453">
        <v>0</v>
      </c>
      <c r="M389" s="452">
        <v>3817</v>
      </c>
      <c r="N389" s="453">
        <v>57.04652347994255</v>
      </c>
      <c r="O389" s="452">
        <v>372</v>
      </c>
      <c r="P389" s="453">
        <v>5.5596821416134734</v>
      </c>
      <c r="Q389" s="452">
        <v>0</v>
      </c>
      <c r="R389" s="453">
        <v>0</v>
      </c>
      <c r="S389" s="452">
        <v>5</v>
      </c>
      <c r="T389" s="453">
        <v>7.4726910505557451E-2</v>
      </c>
      <c r="U389" s="452">
        <v>0</v>
      </c>
      <c r="V389" s="453">
        <v>0</v>
      </c>
      <c r="W389" s="452">
        <v>0</v>
      </c>
      <c r="X389" s="453">
        <v>0</v>
      </c>
      <c r="Y389" s="452">
        <v>32</v>
      </c>
      <c r="Z389" s="453">
        <v>0.4782522272355676</v>
      </c>
      <c r="AA389" s="452">
        <v>9</v>
      </c>
      <c r="AB389" s="453">
        <v>0.13450843891000341</v>
      </c>
      <c r="AC389" s="452">
        <v>37</v>
      </c>
      <c r="AD389" s="453">
        <v>0.55297913774112506</v>
      </c>
      <c r="AE389" s="452">
        <v>2128</v>
      </c>
      <c r="AF389" s="453">
        <v>31.803773111165246</v>
      </c>
      <c r="AG389" s="452">
        <v>507</v>
      </c>
      <c r="AH389" s="453">
        <v>7.5773087252635243</v>
      </c>
      <c r="AI389" s="452">
        <v>2635</v>
      </c>
      <c r="AJ389" s="453">
        <v>39.38108183642877</v>
      </c>
      <c r="AK389" s="452">
        <v>10</v>
      </c>
      <c r="AL389" s="453">
        <v>0.1494538210111149</v>
      </c>
      <c r="AM389" s="452">
        <v>2937</v>
      </c>
      <c r="AN389" s="453">
        <v>43.89458723096444</v>
      </c>
      <c r="AO389" s="452">
        <v>106</v>
      </c>
      <c r="AP389" s="453">
        <v>1.4263223757686667</v>
      </c>
      <c r="AQ389" s="452">
        <v>739</v>
      </c>
      <c r="AR389" s="453">
        <v>9.3686612576064903</v>
      </c>
      <c r="AS389" s="452">
        <v>1924</v>
      </c>
      <c r="AT389" s="453">
        <v>25.889096707348251</v>
      </c>
      <c r="AU389" s="452">
        <v>3096</v>
      </c>
      <c r="AV389" s="453">
        <v>46.270902985041168</v>
      </c>
      <c r="AW389" s="452">
        <v>1105</v>
      </c>
      <c r="AX389" s="453">
        <v>16.514647221728197</v>
      </c>
      <c r="AY389" s="452">
        <v>1344</v>
      </c>
      <c r="AZ389" s="453">
        <v>20.086593543893841</v>
      </c>
      <c r="BA389" s="452">
        <v>796</v>
      </c>
      <c r="BB389" s="453">
        <v>11.896524152484744</v>
      </c>
      <c r="BC389" s="452">
        <v>117</v>
      </c>
      <c r="BD389" s="453">
        <v>1.748609705830044</v>
      </c>
      <c r="BE389" s="452">
        <v>123</v>
      </c>
      <c r="BF389" s="453">
        <v>1.8382819984367131</v>
      </c>
      <c r="BG389" s="452">
        <v>93</v>
      </c>
      <c r="BH389" s="453">
        <v>1.3899205354033684</v>
      </c>
      <c r="BI389" s="452">
        <v>9</v>
      </c>
      <c r="BJ389" s="453">
        <v>0.13450843891000341</v>
      </c>
      <c r="BK389" s="452">
        <v>78</v>
      </c>
      <c r="BL389" s="453">
        <v>1.1657398038866962</v>
      </c>
      <c r="BM389" s="452">
        <v>6683</v>
      </c>
      <c r="BN389" s="453">
        <v>99.879988581728071</v>
      </c>
      <c r="BO389" s="452">
        <v>3805</v>
      </c>
      <c r="BP389" s="453">
        <v>56.867178894729214</v>
      </c>
      <c r="BQ389" s="452">
        <v>50</v>
      </c>
      <c r="BR389" s="453">
        <v>0.74726910505557442</v>
      </c>
      <c r="BS389" s="452">
        <v>3855</v>
      </c>
      <c r="BT389" s="453">
        <v>57.614447999784787</v>
      </c>
      <c r="BU389" s="452">
        <v>4650</v>
      </c>
      <c r="BV389" s="453">
        <v>69.496026770168413</v>
      </c>
      <c r="BW389" s="452">
        <v>1028</v>
      </c>
      <c r="BX389" s="453">
        <v>15.36385279994261</v>
      </c>
      <c r="BY389" s="452">
        <v>85</v>
      </c>
      <c r="BZ389" s="453">
        <v>1.2703574785944765</v>
      </c>
      <c r="CA389" s="452">
        <v>5763</v>
      </c>
      <c r="CB389" s="453">
        <v>86.13023704870551</v>
      </c>
      <c r="CC389" s="452">
        <v>1091</v>
      </c>
      <c r="CD389" s="453">
        <v>76.354683250539935</v>
      </c>
      <c r="CE389" s="452">
        <v>11</v>
      </c>
      <c r="CF389" s="453">
        <v>0.76984556897886292</v>
      </c>
      <c r="CG389" s="452">
        <v>1102</v>
      </c>
      <c r="CH389" s="453">
        <v>77.124528819518801</v>
      </c>
      <c r="CI389" s="452">
        <v>0</v>
      </c>
      <c r="CJ389" s="453">
        <v>0</v>
      </c>
      <c r="CK389" s="452">
        <v>9</v>
      </c>
      <c r="CL389" s="453">
        <v>0.13450843891000341</v>
      </c>
      <c r="CM389" s="452">
        <v>48</v>
      </c>
      <c r="CN389" s="453">
        <v>0.7173783408533515</v>
      </c>
      <c r="CO389" s="452">
        <v>392</v>
      </c>
      <c r="CP389" s="453">
        <v>5.8585897836357033</v>
      </c>
      <c r="CQ389" s="452">
        <v>1476</v>
      </c>
      <c r="CR389" s="453">
        <v>22.059383981240558</v>
      </c>
      <c r="CS389" s="452">
        <v>36</v>
      </c>
      <c r="CT389" s="453">
        <v>0.53803375564001366</v>
      </c>
      <c r="CU389" s="452">
        <v>15934</v>
      </c>
      <c r="CV389" s="453">
        <v>238.13971839911045</v>
      </c>
      <c r="CW389" s="452">
        <v>693</v>
      </c>
      <c r="CX389" s="453">
        <v>10.35714979607026</v>
      </c>
      <c r="CY389" s="452">
        <v>126</v>
      </c>
      <c r="CZ389" s="453">
        <v>1.8831181447400474</v>
      </c>
      <c r="DA389" s="452">
        <v>67</v>
      </c>
      <c r="DB389" s="453">
        <v>1.0013406007744698</v>
      </c>
      <c r="DC389" s="452">
        <v>177</v>
      </c>
      <c r="DD389" s="453">
        <v>2.6453326318967334</v>
      </c>
      <c r="DE389" s="452">
        <v>1086</v>
      </c>
      <c r="DF389" s="453">
        <v>14.613076415894076</v>
      </c>
      <c r="DG389" s="452">
        <v>2403</v>
      </c>
      <c r="DH389" s="453">
        <v>35.913753188970908</v>
      </c>
      <c r="DI389" s="452">
        <v>165</v>
      </c>
      <c r="DJ389" s="453">
        <v>8.5734639340352494</v>
      </c>
      <c r="DK389" s="452">
        <v>926</v>
      </c>
      <c r="DL389" s="453">
        <v>27.070403512721043</v>
      </c>
      <c r="DM389" s="452">
        <v>790</v>
      </c>
      <c r="DN389" s="453">
        <v>23.094620707397002</v>
      </c>
      <c r="DO389" s="452">
        <v>1360</v>
      </c>
      <c r="DP389" s="453">
        <v>251.81081601516792</v>
      </c>
      <c r="DQ389" s="452">
        <v>3275</v>
      </c>
      <c r="DR389" s="453">
        <v>48.946126381140125</v>
      </c>
      <c r="DS389" s="452">
        <v>10305</v>
      </c>
      <c r="DT389" s="453">
        <v>154.01216255195391</v>
      </c>
      <c r="DU389" s="452">
        <v>3068</v>
      </c>
      <c r="DV389" s="453">
        <v>45.852432286210046</v>
      </c>
      <c r="DW389" s="452">
        <v>5726</v>
      </c>
      <c r="DX389" s="453">
        <v>85.577257910964377</v>
      </c>
      <c r="DY389" s="452">
        <v>22374</v>
      </c>
      <c r="DZ389" s="453">
        <v>334.38797913026843</v>
      </c>
      <c r="EA389" s="452">
        <v>1878</v>
      </c>
      <c r="EB389" s="453">
        <v>54.900883149989326</v>
      </c>
      <c r="EC389" s="452">
        <v>8088</v>
      </c>
      <c r="ED389" s="453">
        <v>236.44214212838855</v>
      </c>
      <c r="EE389" s="452">
        <v>2608</v>
      </c>
      <c r="EF389" s="453">
        <v>76.241482031508085</v>
      </c>
      <c r="EG389" s="452">
        <v>4831</v>
      </c>
      <c r="EH389" s="453">
        <v>141.22799068029735</v>
      </c>
      <c r="EI389" s="452">
        <v>17405</v>
      </c>
      <c r="EJ389" s="453">
        <v>508.81249799018337</v>
      </c>
      <c r="EK389" s="452">
        <v>5022</v>
      </c>
      <c r="EL389" s="453">
        <v>75.055708911781892</v>
      </c>
    </row>
    <row r="391" spans="2:143" x14ac:dyDescent="0.2">
      <c r="B391" s="619" t="s">
        <v>670</v>
      </c>
    </row>
    <row r="392" spans="2:143" x14ac:dyDescent="0.2">
      <c r="B392" s="620" t="s">
        <v>521</v>
      </c>
    </row>
    <row r="393" spans="2:143" x14ac:dyDescent="0.2">
      <c r="B393" s="621" t="s">
        <v>522</v>
      </c>
    </row>
    <row r="397" spans="2:143" ht="18" customHeight="1" x14ac:dyDescent="0.2">
      <c r="B397" s="912" t="s">
        <v>291</v>
      </c>
      <c r="C397" s="912"/>
      <c r="D397" s="912"/>
    </row>
    <row r="400" spans="2:143" ht="39.75" customHeight="1" thickBot="1" x14ac:dyDescent="0.25">
      <c r="B400" s="913" t="s">
        <v>545</v>
      </c>
      <c r="C400" s="879"/>
      <c r="D400" s="879"/>
      <c r="E400" s="879"/>
      <c r="F400" s="879"/>
      <c r="G400" s="879"/>
      <c r="H400" s="879"/>
      <c r="I400" s="879"/>
      <c r="J400" s="879"/>
      <c r="K400" s="879"/>
      <c r="L400" s="879"/>
      <c r="M400" s="879"/>
      <c r="N400" s="879"/>
      <c r="O400" s="879"/>
      <c r="P400" s="879"/>
      <c r="Q400" s="879"/>
      <c r="R400" s="879"/>
      <c r="S400" s="879"/>
      <c r="T400" s="879"/>
      <c r="U400" s="879"/>
      <c r="V400" s="879"/>
      <c r="W400" s="879"/>
      <c r="X400" s="879"/>
      <c r="Y400" s="879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  <c r="AL400" s="286"/>
      <c r="AM400" s="286"/>
      <c r="AN400" s="286"/>
      <c r="AO400" s="286"/>
      <c r="AP400" s="286"/>
      <c r="AQ400" s="286"/>
      <c r="AR400" s="286"/>
      <c r="AS400" s="286"/>
      <c r="AT400" s="286"/>
      <c r="AU400" s="286"/>
      <c r="AV400" s="286"/>
      <c r="AW400" s="286"/>
      <c r="AX400" s="286"/>
      <c r="AY400" s="286"/>
      <c r="AZ400" s="286"/>
    </row>
    <row r="401" spans="2:52" ht="70.5" customHeight="1" x14ac:dyDescent="0.2">
      <c r="B401" s="897" t="s">
        <v>280</v>
      </c>
      <c r="C401" s="769" t="s">
        <v>292</v>
      </c>
      <c r="D401" s="770"/>
      <c r="E401" s="769" t="s">
        <v>293</v>
      </c>
      <c r="F401" s="770"/>
      <c r="G401" s="769" t="s">
        <v>294</v>
      </c>
      <c r="H401" s="770"/>
      <c r="I401" s="769" t="s">
        <v>295</v>
      </c>
      <c r="J401" s="770"/>
      <c r="K401" s="769" t="s">
        <v>360</v>
      </c>
      <c r="L401" s="770"/>
      <c r="M401" s="769" t="s">
        <v>361</v>
      </c>
      <c r="N401" s="770"/>
      <c r="O401" s="769" t="s">
        <v>298</v>
      </c>
      <c r="P401" s="770"/>
      <c r="Q401" s="769" t="s">
        <v>299</v>
      </c>
      <c r="R401" s="770"/>
      <c r="S401" s="769" t="s">
        <v>300</v>
      </c>
      <c r="T401" s="770"/>
      <c r="U401" s="769" t="s">
        <v>537</v>
      </c>
      <c r="V401" s="770"/>
      <c r="W401" s="769" t="s">
        <v>302</v>
      </c>
      <c r="X401" s="770"/>
      <c r="Y401" s="769" t="s">
        <v>303</v>
      </c>
      <c r="Z401" s="770"/>
      <c r="AA401" s="769" t="s">
        <v>304</v>
      </c>
      <c r="AB401" s="770"/>
      <c r="AC401" s="769" t="s">
        <v>305</v>
      </c>
      <c r="AD401" s="770"/>
      <c r="AE401" s="769" t="s">
        <v>306</v>
      </c>
      <c r="AF401" s="770"/>
      <c r="AG401" s="769" t="s">
        <v>307</v>
      </c>
      <c r="AH401" s="770"/>
      <c r="AI401" s="769" t="s">
        <v>308</v>
      </c>
      <c r="AJ401" s="770"/>
      <c r="AK401" s="769" t="s">
        <v>309</v>
      </c>
      <c r="AL401" s="770"/>
      <c r="AM401" s="769" t="s">
        <v>310</v>
      </c>
      <c r="AN401" s="770"/>
      <c r="AO401" s="769" t="s">
        <v>311</v>
      </c>
      <c r="AP401" s="770"/>
      <c r="AQ401" s="769" t="s">
        <v>312</v>
      </c>
      <c r="AR401" s="770"/>
      <c r="AS401" s="769" t="s">
        <v>313</v>
      </c>
      <c r="AT401" s="770"/>
      <c r="AU401" s="769" t="s">
        <v>314</v>
      </c>
      <c r="AV401" s="770"/>
      <c r="AW401" s="769" t="s">
        <v>315</v>
      </c>
      <c r="AX401" s="770"/>
      <c r="AY401" s="769" t="s">
        <v>316</v>
      </c>
      <c r="AZ401" s="772"/>
    </row>
    <row r="402" spans="2:52" ht="37.5" customHeight="1" thickBot="1" x14ac:dyDescent="0.25">
      <c r="B402" s="898"/>
      <c r="C402" s="292" t="s">
        <v>317</v>
      </c>
      <c r="D402" s="292" t="s">
        <v>318</v>
      </c>
      <c r="E402" s="292" t="s">
        <v>317</v>
      </c>
      <c r="F402" s="292" t="s">
        <v>319</v>
      </c>
      <c r="G402" s="292" t="s">
        <v>317</v>
      </c>
      <c r="H402" s="292" t="s">
        <v>319</v>
      </c>
      <c r="I402" s="292" t="s">
        <v>317</v>
      </c>
      <c r="J402" s="292" t="s">
        <v>319</v>
      </c>
      <c r="K402" s="292" t="s">
        <v>317</v>
      </c>
      <c r="L402" s="292" t="s">
        <v>320</v>
      </c>
      <c r="M402" s="292" t="s">
        <v>317</v>
      </c>
      <c r="N402" s="292" t="s">
        <v>320</v>
      </c>
      <c r="O402" s="292" t="s">
        <v>317</v>
      </c>
      <c r="P402" s="292" t="s">
        <v>320</v>
      </c>
      <c r="Q402" s="292" t="s">
        <v>317</v>
      </c>
      <c r="R402" s="292" t="s">
        <v>321</v>
      </c>
      <c r="S402" s="292" t="s">
        <v>317</v>
      </c>
      <c r="T402" s="292" t="s">
        <v>321</v>
      </c>
      <c r="U402" s="292" t="s">
        <v>317</v>
      </c>
      <c r="V402" s="292" t="s">
        <v>321</v>
      </c>
      <c r="W402" s="292" t="s">
        <v>317</v>
      </c>
      <c r="X402" s="292" t="s">
        <v>321</v>
      </c>
      <c r="Y402" s="292" t="s">
        <v>317</v>
      </c>
      <c r="Z402" s="292" t="s">
        <v>322</v>
      </c>
      <c r="AA402" s="292" t="s">
        <v>323</v>
      </c>
      <c r="AB402" s="292" t="s">
        <v>322</v>
      </c>
      <c r="AC402" s="292" t="s">
        <v>317</v>
      </c>
      <c r="AD402" s="292" t="s">
        <v>322</v>
      </c>
      <c r="AE402" s="292" t="s">
        <v>317</v>
      </c>
      <c r="AF402" s="292" t="s">
        <v>322</v>
      </c>
      <c r="AG402" s="292" t="s">
        <v>317</v>
      </c>
      <c r="AH402" s="292" t="s">
        <v>322</v>
      </c>
      <c r="AI402" s="292" t="s">
        <v>317</v>
      </c>
      <c r="AJ402" s="292" t="s">
        <v>322</v>
      </c>
      <c r="AK402" s="293" t="s">
        <v>323</v>
      </c>
      <c r="AL402" s="292" t="s">
        <v>324</v>
      </c>
      <c r="AM402" s="293" t="s">
        <v>323</v>
      </c>
      <c r="AN402" s="292" t="s">
        <v>325</v>
      </c>
      <c r="AO402" s="293" t="s">
        <v>323</v>
      </c>
      <c r="AP402" s="292" t="s">
        <v>322</v>
      </c>
      <c r="AQ402" s="292" t="s">
        <v>323</v>
      </c>
      <c r="AR402" s="292" t="s">
        <v>325</v>
      </c>
      <c r="AS402" s="292" t="s">
        <v>323</v>
      </c>
      <c r="AT402" s="292" t="s">
        <v>325</v>
      </c>
      <c r="AU402" s="292" t="s">
        <v>323</v>
      </c>
      <c r="AV402" s="292" t="s">
        <v>322</v>
      </c>
      <c r="AW402" s="292" t="s">
        <v>323</v>
      </c>
      <c r="AX402" s="292" t="s">
        <v>322</v>
      </c>
      <c r="AY402" s="292" t="s">
        <v>323</v>
      </c>
      <c r="AZ402" s="294" t="s">
        <v>322</v>
      </c>
    </row>
    <row r="403" spans="2:52" ht="13.5" thickBot="1" x14ac:dyDescent="0.25">
      <c r="B403" s="295" t="s">
        <v>7</v>
      </c>
      <c r="C403" s="296">
        <v>33151</v>
      </c>
      <c r="D403" s="297">
        <v>4.9545436203394697</v>
      </c>
      <c r="E403" s="296">
        <v>631</v>
      </c>
      <c r="F403" s="297">
        <v>8.4672982474973839</v>
      </c>
      <c r="G403" s="296">
        <v>400</v>
      </c>
      <c r="H403" s="297">
        <v>5.3675424706797994</v>
      </c>
      <c r="I403" s="296">
        <v>1069</v>
      </c>
      <c r="J403" s="297">
        <v>14.344757252891762</v>
      </c>
      <c r="K403" s="296">
        <v>19</v>
      </c>
      <c r="L403" s="297">
        <v>25.495826735729043</v>
      </c>
      <c r="M403" s="296">
        <v>11</v>
      </c>
      <c r="N403" s="297">
        <v>14.760741794369448</v>
      </c>
      <c r="O403" s="296">
        <v>30</v>
      </c>
      <c r="P403" s="297">
        <v>40.256568530098491</v>
      </c>
      <c r="Q403" s="296">
        <v>42</v>
      </c>
      <c r="R403" s="297">
        <v>7.7765104945860672</v>
      </c>
      <c r="S403" s="296">
        <v>9</v>
      </c>
      <c r="T403" s="297">
        <v>1.6663951059827287</v>
      </c>
      <c r="U403" s="296">
        <v>14</v>
      </c>
      <c r="V403" s="297">
        <v>2.5921701648620226</v>
      </c>
      <c r="W403" s="296">
        <v>759</v>
      </c>
      <c r="X403" s="297">
        <v>140.5326539378768</v>
      </c>
      <c r="Y403" s="296">
        <v>132</v>
      </c>
      <c r="Z403" s="297">
        <v>1.9727904373467167</v>
      </c>
      <c r="AA403" s="296">
        <v>163</v>
      </c>
      <c r="AB403" s="297">
        <v>2.4360972824811724</v>
      </c>
      <c r="AC403" s="296">
        <v>1</v>
      </c>
      <c r="AD403" s="297">
        <v>1.4945382101111487E-2</v>
      </c>
      <c r="AE403" s="296">
        <v>4526</v>
      </c>
      <c r="AF403" s="297">
        <v>67.642799389630596</v>
      </c>
      <c r="AG403" s="296">
        <v>329</v>
      </c>
      <c r="AH403" s="297">
        <v>4.9170307112656797</v>
      </c>
      <c r="AI403" s="296">
        <v>12</v>
      </c>
      <c r="AJ403" s="297">
        <v>0.17934458521333788</v>
      </c>
      <c r="AK403" s="296">
        <v>433</v>
      </c>
      <c r="AL403" s="297">
        <v>13.240294527752637</v>
      </c>
      <c r="AM403" s="296">
        <v>481</v>
      </c>
      <c r="AN403" s="297">
        <v>14.061408304123999</v>
      </c>
      <c r="AO403" s="296">
        <v>1127</v>
      </c>
      <c r="AP403" s="297">
        <v>16.843445627952647</v>
      </c>
      <c r="AQ403" s="296">
        <v>149</v>
      </c>
      <c r="AR403" s="297">
        <v>4.3558208675976626</v>
      </c>
      <c r="AS403" s="296">
        <v>263</v>
      </c>
      <c r="AT403" s="297">
        <v>7.6884623367663441</v>
      </c>
      <c r="AU403" s="296">
        <v>2453</v>
      </c>
      <c r="AV403" s="297">
        <v>36.66102229402648</v>
      </c>
      <c r="AW403" s="296">
        <v>433</v>
      </c>
      <c r="AX403" s="297">
        <v>6.4713504497812746</v>
      </c>
      <c r="AY403" s="296">
        <v>896</v>
      </c>
      <c r="AZ403" s="298">
        <v>13.391062362595893</v>
      </c>
    </row>
    <row r="404" spans="2:52" x14ac:dyDescent="0.2">
      <c r="B404" s="299" t="s">
        <v>53</v>
      </c>
      <c r="C404" s="300">
        <v>11</v>
      </c>
      <c r="D404" s="301">
        <v>5.5809233891425674</v>
      </c>
      <c r="E404" s="300">
        <v>0</v>
      </c>
      <c r="F404" s="301">
        <v>0</v>
      </c>
      <c r="G404" s="300">
        <v>0</v>
      </c>
      <c r="H404" s="301">
        <v>0</v>
      </c>
      <c r="I404" s="300">
        <v>1</v>
      </c>
      <c r="J404" s="301">
        <v>66.666666666666671</v>
      </c>
      <c r="K404" s="300">
        <v>0</v>
      </c>
      <c r="L404" s="301">
        <v>0</v>
      </c>
      <c r="M404" s="300">
        <v>0</v>
      </c>
      <c r="N404" s="301">
        <v>0</v>
      </c>
      <c r="O404" s="300">
        <v>0</v>
      </c>
      <c r="P404" s="301">
        <v>0</v>
      </c>
      <c r="Q404" s="300">
        <v>0</v>
      </c>
      <c r="R404" s="301">
        <v>0</v>
      </c>
      <c r="S404" s="300">
        <v>0</v>
      </c>
      <c r="T404" s="301">
        <v>0</v>
      </c>
      <c r="U404" s="300">
        <v>0</v>
      </c>
      <c r="V404" s="301">
        <v>0</v>
      </c>
      <c r="W404" s="300">
        <v>0</v>
      </c>
      <c r="X404" s="301">
        <v>0</v>
      </c>
      <c r="Y404" s="300">
        <v>0</v>
      </c>
      <c r="Z404" s="301">
        <v>0</v>
      </c>
      <c r="AA404" s="300">
        <v>0</v>
      </c>
      <c r="AB404" s="301">
        <v>0</v>
      </c>
      <c r="AC404" s="300">
        <v>0</v>
      </c>
      <c r="AD404" s="301">
        <v>0</v>
      </c>
      <c r="AE404" s="300">
        <v>1</v>
      </c>
      <c r="AF404" s="301">
        <v>50.735667174023334</v>
      </c>
      <c r="AG404" s="300">
        <v>0</v>
      </c>
      <c r="AH404" s="301">
        <v>0</v>
      </c>
      <c r="AI404" s="300">
        <v>0</v>
      </c>
      <c r="AJ404" s="301">
        <v>0</v>
      </c>
      <c r="AK404" s="300">
        <v>0</v>
      </c>
      <c r="AL404" s="301">
        <v>0</v>
      </c>
      <c r="AM404" s="300">
        <v>0</v>
      </c>
      <c r="AN404" s="301">
        <v>0</v>
      </c>
      <c r="AO404" s="300">
        <v>0</v>
      </c>
      <c r="AP404" s="301">
        <v>0</v>
      </c>
      <c r="AQ404" s="300">
        <v>1</v>
      </c>
      <c r="AR404" s="301">
        <v>106.15711252653928</v>
      </c>
      <c r="AS404" s="300">
        <v>1</v>
      </c>
      <c r="AT404" s="301">
        <v>106.15711252653928</v>
      </c>
      <c r="AU404" s="300">
        <v>0</v>
      </c>
      <c r="AV404" s="301">
        <v>0</v>
      </c>
      <c r="AW404" s="300">
        <v>0</v>
      </c>
      <c r="AX404" s="301">
        <v>0</v>
      </c>
      <c r="AY404" s="300">
        <v>0</v>
      </c>
      <c r="AZ404" s="302">
        <v>0</v>
      </c>
    </row>
    <row r="405" spans="2:52" x14ac:dyDescent="0.2">
      <c r="B405" s="299" t="s">
        <v>54</v>
      </c>
      <c r="C405" s="300">
        <v>27</v>
      </c>
      <c r="D405" s="301">
        <v>3.55216418892251</v>
      </c>
      <c r="E405" s="300">
        <v>1</v>
      </c>
      <c r="F405" s="301">
        <v>11.76470588235294</v>
      </c>
      <c r="G405" s="300">
        <v>0</v>
      </c>
      <c r="H405" s="301">
        <v>0</v>
      </c>
      <c r="I405" s="300">
        <v>3</v>
      </c>
      <c r="J405" s="301">
        <v>35.294117647058826</v>
      </c>
      <c r="K405" s="300">
        <v>0</v>
      </c>
      <c r="L405" s="301">
        <v>0</v>
      </c>
      <c r="M405" s="300">
        <v>0</v>
      </c>
      <c r="N405" s="301">
        <v>0</v>
      </c>
      <c r="O405" s="300">
        <v>0</v>
      </c>
      <c r="P405" s="301">
        <v>0</v>
      </c>
      <c r="Q405" s="300">
        <v>0</v>
      </c>
      <c r="R405" s="301">
        <v>0</v>
      </c>
      <c r="S405" s="300">
        <v>0</v>
      </c>
      <c r="T405" s="301">
        <v>0</v>
      </c>
      <c r="U405" s="300">
        <v>0</v>
      </c>
      <c r="V405" s="301">
        <v>0</v>
      </c>
      <c r="W405" s="300">
        <v>2</v>
      </c>
      <c r="X405" s="301">
        <v>258.73221216041401</v>
      </c>
      <c r="Y405" s="300">
        <v>0</v>
      </c>
      <c r="Z405" s="301">
        <v>0</v>
      </c>
      <c r="AA405" s="300">
        <v>0</v>
      </c>
      <c r="AB405" s="301">
        <v>0</v>
      </c>
      <c r="AC405" s="300">
        <v>0</v>
      </c>
      <c r="AD405" s="301">
        <v>0</v>
      </c>
      <c r="AE405" s="300">
        <v>9</v>
      </c>
      <c r="AF405" s="301">
        <v>118.40547296408369</v>
      </c>
      <c r="AG405" s="300">
        <v>0</v>
      </c>
      <c r="AH405" s="301">
        <v>0</v>
      </c>
      <c r="AI405" s="300">
        <v>0</v>
      </c>
      <c r="AJ405" s="301">
        <v>0</v>
      </c>
      <c r="AK405" s="300">
        <v>2</v>
      </c>
      <c r="AL405" s="301">
        <v>49.517207229512259</v>
      </c>
      <c r="AM405" s="300">
        <v>0</v>
      </c>
      <c r="AN405" s="301">
        <v>0</v>
      </c>
      <c r="AO405" s="300">
        <v>1</v>
      </c>
      <c r="AP405" s="301">
        <v>13.156163662675965</v>
      </c>
      <c r="AQ405" s="300">
        <v>0</v>
      </c>
      <c r="AR405" s="301">
        <v>0</v>
      </c>
      <c r="AS405" s="300">
        <v>0</v>
      </c>
      <c r="AT405" s="301">
        <v>0</v>
      </c>
      <c r="AU405" s="300">
        <v>4</v>
      </c>
      <c r="AV405" s="301">
        <v>52.62465465070386</v>
      </c>
      <c r="AW405" s="300">
        <v>0</v>
      </c>
      <c r="AX405" s="301">
        <v>0</v>
      </c>
      <c r="AY405" s="300">
        <v>0</v>
      </c>
      <c r="AZ405" s="302">
        <v>0</v>
      </c>
    </row>
    <row r="406" spans="2:52" x14ac:dyDescent="0.2">
      <c r="B406" s="299" t="s">
        <v>55</v>
      </c>
      <c r="C406" s="300">
        <v>26</v>
      </c>
      <c r="D406" s="301">
        <v>6.5906210392902409</v>
      </c>
      <c r="E406" s="300">
        <v>0</v>
      </c>
      <c r="F406" s="301">
        <v>0</v>
      </c>
      <c r="G406" s="300">
        <v>0</v>
      </c>
      <c r="H406" s="301">
        <v>0</v>
      </c>
      <c r="I406" s="300">
        <v>1</v>
      </c>
      <c r="J406" s="301">
        <v>47.619047619047613</v>
      </c>
      <c r="K406" s="300">
        <v>0</v>
      </c>
      <c r="L406" s="301">
        <v>0</v>
      </c>
      <c r="M406" s="300">
        <v>0</v>
      </c>
      <c r="N406" s="301">
        <v>0</v>
      </c>
      <c r="O406" s="300">
        <v>0</v>
      </c>
      <c r="P406" s="301">
        <v>0</v>
      </c>
      <c r="Q406" s="300">
        <v>0</v>
      </c>
      <c r="R406" s="301">
        <v>0</v>
      </c>
      <c r="S406" s="300">
        <v>0</v>
      </c>
      <c r="T406" s="301">
        <v>0</v>
      </c>
      <c r="U406" s="300">
        <v>0</v>
      </c>
      <c r="V406" s="301">
        <v>0</v>
      </c>
      <c r="W406" s="300">
        <v>0</v>
      </c>
      <c r="X406" s="301">
        <v>0</v>
      </c>
      <c r="Y406" s="300">
        <v>0</v>
      </c>
      <c r="Z406" s="301">
        <v>0</v>
      </c>
      <c r="AA406" s="300">
        <v>0</v>
      </c>
      <c r="AB406" s="301">
        <v>0</v>
      </c>
      <c r="AC406" s="300">
        <v>0</v>
      </c>
      <c r="AD406" s="301">
        <v>0</v>
      </c>
      <c r="AE406" s="300">
        <v>3</v>
      </c>
      <c r="AF406" s="301">
        <v>76.045627376425855</v>
      </c>
      <c r="AG406" s="300">
        <v>0</v>
      </c>
      <c r="AH406" s="301">
        <v>0</v>
      </c>
      <c r="AI406" s="300">
        <v>0</v>
      </c>
      <c r="AJ406" s="301">
        <v>0</v>
      </c>
      <c r="AK406" s="300">
        <v>0</v>
      </c>
      <c r="AL406" s="301">
        <v>0</v>
      </c>
      <c r="AM406" s="300">
        <v>0</v>
      </c>
      <c r="AN406" s="301">
        <v>0</v>
      </c>
      <c r="AO406" s="300">
        <v>0</v>
      </c>
      <c r="AP406" s="301">
        <v>0</v>
      </c>
      <c r="AQ406" s="300">
        <v>0</v>
      </c>
      <c r="AR406" s="301">
        <v>0</v>
      </c>
      <c r="AS406" s="300">
        <v>0</v>
      </c>
      <c r="AT406" s="301">
        <v>0</v>
      </c>
      <c r="AU406" s="300">
        <v>4</v>
      </c>
      <c r="AV406" s="301">
        <v>101.39416983523446</v>
      </c>
      <c r="AW406" s="300">
        <v>0</v>
      </c>
      <c r="AX406" s="301">
        <v>0</v>
      </c>
      <c r="AY406" s="300">
        <v>0</v>
      </c>
      <c r="AZ406" s="302">
        <v>0</v>
      </c>
    </row>
    <row r="407" spans="2:52" x14ac:dyDescent="0.2">
      <c r="B407" s="299" t="s">
        <v>56</v>
      </c>
      <c r="C407" s="300">
        <v>39</v>
      </c>
      <c r="D407" s="301">
        <v>6.0046189376443424</v>
      </c>
      <c r="E407" s="300">
        <v>0</v>
      </c>
      <c r="F407" s="301">
        <v>0</v>
      </c>
      <c r="G407" s="300">
        <v>0</v>
      </c>
      <c r="H407" s="301">
        <v>0</v>
      </c>
      <c r="I407" s="300">
        <v>0</v>
      </c>
      <c r="J407" s="301">
        <v>0</v>
      </c>
      <c r="K407" s="300">
        <v>0</v>
      </c>
      <c r="L407" s="301">
        <v>0</v>
      </c>
      <c r="M407" s="300">
        <v>0</v>
      </c>
      <c r="N407" s="301">
        <v>0</v>
      </c>
      <c r="O407" s="300">
        <v>0</v>
      </c>
      <c r="P407" s="301">
        <v>0</v>
      </c>
      <c r="Q407" s="300">
        <v>0</v>
      </c>
      <c r="R407" s="301">
        <v>0</v>
      </c>
      <c r="S407" s="300">
        <v>0</v>
      </c>
      <c r="T407" s="301">
        <v>0</v>
      </c>
      <c r="U407" s="300">
        <v>0</v>
      </c>
      <c r="V407" s="301">
        <v>0</v>
      </c>
      <c r="W407" s="300">
        <v>0</v>
      </c>
      <c r="X407" s="301">
        <v>0</v>
      </c>
      <c r="Y407" s="300">
        <v>0</v>
      </c>
      <c r="Z407" s="301">
        <v>0</v>
      </c>
      <c r="AA407" s="300">
        <v>0</v>
      </c>
      <c r="AB407" s="301">
        <v>0</v>
      </c>
      <c r="AC407" s="300">
        <v>0</v>
      </c>
      <c r="AD407" s="301">
        <v>0</v>
      </c>
      <c r="AE407" s="300">
        <v>3</v>
      </c>
      <c r="AF407" s="301">
        <v>46.189376443418013</v>
      </c>
      <c r="AG407" s="300">
        <v>0</v>
      </c>
      <c r="AH407" s="301">
        <v>0</v>
      </c>
      <c r="AI407" s="300">
        <v>0</v>
      </c>
      <c r="AJ407" s="301">
        <v>0</v>
      </c>
      <c r="AK407" s="300">
        <v>0</v>
      </c>
      <c r="AL407" s="301">
        <v>0</v>
      </c>
      <c r="AM407" s="300">
        <v>0</v>
      </c>
      <c r="AN407" s="301">
        <v>0</v>
      </c>
      <c r="AO407" s="300">
        <v>0</v>
      </c>
      <c r="AP407" s="301">
        <v>0</v>
      </c>
      <c r="AQ407" s="300">
        <v>0</v>
      </c>
      <c r="AR407" s="301">
        <v>0</v>
      </c>
      <c r="AS407" s="300">
        <v>0</v>
      </c>
      <c r="AT407" s="301">
        <v>0</v>
      </c>
      <c r="AU407" s="300">
        <v>6</v>
      </c>
      <c r="AV407" s="301">
        <v>92.378752886836025</v>
      </c>
      <c r="AW407" s="300">
        <v>2</v>
      </c>
      <c r="AX407" s="301">
        <v>30.792917628945343</v>
      </c>
      <c r="AY407" s="300">
        <v>2</v>
      </c>
      <c r="AZ407" s="302">
        <v>30.792917628945343</v>
      </c>
    </row>
    <row r="408" spans="2:52" x14ac:dyDescent="0.2">
      <c r="B408" s="299" t="s">
        <v>57</v>
      </c>
      <c r="C408" s="300">
        <v>29</v>
      </c>
      <c r="D408" s="301">
        <v>3.4540257265364458</v>
      </c>
      <c r="E408" s="300">
        <v>3</v>
      </c>
      <c r="F408" s="301">
        <v>32.608695652173914</v>
      </c>
      <c r="G408" s="300">
        <v>2</v>
      </c>
      <c r="H408" s="301">
        <v>21.739130434782609</v>
      </c>
      <c r="I408" s="300">
        <v>1</v>
      </c>
      <c r="J408" s="301">
        <v>10.869565217391305</v>
      </c>
      <c r="K408" s="300">
        <v>0</v>
      </c>
      <c r="L408" s="301">
        <v>0</v>
      </c>
      <c r="M408" s="300">
        <v>0</v>
      </c>
      <c r="N408" s="301">
        <v>0</v>
      </c>
      <c r="O408" s="300">
        <v>0</v>
      </c>
      <c r="P408" s="301">
        <v>0</v>
      </c>
      <c r="Q408" s="300">
        <v>0</v>
      </c>
      <c r="R408" s="301">
        <v>0</v>
      </c>
      <c r="S408" s="300">
        <v>0</v>
      </c>
      <c r="T408" s="301">
        <v>0</v>
      </c>
      <c r="U408" s="300">
        <v>0</v>
      </c>
      <c r="V408" s="301">
        <v>0</v>
      </c>
      <c r="W408" s="300">
        <v>3</v>
      </c>
      <c r="X408" s="301">
        <v>295.2755905511811</v>
      </c>
      <c r="Y408" s="300">
        <v>1</v>
      </c>
      <c r="Z408" s="301">
        <v>11.910433539780847</v>
      </c>
      <c r="AA408" s="300">
        <v>1</v>
      </c>
      <c r="AB408" s="301">
        <v>11.910433539780847</v>
      </c>
      <c r="AC408" s="300">
        <v>0</v>
      </c>
      <c r="AD408" s="301">
        <v>0</v>
      </c>
      <c r="AE408" s="300">
        <v>4</v>
      </c>
      <c r="AF408" s="301">
        <v>47.641734159123388</v>
      </c>
      <c r="AG408" s="300">
        <v>0</v>
      </c>
      <c r="AH408" s="301">
        <v>0</v>
      </c>
      <c r="AI408" s="300">
        <v>0</v>
      </c>
      <c r="AJ408" s="301">
        <v>0</v>
      </c>
      <c r="AK408" s="300">
        <v>0</v>
      </c>
      <c r="AL408" s="301">
        <v>0</v>
      </c>
      <c r="AM408" s="300">
        <v>1</v>
      </c>
      <c r="AN408" s="301">
        <v>24.758603614756129</v>
      </c>
      <c r="AO408" s="300">
        <v>1</v>
      </c>
      <c r="AP408" s="301">
        <v>11.910433539780847</v>
      </c>
      <c r="AQ408" s="300">
        <v>0</v>
      </c>
      <c r="AR408" s="301">
        <v>0</v>
      </c>
      <c r="AS408" s="300">
        <v>0</v>
      </c>
      <c r="AT408" s="301">
        <v>0</v>
      </c>
      <c r="AU408" s="300">
        <v>2</v>
      </c>
      <c r="AV408" s="301">
        <v>23.820867079561694</v>
      </c>
      <c r="AW408" s="300">
        <v>0</v>
      </c>
      <c r="AX408" s="301">
        <v>0</v>
      </c>
      <c r="AY408" s="300">
        <v>0</v>
      </c>
      <c r="AZ408" s="302">
        <v>0</v>
      </c>
    </row>
    <row r="409" spans="2:52" x14ac:dyDescent="0.2">
      <c r="B409" s="299" t="s">
        <v>58</v>
      </c>
      <c r="C409" s="300">
        <v>71</v>
      </c>
      <c r="D409" s="301">
        <v>4.2420983449841669</v>
      </c>
      <c r="E409" s="300">
        <v>0</v>
      </c>
      <c r="F409" s="301">
        <v>0</v>
      </c>
      <c r="G409" s="300">
        <v>0</v>
      </c>
      <c r="H409" s="301">
        <v>0</v>
      </c>
      <c r="I409" s="300">
        <v>2</v>
      </c>
      <c r="J409" s="301">
        <v>16.528925619834713</v>
      </c>
      <c r="K409" s="300">
        <v>0</v>
      </c>
      <c r="L409" s="301">
        <v>0</v>
      </c>
      <c r="M409" s="300">
        <v>0</v>
      </c>
      <c r="N409" s="301">
        <v>0</v>
      </c>
      <c r="O409" s="300">
        <v>0</v>
      </c>
      <c r="P409" s="301">
        <v>0</v>
      </c>
      <c r="Q409" s="300">
        <v>0</v>
      </c>
      <c r="R409" s="301">
        <v>0</v>
      </c>
      <c r="S409" s="300">
        <v>0</v>
      </c>
      <c r="T409" s="301">
        <v>0</v>
      </c>
      <c r="U409" s="300">
        <v>0</v>
      </c>
      <c r="V409" s="301">
        <v>0</v>
      </c>
      <c r="W409" s="300">
        <v>1</v>
      </c>
      <c r="X409" s="301">
        <v>52.246603970741909</v>
      </c>
      <c r="Y409" s="300">
        <v>0</v>
      </c>
      <c r="Z409" s="301">
        <v>0</v>
      </c>
      <c r="AA409" s="300">
        <v>0</v>
      </c>
      <c r="AB409" s="301">
        <v>0</v>
      </c>
      <c r="AC409" s="300">
        <v>0</v>
      </c>
      <c r="AD409" s="301">
        <v>0</v>
      </c>
      <c r="AE409" s="300">
        <v>4</v>
      </c>
      <c r="AF409" s="301">
        <v>23.8991456055446</v>
      </c>
      <c r="AG409" s="300">
        <v>0</v>
      </c>
      <c r="AH409" s="301">
        <v>0</v>
      </c>
      <c r="AI409" s="300">
        <v>0</v>
      </c>
      <c r="AJ409" s="301">
        <v>0</v>
      </c>
      <c r="AK409" s="300">
        <v>0</v>
      </c>
      <c r="AL409" s="301">
        <v>0</v>
      </c>
      <c r="AM409" s="300">
        <v>0</v>
      </c>
      <c r="AN409" s="301">
        <v>0</v>
      </c>
      <c r="AO409" s="300">
        <v>2</v>
      </c>
      <c r="AP409" s="301">
        <v>11.9495728027723</v>
      </c>
      <c r="AQ409" s="300">
        <v>0</v>
      </c>
      <c r="AR409" s="301">
        <v>0</v>
      </c>
      <c r="AS409" s="300">
        <v>0</v>
      </c>
      <c r="AT409" s="301">
        <v>0</v>
      </c>
      <c r="AU409" s="300">
        <v>2</v>
      </c>
      <c r="AV409" s="301">
        <v>11.9495728027723</v>
      </c>
      <c r="AW409" s="300">
        <v>0</v>
      </c>
      <c r="AX409" s="301">
        <v>0</v>
      </c>
      <c r="AY409" s="300">
        <v>1</v>
      </c>
      <c r="AZ409" s="302">
        <v>5.97478640138615</v>
      </c>
    </row>
    <row r="410" spans="2:52" x14ac:dyDescent="0.2">
      <c r="B410" s="299" t="s">
        <v>59</v>
      </c>
      <c r="C410" s="300">
        <v>115</v>
      </c>
      <c r="D410" s="301">
        <v>4.9852609675741286</v>
      </c>
      <c r="E410" s="300">
        <v>4</v>
      </c>
      <c r="F410" s="301">
        <v>14.035087719298247</v>
      </c>
      <c r="G410" s="300">
        <v>2</v>
      </c>
      <c r="H410" s="301">
        <v>7.0175438596491233</v>
      </c>
      <c r="I410" s="300">
        <v>5</v>
      </c>
      <c r="J410" s="301">
        <v>17.543859649122805</v>
      </c>
      <c r="K410" s="300">
        <v>0</v>
      </c>
      <c r="L410" s="301">
        <v>0</v>
      </c>
      <c r="M410" s="300">
        <v>0</v>
      </c>
      <c r="N410" s="301">
        <v>0</v>
      </c>
      <c r="O410" s="300">
        <v>0</v>
      </c>
      <c r="P410" s="301">
        <v>0</v>
      </c>
      <c r="Q410" s="300">
        <v>0</v>
      </c>
      <c r="R410" s="301">
        <v>0</v>
      </c>
      <c r="S410" s="300">
        <v>1</v>
      </c>
      <c r="T410" s="301">
        <v>36.72420124862284</v>
      </c>
      <c r="U410" s="300">
        <v>1</v>
      </c>
      <c r="V410" s="301">
        <v>36.72420124862284</v>
      </c>
      <c r="W410" s="300">
        <v>8</v>
      </c>
      <c r="X410" s="301">
        <v>293.79360998898272</v>
      </c>
      <c r="Y410" s="300">
        <v>0</v>
      </c>
      <c r="Z410" s="301">
        <v>0</v>
      </c>
      <c r="AA410" s="300">
        <v>0</v>
      </c>
      <c r="AB410" s="301">
        <v>0</v>
      </c>
      <c r="AC410" s="300">
        <v>1</v>
      </c>
      <c r="AD410" s="301">
        <v>4.3350095370209818</v>
      </c>
      <c r="AE410" s="300">
        <v>15</v>
      </c>
      <c r="AF410" s="301">
        <v>65.025143055314715</v>
      </c>
      <c r="AG410" s="300">
        <v>3</v>
      </c>
      <c r="AH410" s="301">
        <v>13.005028611062945</v>
      </c>
      <c r="AI410" s="300">
        <v>2</v>
      </c>
      <c r="AJ410" s="301">
        <v>8.6700190740419636</v>
      </c>
      <c r="AK410" s="300">
        <v>1</v>
      </c>
      <c r="AL410" s="301">
        <v>8.2994439372562034</v>
      </c>
      <c r="AM410" s="300">
        <v>1</v>
      </c>
      <c r="AN410" s="301">
        <v>9.0752336872674473</v>
      </c>
      <c r="AO410" s="300">
        <v>3</v>
      </c>
      <c r="AP410" s="301">
        <v>13.005028611062945</v>
      </c>
      <c r="AQ410" s="300">
        <v>0</v>
      </c>
      <c r="AR410" s="301">
        <v>0</v>
      </c>
      <c r="AS410" s="300">
        <v>0</v>
      </c>
      <c r="AT410" s="301">
        <v>0</v>
      </c>
      <c r="AU410" s="300">
        <v>6</v>
      </c>
      <c r="AV410" s="301">
        <v>26.010057222125891</v>
      </c>
      <c r="AW410" s="300">
        <v>3</v>
      </c>
      <c r="AX410" s="301">
        <v>13.005028611062945</v>
      </c>
      <c r="AY410" s="300">
        <v>9</v>
      </c>
      <c r="AZ410" s="302">
        <v>39.015085833188834</v>
      </c>
    </row>
    <row r="411" spans="2:52" x14ac:dyDescent="0.2">
      <c r="B411" s="299" t="s">
        <v>60</v>
      </c>
      <c r="C411" s="300">
        <v>77</v>
      </c>
      <c r="D411" s="301">
        <v>6.1654255745055648</v>
      </c>
      <c r="E411" s="300">
        <v>1</v>
      </c>
      <c r="F411" s="301">
        <v>10</v>
      </c>
      <c r="G411" s="300">
        <v>1</v>
      </c>
      <c r="H411" s="301">
        <v>10</v>
      </c>
      <c r="I411" s="300">
        <v>2</v>
      </c>
      <c r="J411" s="301">
        <v>20</v>
      </c>
      <c r="K411" s="300">
        <v>0</v>
      </c>
      <c r="L411" s="301">
        <v>0</v>
      </c>
      <c r="M411" s="300">
        <v>0</v>
      </c>
      <c r="N411" s="301">
        <v>0</v>
      </c>
      <c r="O411" s="300">
        <v>0</v>
      </c>
      <c r="P411" s="301">
        <v>0</v>
      </c>
      <c r="Q411" s="300">
        <v>0</v>
      </c>
      <c r="R411" s="301">
        <v>0</v>
      </c>
      <c r="S411" s="300">
        <v>0</v>
      </c>
      <c r="T411" s="301">
        <v>0</v>
      </c>
      <c r="U411" s="300">
        <v>0</v>
      </c>
      <c r="V411" s="301">
        <v>0</v>
      </c>
      <c r="W411" s="300">
        <v>1</v>
      </c>
      <c r="X411" s="301">
        <v>84.530853761622993</v>
      </c>
      <c r="Y411" s="300">
        <v>0</v>
      </c>
      <c r="Z411" s="301">
        <v>0</v>
      </c>
      <c r="AA411" s="300">
        <v>0</v>
      </c>
      <c r="AB411" s="301">
        <v>0</v>
      </c>
      <c r="AC411" s="300">
        <v>0</v>
      </c>
      <c r="AD411" s="301">
        <v>0</v>
      </c>
      <c r="AE411" s="300">
        <v>14</v>
      </c>
      <c r="AF411" s="301">
        <v>112.09864680919209</v>
      </c>
      <c r="AG411" s="300">
        <v>1</v>
      </c>
      <c r="AH411" s="301">
        <v>8.0070462006565766</v>
      </c>
      <c r="AI411" s="300">
        <v>0</v>
      </c>
      <c r="AJ411" s="301">
        <v>0</v>
      </c>
      <c r="AK411" s="300">
        <v>4</v>
      </c>
      <c r="AL411" s="301">
        <v>62.912865681031768</v>
      </c>
      <c r="AM411" s="300">
        <v>2</v>
      </c>
      <c r="AN411" s="301">
        <v>32.621105855488501</v>
      </c>
      <c r="AO411" s="300">
        <v>5</v>
      </c>
      <c r="AP411" s="301">
        <v>40.035231003282888</v>
      </c>
      <c r="AQ411" s="300">
        <v>0</v>
      </c>
      <c r="AR411" s="301">
        <v>0</v>
      </c>
      <c r="AS411" s="300">
        <v>0</v>
      </c>
      <c r="AT411" s="301">
        <v>0</v>
      </c>
      <c r="AU411" s="300">
        <v>4</v>
      </c>
      <c r="AV411" s="301">
        <v>32.028184802626306</v>
      </c>
      <c r="AW411" s="300">
        <v>1</v>
      </c>
      <c r="AX411" s="301">
        <v>8.0070462006565766</v>
      </c>
      <c r="AY411" s="300">
        <v>0</v>
      </c>
      <c r="AZ411" s="302">
        <v>0</v>
      </c>
    </row>
    <row r="412" spans="2:52" x14ac:dyDescent="0.2">
      <c r="B412" s="299" t="s">
        <v>61</v>
      </c>
      <c r="C412" s="300">
        <v>81</v>
      </c>
      <c r="D412" s="301">
        <v>5.1582500159205251</v>
      </c>
      <c r="E412" s="300">
        <v>3</v>
      </c>
      <c r="F412" s="301">
        <v>13.698630136986301</v>
      </c>
      <c r="G412" s="300">
        <v>1</v>
      </c>
      <c r="H412" s="301">
        <v>4.5662100456620998</v>
      </c>
      <c r="I412" s="300">
        <v>5</v>
      </c>
      <c r="J412" s="301">
        <v>22.831050228310502</v>
      </c>
      <c r="K412" s="300">
        <v>0</v>
      </c>
      <c r="L412" s="301">
        <v>0</v>
      </c>
      <c r="M412" s="300">
        <v>0</v>
      </c>
      <c r="N412" s="301">
        <v>0</v>
      </c>
      <c r="O412" s="300">
        <v>0</v>
      </c>
      <c r="P412" s="301">
        <v>0</v>
      </c>
      <c r="Q412" s="300">
        <v>0</v>
      </c>
      <c r="R412" s="301">
        <v>0</v>
      </c>
      <c r="S412" s="300">
        <v>0</v>
      </c>
      <c r="T412" s="301">
        <v>0</v>
      </c>
      <c r="U412" s="300">
        <v>1</v>
      </c>
      <c r="V412" s="301">
        <v>56.72149744753262</v>
      </c>
      <c r="W412" s="300">
        <v>4</v>
      </c>
      <c r="X412" s="301">
        <v>226.88598979013048</v>
      </c>
      <c r="Y412" s="300">
        <v>1</v>
      </c>
      <c r="Z412" s="301">
        <v>6.368209896198179</v>
      </c>
      <c r="AA412" s="300">
        <v>1</v>
      </c>
      <c r="AB412" s="301">
        <v>6.368209896198179</v>
      </c>
      <c r="AC412" s="300">
        <v>0</v>
      </c>
      <c r="AD412" s="301">
        <v>0</v>
      </c>
      <c r="AE412" s="300">
        <v>13</v>
      </c>
      <c r="AF412" s="301">
        <v>82.786728650576322</v>
      </c>
      <c r="AG412" s="300">
        <v>0</v>
      </c>
      <c r="AH412" s="301">
        <v>0</v>
      </c>
      <c r="AI412" s="300">
        <v>0</v>
      </c>
      <c r="AJ412" s="301">
        <v>0</v>
      </c>
      <c r="AK412" s="300">
        <v>1</v>
      </c>
      <c r="AL412" s="301">
        <v>12.271444348999877</v>
      </c>
      <c r="AM412" s="300">
        <v>0</v>
      </c>
      <c r="AN412" s="301">
        <v>0</v>
      </c>
      <c r="AO412" s="300">
        <v>2</v>
      </c>
      <c r="AP412" s="301">
        <v>12.736419792396358</v>
      </c>
      <c r="AQ412" s="300">
        <v>1</v>
      </c>
      <c r="AR412" s="301">
        <v>13.238019592268996</v>
      </c>
      <c r="AS412" s="300">
        <v>2</v>
      </c>
      <c r="AT412" s="301">
        <v>26.476039184537992</v>
      </c>
      <c r="AU412" s="300">
        <v>4</v>
      </c>
      <c r="AV412" s="301">
        <v>25.472839584792716</v>
      </c>
      <c r="AW412" s="300">
        <v>2</v>
      </c>
      <c r="AX412" s="301">
        <v>12.736419792396358</v>
      </c>
      <c r="AY412" s="300">
        <v>5</v>
      </c>
      <c r="AZ412" s="302">
        <v>31.841049480990897</v>
      </c>
    </row>
    <row r="413" spans="2:52" x14ac:dyDescent="0.2">
      <c r="B413" s="299" t="s">
        <v>62</v>
      </c>
      <c r="C413" s="300">
        <v>36</v>
      </c>
      <c r="D413" s="301">
        <v>9.0520492833794322</v>
      </c>
      <c r="E413" s="300">
        <v>0</v>
      </c>
      <c r="F413" s="301">
        <v>0</v>
      </c>
      <c r="G413" s="300">
        <v>0</v>
      </c>
      <c r="H413" s="301">
        <v>0</v>
      </c>
      <c r="I413" s="300">
        <v>2</v>
      </c>
      <c r="J413" s="301">
        <v>30.76923076923077</v>
      </c>
      <c r="K413" s="300">
        <v>0</v>
      </c>
      <c r="L413" s="301">
        <v>0</v>
      </c>
      <c r="M413" s="300">
        <v>0</v>
      </c>
      <c r="N413" s="301">
        <v>0</v>
      </c>
      <c r="O413" s="300">
        <v>0</v>
      </c>
      <c r="P413" s="301">
        <v>0</v>
      </c>
      <c r="Q413" s="300">
        <v>0</v>
      </c>
      <c r="R413" s="301">
        <v>0</v>
      </c>
      <c r="S413" s="300">
        <v>0</v>
      </c>
      <c r="T413" s="301">
        <v>0</v>
      </c>
      <c r="U413" s="300">
        <v>0</v>
      </c>
      <c r="V413" s="301">
        <v>0</v>
      </c>
      <c r="W413" s="300">
        <v>1</v>
      </c>
      <c r="X413" s="301">
        <v>251.25628140703517</v>
      </c>
      <c r="Y413" s="300">
        <v>0</v>
      </c>
      <c r="Z413" s="301">
        <v>0</v>
      </c>
      <c r="AA413" s="300">
        <v>0</v>
      </c>
      <c r="AB413" s="301">
        <v>0</v>
      </c>
      <c r="AC413" s="300">
        <v>0</v>
      </c>
      <c r="AD413" s="301">
        <v>0</v>
      </c>
      <c r="AE413" s="300">
        <v>12</v>
      </c>
      <c r="AF413" s="301">
        <v>301.7349761126477</v>
      </c>
      <c r="AG413" s="300">
        <v>0</v>
      </c>
      <c r="AH413" s="301">
        <v>0</v>
      </c>
      <c r="AI413" s="300">
        <v>0</v>
      </c>
      <c r="AJ413" s="301">
        <v>0</v>
      </c>
      <c r="AK413" s="300">
        <v>0</v>
      </c>
      <c r="AL413" s="301">
        <v>0</v>
      </c>
      <c r="AM413" s="300">
        <v>0</v>
      </c>
      <c r="AN413" s="301">
        <v>0</v>
      </c>
      <c r="AO413" s="300">
        <v>2</v>
      </c>
      <c r="AP413" s="301">
        <v>50.289162685441291</v>
      </c>
      <c r="AQ413" s="300">
        <v>0</v>
      </c>
      <c r="AR413" s="301">
        <v>0</v>
      </c>
      <c r="AS413" s="300">
        <v>0</v>
      </c>
      <c r="AT413" s="301">
        <v>0</v>
      </c>
      <c r="AU413" s="300">
        <v>3</v>
      </c>
      <c r="AV413" s="301">
        <v>75.433744028161925</v>
      </c>
      <c r="AW413" s="300">
        <v>1</v>
      </c>
      <c r="AX413" s="301">
        <v>25.144581342720645</v>
      </c>
      <c r="AY413" s="300">
        <v>2</v>
      </c>
      <c r="AZ413" s="302">
        <v>50.289162685441291</v>
      </c>
    </row>
    <row r="414" spans="2:52" x14ac:dyDescent="0.2">
      <c r="B414" s="299" t="s">
        <v>63</v>
      </c>
      <c r="C414" s="300">
        <v>31</v>
      </c>
      <c r="D414" s="301">
        <v>5.4481546572934976</v>
      </c>
      <c r="E414" s="300">
        <v>0</v>
      </c>
      <c r="F414" s="301">
        <v>0</v>
      </c>
      <c r="G414" s="300">
        <v>0</v>
      </c>
      <c r="H414" s="301">
        <v>0</v>
      </c>
      <c r="I414" s="300">
        <v>0</v>
      </c>
      <c r="J414" s="301">
        <v>0</v>
      </c>
      <c r="K414" s="300">
        <v>0</v>
      </c>
      <c r="L414" s="301">
        <v>0</v>
      </c>
      <c r="M414" s="300">
        <v>0</v>
      </c>
      <c r="N414" s="301">
        <v>0</v>
      </c>
      <c r="O414" s="300">
        <v>0</v>
      </c>
      <c r="P414" s="301">
        <v>0</v>
      </c>
      <c r="Q414" s="300">
        <v>0</v>
      </c>
      <c r="R414" s="301">
        <v>0</v>
      </c>
      <c r="S414" s="300">
        <v>0</v>
      </c>
      <c r="T414" s="301">
        <v>0</v>
      </c>
      <c r="U414" s="300">
        <v>0</v>
      </c>
      <c r="V414" s="301">
        <v>0</v>
      </c>
      <c r="W414" s="300">
        <v>0</v>
      </c>
      <c r="X414" s="301">
        <v>0</v>
      </c>
      <c r="Y414" s="300">
        <v>0</v>
      </c>
      <c r="Z414" s="301">
        <v>0</v>
      </c>
      <c r="AA414" s="300">
        <v>0</v>
      </c>
      <c r="AB414" s="301">
        <v>0</v>
      </c>
      <c r="AC414" s="300">
        <v>0</v>
      </c>
      <c r="AD414" s="301">
        <v>0</v>
      </c>
      <c r="AE414" s="300">
        <v>12</v>
      </c>
      <c r="AF414" s="301">
        <v>210.896309314587</v>
      </c>
      <c r="AG414" s="300">
        <v>0</v>
      </c>
      <c r="AH414" s="301">
        <v>0</v>
      </c>
      <c r="AI414" s="300">
        <v>0</v>
      </c>
      <c r="AJ414" s="301">
        <v>0</v>
      </c>
      <c r="AK414" s="300">
        <v>0</v>
      </c>
      <c r="AL414" s="301">
        <v>0</v>
      </c>
      <c r="AM414" s="300">
        <v>0</v>
      </c>
      <c r="AN414" s="301">
        <v>0</v>
      </c>
      <c r="AO414" s="300">
        <v>2</v>
      </c>
      <c r="AP414" s="301">
        <v>35.149384885764505</v>
      </c>
      <c r="AQ414" s="300">
        <v>1</v>
      </c>
      <c r="AR414" s="301">
        <v>36.900369003690038</v>
      </c>
      <c r="AS414" s="300">
        <v>1</v>
      </c>
      <c r="AT414" s="301">
        <v>36.900369003690038</v>
      </c>
      <c r="AU414" s="300">
        <v>1</v>
      </c>
      <c r="AV414" s="301">
        <v>17.574692442882252</v>
      </c>
      <c r="AW414" s="300">
        <v>1</v>
      </c>
      <c r="AX414" s="301">
        <v>17.574692442882252</v>
      </c>
      <c r="AY414" s="300">
        <v>0</v>
      </c>
      <c r="AZ414" s="302">
        <v>0</v>
      </c>
    </row>
    <row r="415" spans="2:52" x14ac:dyDescent="0.2">
      <c r="B415" s="299" t="s">
        <v>64</v>
      </c>
      <c r="C415" s="300">
        <v>57</v>
      </c>
      <c r="D415" s="301">
        <v>5.9548683660676973</v>
      </c>
      <c r="E415" s="300">
        <v>2</v>
      </c>
      <c r="F415" s="301">
        <v>25.641025641025639</v>
      </c>
      <c r="G415" s="300">
        <v>0</v>
      </c>
      <c r="H415" s="301">
        <v>0</v>
      </c>
      <c r="I415" s="300">
        <v>1</v>
      </c>
      <c r="J415" s="301">
        <v>12.820512820512819</v>
      </c>
      <c r="K415" s="300">
        <v>0</v>
      </c>
      <c r="L415" s="301">
        <v>0</v>
      </c>
      <c r="M415" s="300">
        <v>0</v>
      </c>
      <c r="N415" s="301">
        <v>0</v>
      </c>
      <c r="O415" s="300">
        <v>0</v>
      </c>
      <c r="P415" s="301">
        <v>0</v>
      </c>
      <c r="Q415" s="300">
        <v>0</v>
      </c>
      <c r="R415" s="301">
        <v>0</v>
      </c>
      <c r="S415" s="300">
        <v>0</v>
      </c>
      <c r="T415" s="301">
        <v>0</v>
      </c>
      <c r="U415" s="300">
        <v>0</v>
      </c>
      <c r="V415" s="301">
        <v>0</v>
      </c>
      <c r="W415" s="300">
        <v>2</v>
      </c>
      <c r="X415" s="301">
        <v>247.21878862793571</v>
      </c>
      <c r="Y415" s="300">
        <v>0</v>
      </c>
      <c r="Z415" s="301">
        <v>0</v>
      </c>
      <c r="AA415" s="300">
        <v>0</v>
      </c>
      <c r="AB415" s="301">
        <v>0</v>
      </c>
      <c r="AC415" s="300">
        <v>0</v>
      </c>
      <c r="AD415" s="301">
        <v>0</v>
      </c>
      <c r="AE415" s="300">
        <v>7</v>
      </c>
      <c r="AF415" s="301">
        <v>73.129962390305053</v>
      </c>
      <c r="AG415" s="300">
        <v>0</v>
      </c>
      <c r="AH415" s="301">
        <v>0</v>
      </c>
      <c r="AI415" s="300">
        <v>0</v>
      </c>
      <c r="AJ415" s="301">
        <v>0</v>
      </c>
      <c r="AK415" s="300">
        <v>1</v>
      </c>
      <c r="AL415" s="301">
        <v>19.857029388403493</v>
      </c>
      <c r="AM415" s="300">
        <v>1</v>
      </c>
      <c r="AN415" s="301">
        <v>22.045855379188712</v>
      </c>
      <c r="AO415" s="300">
        <v>2</v>
      </c>
      <c r="AP415" s="301">
        <v>20.894274968658589</v>
      </c>
      <c r="AQ415" s="300">
        <v>0</v>
      </c>
      <c r="AR415" s="301">
        <v>0</v>
      </c>
      <c r="AS415" s="300">
        <v>0</v>
      </c>
      <c r="AT415" s="301">
        <v>0</v>
      </c>
      <c r="AU415" s="300">
        <v>2</v>
      </c>
      <c r="AV415" s="301">
        <v>20.894274968658589</v>
      </c>
      <c r="AW415" s="300">
        <v>2</v>
      </c>
      <c r="AX415" s="301">
        <v>20.894274968658589</v>
      </c>
      <c r="AY415" s="300">
        <v>0</v>
      </c>
      <c r="AZ415" s="302">
        <v>0</v>
      </c>
    </row>
    <row r="416" spans="2:52" x14ac:dyDescent="0.2">
      <c r="B416" s="299" t="s">
        <v>65</v>
      </c>
      <c r="C416" s="300">
        <v>19</v>
      </c>
      <c r="D416" s="301">
        <v>5.6869200838072427</v>
      </c>
      <c r="E416" s="300">
        <v>0</v>
      </c>
      <c r="F416" s="301">
        <v>0</v>
      </c>
      <c r="G416" s="300">
        <v>0</v>
      </c>
      <c r="H416" s="301">
        <v>0</v>
      </c>
      <c r="I416" s="300">
        <v>0</v>
      </c>
      <c r="J416" s="301">
        <v>0</v>
      </c>
      <c r="K416" s="300">
        <v>0</v>
      </c>
      <c r="L416" s="301">
        <v>0</v>
      </c>
      <c r="M416" s="300">
        <v>0</v>
      </c>
      <c r="N416" s="301">
        <v>0</v>
      </c>
      <c r="O416" s="300">
        <v>0</v>
      </c>
      <c r="P416" s="301">
        <v>0</v>
      </c>
      <c r="Q416" s="300">
        <v>0</v>
      </c>
      <c r="R416" s="301">
        <v>0</v>
      </c>
      <c r="S416" s="300">
        <v>0</v>
      </c>
      <c r="T416" s="301">
        <v>0</v>
      </c>
      <c r="U416" s="300">
        <v>0</v>
      </c>
      <c r="V416" s="301">
        <v>0</v>
      </c>
      <c r="W416" s="300">
        <v>0</v>
      </c>
      <c r="X416" s="301">
        <v>0</v>
      </c>
      <c r="Y416" s="300">
        <v>0</v>
      </c>
      <c r="Z416" s="301">
        <v>0</v>
      </c>
      <c r="AA416" s="300">
        <v>0</v>
      </c>
      <c r="AB416" s="301">
        <v>0</v>
      </c>
      <c r="AC416" s="300">
        <v>0</v>
      </c>
      <c r="AD416" s="301">
        <v>0</v>
      </c>
      <c r="AE416" s="300">
        <v>1</v>
      </c>
      <c r="AF416" s="301">
        <v>29.9311583358276</v>
      </c>
      <c r="AG416" s="300">
        <v>0</v>
      </c>
      <c r="AH416" s="301">
        <v>0</v>
      </c>
      <c r="AI416" s="300">
        <v>0</v>
      </c>
      <c r="AJ416" s="301">
        <v>0</v>
      </c>
      <c r="AK416" s="300">
        <v>0</v>
      </c>
      <c r="AL416" s="301">
        <v>0</v>
      </c>
      <c r="AM416" s="300">
        <v>0</v>
      </c>
      <c r="AN416" s="301">
        <v>0</v>
      </c>
      <c r="AO416" s="300">
        <v>0</v>
      </c>
      <c r="AP416" s="301">
        <v>0</v>
      </c>
      <c r="AQ416" s="300">
        <v>0</v>
      </c>
      <c r="AR416" s="301">
        <v>0</v>
      </c>
      <c r="AS416" s="300">
        <v>0</v>
      </c>
      <c r="AT416" s="301">
        <v>0</v>
      </c>
      <c r="AU416" s="300">
        <v>3</v>
      </c>
      <c r="AV416" s="301">
        <v>89.793475007482783</v>
      </c>
      <c r="AW416" s="300">
        <v>1</v>
      </c>
      <c r="AX416" s="301">
        <v>29.9311583358276</v>
      </c>
      <c r="AY416" s="300">
        <v>0</v>
      </c>
      <c r="AZ416" s="302">
        <v>0</v>
      </c>
    </row>
    <row r="417" spans="2:52" x14ac:dyDescent="0.2">
      <c r="B417" s="299" t="s">
        <v>66</v>
      </c>
      <c r="C417" s="300">
        <v>32</v>
      </c>
      <c r="D417" s="301">
        <v>2.8266054235491564</v>
      </c>
      <c r="E417" s="300">
        <v>0</v>
      </c>
      <c r="F417" s="301">
        <v>0</v>
      </c>
      <c r="G417" s="300">
        <v>0</v>
      </c>
      <c r="H417" s="301">
        <v>0</v>
      </c>
      <c r="I417" s="300">
        <v>0</v>
      </c>
      <c r="J417" s="301">
        <v>0</v>
      </c>
      <c r="K417" s="300">
        <v>0</v>
      </c>
      <c r="L417" s="301">
        <v>0</v>
      </c>
      <c r="M417" s="300">
        <v>0</v>
      </c>
      <c r="N417" s="301">
        <v>0</v>
      </c>
      <c r="O417" s="300">
        <v>0</v>
      </c>
      <c r="P417" s="301">
        <v>0</v>
      </c>
      <c r="Q417" s="300">
        <v>0</v>
      </c>
      <c r="R417" s="301">
        <v>0</v>
      </c>
      <c r="S417" s="300">
        <v>0</v>
      </c>
      <c r="T417" s="301">
        <v>0</v>
      </c>
      <c r="U417" s="300">
        <v>0</v>
      </c>
      <c r="V417" s="301">
        <v>0</v>
      </c>
      <c r="W417" s="300">
        <v>0</v>
      </c>
      <c r="X417" s="301">
        <v>0</v>
      </c>
      <c r="Y417" s="300">
        <v>0</v>
      </c>
      <c r="Z417" s="301">
        <v>0</v>
      </c>
      <c r="AA417" s="300">
        <v>0</v>
      </c>
      <c r="AB417" s="301">
        <v>0</v>
      </c>
      <c r="AC417" s="300">
        <v>0</v>
      </c>
      <c r="AD417" s="301">
        <v>0</v>
      </c>
      <c r="AE417" s="300">
        <v>2</v>
      </c>
      <c r="AF417" s="301">
        <v>17.666283897182229</v>
      </c>
      <c r="AG417" s="300">
        <v>0</v>
      </c>
      <c r="AH417" s="301">
        <v>0</v>
      </c>
      <c r="AI417" s="300">
        <v>0</v>
      </c>
      <c r="AJ417" s="301">
        <v>0</v>
      </c>
      <c r="AK417" s="300">
        <v>1</v>
      </c>
      <c r="AL417" s="301">
        <v>16.627868307283006</v>
      </c>
      <c r="AM417" s="300">
        <v>0</v>
      </c>
      <c r="AN417" s="301">
        <v>0</v>
      </c>
      <c r="AO417" s="300">
        <v>0</v>
      </c>
      <c r="AP417" s="301">
        <v>0</v>
      </c>
      <c r="AQ417" s="300">
        <v>0</v>
      </c>
      <c r="AR417" s="301">
        <v>0</v>
      </c>
      <c r="AS417" s="300">
        <v>0</v>
      </c>
      <c r="AT417" s="301">
        <v>0</v>
      </c>
      <c r="AU417" s="300">
        <v>6</v>
      </c>
      <c r="AV417" s="301">
        <v>52.998851691546683</v>
      </c>
      <c r="AW417" s="300">
        <v>2</v>
      </c>
      <c r="AX417" s="301">
        <v>17.666283897182229</v>
      </c>
      <c r="AY417" s="300">
        <v>0</v>
      </c>
      <c r="AZ417" s="302">
        <v>0</v>
      </c>
    </row>
    <row r="418" spans="2:52" x14ac:dyDescent="0.2">
      <c r="B418" s="299" t="s">
        <v>67</v>
      </c>
      <c r="C418" s="300">
        <v>28</v>
      </c>
      <c r="D418" s="301">
        <v>3.4183860334513492</v>
      </c>
      <c r="E418" s="300">
        <v>3</v>
      </c>
      <c r="F418" s="301">
        <v>28.037383177570092</v>
      </c>
      <c r="G418" s="300">
        <v>0</v>
      </c>
      <c r="H418" s="301">
        <v>0</v>
      </c>
      <c r="I418" s="300">
        <v>0</v>
      </c>
      <c r="J418" s="301">
        <v>0</v>
      </c>
      <c r="K418" s="300">
        <v>0</v>
      </c>
      <c r="L418" s="301">
        <v>0</v>
      </c>
      <c r="M418" s="300">
        <v>0</v>
      </c>
      <c r="N418" s="301">
        <v>0</v>
      </c>
      <c r="O418" s="300">
        <v>0</v>
      </c>
      <c r="P418" s="301">
        <v>0</v>
      </c>
      <c r="Q418" s="300">
        <v>0</v>
      </c>
      <c r="R418" s="301">
        <v>0</v>
      </c>
      <c r="S418" s="300">
        <v>0</v>
      </c>
      <c r="T418" s="301">
        <v>0</v>
      </c>
      <c r="U418" s="300">
        <v>0</v>
      </c>
      <c r="V418" s="301">
        <v>0</v>
      </c>
      <c r="W418" s="300">
        <v>3</v>
      </c>
      <c r="X418" s="301">
        <v>306.43513789581203</v>
      </c>
      <c r="Y418" s="300">
        <v>0</v>
      </c>
      <c r="Z418" s="301">
        <v>0</v>
      </c>
      <c r="AA418" s="300">
        <v>0</v>
      </c>
      <c r="AB418" s="301">
        <v>0</v>
      </c>
      <c r="AC418" s="300">
        <v>0</v>
      </c>
      <c r="AD418" s="301">
        <v>0</v>
      </c>
      <c r="AE418" s="300">
        <v>4</v>
      </c>
      <c r="AF418" s="301">
        <v>48.834086192162133</v>
      </c>
      <c r="AG418" s="300">
        <v>0</v>
      </c>
      <c r="AH418" s="301">
        <v>0</v>
      </c>
      <c r="AI418" s="300">
        <v>0</v>
      </c>
      <c r="AJ418" s="301">
        <v>0</v>
      </c>
      <c r="AK418" s="300">
        <v>0</v>
      </c>
      <c r="AL418" s="301">
        <v>0</v>
      </c>
      <c r="AM418" s="300">
        <v>0</v>
      </c>
      <c r="AN418" s="301">
        <v>0</v>
      </c>
      <c r="AO418" s="300">
        <v>0</v>
      </c>
      <c r="AP418" s="301">
        <v>0</v>
      </c>
      <c r="AQ418" s="300">
        <v>0</v>
      </c>
      <c r="AR418" s="301">
        <v>0</v>
      </c>
      <c r="AS418" s="300">
        <v>0</v>
      </c>
      <c r="AT418" s="301">
        <v>0</v>
      </c>
      <c r="AU418" s="300">
        <v>4</v>
      </c>
      <c r="AV418" s="301">
        <v>48.834086192162133</v>
      </c>
      <c r="AW418" s="300">
        <v>0</v>
      </c>
      <c r="AX418" s="301">
        <v>0</v>
      </c>
      <c r="AY418" s="300">
        <v>0</v>
      </c>
      <c r="AZ418" s="302">
        <v>0</v>
      </c>
    </row>
    <row r="419" spans="2:52" x14ac:dyDescent="0.2">
      <c r="B419" s="299" t="s">
        <v>68</v>
      </c>
      <c r="C419" s="300">
        <v>75</v>
      </c>
      <c r="D419" s="301">
        <v>5.8184639255236617</v>
      </c>
      <c r="E419" s="300">
        <v>1</v>
      </c>
      <c r="F419" s="301">
        <v>7.2463768115942031</v>
      </c>
      <c r="G419" s="300">
        <v>1</v>
      </c>
      <c r="H419" s="301">
        <v>7.2463768115942031</v>
      </c>
      <c r="I419" s="300">
        <v>0</v>
      </c>
      <c r="J419" s="301">
        <v>0</v>
      </c>
      <c r="K419" s="300">
        <v>0</v>
      </c>
      <c r="L419" s="301">
        <v>0</v>
      </c>
      <c r="M419" s="300">
        <v>0</v>
      </c>
      <c r="N419" s="301">
        <v>0</v>
      </c>
      <c r="O419" s="300">
        <v>0</v>
      </c>
      <c r="P419" s="301">
        <v>0</v>
      </c>
      <c r="Q419" s="300">
        <v>0</v>
      </c>
      <c r="R419" s="301">
        <v>0</v>
      </c>
      <c r="S419" s="300">
        <v>0</v>
      </c>
      <c r="T419" s="301">
        <v>0</v>
      </c>
      <c r="U419" s="300">
        <v>0</v>
      </c>
      <c r="V419" s="301">
        <v>0</v>
      </c>
      <c r="W419" s="300">
        <v>1</v>
      </c>
      <c r="X419" s="301">
        <v>83.125519534497087</v>
      </c>
      <c r="Y419" s="300">
        <v>0</v>
      </c>
      <c r="Z419" s="301">
        <v>0</v>
      </c>
      <c r="AA419" s="300">
        <v>0</v>
      </c>
      <c r="AB419" s="301">
        <v>0</v>
      </c>
      <c r="AC419" s="300">
        <v>0</v>
      </c>
      <c r="AD419" s="301">
        <v>0</v>
      </c>
      <c r="AE419" s="300">
        <v>19</v>
      </c>
      <c r="AF419" s="301">
        <v>147.4010861132661</v>
      </c>
      <c r="AG419" s="300">
        <v>0</v>
      </c>
      <c r="AH419" s="301">
        <v>0</v>
      </c>
      <c r="AI419" s="300">
        <v>0</v>
      </c>
      <c r="AJ419" s="301">
        <v>0</v>
      </c>
      <c r="AK419" s="300">
        <v>2</v>
      </c>
      <c r="AL419" s="301">
        <v>30.892801977139328</v>
      </c>
      <c r="AM419" s="300">
        <v>0</v>
      </c>
      <c r="AN419" s="301">
        <v>0</v>
      </c>
      <c r="AO419" s="300">
        <v>2</v>
      </c>
      <c r="AP419" s="301">
        <v>15.51590380139643</v>
      </c>
      <c r="AQ419" s="300">
        <v>0</v>
      </c>
      <c r="AR419" s="301">
        <v>0</v>
      </c>
      <c r="AS419" s="300">
        <v>0</v>
      </c>
      <c r="AT419" s="301">
        <v>0</v>
      </c>
      <c r="AU419" s="300">
        <v>11</v>
      </c>
      <c r="AV419" s="301">
        <v>85.33747090768037</v>
      </c>
      <c r="AW419" s="300">
        <v>0</v>
      </c>
      <c r="AX419" s="301">
        <v>0</v>
      </c>
      <c r="AY419" s="300">
        <v>5</v>
      </c>
      <c r="AZ419" s="302">
        <v>38.789759503491076</v>
      </c>
    </row>
    <row r="420" spans="2:52" x14ac:dyDescent="0.2">
      <c r="B420" s="299" t="s">
        <v>69</v>
      </c>
      <c r="C420" s="300">
        <v>141</v>
      </c>
      <c r="D420" s="301">
        <v>5.6249252004627595</v>
      </c>
      <c r="E420" s="300">
        <v>1</v>
      </c>
      <c r="F420" s="301">
        <v>3.0395136778115504</v>
      </c>
      <c r="G420" s="300">
        <v>0</v>
      </c>
      <c r="H420" s="301">
        <v>0</v>
      </c>
      <c r="I420" s="300">
        <v>3</v>
      </c>
      <c r="J420" s="301">
        <v>9.1185410334346493</v>
      </c>
      <c r="K420" s="300">
        <v>0</v>
      </c>
      <c r="L420" s="301">
        <v>0</v>
      </c>
      <c r="M420" s="300">
        <v>0</v>
      </c>
      <c r="N420" s="301">
        <v>0</v>
      </c>
      <c r="O420" s="300">
        <v>0</v>
      </c>
      <c r="P420" s="301">
        <v>0</v>
      </c>
      <c r="Q420" s="300">
        <v>0</v>
      </c>
      <c r="R420" s="301">
        <v>0</v>
      </c>
      <c r="S420" s="300">
        <v>0</v>
      </c>
      <c r="T420" s="301">
        <v>0</v>
      </c>
      <c r="U420" s="300">
        <v>0</v>
      </c>
      <c r="V420" s="301">
        <v>0</v>
      </c>
      <c r="W420" s="300">
        <v>1</v>
      </c>
      <c r="X420" s="301">
        <v>38.476337052712587</v>
      </c>
      <c r="Y420" s="300">
        <v>2</v>
      </c>
      <c r="Z420" s="301">
        <v>7.9786173056209364</v>
      </c>
      <c r="AA420" s="300">
        <v>2</v>
      </c>
      <c r="AB420" s="301">
        <v>7.9786173056209364</v>
      </c>
      <c r="AC420" s="300">
        <v>0</v>
      </c>
      <c r="AD420" s="301">
        <v>0</v>
      </c>
      <c r="AE420" s="300">
        <v>19</v>
      </c>
      <c r="AF420" s="301">
        <v>75.796864403398899</v>
      </c>
      <c r="AG420" s="300">
        <v>1</v>
      </c>
      <c r="AH420" s="301">
        <v>3.9893086528104682</v>
      </c>
      <c r="AI420" s="300">
        <v>0</v>
      </c>
      <c r="AJ420" s="301">
        <v>0</v>
      </c>
      <c r="AK420" s="300">
        <v>2</v>
      </c>
      <c r="AL420" s="301">
        <v>15.680125441003527</v>
      </c>
      <c r="AM420" s="300">
        <v>3</v>
      </c>
      <c r="AN420" s="301">
        <v>24.366471734892787</v>
      </c>
      <c r="AO420" s="300">
        <v>7</v>
      </c>
      <c r="AP420" s="301">
        <v>27.925160569673274</v>
      </c>
      <c r="AQ420" s="300">
        <v>1</v>
      </c>
      <c r="AR420" s="301">
        <v>8.1221572449642618</v>
      </c>
      <c r="AS420" s="300">
        <v>1</v>
      </c>
      <c r="AT420" s="301">
        <v>8.1221572449642618</v>
      </c>
      <c r="AU420" s="300">
        <v>13</v>
      </c>
      <c r="AV420" s="301">
        <v>51.861012486536083</v>
      </c>
      <c r="AW420" s="300">
        <v>3</v>
      </c>
      <c r="AX420" s="301">
        <v>11.967925958431403</v>
      </c>
      <c r="AY420" s="300">
        <v>8</v>
      </c>
      <c r="AZ420" s="302">
        <v>31.914469222483746</v>
      </c>
    </row>
    <row r="421" spans="2:52" x14ac:dyDescent="0.2">
      <c r="B421" s="299" t="s">
        <v>70</v>
      </c>
      <c r="C421" s="300">
        <v>73</v>
      </c>
      <c r="D421" s="301">
        <v>4.8482433419671906</v>
      </c>
      <c r="E421" s="300">
        <v>0</v>
      </c>
      <c r="F421" s="301">
        <v>0</v>
      </c>
      <c r="G421" s="300">
        <v>0</v>
      </c>
      <c r="H421" s="301">
        <v>0</v>
      </c>
      <c r="I421" s="300">
        <v>1</v>
      </c>
      <c r="J421" s="301">
        <v>7.9365079365079358</v>
      </c>
      <c r="K421" s="300">
        <v>0</v>
      </c>
      <c r="L421" s="301">
        <v>0</v>
      </c>
      <c r="M421" s="300">
        <v>0</v>
      </c>
      <c r="N421" s="301">
        <v>0</v>
      </c>
      <c r="O421" s="300">
        <v>0</v>
      </c>
      <c r="P421" s="301">
        <v>0</v>
      </c>
      <c r="Q421" s="300">
        <v>0</v>
      </c>
      <c r="R421" s="301">
        <v>0</v>
      </c>
      <c r="S421" s="300">
        <v>0</v>
      </c>
      <c r="T421" s="301">
        <v>0</v>
      </c>
      <c r="U421" s="300">
        <v>0</v>
      </c>
      <c r="V421" s="301">
        <v>0</v>
      </c>
      <c r="W421" s="300">
        <v>2</v>
      </c>
      <c r="X421" s="301">
        <v>150.94339622641508</v>
      </c>
      <c r="Y421" s="300">
        <v>1</v>
      </c>
      <c r="Z421" s="301">
        <v>6.6414292355714943</v>
      </c>
      <c r="AA421" s="300">
        <v>1</v>
      </c>
      <c r="AB421" s="301">
        <v>6.6414292355714943</v>
      </c>
      <c r="AC421" s="300">
        <v>0</v>
      </c>
      <c r="AD421" s="301">
        <v>0</v>
      </c>
      <c r="AE421" s="300">
        <v>10</v>
      </c>
      <c r="AF421" s="301">
        <v>66.414292355714949</v>
      </c>
      <c r="AG421" s="300">
        <v>0</v>
      </c>
      <c r="AH421" s="301">
        <v>0</v>
      </c>
      <c r="AI421" s="300">
        <v>0</v>
      </c>
      <c r="AJ421" s="301">
        <v>0</v>
      </c>
      <c r="AK421" s="300">
        <v>0</v>
      </c>
      <c r="AL421" s="301">
        <v>0</v>
      </c>
      <c r="AM421" s="300">
        <v>0</v>
      </c>
      <c r="AN421" s="301">
        <v>0</v>
      </c>
      <c r="AO421" s="300">
        <v>4</v>
      </c>
      <c r="AP421" s="301">
        <v>26.565716942285977</v>
      </c>
      <c r="AQ421" s="300">
        <v>0</v>
      </c>
      <c r="AR421" s="301">
        <v>0</v>
      </c>
      <c r="AS421" s="300">
        <v>0</v>
      </c>
      <c r="AT421" s="301">
        <v>0</v>
      </c>
      <c r="AU421" s="300">
        <v>10</v>
      </c>
      <c r="AV421" s="301">
        <v>66.414292355714949</v>
      </c>
      <c r="AW421" s="300">
        <v>0</v>
      </c>
      <c r="AX421" s="301">
        <v>0</v>
      </c>
      <c r="AY421" s="300">
        <v>3</v>
      </c>
      <c r="AZ421" s="302">
        <v>19.924287706714484</v>
      </c>
    </row>
    <row r="422" spans="2:52" ht="13.5" thickBot="1" x14ac:dyDescent="0.25">
      <c r="B422" s="303" t="s">
        <v>71</v>
      </c>
      <c r="C422" s="304">
        <v>28</v>
      </c>
      <c r="D422" s="305">
        <v>3.4096444227959082</v>
      </c>
      <c r="E422" s="304">
        <v>1</v>
      </c>
      <c r="F422" s="305">
        <v>13.333333333333334</v>
      </c>
      <c r="G422" s="304">
        <v>1</v>
      </c>
      <c r="H422" s="305">
        <v>13.333333333333334</v>
      </c>
      <c r="I422" s="304">
        <v>0</v>
      </c>
      <c r="J422" s="305">
        <v>0</v>
      </c>
      <c r="K422" s="304">
        <v>0</v>
      </c>
      <c r="L422" s="305">
        <v>0</v>
      </c>
      <c r="M422" s="304">
        <v>0</v>
      </c>
      <c r="N422" s="305">
        <v>0</v>
      </c>
      <c r="O422" s="304">
        <v>0</v>
      </c>
      <c r="P422" s="305">
        <v>0</v>
      </c>
      <c r="Q422" s="304">
        <v>0</v>
      </c>
      <c r="R422" s="305">
        <v>0</v>
      </c>
      <c r="S422" s="304">
        <v>0</v>
      </c>
      <c r="T422" s="305">
        <v>0</v>
      </c>
      <c r="U422" s="304">
        <v>0</v>
      </c>
      <c r="V422" s="305">
        <v>0</v>
      </c>
      <c r="W422" s="304">
        <v>1</v>
      </c>
      <c r="X422" s="305">
        <v>119.76047904191617</v>
      </c>
      <c r="Y422" s="304">
        <v>0</v>
      </c>
      <c r="Z422" s="305">
        <v>0</v>
      </c>
      <c r="AA422" s="304">
        <v>0</v>
      </c>
      <c r="AB422" s="305">
        <v>0</v>
      </c>
      <c r="AC422" s="304">
        <v>0</v>
      </c>
      <c r="AD422" s="305">
        <v>0</v>
      </c>
      <c r="AE422" s="304">
        <v>7</v>
      </c>
      <c r="AF422" s="305">
        <v>85.241110569897714</v>
      </c>
      <c r="AG422" s="304">
        <v>0</v>
      </c>
      <c r="AH422" s="305">
        <v>0</v>
      </c>
      <c r="AI422" s="304">
        <v>0</v>
      </c>
      <c r="AJ422" s="305">
        <v>0</v>
      </c>
      <c r="AK422" s="304">
        <v>1</v>
      </c>
      <c r="AL422" s="305">
        <v>22.893772893772894</v>
      </c>
      <c r="AM422" s="304">
        <v>0</v>
      </c>
      <c r="AN422" s="305">
        <v>0</v>
      </c>
      <c r="AO422" s="304">
        <v>0</v>
      </c>
      <c r="AP422" s="305">
        <v>0</v>
      </c>
      <c r="AQ422" s="304">
        <v>0</v>
      </c>
      <c r="AR422" s="305">
        <v>0</v>
      </c>
      <c r="AS422" s="304">
        <v>0</v>
      </c>
      <c r="AT422" s="305">
        <v>0</v>
      </c>
      <c r="AU422" s="304">
        <v>2</v>
      </c>
      <c r="AV422" s="305">
        <v>24.354603019970774</v>
      </c>
      <c r="AW422" s="304">
        <v>0</v>
      </c>
      <c r="AX422" s="305">
        <v>0</v>
      </c>
      <c r="AY422" s="304">
        <v>1</v>
      </c>
      <c r="AZ422" s="306">
        <v>12.177301509985387</v>
      </c>
    </row>
    <row r="423" spans="2:52" ht="18" customHeight="1" thickBot="1" x14ac:dyDescent="0.25">
      <c r="B423" s="295" t="s">
        <v>4</v>
      </c>
      <c r="C423" s="296">
        <v>996</v>
      </c>
      <c r="D423" s="297">
        <v>4.9869068660094236</v>
      </c>
      <c r="E423" s="296">
        <v>20</v>
      </c>
      <c r="F423" s="297">
        <v>9.4473311289560691</v>
      </c>
      <c r="G423" s="296">
        <v>8</v>
      </c>
      <c r="H423" s="297">
        <v>3.7789324515824281</v>
      </c>
      <c r="I423" s="296">
        <v>27</v>
      </c>
      <c r="J423" s="297">
        <v>12.753897024090694</v>
      </c>
      <c r="K423" s="296">
        <v>0</v>
      </c>
      <c r="L423" s="297">
        <v>0</v>
      </c>
      <c r="M423" s="296">
        <v>0</v>
      </c>
      <c r="N423" s="297">
        <v>0</v>
      </c>
      <c r="O423" s="296">
        <v>0</v>
      </c>
      <c r="P423" s="297">
        <v>0</v>
      </c>
      <c r="Q423" s="296">
        <v>0</v>
      </c>
      <c r="R423" s="297">
        <v>0</v>
      </c>
      <c r="S423" s="296">
        <v>1</v>
      </c>
      <c r="T423" s="297">
        <v>4.8153320171425822</v>
      </c>
      <c r="U423" s="296">
        <v>2</v>
      </c>
      <c r="V423" s="297">
        <v>9.6306640342851644</v>
      </c>
      <c r="W423" s="296">
        <v>30</v>
      </c>
      <c r="X423" s="297">
        <v>144.45996051427747</v>
      </c>
      <c r="Y423" s="296">
        <v>5</v>
      </c>
      <c r="Z423" s="297">
        <v>2.5034673022135658</v>
      </c>
      <c r="AA423" s="296">
        <v>5</v>
      </c>
      <c r="AB423" s="297">
        <v>2.5034673022135658</v>
      </c>
      <c r="AC423" s="296">
        <v>1</v>
      </c>
      <c r="AD423" s="297">
        <v>0.50069346044271312</v>
      </c>
      <c r="AE423" s="296">
        <v>159</v>
      </c>
      <c r="AF423" s="297">
        <v>79.610260210391402</v>
      </c>
      <c r="AG423" s="296">
        <v>5</v>
      </c>
      <c r="AH423" s="297">
        <v>2.5034673022135658</v>
      </c>
      <c r="AI423" s="296">
        <v>2</v>
      </c>
      <c r="AJ423" s="297">
        <v>1.0013869208854262</v>
      </c>
      <c r="AK423" s="296">
        <v>15</v>
      </c>
      <c r="AL423" s="297">
        <v>14.498356852890007</v>
      </c>
      <c r="AM423" s="296">
        <v>8</v>
      </c>
      <c r="AN423" s="297">
        <v>8.3105658456520146</v>
      </c>
      <c r="AO423" s="296">
        <v>33</v>
      </c>
      <c r="AP423" s="297">
        <v>16.522884194609535</v>
      </c>
      <c r="AQ423" s="296">
        <v>4</v>
      </c>
      <c r="AR423" s="297">
        <v>4.1552829228260073</v>
      </c>
      <c r="AS423" s="296">
        <v>5</v>
      </c>
      <c r="AT423" s="297">
        <v>5.19410365353251</v>
      </c>
      <c r="AU423" s="296">
        <v>87</v>
      </c>
      <c r="AV423" s="297">
        <v>43.560331058516049</v>
      </c>
      <c r="AW423" s="296">
        <v>18</v>
      </c>
      <c r="AX423" s="297">
        <v>9.0124822879688367</v>
      </c>
      <c r="AY423" s="296">
        <v>36</v>
      </c>
      <c r="AZ423" s="298">
        <v>18.024964575937673</v>
      </c>
    </row>
    <row r="424" spans="2:52" x14ac:dyDescent="0.2">
      <c r="B424" s="238" t="s">
        <v>279</v>
      </c>
    </row>
    <row r="428" spans="2:52" ht="24.75" customHeight="1" thickBot="1" x14ac:dyDescent="0.25">
      <c r="B428" s="910" t="s">
        <v>544</v>
      </c>
      <c r="C428" s="911"/>
      <c r="D428" s="911"/>
      <c r="E428" s="911"/>
      <c r="F428" s="911"/>
      <c r="G428" s="911"/>
      <c r="H428" s="911"/>
      <c r="I428" s="911"/>
      <c r="J428" s="911"/>
      <c r="K428" s="911"/>
      <c r="L428" s="911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C428" s="307"/>
      <c r="AD428" s="307"/>
      <c r="AE428" s="307"/>
      <c r="AF428" s="307"/>
      <c r="AG428" s="307"/>
      <c r="AH428" s="307"/>
      <c r="AI428" s="307"/>
      <c r="AJ428" s="307"/>
      <c r="AK428" s="307"/>
      <c r="AL428" s="307"/>
      <c r="AM428" s="307"/>
      <c r="AN428" s="307"/>
      <c r="AO428" s="308"/>
    </row>
    <row r="429" spans="2:52" ht="12.75" customHeight="1" x14ac:dyDescent="0.2">
      <c r="B429" s="755" t="s">
        <v>326</v>
      </c>
      <c r="C429" s="758" t="s">
        <v>238</v>
      </c>
      <c r="D429" s="759"/>
      <c r="E429" s="762" t="s">
        <v>327</v>
      </c>
      <c r="F429" s="763"/>
      <c r="G429" s="763"/>
      <c r="H429" s="763"/>
      <c r="I429" s="763"/>
      <c r="J429" s="763"/>
      <c r="K429" s="763"/>
      <c r="L429" s="763"/>
      <c r="M429" s="763"/>
      <c r="N429" s="763"/>
      <c r="O429" s="763"/>
      <c r="P429" s="763"/>
      <c r="Q429" s="763"/>
      <c r="R429" s="763"/>
      <c r="S429" s="763"/>
      <c r="T429" s="763"/>
      <c r="U429" s="763"/>
      <c r="V429" s="763"/>
      <c r="W429" s="763"/>
      <c r="X429" s="763"/>
      <c r="Y429" s="763"/>
      <c r="Z429" s="763"/>
      <c r="AA429" s="763"/>
      <c r="AB429" s="763"/>
      <c r="AC429" s="763"/>
      <c r="AD429" s="763"/>
      <c r="AE429" s="763"/>
      <c r="AF429" s="763"/>
    </row>
    <row r="430" spans="2:52" x14ac:dyDescent="0.2">
      <c r="B430" s="756"/>
      <c r="C430" s="760"/>
      <c r="D430" s="761"/>
      <c r="E430" s="750" t="s">
        <v>328</v>
      </c>
      <c r="F430" s="764"/>
      <c r="G430" s="750" t="s">
        <v>329</v>
      </c>
      <c r="H430" s="764"/>
      <c r="I430" s="750" t="s">
        <v>330</v>
      </c>
      <c r="J430" s="764"/>
      <c r="K430" s="750" t="s">
        <v>331</v>
      </c>
      <c r="L430" s="764"/>
      <c r="M430" s="750" t="s">
        <v>332</v>
      </c>
      <c r="N430" s="764"/>
      <c r="O430" s="750" t="s">
        <v>333</v>
      </c>
      <c r="P430" s="764"/>
      <c r="Q430" s="750" t="s">
        <v>334</v>
      </c>
      <c r="R430" s="764"/>
      <c r="S430" s="750" t="s">
        <v>335</v>
      </c>
      <c r="T430" s="764"/>
      <c r="U430" s="750" t="s">
        <v>336</v>
      </c>
      <c r="V430" s="764"/>
      <c r="W430" s="750" t="s">
        <v>337</v>
      </c>
      <c r="X430" s="764"/>
      <c r="Y430" s="750" t="s">
        <v>338</v>
      </c>
      <c r="Z430" s="764"/>
      <c r="AA430" s="750" t="s">
        <v>339</v>
      </c>
      <c r="AB430" s="764"/>
      <c r="AC430" s="750" t="s">
        <v>340</v>
      </c>
      <c r="AD430" s="764"/>
      <c r="AE430" s="750" t="s">
        <v>341</v>
      </c>
      <c r="AF430" s="751"/>
    </row>
    <row r="431" spans="2:52" ht="31.5" customHeight="1" thickBot="1" x14ac:dyDescent="0.25">
      <c r="B431" s="757"/>
      <c r="C431" s="309" t="s">
        <v>286</v>
      </c>
      <c r="D431" s="309" t="s">
        <v>342</v>
      </c>
      <c r="E431" s="309" t="s">
        <v>286</v>
      </c>
      <c r="F431" s="309" t="s">
        <v>342</v>
      </c>
      <c r="G431" s="309" t="s">
        <v>286</v>
      </c>
      <c r="H431" s="309" t="s">
        <v>342</v>
      </c>
      <c r="I431" s="309" t="s">
        <v>286</v>
      </c>
      <c r="J431" s="309" t="s">
        <v>342</v>
      </c>
      <c r="K431" s="309" t="s">
        <v>286</v>
      </c>
      <c r="L431" s="309" t="s">
        <v>342</v>
      </c>
      <c r="M431" s="309" t="s">
        <v>286</v>
      </c>
      <c r="N431" s="309" t="s">
        <v>342</v>
      </c>
      <c r="O431" s="309" t="s">
        <v>286</v>
      </c>
      <c r="P431" s="309" t="s">
        <v>342</v>
      </c>
      <c r="Q431" s="309" t="s">
        <v>286</v>
      </c>
      <c r="R431" s="309" t="s">
        <v>342</v>
      </c>
      <c r="S431" s="309" t="s">
        <v>286</v>
      </c>
      <c r="T431" s="309" t="s">
        <v>342</v>
      </c>
      <c r="U431" s="309" t="s">
        <v>286</v>
      </c>
      <c r="V431" s="309" t="s">
        <v>342</v>
      </c>
      <c r="W431" s="309" t="s">
        <v>286</v>
      </c>
      <c r="X431" s="309" t="s">
        <v>342</v>
      </c>
      <c r="Y431" s="309" t="s">
        <v>286</v>
      </c>
      <c r="Z431" s="309" t="s">
        <v>342</v>
      </c>
      <c r="AA431" s="309" t="s">
        <v>286</v>
      </c>
      <c r="AB431" s="309" t="s">
        <v>342</v>
      </c>
      <c r="AC431" s="309" t="s">
        <v>286</v>
      </c>
      <c r="AD431" s="309" t="s">
        <v>342</v>
      </c>
      <c r="AE431" s="309" t="s">
        <v>286</v>
      </c>
      <c r="AF431" s="310" t="s">
        <v>342</v>
      </c>
      <c r="AH431" s="773" t="s">
        <v>546</v>
      </c>
      <c r="AI431" s="773"/>
      <c r="AJ431" s="773"/>
      <c r="AK431" s="773"/>
      <c r="AL431" s="731"/>
      <c r="AM431" s="731"/>
      <c r="AN431" s="731"/>
    </row>
    <row r="432" spans="2:52" ht="13.5" thickBot="1" x14ac:dyDescent="0.25">
      <c r="B432" s="313" t="s">
        <v>7</v>
      </c>
      <c r="C432" s="314">
        <v>33151</v>
      </c>
      <c r="D432" s="315">
        <v>4.9545436203394697</v>
      </c>
      <c r="E432" s="314">
        <v>759</v>
      </c>
      <c r="F432" s="315">
        <v>1.4053265393787679</v>
      </c>
      <c r="G432" s="316">
        <v>96</v>
      </c>
      <c r="H432" s="315">
        <v>0.18017882748628011</v>
      </c>
      <c r="I432" s="314">
        <v>152</v>
      </c>
      <c r="J432" s="315">
        <v>0.28647138867005661</v>
      </c>
      <c r="K432" s="314">
        <v>574</v>
      </c>
      <c r="L432" s="315">
        <v>1.0640940555331038</v>
      </c>
      <c r="M432" s="316">
        <v>968</v>
      </c>
      <c r="N432" s="315">
        <v>1.7126196002944007</v>
      </c>
      <c r="O432" s="314">
        <v>863</v>
      </c>
      <c r="P432" s="315">
        <v>1.5060398655558387</v>
      </c>
      <c r="Q432" s="314">
        <v>858</v>
      </c>
      <c r="R432" s="315">
        <v>1.6311352929769931</v>
      </c>
      <c r="S432" s="314">
        <v>799</v>
      </c>
      <c r="T432" s="315">
        <v>1.717972920962495</v>
      </c>
      <c r="U432" s="316">
        <v>722</v>
      </c>
      <c r="V432" s="315">
        <v>1.7521890228512629</v>
      </c>
      <c r="W432" s="316">
        <v>911</v>
      </c>
      <c r="X432" s="315">
        <v>2.3389440604685077</v>
      </c>
      <c r="Y432" s="314">
        <v>1315</v>
      </c>
      <c r="Z432" s="315">
        <v>3.2552405659910288</v>
      </c>
      <c r="AA432" s="314">
        <v>1852</v>
      </c>
      <c r="AB432" s="317">
        <v>5.1093460754318256</v>
      </c>
      <c r="AC432" s="314">
        <v>2408</v>
      </c>
      <c r="AD432" s="315">
        <v>8.4153139142742308</v>
      </c>
      <c r="AE432" s="314">
        <v>20874</v>
      </c>
      <c r="AF432" s="315">
        <v>36.968098765781932</v>
      </c>
    </row>
    <row r="433" spans="2:48" x14ac:dyDescent="0.2">
      <c r="B433" s="459" t="s">
        <v>53</v>
      </c>
      <c r="C433" s="324">
        <v>11</v>
      </c>
      <c r="D433" s="325">
        <v>5.5809233891425674</v>
      </c>
      <c r="E433" s="324">
        <v>0</v>
      </c>
      <c r="F433" s="325">
        <v>0</v>
      </c>
      <c r="G433" s="324">
        <v>0</v>
      </c>
      <c r="H433" s="325">
        <v>0</v>
      </c>
      <c r="I433" s="324">
        <v>0</v>
      </c>
      <c r="J433" s="325">
        <v>0</v>
      </c>
      <c r="K433" s="324">
        <v>0</v>
      </c>
      <c r="L433" s="325">
        <v>0</v>
      </c>
      <c r="M433" s="324">
        <v>0</v>
      </c>
      <c r="N433" s="325">
        <v>0</v>
      </c>
      <c r="O433" s="324">
        <v>0</v>
      </c>
      <c r="P433" s="325">
        <v>0</v>
      </c>
      <c r="Q433" s="324">
        <v>0</v>
      </c>
      <c r="R433" s="325">
        <v>0</v>
      </c>
      <c r="S433" s="324">
        <v>0</v>
      </c>
      <c r="T433" s="325">
        <v>0</v>
      </c>
      <c r="U433" s="324">
        <v>0</v>
      </c>
      <c r="V433" s="325">
        <v>0</v>
      </c>
      <c r="W433" s="324">
        <v>0</v>
      </c>
      <c r="X433" s="325">
        <v>0</v>
      </c>
      <c r="Y433" s="324">
        <v>0</v>
      </c>
      <c r="Z433" s="325">
        <v>0</v>
      </c>
      <c r="AA433" s="324">
        <v>0</v>
      </c>
      <c r="AB433" s="325">
        <v>0</v>
      </c>
      <c r="AC433" s="324">
        <v>0</v>
      </c>
      <c r="AD433" s="325">
        <v>0</v>
      </c>
      <c r="AE433" s="324">
        <v>11</v>
      </c>
      <c r="AF433" s="325">
        <v>56.994818652849744</v>
      </c>
    </row>
    <row r="434" spans="2:48" x14ac:dyDescent="0.2">
      <c r="B434" s="459" t="s">
        <v>54</v>
      </c>
      <c r="C434" s="324">
        <v>27</v>
      </c>
      <c r="D434" s="325">
        <v>3.55216418892251</v>
      </c>
      <c r="E434" s="324">
        <v>2</v>
      </c>
      <c r="F434" s="325">
        <v>2.58732212160414</v>
      </c>
      <c r="G434" s="324">
        <v>0</v>
      </c>
      <c r="H434" s="325">
        <v>0</v>
      </c>
      <c r="I434" s="324">
        <v>0</v>
      </c>
      <c r="J434" s="325">
        <v>0</v>
      </c>
      <c r="K434" s="324">
        <v>0</v>
      </c>
      <c r="L434" s="325">
        <v>0</v>
      </c>
      <c r="M434" s="324">
        <v>0</v>
      </c>
      <c r="N434" s="325">
        <v>0</v>
      </c>
      <c r="O434" s="324">
        <v>1</v>
      </c>
      <c r="P434" s="325">
        <v>1.5873015873015872</v>
      </c>
      <c r="Q434" s="324">
        <v>2</v>
      </c>
      <c r="R434" s="325">
        <v>3.6036036036036037</v>
      </c>
      <c r="S434" s="324">
        <v>1</v>
      </c>
      <c r="T434" s="325">
        <v>2.3201856148491879</v>
      </c>
      <c r="U434" s="324">
        <v>0</v>
      </c>
      <c r="V434" s="325">
        <v>0</v>
      </c>
      <c r="W434" s="324">
        <v>0</v>
      </c>
      <c r="X434" s="325">
        <v>0</v>
      </c>
      <c r="Y434" s="324">
        <v>0</v>
      </c>
      <c r="Z434" s="325">
        <v>0</v>
      </c>
      <c r="AA434" s="324">
        <v>1</v>
      </c>
      <c r="AB434" s="325">
        <v>2.7777777777777777</v>
      </c>
      <c r="AC434" s="324">
        <v>1</v>
      </c>
      <c r="AD434" s="325">
        <v>3.4722222222222219</v>
      </c>
      <c r="AE434" s="324">
        <v>19</v>
      </c>
      <c r="AF434" s="325">
        <v>32.423208191126278</v>
      </c>
    </row>
    <row r="435" spans="2:48" x14ac:dyDescent="0.2">
      <c r="B435" s="459" t="s">
        <v>55</v>
      </c>
      <c r="C435" s="324">
        <v>26</v>
      </c>
      <c r="D435" s="325">
        <v>6.5906210392902409</v>
      </c>
      <c r="E435" s="324">
        <v>0</v>
      </c>
      <c r="F435" s="325">
        <v>0</v>
      </c>
      <c r="G435" s="324">
        <v>0</v>
      </c>
      <c r="H435" s="325">
        <v>0</v>
      </c>
      <c r="I435" s="324">
        <v>0</v>
      </c>
      <c r="J435" s="325">
        <v>0</v>
      </c>
      <c r="K435" s="324">
        <v>0</v>
      </c>
      <c r="L435" s="325">
        <v>0</v>
      </c>
      <c r="M435" s="324">
        <v>1</v>
      </c>
      <c r="N435" s="325">
        <v>2.9239766081871341</v>
      </c>
      <c r="O435" s="324">
        <v>0</v>
      </c>
      <c r="P435" s="325">
        <v>0</v>
      </c>
      <c r="Q435" s="324">
        <v>0</v>
      </c>
      <c r="R435" s="325">
        <v>0</v>
      </c>
      <c r="S435" s="324">
        <v>1</v>
      </c>
      <c r="T435" s="325">
        <v>4.9019607843137258</v>
      </c>
      <c r="U435" s="324">
        <v>1</v>
      </c>
      <c r="V435" s="325">
        <v>4.8543689320388346</v>
      </c>
      <c r="W435" s="324">
        <v>0</v>
      </c>
      <c r="X435" s="325">
        <v>0</v>
      </c>
      <c r="Y435" s="324">
        <v>2</v>
      </c>
      <c r="Z435" s="325">
        <v>8.9285714285714288</v>
      </c>
      <c r="AA435" s="324">
        <v>0</v>
      </c>
      <c r="AB435" s="325">
        <v>0</v>
      </c>
      <c r="AC435" s="324">
        <v>1</v>
      </c>
      <c r="AD435" s="325">
        <v>7.042253521126761</v>
      </c>
      <c r="AE435" s="324">
        <v>20</v>
      </c>
      <c r="AF435" s="325">
        <v>57.142857142857139</v>
      </c>
    </row>
    <row r="436" spans="2:48" x14ac:dyDescent="0.2">
      <c r="B436" s="459" t="s">
        <v>56</v>
      </c>
      <c r="C436" s="324">
        <v>39</v>
      </c>
      <c r="D436" s="325">
        <v>6.0046189376443424</v>
      </c>
      <c r="E436" s="324">
        <v>0</v>
      </c>
      <c r="F436" s="325">
        <v>0</v>
      </c>
      <c r="G436" s="324">
        <v>0</v>
      </c>
      <c r="H436" s="325">
        <v>0</v>
      </c>
      <c r="I436" s="324">
        <v>0</v>
      </c>
      <c r="J436" s="325">
        <v>0</v>
      </c>
      <c r="K436" s="324">
        <v>3</v>
      </c>
      <c r="L436" s="325">
        <v>5.0335570469798654</v>
      </c>
      <c r="M436" s="324">
        <v>2</v>
      </c>
      <c r="N436" s="325">
        <v>3.5714285714285712</v>
      </c>
      <c r="O436" s="324">
        <v>2</v>
      </c>
      <c r="P436" s="325">
        <v>3.7105751391465676</v>
      </c>
      <c r="Q436" s="324">
        <v>2</v>
      </c>
      <c r="R436" s="325">
        <v>4.2105263157894735</v>
      </c>
      <c r="S436" s="324">
        <v>2</v>
      </c>
      <c r="T436" s="325">
        <v>5.4347826086956523</v>
      </c>
      <c r="U436" s="324">
        <v>3</v>
      </c>
      <c r="V436" s="325">
        <v>8.3565459610027855</v>
      </c>
      <c r="W436" s="324">
        <v>0</v>
      </c>
      <c r="X436" s="325">
        <v>0</v>
      </c>
      <c r="Y436" s="324">
        <v>1</v>
      </c>
      <c r="Z436" s="325">
        <v>2.9411764705882351</v>
      </c>
      <c r="AA436" s="324">
        <v>1</v>
      </c>
      <c r="AB436" s="325">
        <v>3.2573289902280131</v>
      </c>
      <c r="AC436" s="324">
        <v>0</v>
      </c>
      <c r="AD436" s="325">
        <v>0</v>
      </c>
      <c r="AE436" s="324">
        <v>23</v>
      </c>
      <c r="AF436" s="325">
        <v>46.184738955823292</v>
      </c>
    </row>
    <row r="437" spans="2:48" x14ac:dyDescent="0.2">
      <c r="B437" s="459" t="s">
        <v>57</v>
      </c>
      <c r="C437" s="324">
        <v>29</v>
      </c>
      <c r="D437" s="325">
        <v>3.4540257265364458</v>
      </c>
      <c r="E437" s="324">
        <v>3</v>
      </c>
      <c r="F437" s="325">
        <v>2.9527559055118111</v>
      </c>
      <c r="G437" s="324">
        <v>0</v>
      </c>
      <c r="H437" s="325">
        <v>0</v>
      </c>
      <c r="I437" s="324">
        <v>0</v>
      </c>
      <c r="J437" s="325">
        <v>0</v>
      </c>
      <c r="K437" s="324">
        <v>0</v>
      </c>
      <c r="L437" s="325">
        <v>0</v>
      </c>
      <c r="M437" s="324">
        <v>0</v>
      </c>
      <c r="N437" s="325">
        <v>0</v>
      </c>
      <c r="O437" s="324">
        <v>2</v>
      </c>
      <c r="P437" s="325">
        <v>3.1496062992125982</v>
      </c>
      <c r="Q437" s="324">
        <v>1</v>
      </c>
      <c r="R437" s="325">
        <v>1.6339869281045751</v>
      </c>
      <c r="S437" s="324">
        <v>1</v>
      </c>
      <c r="T437" s="325">
        <v>2.2779043280182232</v>
      </c>
      <c r="U437" s="324">
        <v>1</v>
      </c>
      <c r="V437" s="325">
        <v>2.6109660574412534</v>
      </c>
      <c r="W437" s="324">
        <v>1</v>
      </c>
      <c r="X437" s="325">
        <v>2.5773195876288661</v>
      </c>
      <c r="Y437" s="324">
        <v>2</v>
      </c>
      <c r="Z437" s="325">
        <v>5.3050397877984086</v>
      </c>
      <c r="AA437" s="324">
        <v>0</v>
      </c>
      <c r="AB437" s="325">
        <v>0</v>
      </c>
      <c r="AC437" s="324">
        <v>3</v>
      </c>
      <c r="AD437" s="325">
        <v>9.67741935483871</v>
      </c>
      <c r="AE437" s="324">
        <v>15</v>
      </c>
      <c r="AF437" s="325">
        <v>25</v>
      </c>
    </row>
    <row r="438" spans="2:48" x14ac:dyDescent="0.2">
      <c r="B438" s="460" t="s">
        <v>58</v>
      </c>
      <c r="C438" s="324">
        <v>71</v>
      </c>
      <c r="D438" s="325">
        <v>4.2420983449841669</v>
      </c>
      <c r="E438" s="324">
        <v>1</v>
      </c>
      <c r="F438" s="325">
        <v>0.52246603970741912</v>
      </c>
      <c r="G438" s="378">
        <v>0</v>
      </c>
      <c r="H438" s="379">
        <v>0</v>
      </c>
      <c r="I438" s="324">
        <v>0</v>
      </c>
      <c r="J438" s="325">
        <v>0</v>
      </c>
      <c r="K438" s="324">
        <v>0</v>
      </c>
      <c r="L438" s="325">
        <v>0</v>
      </c>
      <c r="M438" s="378">
        <v>2</v>
      </c>
      <c r="N438" s="379">
        <v>1.3614703880190604</v>
      </c>
      <c r="O438" s="324">
        <v>0</v>
      </c>
      <c r="P438" s="325">
        <v>0</v>
      </c>
      <c r="Q438" s="324">
        <v>3</v>
      </c>
      <c r="R438" s="325">
        <v>3.1746031746031744</v>
      </c>
      <c r="S438" s="324">
        <v>1</v>
      </c>
      <c r="T438" s="325">
        <v>1.3440860215053765</v>
      </c>
      <c r="U438" s="378">
        <v>1</v>
      </c>
      <c r="V438" s="379">
        <v>1.3869625520110958</v>
      </c>
      <c r="W438" s="378">
        <v>1</v>
      </c>
      <c r="X438" s="325">
        <v>1.4204545454545454</v>
      </c>
      <c r="Y438" s="324">
        <v>1</v>
      </c>
      <c r="Z438" s="325">
        <v>1.3297872340425532</v>
      </c>
      <c r="AA438" s="324">
        <v>6</v>
      </c>
      <c r="AB438" s="379">
        <v>7.9051383399209483</v>
      </c>
      <c r="AC438" s="378">
        <v>2</v>
      </c>
      <c r="AD438" s="325">
        <v>2.8328611898017</v>
      </c>
      <c r="AE438" s="324">
        <v>53</v>
      </c>
      <c r="AF438" s="325">
        <v>30.778164924506388</v>
      </c>
    </row>
    <row r="439" spans="2:48" x14ac:dyDescent="0.2">
      <c r="B439" s="459" t="s">
        <v>59</v>
      </c>
      <c r="C439" s="324">
        <v>115</v>
      </c>
      <c r="D439" s="325">
        <v>4.9852609675741286</v>
      </c>
      <c r="E439" s="324">
        <v>8</v>
      </c>
      <c r="F439" s="325">
        <v>2.9379360998898272</v>
      </c>
      <c r="G439" s="324">
        <v>0</v>
      </c>
      <c r="H439" s="325">
        <v>0</v>
      </c>
      <c r="I439" s="324">
        <v>1</v>
      </c>
      <c r="J439" s="325">
        <v>0.48614487117160909</v>
      </c>
      <c r="K439" s="324">
        <v>2</v>
      </c>
      <c r="L439" s="325">
        <v>0.83647009619406099</v>
      </c>
      <c r="M439" s="324">
        <v>4</v>
      </c>
      <c r="N439" s="325">
        <v>1.9351717464925011</v>
      </c>
      <c r="O439" s="324">
        <v>6</v>
      </c>
      <c r="P439" s="325">
        <v>3.4423407917383821</v>
      </c>
      <c r="Q439" s="324">
        <v>1</v>
      </c>
      <c r="R439" s="325">
        <v>0.6082725060827251</v>
      </c>
      <c r="S439" s="324">
        <v>1</v>
      </c>
      <c r="T439" s="325">
        <v>0.82169268693508624</v>
      </c>
      <c r="U439" s="324">
        <v>5</v>
      </c>
      <c r="V439" s="325">
        <v>4.2480883602378929</v>
      </c>
      <c r="W439" s="324">
        <v>2</v>
      </c>
      <c r="X439" s="325">
        <v>1.8433179723502304</v>
      </c>
      <c r="Y439" s="324">
        <v>7</v>
      </c>
      <c r="Z439" s="325">
        <v>6.7632850241545901</v>
      </c>
      <c r="AA439" s="324">
        <v>7</v>
      </c>
      <c r="AB439" s="325">
        <v>7.2016460905349797</v>
      </c>
      <c r="AC439" s="324">
        <v>7</v>
      </c>
      <c r="AD439" s="325">
        <v>8.0275229357798175</v>
      </c>
      <c r="AE439" s="324">
        <v>64</v>
      </c>
      <c r="AF439" s="325">
        <v>36.972848064702482</v>
      </c>
    </row>
    <row r="440" spans="2:48" x14ac:dyDescent="0.2">
      <c r="B440" s="459" t="s">
        <v>60</v>
      </c>
      <c r="C440" s="324">
        <v>77</v>
      </c>
      <c r="D440" s="325">
        <v>6.1654255745055648</v>
      </c>
      <c r="E440" s="324">
        <v>1</v>
      </c>
      <c r="F440" s="325">
        <v>0.84530853761622993</v>
      </c>
      <c r="G440" s="324">
        <v>0</v>
      </c>
      <c r="H440" s="325">
        <v>0</v>
      </c>
      <c r="I440" s="324">
        <v>0</v>
      </c>
      <c r="J440" s="325">
        <v>0</v>
      </c>
      <c r="K440" s="324">
        <v>1</v>
      </c>
      <c r="L440" s="325">
        <v>0.94339622641509435</v>
      </c>
      <c r="M440" s="324">
        <v>2</v>
      </c>
      <c r="N440" s="325">
        <v>1.7621145374449341</v>
      </c>
      <c r="O440" s="324">
        <v>1</v>
      </c>
      <c r="P440" s="325">
        <v>0.8733624454148472</v>
      </c>
      <c r="Q440" s="324">
        <v>1</v>
      </c>
      <c r="R440" s="325">
        <v>1.0570824524312896</v>
      </c>
      <c r="S440" s="324">
        <v>1</v>
      </c>
      <c r="T440" s="325">
        <v>1.3495276653171389</v>
      </c>
      <c r="U440" s="324">
        <v>1</v>
      </c>
      <c r="V440" s="325">
        <v>1.466275659824047</v>
      </c>
      <c r="W440" s="324">
        <v>2</v>
      </c>
      <c r="X440" s="325">
        <v>3.134796238244514</v>
      </c>
      <c r="Y440" s="324">
        <v>3</v>
      </c>
      <c r="Z440" s="325">
        <v>4.815409309791332</v>
      </c>
      <c r="AA440" s="324">
        <v>3</v>
      </c>
      <c r="AB440" s="325">
        <v>5.3571428571428568</v>
      </c>
      <c r="AC440" s="324">
        <v>7</v>
      </c>
      <c r="AD440" s="325">
        <v>16.055045871559635</v>
      </c>
      <c r="AE440" s="324">
        <v>54</v>
      </c>
      <c r="AF440" s="325">
        <v>50.420168067226889</v>
      </c>
    </row>
    <row r="441" spans="2:48" x14ac:dyDescent="0.2">
      <c r="B441" s="459" t="s">
        <v>61</v>
      </c>
      <c r="C441" s="324">
        <v>81</v>
      </c>
      <c r="D441" s="325">
        <v>5.1582500159205251</v>
      </c>
      <c r="E441" s="324">
        <v>4</v>
      </c>
      <c r="F441" s="325">
        <v>2.2688598979013048</v>
      </c>
      <c r="G441" s="324">
        <v>0</v>
      </c>
      <c r="H441" s="325">
        <v>0</v>
      </c>
      <c r="I441" s="324">
        <v>0</v>
      </c>
      <c r="J441" s="325">
        <v>0</v>
      </c>
      <c r="K441" s="324">
        <v>1</v>
      </c>
      <c r="L441" s="325">
        <v>0.67294751009421261</v>
      </c>
      <c r="M441" s="324">
        <v>4</v>
      </c>
      <c r="N441" s="325">
        <v>2.7453671928620453</v>
      </c>
      <c r="O441" s="324">
        <v>1</v>
      </c>
      <c r="P441" s="325">
        <v>0.72992700729927007</v>
      </c>
      <c r="Q441" s="324">
        <v>1</v>
      </c>
      <c r="R441" s="325">
        <v>0.90826521344232514</v>
      </c>
      <c r="S441" s="324">
        <v>2</v>
      </c>
      <c r="T441" s="325">
        <v>2.3446658851113713</v>
      </c>
      <c r="U441" s="324">
        <v>3</v>
      </c>
      <c r="V441" s="325">
        <v>3.9164490861618795</v>
      </c>
      <c r="W441" s="324">
        <v>2</v>
      </c>
      <c r="X441" s="325">
        <v>2.6809651474530831</v>
      </c>
      <c r="Y441" s="324">
        <v>1</v>
      </c>
      <c r="Z441" s="325">
        <v>1.4245014245014245</v>
      </c>
      <c r="AA441" s="324">
        <v>6</v>
      </c>
      <c r="AB441" s="325">
        <v>9.9502487562189046</v>
      </c>
      <c r="AC441" s="324">
        <v>4</v>
      </c>
      <c r="AD441" s="325">
        <v>6.9565217391304355</v>
      </c>
      <c r="AE441" s="324">
        <v>52</v>
      </c>
      <c r="AF441" s="325">
        <v>49.149338374291112</v>
      </c>
    </row>
    <row r="442" spans="2:48" x14ac:dyDescent="0.2">
      <c r="B442" s="459" t="s">
        <v>62</v>
      </c>
      <c r="C442" s="324">
        <v>36</v>
      </c>
      <c r="D442" s="325">
        <v>9.0520492833794322</v>
      </c>
      <c r="E442" s="324">
        <v>1</v>
      </c>
      <c r="F442" s="325">
        <v>2.512562814070352</v>
      </c>
      <c r="G442" s="324">
        <v>0</v>
      </c>
      <c r="H442" s="325">
        <v>0</v>
      </c>
      <c r="I442" s="324">
        <v>0</v>
      </c>
      <c r="J442" s="325">
        <v>0</v>
      </c>
      <c r="K442" s="324">
        <v>0</v>
      </c>
      <c r="L442" s="325">
        <v>0</v>
      </c>
      <c r="M442" s="324">
        <v>1</v>
      </c>
      <c r="N442" s="325">
        <v>2.785515320334262</v>
      </c>
      <c r="O442" s="324">
        <v>0</v>
      </c>
      <c r="P442" s="325">
        <v>0</v>
      </c>
      <c r="Q442" s="324">
        <v>2</v>
      </c>
      <c r="R442" s="325">
        <v>7.6045627376425857</v>
      </c>
      <c r="S442" s="324">
        <v>2</v>
      </c>
      <c r="T442" s="325">
        <v>10</v>
      </c>
      <c r="U442" s="324">
        <v>1</v>
      </c>
      <c r="V442" s="325">
        <v>4.9019607843137258</v>
      </c>
      <c r="W442" s="324">
        <v>3</v>
      </c>
      <c r="X442" s="325">
        <v>16.574585635359114</v>
      </c>
      <c r="Y442" s="324">
        <v>1</v>
      </c>
      <c r="Z442" s="325">
        <v>5.1020408163265305</v>
      </c>
      <c r="AA442" s="324">
        <v>0</v>
      </c>
      <c r="AB442" s="325">
        <v>0</v>
      </c>
      <c r="AC442" s="324">
        <v>3</v>
      </c>
      <c r="AD442" s="325">
        <v>18.518518518518519</v>
      </c>
      <c r="AE442" s="324">
        <v>22</v>
      </c>
      <c r="AF442" s="325">
        <v>58.51063829787234</v>
      </c>
    </row>
    <row r="443" spans="2:48" x14ac:dyDescent="0.2">
      <c r="B443" s="459" t="s">
        <v>63</v>
      </c>
      <c r="C443" s="324">
        <v>31</v>
      </c>
      <c r="D443" s="325">
        <v>5.4481546572934976</v>
      </c>
      <c r="E443" s="324">
        <v>0</v>
      </c>
      <c r="F443" s="325">
        <v>0</v>
      </c>
      <c r="G443" s="324">
        <v>0</v>
      </c>
      <c r="H443" s="325">
        <v>0</v>
      </c>
      <c r="I443" s="324">
        <v>1</v>
      </c>
      <c r="J443" s="325">
        <v>1.8518518518518519</v>
      </c>
      <c r="K443" s="324">
        <v>0</v>
      </c>
      <c r="L443" s="325">
        <v>0</v>
      </c>
      <c r="M443" s="324">
        <v>2</v>
      </c>
      <c r="N443" s="325">
        <v>4.1067761806981524</v>
      </c>
      <c r="O443" s="324">
        <v>0</v>
      </c>
      <c r="P443" s="325">
        <v>0</v>
      </c>
      <c r="Q443" s="324">
        <v>0</v>
      </c>
      <c r="R443" s="325">
        <v>0</v>
      </c>
      <c r="S443" s="324">
        <v>0</v>
      </c>
      <c r="T443" s="325">
        <v>0</v>
      </c>
      <c r="U443" s="324">
        <v>1</v>
      </c>
      <c r="V443" s="325">
        <v>3.4129692832764507</v>
      </c>
      <c r="W443" s="324">
        <v>0</v>
      </c>
      <c r="X443" s="325">
        <v>0</v>
      </c>
      <c r="Y443" s="324">
        <v>5</v>
      </c>
      <c r="Z443" s="325">
        <v>16.077170418006428</v>
      </c>
      <c r="AA443" s="324">
        <v>0</v>
      </c>
      <c r="AB443" s="325">
        <v>0</v>
      </c>
      <c r="AC443" s="324">
        <v>1</v>
      </c>
      <c r="AD443" s="325">
        <v>4.8543689320388346</v>
      </c>
      <c r="AE443" s="324">
        <v>21</v>
      </c>
      <c r="AF443" s="325">
        <v>40.856031128404673</v>
      </c>
    </row>
    <row r="444" spans="2:48" x14ac:dyDescent="0.2">
      <c r="B444" s="459" t="s">
        <v>64</v>
      </c>
      <c r="C444" s="324">
        <v>57</v>
      </c>
      <c r="D444" s="325">
        <v>5.9548683660676973</v>
      </c>
      <c r="E444" s="324">
        <v>2</v>
      </c>
      <c r="F444" s="325">
        <v>2.4721878862793569</v>
      </c>
      <c r="G444" s="324">
        <v>0</v>
      </c>
      <c r="H444" s="325">
        <v>0</v>
      </c>
      <c r="I444" s="324">
        <v>0</v>
      </c>
      <c r="J444" s="325">
        <v>0</v>
      </c>
      <c r="K444" s="324">
        <v>1</v>
      </c>
      <c r="L444" s="325">
        <v>1.1337868480725624</v>
      </c>
      <c r="M444" s="324">
        <v>0</v>
      </c>
      <c r="N444" s="325">
        <v>0</v>
      </c>
      <c r="O444" s="324">
        <v>1</v>
      </c>
      <c r="P444" s="325">
        <v>1.0893246187363836</v>
      </c>
      <c r="Q444" s="324">
        <v>1</v>
      </c>
      <c r="R444" s="325">
        <v>1.2484394506866416</v>
      </c>
      <c r="S444" s="324">
        <v>0</v>
      </c>
      <c r="T444" s="325">
        <v>0</v>
      </c>
      <c r="U444" s="324">
        <v>1</v>
      </c>
      <c r="V444" s="325">
        <v>1.9455252918287937</v>
      </c>
      <c r="W444" s="324">
        <v>0</v>
      </c>
      <c r="X444" s="325">
        <v>0</v>
      </c>
      <c r="Y444" s="324">
        <v>1</v>
      </c>
      <c r="Z444" s="325">
        <v>1.9920318725099602</v>
      </c>
      <c r="AA444" s="324">
        <v>3</v>
      </c>
      <c r="AB444" s="325">
        <v>6.9124423963133648</v>
      </c>
      <c r="AC444" s="324">
        <v>6</v>
      </c>
      <c r="AD444" s="325">
        <v>17.910447761194032</v>
      </c>
      <c r="AE444" s="324">
        <v>41</v>
      </c>
      <c r="AF444" s="325">
        <v>46.015712682379345</v>
      </c>
    </row>
    <row r="445" spans="2:48" x14ac:dyDescent="0.2">
      <c r="B445" s="459" t="s">
        <v>65</v>
      </c>
      <c r="C445" s="324">
        <v>19</v>
      </c>
      <c r="D445" s="325">
        <v>0</v>
      </c>
      <c r="E445" s="324">
        <v>0</v>
      </c>
      <c r="F445" s="325">
        <v>0</v>
      </c>
      <c r="G445" s="324">
        <v>0</v>
      </c>
      <c r="H445" s="325">
        <v>0</v>
      </c>
      <c r="I445" s="324">
        <v>0</v>
      </c>
      <c r="J445" s="325">
        <v>0</v>
      </c>
      <c r="K445" s="324">
        <v>1</v>
      </c>
      <c r="L445" s="325">
        <v>3.0769230769230771</v>
      </c>
      <c r="M445" s="324">
        <v>0</v>
      </c>
      <c r="N445" s="325">
        <v>0</v>
      </c>
      <c r="O445" s="324">
        <v>0</v>
      </c>
      <c r="P445" s="325">
        <v>0</v>
      </c>
      <c r="Q445" s="324">
        <v>1</v>
      </c>
      <c r="R445" s="325">
        <v>3.7593984962406015</v>
      </c>
      <c r="S445" s="324">
        <v>0</v>
      </c>
      <c r="T445" s="325">
        <v>0</v>
      </c>
      <c r="U445" s="324">
        <v>0</v>
      </c>
      <c r="V445" s="325">
        <v>0</v>
      </c>
      <c r="W445" s="324">
        <v>1</v>
      </c>
      <c r="X445" s="325">
        <v>5.9171597633136095</v>
      </c>
      <c r="Y445" s="324">
        <v>0</v>
      </c>
      <c r="Z445" s="325">
        <v>0</v>
      </c>
      <c r="AA445" s="324">
        <v>1</v>
      </c>
      <c r="AB445" s="325">
        <v>7.2992700729927007</v>
      </c>
      <c r="AC445" s="324">
        <v>1</v>
      </c>
      <c r="AD445" s="325">
        <v>8.695652173913043</v>
      </c>
      <c r="AE445" s="324">
        <v>14</v>
      </c>
      <c r="AF445" s="325">
        <v>49.822064056939503</v>
      </c>
    </row>
    <row r="446" spans="2:48" x14ac:dyDescent="0.2">
      <c r="B446" s="459" t="s">
        <v>66</v>
      </c>
      <c r="C446" s="324">
        <v>32</v>
      </c>
      <c r="D446" s="325">
        <v>2.8266054235491564</v>
      </c>
      <c r="E446" s="324">
        <v>0</v>
      </c>
      <c r="F446" s="325">
        <v>0</v>
      </c>
      <c r="G446" s="324">
        <v>0</v>
      </c>
      <c r="H446" s="325">
        <v>0</v>
      </c>
      <c r="I446" s="324">
        <v>1</v>
      </c>
      <c r="J446" s="325">
        <v>0.97276264591439687</v>
      </c>
      <c r="K446" s="324">
        <v>0</v>
      </c>
      <c r="L446" s="325">
        <v>0</v>
      </c>
      <c r="M446" s="324">
        <v>0</v>
      </c>
      <c r="N446" s="325">
        <v>0</v>
      </c>
      <c r="O446" s="324">
        <v>3</v>
      </c>
      <c r="P446" s="325">
        <v>3.1880977683315619</v>
      </c>
      <c r="Q446" s="324">
        <v>1</v>
      </c>
      <c r="R446" s="325">
        <v>1.2106537530266344</v>
      </c>
      <c r="S446" s="324">
        <v>2</v>
      </c>
      <c r="T446" s="325">
        <v>3.1298904538341157</v>
      </c>
      <c r="U446" s="324">
        <v>1</v>
      </c>
      <c r="V446" s="325">
        <v>1.5974440894568689</v>
      </c>
      <c r="W446" s="324">
        <v>1</v>
      </c>
      <c r="X446" s="325">
        <v>1.779359430604982</v>
      </c>
      <c r="Y446" s="324">
        <v>1</v>
      </c>
      <c r="Z446" s="325">
        <v>1.6750418760469012</v>
      </c>
      <c r="AA446" s="324">
        <v>1</v>
      </c>
      <c r="AB446" s="325">
        <v>1.8691588785046729</v>
      </c>
      <c r="AC446" s="324">
        <v>0</v>
      </c>
      <c r="AD446" s="325">
        <v>0</v>
      </c>
      <c r="AE446" s="324">
        <v>21</v>
      </c>
      <c r="AF446" s="325">
        <v>24.165707710011507</v>
      </c>
    </row>
    <row r="447" spans="2:48" x14ac:dyDescent="0.2">
      <c r="B447" s="459" t="s">
        <v>67</v>
      </c>
      <c r="C447" s="324">
        <v>28</v>
      </c>
      <c r="D447" s="325">
        <v>3.4183860334513492</v>
      </c>
      <c r="E447" s="324">
        <v>3</v>
      </c>
      <c r="F447" s="325">
        <v>3.0643513789581203</v>
      </c>
      <c r="G447" s="324">
        <v>0</v>
      </c>
      <c r="H447" s="325">
        <v>0</v>
      </c>
      <c r="I447" s="324">
        <v>0</v>
      </c>
      <c r="J447" s="325">
        <v>0</v>
      </c>
      <c r="K447" s="324">
        <v>0</v>
      </c>
      <c r="L447" s="325">
        <v>0</v>
      </c>
      <c r="M447" s="324">
        <v>0</v>
      </c>
      <c r="N447" s="325">
        <v>0</v>
      </c>
      <c r="O447" s="324">
        <v>2</v>
      </c>
      <c r="P447" s="325">
        <v>2.9368575624082229</v>
      </c>
      <c r="Q447" s="324">
        <v>1</v>
      </c>
      <c r="R447" s="325">
        <v>1.9047619047619047</v>
      </c>
      <c r="S447" s="324">
        <v>0</v>
      </c>
      <c r="T447" s="325">
        <v>0</v>
      </c>
      <c r="U447" s="324">
        <v>0</v>
      </c>
      <c r="V447" s="325">
        <v>0</v>
      </c>
      <c r="W447" s="324">
        <v>0</v>
      </c>
      <c r="X447" s="325">
        <v>0</v>
      </c>
      <c r="Y447" s="324">
        <v>0</v>
      </c>
      <c r="Z447" s="325">
        <v>0</v>
      </c>
      <c r="AA447" s="324">
        <v>1</v>
      </c>
      <c r="AB447" s="325">
        <v>3.3670033670033668</v>
      </c>
      <c r="AC447" s="324">
        <v>4</v>
      </c>
      <c r="AD447" s="325">
        <v>17.316017316017316</v>
      </c>
      <c r="AE447" s="324">
        <v>17</v>
      </c>
      <c r="AF447" s="325">
        <v>29.82456140350877</v>
      </c>
      <c r="AH447" s="335"/>
      <c r="AI447" s="336"/>
      <c r="AJ447" s="337"/>
      <c r="AK447" s="337"/>
      <c r="AL447" s="337"/>
      <c r="AM447" s="338"/>
      <c r="AN447" s="338"/>
      <c r="AO447" s="338"/>
      <c r="AP447" s="338"/>
      <c r="AQ447" s="338"/>
      <c r="AR447" s="338"/>
      <c r="AS447" s="338"/>
      <c r="AT447" s="338"/>
      <c r="AU447" s="338"/>
      <c r="AV447" s="338"/>
    </row>
    <row r="448" spans="2:48" x14ac:dyDescent="0.2">
      <c r="B448" s="459" t="s">
        <v>68</v>
      </c>
      <c r="C448" s="324">
        <v>75</v>
      </c>
      <c r="D448" s="325">
        <v>5.8184639255236617</v>
      </c>
      <c r="E448" s="324">
        <v>1</v>
      </c>
      <c r="F448" s="325">
        <v>0.83125519534497094</v>
      </c>
      <c r="G448" s="324">
        <v>0</v>
      </c>
      <c r="H448" s="325">
        <v>0</v>
      </c>
      <c r="I448" s="324">
        <v>0</v>
      </c>
      <c r="J448" s="325">
        <v>0</v>
      </c>
      <c r="K448" s="324">
        <v>2</v>
      </c>
      <c r="L448" s="325">
        <v>1.779359430604982</v>
      </c>
      <c r="M448" s="324">
        <v>2</v>
      </c>
      <c r="N448" s="325">
        <v>1.7467248908296944</v>
      </c>
      <c r="O448" s="324">
        <v>2</v>
      </c>
      <c r="P448" s="325">
        <v>1.8231540565177757</v>
      </c>
      <c r="Q448" s="324">
        <v>2</v>
      </c>
      <c r="R448" s="325">
        <v>2.1208907741251326</v>
      </c>
      <c r="S448" s="324">
        <v>5</v>
      </c>
      <c r="T448" s="325">
        <v>6.3613231552162848</v>
      </c>
      <c r="U448" s="324">
        <v>5</v>
      </c>
      <c r="V448" s="325">
        <v>7.2886297376093294</v>
      </c>
      <c r="W448" s="324">
        <v>2</v>
      </c>
      <c r="X448" s="325">
        <v>2.9154518950437316</v>
      </c>
      <c r="Y448" s="324">
        <v>5</v>
      </c>
      <c r="Z448" s="325">
        <v>7.9617834394904454</v>
      </c>
      <c r="AA448" s="324">
        <v>5</v>
      </c>
      <c r="AB448" s="325">
        <v>8.8967971530249113</v>
      </c>
      <c r="AC448" s="324">
        <v>5</v>
      </c>
      <c r="AD448" s="325">
        <v>9.8814229249011856</v>
      </c>
      <c r="AE448" s="324">
        <v>39</v>
      </c>
      <c r="AF448" s="325">
        <v>32.690695725062866</v>
      </c>
      <c r="AH448" s="909"/>
      <c r="AI448" s="909"/>
      <c r="AJ448" s="909"/>
      <c r="AK448" s="909"/>
      <c r="AL448" s="909"/>
      <c r="AM448" s="909"/>
      <c r="AN448" s="909"/>
      <c r="AO448" s="909"/>
      <c r="AP448" s="909"/>
      <c r="AQ448" s="909"/>
      <c r="AR448" s="909"/>
      <c r="AS448" s="909"/>
      <c r="AT448" s="909"/>
      <c r="AU448" s="909"/>
      <c r="AV448" s="909"/>
    </row>
    <row r="449" spans="2:48" x14ac:dyDescent="0.2">
      <c r="B449" s="459" t="s">
        <v>69</v>
      </c>
      <c r="C449" s="324">
        <v>141</v>
      </c>
      <c r="D449" s="325">
        <v>5.6249252004627595</v>
      </c>
      <c r="E449" s="324">
        <v>1</v>
      </c>
      <c r="F449" s="325">
        <v>0.38476337052712584</v>
      </c>
      <c r="G449" s="324">
        <v>1</v>
      </c>
      <c r="H449" s="325">
        <v>0.40112314480545525</v>
      </c>
      <c r="I449" s="324">
        <v>1</v>
      </c>
      <c r="J449" s="325">
        <v>0.42553191489361702</v>
      </c>
      <c r="K449" s="324">
        <v>2</v>
      </c>
      <c r="L449" s="325">
        <v>0.94117647058823528</v>
      </c>
      <c r="M449" s="324">
        <v>4</v>
      </c>
      <c r="N449" s="325">
        <v>1.7597888253409593</v>
      </c>
      <c r="O449" s="324">
        <v>5</v>
      </c>
      <c r="P449" s="325">
        <v>2.3030861354214647</v>
      </c>
      <c r="Q449" s="324">
        <v>6</v>
      </c>
      <c r="R449" s="325">
        <v>3.7926675094816686</v>
      </c>
      <c r="S449" s="324">
        <v>7</v>
      </c>
      <c r="T449" s="325">
        <v>5.1813471502590671</v>
      </c>
      <c r="U449" s="324">
        <v>10</v>
      </c>
      <c r="V449" s="325">
        <v>7.5700227100681303</v>
      </c>
      <c r="W449" s="324">
        <v>1</v>
      </c>
      <c r="X449" s="325">
        <v>0.80064051240992784</v>
      </c>
      <c r="Y449" s="324">
        <v>3</v>
      </c>
      <c r="Z449" s="325">
        <v>2.6223776223776225</v>
      </c>
      <c r="AA449" s="324">
        <v>7</v>
      </c>
      <c r="AB449" s="325">
        <v>6.6539923954372622</v>
      </c>
      <c r="AC449" s="324">
        <v>10</v>
      </c>
      <c r="AD449" s="325">
        <v>10.01001001001001</v>
      </c>
      <c r="AE449" s="324">
        <v>83</v>
      </c>
      <c r="AF449" s="325">
        <v>35.199321458863444</v>
      </c>
      <c r="AH449" s="342"/>
      <c r="AI449" s="343"/>
      <c r="AJ449" s="343"/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</row>
    <row r="450" spans="2:48" x14ac:dyDescent="0.2">
      <c r="B450" s="459" t="s">
        <v>70</v>
      </c>
      <c r="C450" s="324">
        <v>73</v>
      </c>
      <c r="D450" s="325">
        <v>4.8482433419671906</v>
      </c>
      <c r="E450" s="324">
        <v>2</v>
      </c>
      <c r="F450" s="325">
        <v>1.5094339622641508</v>
      </c>
      <c r="G450" s="324">
        <v>0</v>
      </c>
      <c r="H450" s="325">
        <v>0</v>
      </c>
      <c r="I450" s="324">
        <v>1</v>
      </c>
      <c r="J450" s="325">
        <v>0.75187969924812037</v>
      </c>
      <c r="K450" s="324">
        <v>1</v>
      </c>
      <c r="L450" s="325">
        <v>0.77041602465331283</v>
      </c>
      <c r="M450" s="324">
        <v>5</v>
      </c>
      <c r="N450" s="325">
        <v>3.6818851251840941</v>
      </c>
      <c r="O450" s="324">
        <v>1</v>
      </c>
      <c r="P450" s="325">
        <v>0.75987841945288759</v>
      </c>
      <c r="Q450" s="324">
        <v>5</v>
      </c>
      <c r="R450" s="325">
        <v>4.5998160073597054</v>
      </c>
      <c r="S450" s="324">
        <v>3</v>
      </c>
      <c r="T450" s="325">
        <v>3.3003300330033003</v>
      </c>
      <c r="U450" s="324">
        <v>0</v>
      </c>
      <c r="V450" s="325">
        <v>0</v>
      </c>
      <c r="W450" s="324">
        <v>2</v>
      </c>
      <c r="X450" s="325">
        <v>2.4600246002460024</v>
      </c>
      <c r="Y450" s="324">
        <v>3</v>
      </c>
      <c r="Z450" s="325">
        <v>4.0705563093622796</v>
      </c>
      <c r="AA450" s="324">
        <v>1</v>
      </c>
      <c r="AB450" s="325">
        <v>1.5037593984962407</v>
      </c>
      <c r="AC450" s="324">
        <v>7</v>
      </c>
      <c r="AD450" s="325">
        <v>11.164274322169058</v>
      </c>
      <c r="AE450" s="324">
        <v>42</v>
      </c>
      <c r="AF450" s="325">
        <v>29.723991507430998</v>
      </c>
      <c r="AH450" s="753"/>
      <c r="AI450" s="753"/>
      <c r="AJ450" s="753"/>
      <c r="AK450" s="753"/>
      <c r="AL450" s="753"/>
      <c r="AM450" s="753"/>
      <c r="AN450" s="753"/>
      <c r="AO450" s="753"/>
      <c r="AP450" s="753"/>
      <c r="AQ450" s="753"/>
      <c r="AR450" s="753"/>
      <c r="AS450" s="753"/>
      <c r="AT450" s="753"/>
      <c r="AU450" s="753"/>
      <c r="AV450" s="753"/>
    </row>
    <row r="451" spans="2:48" ht="13.5" thickBot="1" x14ac:dyDescent="0.25">
      <c r="B451" s="461" t="s">
        <v>71</v>
      </c>
      <c r="C451" s="327">
        <v>28</v>
      </c>
      <c r="D451" s="328">
        <v>3.4096444227959082</v>
      </c>
      <c r="E451" s="327">
        <v>1</v>
      </c>
      <c r="F451" s="328">
        <v>1.1976047904191616</v>
      </c>
      <c r="G451" s="327">
        <v>0</v>
      </c>
      <c r="H451" s="328">
        <v>0</v>
      </c>
      <c r="I451" s="327">
        <v>1</v>
      </c>
      <c r="J451" s="328">
        <v>1.3440860215053765</v>
      </c>
      <c r="K451" s="327">
        <v>0</v>
      </c>
      <c r="L451" s="328">
        <v>0</v>
      </c>
      <c r="M451" s="327">
        <v>1</v>
      </c>
      <c r="N451" s="328">
        <v>1.41643059490085</v>
      </c>
      <c r="O451" s="327">
        <v>1</v>
      </c>
      <c r="P451" s="328">
        <v>1.4705882352941175</v>
      </c>
      <c r="Q451" s="327">
        <v>1</v>
      </c>
      <c r="R451" s="328">
        <v>1.669449081803005</v>
      </c>
      <c r="S451" s="327">
        <v>0</v>
      </c>
      <c r="T451" s="328">
        <v>0</v>
      </c>
      <c r="U451" s="327">
        <v>0</v>
      </c>
      <c r="V451" s="328">
        <v>0</v>
      </c>
      <c r="W451" s="327">
        <v>0</v>
      </c>
      <c r="X451" s="328">
        <v>0</v>
      </c>
      <c r="Y451" s="327">
        <v>2</v>
      </c>
      <c r="Z451" s="328">
        <v>4.6082949308755756</v>
      </c>
      <c r="AA451" s="327">
        <v>1</v>
      </c>
      <c r="AB451" s="328">
        <v>2.5575447570332481</v>
      </c>
      <c r="AC451" s="327">
        <v>3</v>
      </c>
      <c r="AD451" s="328">
        <v>9.67741935483871</v>
      </c>
      <c r="AE451" s="327">
        <v>17</v>
      </c>
      <c r="AF451" s="328">
        <v>26.813880126182966</v>
      </c>
      <c r="AH451" s="346" t="s">
        <v>347</v>
      </c>
      <c r="AI451" s="336"/>
      <c r="AJ451" s="347"/>
      <c r="AK451" s="347"/>
      <c r="AL451" s="347"/>
      <c r="AM451" s="348"/>
      <c r="AN451" s="348"/>
      <c r="AO451" s="348"/>
      <c r="AP451" s="350"/>
      <c r="AQ451" s="350"/>
      <c r="AR451" s="350"/>
      <c r="AS451" s="350"/>
      <c r="AT451" s="350"/>
      <c r="AU451" s="350"/>
      <c r="AV451" s="350"/>
    </row>
    <row r="452" spans="2:48" ht="15.75" customHeight="1" thickBot="1" x14ac:dyDescent="0.25">
      <c r="B452" s="329" t="s">
        <v>4</v>
      </c>
      <c r="C452" s="330">
        <v>996</v>
      </c>
      <c r="D452" s="331">
        <v>4.9869068660094236</v>
      </c>
      <c r="E452" s="330">
        <v>30</v>
      </c>
      <c r="F452" s="331">
        <v>1.4445996051427745</v>
      </c>
      <c r="G452" s="332">
        <v>1</v>
      </c>
      <c r="H452" s="333">
        <v>5.0745965695727188E-2</v>
      </c>
      <c r="I452" s="330">
        <v>6</v>
      </c>
      <c r="J452" s="331">
        <v>0.32947119872604469</v>
      </c>
      <c r="K452" s="330">
        <v>14</v>
      </c>
      <c r="L452" s="331">
        <v>0.76373356609022969</v>
      </c>
      <c r="M452" s="332">
        <v>30</v>
      </c>
      <c r="N452" s="333">
        <v>1.6711229946524064</v>
      </c>
      <c r="O452" s="330">
        <v>28</v>
      </c>
      <c r="P452" s="331">
        <v>1.6674606955693188</v>
      </c>
      <c r="Q452" s="330">
        <v>31</v>
      </c>
      <c r="R452" s="331">
        <v>2.2160268782614914</v>
      </c>
      <c r="S452" s="330">
        <v>29</v>
      </c>
      <c r="T452" s="331">
        <v>2.6491276148716545</v>
      </c>
      <c r="U452" s="332">
        <v>34</v>
      </c>
      <c r="V452" s="333">
        <v>3.2866118898018364</v>
      </c>
      <c r="W452" s="332">
        <v>18</v>
      </c>
      <c r="X452" s="331">
        <v>1.8326206475259621</v>
      </c>
      <c r="Y452" s="330">
        <v>38</v>
      </c>
      <c r="Z452" s="331">
        <v>3.9337474120082812</v>
      </c>
      <c r="AA452" s="330">
        <v>44</v>
      </c>
      <c r="AB452" s="333">
        <v>5.0563088945070103</v>
      </c>
      <c r="AC452" s="334">
        <v>65</v>
      </c>
      <c r="AD452" s="331">
        <v>8.5627717033328938</v>
      </c>
      <c r="AE452" s="330">
        <v>628</v>
      </c>
      <c r="AF452" s="331">
        <v>37.14218121599243</v>
      </c>
      <c r="AH452" s="754" t="s">
        <v>348</v>
      </c>
      <c r="AI452" s="754"/>
      <c r="AJ452" s="754"/>
      <c r="AK452" s="754"/>
      <c r="AL452" s="754"/>
      <c r="AM452" s="754"/>
      <c r="AN452" s="754"/>
      <c r="AO452" s="754"/>
    </row>
    <row r="453" spans="2:48" x14ac:dyDescent="0.2">
      <c r="B453" s="238" t="s">
        <v>279</v>
      </c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2:48" x14ac:dyDescent="0.2">
      <c r="B454" s="339" t="s">
        <v>344</v>
      </c>
      <c r="C454" s="340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</row>
    <row r="455" spans="2:48" x14ac:dyDescent="0.2">
      <c r="B455" s="752" t="s">
        <v>345</v>
      </c>
      <c r="C455" s="752"/>
      <c r="D455" s="752"/>
      <c r="E455" s="752"/>
      <c r="F455" s="752"/>
      <c r="G455" s="752"/>
      <c r="H455" s="752"/>
      <c r="I455" s="752"/>
      <c r="J455" s="752"/>
      <c r="K455" s="752"/>
      <c r="L455" s="752"/>
      <c r="M455" s="752"/>
      <c r="N455" s="752"/>
      <c r="O455" s="752"/>
      <c r="P455" s="752"/>
    </row>
    <row r="456" spans="2:48" x14ac:dyDescent="0.2">
      <c r="B456" s="344" t="s">
        <v>346</v>
      </c>
      <c r="C456" s="344"/>
      <c r="D456" s="344"/>
      <c r="E456" s="344"/>
      <c r="F456" s="344"/>
      <c r="G456" s="344"/>
      <c r="H456" s="344"/>
      <c r="I456" s="344"/>
      <c r="J456" s="340"/>
      <c r="K456" s="340"/>
      <c r="L456" s="340"/>
      <c r="M456" s="340"/>
      <c r="N456" s="340"/>
      <c r="O456" s="340"/>
      <c r="P456" s="340"/>
    </row>
    <row r="459" spans="2:48" ht="18" x14ac:dyDescent="0.2">
      <c r="B459" s="729" t="s">
        <v>691</v>
      </c>
      <c r="C459" s="729"/>
      <c r="D459" s="729"/>
    </row>
    <row r="465" spans="2:22" x14ac:dyDescent="0.2">
      <c r="B465" s="730" t="s">
        <v>707</v>
      </c>
      <c r="C465" s="731"/>
      <c r="D465" s="731"/>
      <c r="E465" s="731"/>
      <c r="F465" s="731"/>
      <c r="G465" s="731"/>
    </row>
    <row r="466" spans="2:22" x14ac:dyDescent="0.2">
      <c r="B466" s="731"/>
      <c r="C466" s="731"/>
      <c r="D466" s="731"/>
      <c r="E466" s="731"/>
      <c r="F466" s="731"/>
      <c r="G466" s="731"/>
      <c r="I466" s="730" t="s">
        <v>708</v>
      </c>
      <c r="J466" s="731"/>
      <c r="K466" s="731"/>
      <c r="L466" s="731"/>
      <c r="M466" s="731"/>
      <c r="N466" s="731"/>
      <c r="O466" s="731"/>
      <c r="Q466" s="730" t="s">
        <v>709</v>
      </c>
      <c r="R466" s="731"/>
      <c r="S466" s="731"/>
      <c r="T466" s="731"/>
      <c r="U466" s="731"/>
      <c r="V466" s="731"/>
    </row>
    <row r="467" spans="2:22" x14ac:dyDescent="0.2">
      <c r="I467" s="731"/>
      <c r="J467" s="731"/>
      <c r="K467" s="731"/>
      <c r="L467" s="731"/>
      <c r="M467" s="731"/>
      <c r="N467" s="731"/>
      <c r="O467" s="731"/>
      <c r="Q467" s="731"/>
      <c r="R467" s="731"/>
      <c r="S467" s="731"/>
      <c r="T467" s="731"/>
      <c r="U467" s="731"/>
      <c r="V467" s="731"/>
    </row>
    <row r="480" spans="2:22" x14ac:dyDescent="0.2">
      <c r="B480" s="659" t="s">
        <v>695</v>
      </c>
    </row>
    <row r="481" spans="1:72" x14ac:dyDescent="0.2">
      <c r="B481" s="660" t="s">
        <v>696</v>
      </c>
      <c r="I481" s="659" t="s">
        <v>695</v>
      </c>
      <c r="Q481" s="659" t="s">
        <v>695</v>
      </c>
    </row>
    <row r="482" spans="1:72" x14ac:dyDescent="0.2">
      <c r="B482" s="660" t="s">
        <v>697</v>
      </c>
      <c r="I482" s="660" t="s">
        <v>696</v>
      </c>
      <c r="Q482" s="660" t="s">
        <v>696</v>
      </c>
    </row>
    <row r="483" spans="1:72" x14ac:dyDescent="0.2">
      <c r="I483" s="660" t="s">
        <v>697</v>
      </c>
      <c r="Q483" s="660" t="s">
        <v>697</v>
      </c>
    </row>
    <row r="488" spans="1:72" ht="18" x14ac:dyDescent="0.25">
      <c r="B488" s="532" t="s">
        <v>583</v>
      </c>
    </row>
    <row r="489" spans="1:72" x14ac:dyDescent="0.2">
      <c r="B489" s="543"/>
    </row>
    <row r="491" spans="1:72" ht="33" customHeight="1" thickBot="1" x14ac:dyDescent="0.25">
      <c r="B491" s="905" t="s">
        <v>601</v>
      </c>
      <c r="C491" s="906"/>
      <c r="D491" s="906"/>
      <c r="E491" s="906"/>
      <c r="F491" s="906"/>
      <c r="G491" s="906"/>
      <c r="H491" s="906"/>
      <c r="I491" s="906"/>
      <c r="J491" s="906"/>
      <c r="K491" s="906"/>
      <c r="L491" s="906"/>
      <c r="M491" s="906"/>
      <c r="N491" s="906"/>
      <c r="O491" s="906"/>
      <c r="P491" s="906"/>
      <c r="Q491" s="906"/>
      <c r="R491" s="906"/>
      <c r="S491" s="906"/>
      <c r="T491" s="906"/>
      <c r="U491" s="906"/>
      <c r="V491" s="906"/>
    </row>
    <row r="492" spans="1:72" ht="15" customHeight="1" x14ac:dyDescent="0.2">
      <c r="B492" s="907" t="s">
        <v>560</v>
      </c>
      <c r="C492" s="891" t="s">
        <v>585</v>
      </c>
      <c r="D492" s="891"/>
      <c r="E492" s="891"/>
      <c r="F492" s="891" t="s">
        <v>586</v>
      </c>
      <c r="G492" s="891"/>
      <c r="H492" s="891"/>
      <c r="I492" s="891" t="s">
        <v>329</v>
      </c>
      <c r="J492" s="891"/>
      <c r="K492" s="891"/>
      <c r="L492" s="891"/>
      <c r="M492" s="891" t="s">
        <v>330</v>
      </c>
      <c r="N492" s="891"/>
      <c r="O492" s="891"/>
      <c r="P492" s="891"/>
      <c r="Q492" s="891"/>
      <c r="R492" s="891" t="s">
        <v>331</v>
      </c>
      <c r="S492" s="891"/>
      <c r="T492" s="891"/>
      <c r="U492" s="891"/>
      <c r="V492" s="891"/>
      <c r="W492" s="891" t="s">
        <v>332</v>
      </c>
      <c r="X492" s="891"/>
      <c r="Y492" s="891"/>
      <c r="Z492" s="891"/>
      <c r="AA492" s="891"/>
      <c r="AB492" s="891" t="s">
        <v>333</v>
      </c>
      <c r="AC492" s="891"/>
      <c r="AD492" s="891"/>
      <c r="AE492" s="891"/>
      <c r="AF492" s="891" t="s">
        <v>334</v>
      </c>
      <c r="AG492" s="891"/>
      <c r="AH492" s="891"/>
      <c r="AI492" s="891"/>
      <c r="AJ492" s="891" t="s">
        <v>335</v>
      </c>
      <c r="AK492" s="891"/>
      <c r="AL492" s="891"/>
      <c r="AM492" s="891" t="s">
        <v>336</v>
      </c>
      <c r="AN492" s="891"/>
      <c r="AO492" s="891"/>
      <c r="AP492" s="891"/>
      <c r="AQ492" s="891" t="s">
        <v>337</v>
      </c>
      <c r="AR492" s="891"/>
      <c r="AS492" s="891"/>
      <c r="AT492" s="891" t="s">
        <v>338</v>
      </c>
      <c r="AU492" s="891"/>
      <c r="AV492" s="891"/>
      <c r="AW492" s="891" t="s">
        <v>339</v>
      </c>
      <c r="AX492" s="891"/>
      <c r="AY492" s="891"/>
      <c r="AZ492" s="891" t="s">
        <v>340</v>
      </c>
      <c r="BA492" s="891"/>
      <c r="BB492" s="891"/>
      <c r="BC492" s="891" t="s">
        <v>587</v>
      </c>
      <c r="BD492" s="891"/>
      <c r="BE492" s="891"/>
      <c r="BF492" s="891" t="s">
        <v>588</v>
      </c>
      <c r="BG492" s="891"/>
      <c r="BH492" s="891"/>
      <c r="BI492" s="891" t="s">
        <v>589</v>
      </c>
      <c r="BJ492" s="891"/>
      <c r="BK492" s="891"/>
      <c r="BL492" s="891" t="s">
        <v>590</v>
      </c>
      <c r="BM492" s="891"/>
      <c r="BN492" s="891"/>
      <c r="BO492" s="891" t="s">
        <v>591</v>
      </c>
      <c r="BP492" s="891"/>
      <c r="BQ492" s="891"/>
      <c r="BR492" s="891"/>
      <c r="BS492" s="891" t="s">
        <v>592</v>
      </c>
      <c r="BT492" s="903" t="s">
        <v>593</v>
      </c>
    </row>
    <row r="493" spans="1:72" ht="24.75" thickBot="1" x14ac:dyDescent="0.25">
      <c r="B493" s="908"/>
      <c r="C493" s="611" t="s">
        <v>594</v>
      </c>
      <c r="D493" s="611" t="s">
        <v>595</v>
      </c>
      <c r="E493" s="611" t="s">
        <v>8</v>
      </c>
      <c r="F493" s="611" t="s">
        <v>594</v>
      </c>
      <c r="G493" s="611" t="s">
        <v>595</v>
      </c>
      <c r="H493" s="611" t="s">
        <v>8</v>
      </c>
      <c r="I493" s="611" t="s">
        <v>594</v>
      </c>
      <c r="J493" s="611" t="s">
        <v>595</v>
      </c>
      <c r="K493" s="611" t="s">
        <v>592</v>
      </c>
      <c r="L493" s="611" t="s">
        <v>8</v>
      </c>
      <c r="M493" s="611" t="s">
        <v>594</v>
      </c>
      <c r="N493" s="611" t="s">
        <v>595</v>
      </c>
      <c r="O493" s="611" t="s">
        <v>596</v>
      </c>
      <c r="P493" s="611" t="s">
        <v>592</v>
      </c>
      <c r="Q493" s="611" t="s">
        <v>8</v>
      </c>
      <c r="R493" s="611" t="s">
        <v>594</v>
      </c>
      <c r="S493" s="611" t="s">
        <v>595</v>
      </c>
      <c r="T493" s="611" t="s">
        <v>596</v>
      </c>
      <c r="U493" s="611" t="s">
        <v>592</v>
      </c>
      <c r="V493" s="611" t="s">
        <v>8</v>
      </c>
      <c r="W493" s="611" t="s">
        <v>594</v>
      </c>
      <c r="X493" s="611" t="s">
        <v>595</v>
      </c>
      <c r="Y493" s="611" t="s">
        <v>596</v>
      </c>
      <c r="Z493" s="611" t="s">
        <v>592</v>
      </c>
      <c r="AA493" s="611" t="s">
        <v>8</v>
      </c>
      <c r="AB493" s="611" t="s">
        <v>594</v>
      </c>
      <c r="AC493" s="611" t="s">
        <v>595</v>
      </c>
      <c r="AD493" s="611" t="s">
        <v>592</v>
      </c>
      <c r="AE493" s="611" t="s">
        <v>8</v>
      </c>
      <c r="AF493" s="611" t="s">
        <v>594</v>
      </c>
      <c r="AG493" s="611" t="s">
        <v>595</v>
      </c>
      <c r="AH493" s="611" t="s">
        <v>592</v>
      </c>
      <c r="AI493" s="611" t="s">
        <v>8</v>
      </c>
      <c r="AJ493" s="611" t="s">
        <v>594</v>
      </c>
      <c r="AK493" s="611" t="s">
        <v>595</v>
      </c>
      <c r="AL493" s="611" t="s">
        <v>8</v>
      </c>
      <c r="AM493" s="611" t="s">
        <v>594</v>
      </c>
      <c r="AN493" s="611" t="s">
        <v>595</v>
      </c>
      <c r="AO493" s="611" t="s">
        <v>592</v>
      </c>
      <c r="AP493" s="611" t="s">
        <v>8</v>
      </c>
      <c r="AQ493" s="611" t="s">
        <v>594</v>
      </c>
      <c r="AR493" s="611" t="s">
        <v>595</v>
      </c>
      <c r="AS493" s="611" t="s">
        <v>8</v>
      </c>
      <c r="AT493" s="611" t="s">
        <v>594</v>
      </c>
      <c r="AU493" s="611" t="s">
        <v>595</v>
      </c>
      <c r="AV493" s="611" t="s">
        <v>8</v>
      </c>
      <c r="AW493" s="611" t="s">
        <v>594</v>
      </c>
      <c r="AX493" s="611" t="s">
        <v>595</v>
      </c>
      <c r="AY493" s="611" t="s">
        <v>8</v>
      </c>
      <c r="AZ493" s="611" t="s">
        <v>594</v>
      </c>
      <c r="BA493" s="611" t="s">
        <v>595</v>
      </c>
      <c r="BB493" s="611" t="s">
        <v>8</v>
      </c>
      <c r="BC493" s="611" t="s">
        <v>594</v>
      </c>
      <c r="BD493" s="611" t="s">
        <v>595</v>
      </c>
      <c r="BE493" s="611" t="s">
        <v>8</v>
      </c>
      <c r="BF493" s="611" t="s">
        <v>594</v>
      </c>
      <c r="BG493" s="611" t="s">
        <v>595</v>
      </c>
      <c r="BH493" s="611" t="s">
        <v>8</v>
      </c>
      <c r="BI493" s="611" t="s">
        <v>594</v>
      </c>
      <c r="BJ493" s="611" t="s">
        <v>595</v>
      </c>
      <c r="BK493" s="611" t="s">
        <v>8</v>
      </c>
      <c r="BL493" s="611" t="s">
        <v>594</v>
      </c>
      <c r="BM493" s="611" t="s">
        <v>595</v>
      </c>
      <c r="BN493" s="611" t="s">
        <v>8</v>
      </c>
      <c r="BO493" s="611" t="s">
        <v>594</v>
      </c>
      <c r="BP493" s="611" t="s">
        <v>595</v>
      </c>
      <c r="BQ493" s="611" t="s">
        <v>596</v>
      </c>
      <c r="BR493" s="611" t="s">
        <v>8</v>
      </c>
      <c r="BS493" s="902"/>
      <c r="BT493" s="904"/>
    </row>
    <row r="494" spans="1:72" ht="13.5" thickBot="1" x14ac:dyDescent="0.25">
      <c r="B494" s="410" t="s">
        <v>7</v>
      </c>
      <c r="C494" s="413"/>
      <c r="D494" s="413"/>
      <c r="E494" s="413"/>
      <c r="F494" s="413"/>
      <c r="G494" s="413"/>
      <c r="H494" s="413"/>
      <c r="I494" s="413"/>
      <c r="J494" s="413"/>
      <c r="K494" s="413"/>
      <c r="L494" s="413"/>
      <c r="M494" s="413"/>
      <c r="N494" s="413"/>
      <c r="O494" s="413"/>
      <c r="P494" s="413"/>
      <c r="Q494" s="413"/>
      <c r="R494" s="413"/>
      <c r="S494" s="413"/>
      <c r="T494" s="413"/>
      <c r="U494" s="413"/>
      <c r="V494" s="413"/>
      <c r="W494" s="413"/>
      <c r="X494" s="413"/>
      <c r="Y494" s="413"/>
      <c r="Z494" s="413"/>
      <c r="AA494" s="413"/>
      <c r="AB494" s="413"/>
      <c r="AC494" s="413"/>
      <c r="AD494" s="413"/>
      <c r="AE494" s="413"/>
      <c r="AF494" s="413"/>
      <c r="AG494" s="413"/>
      <c r="AH494" s="413"/>
      <c r="AI494" s="413"/>
      <c r="AJ494" s="413"/>
      <c r="AK494" s="413"/>
      <c r="AL494" s="413"/>
      <c r="AM494" s="413"/>
      <c r="AN494" s="413"/>
      <c r="AO494" s="413"/>
      <c r="AP494" s="413"/>
      <c r="AQ494" s="413"/>
      <c r="AR494" s="413"/>
      <c r="AS494" s="413"/>
      <c r="AT494" s="413"/>
      <c r="AU494" s="413"/>
      <c r="AV494" s="413"/>
      <c r="AW494" s="413"/>
      <c r="AX494" s="413"/>
      <c r="AY494" s="413"/>
      <c r="AZ494" s="413"/>
      <c r="BA494" s="413"/>
      <c r="BB494" s="413"/>
      <c r="BC494" s="413"/>
      <c r="BD494" s="413"/>
      <c r="BE494" s="413"/>
      <c r="BF494" s="413"/>
      <c r="BG494" s="413"/>
      <c r="BH494" s="413"/>
      <c r="BI494" s="413"/>
      <c r="BJ494" s="413"/>
      <c r="BK494" s="413"/>
      <c r="BL494" s="413"/>
      <c r="BM494" s="413"/>
      <c r="BN494" s="413"/>
      <c r="BO494" s="413"/>
      <c r="BP494" s="413"/>
      <c r="BQ494" s="413"/>
      <c r="BR494" s="413"/>
      <c r="BS494" s="413"/>
      <c r="BT494" s="534"/>
    </row>
    <row r="495" spans="1:72" x14ac:dyDescent="0.2">
      <c r="A495" s="640"/>
      <c r="B495" s="323" t="s">
        <v>53</v>
      </c>
      <c r="C495" s="535">
        <v>0</v>
      </c>
      <c r="D495" s="535">
        <v>0</v>
      </c>
      <c r="E495" s="535">
        <v>0</v>
      </c>
      <c r="F495" s="535">
        <v>0</v>
      </c>
      <c r="G495" s="535">
        <v>0</v>
      </c>
      <c r="H495" s="535">
        <v>0</v>
      </c>
      <c r="I495" s="535">
        <v>0</v>
      </c>
      <c r="J495" s="535">
        <v>1</v>
      </c>
      <c r="K495" s="535">
        <v>0</v>
      </c>
      <c r="L495" s="535">
        <v>1</v>
      </c>
      <c r="M495" s="535">
        <v>1</v>
      </c>
      <c r="N495" s="535">
        <v>7</v>
      </c>
      <c r="O495" s="535">
        <v>0</v>
      </c>
      <c r="P495" s="535">
        <v>0</v>
      </c>
      <c r="Q495" s="535">
        <v>8</v>
      </c>
      <c r="R495" s="535">
        <v>7</v>
      </c>
      <c r="S495" s="535">
        <v>10</v>
      </c>
      <c r="T495" s="535">
        <v>0</v>
      </c>
      <c r="U495" s="535">
        <v>0</v>
      </c>
      <c r="V495" s="535">
        <v>17</v>
      </c>
      <c r="W495" s="535">
        <v>6</v>
      </c>
      <c r="X495" s="535">
        <v>5</v>
      </c>
      <c r="Y495" s="535">
        <v>0</v>
      </c>
      <c r="Z495" s="535">
        <v>0</v>
      </c>
      <c r="AA495" s="535">
        <v>11</v>
      </c>
      <c r="AB495" s="535">
        <v>3</v>
      </c>
      <c r="AC495" s="535">
        <v>6</v>
      </c>
      <c r="AD495" s="535">
        <v>0</v>
      </c>
      <c r="AE495" s="535">
        <v>9</v>
      </c>
      <c r="AF495" s="535">
        <v>6</v>
      </c>
      <c r="AG495" s="535">
        <v>10</v>
      </c>
      <c r="AH495" s="535">
        <v>0</v>
      </c>
      <c r="AI495" s="535">
        <v>16</v>
      </c>
      <c r="AJ495" s="535">
        <v>8</v>
      </c>
      <c r="AK495" s="535">
        <v>4</v>
      </c>
      <c r="AL495" s="535">
        <v>12</v>
      </c>
      <c r="AM495" s="535">
        <v>7</v>
      </c>
      <c r="AN495" s="535">
        <v>7</v>
      </c>
      <c r="AO495" s="535">
        <v>0</v>
      </c>
      <c r="AP495" s="535">
        <v>14</v>
      </c>
      <c r="AQ495" s="535">
        <v>4</v>
      </c>
      <c r="AR495" s="535">
        <v>11</v>
      </c>
      <c r="AS495" s="535">
        <v>15</v>
      </c>
      <c r="AT495" s="535">
        <v>3</v>
      </c>
      <c r="AU495" s="535">
        <v>6</v>
      </c>
      <c r="AV495" s="535">
        <v>9</v>
      </c>
      <c r="AW495" s="535">
        <v>6</v>
      </c>
      <c r="AX495" s="535">
        <v>17</v>
      </c>
      <c r="AY495" s="535">
        <v>23</v>
      </c>
      <c r="AZ495" s="535">
        <v>5</v>
      </c>
      <c r="BA495" s="535">
        <v>10</v>
      </c>
      <c r="BB495" s="535">
        <v>15</v>
      </c>
      <c r="BC495" s="535">
        <v>6</v>
      </c>
      <c r="BD495" s="535">
        <v>8</v>
      </c>
      <c r="BE495" s="535">
        <v>14</v>
      </c>
      <c r="BF495" s="535">
        <v>3</v>
      </c>
      <c r="BG495" s="535">
        <v>9</v>
      </c>
      <c r="BH495" s="535">
        <v>12</v>
      </c>
      <c r="BI495" s="535">
        <v>6</v>
      </c>
      <c r="BJ495" s="535">
        <v>4</v>
      </c>
      <c r="BK495" s="535">
        <v>10</v>
      </c>
      <c r="BL495" s="535">
        <v>21</v>
      </c>
      <c r="BM495" s="535">
        <v>26</v>
      </c>
      <c r="BN495" s="535">
        <v>47</v>
      </c>
      <c r="BO495" s="535">
        <v>0</v>
      </c>
      <c r="BP495" s="535">
        <v>0</v>
      </c>
      <c r="BQ495" s="535">
        <v>0</v>
      </c>
      <c r="BR495" s="535">
        <v>0</v>
      </c>
      <c r="BS495" s="535">
        <v>0</v>
      </c>
      <c r="BT495" s="536">
        <v>233</v>
      </c>
    </row>
    <row r="496" spans="1:72" x14ac:dyDescent="0.2">
      <c r="A496" s="421"/>
      <c r="B496" s="323" t="s">
        <v>69</v>
      </c>
      <c r="C496" s="537">
        <v>0</v>
      </c>
      <c r="D496" s="537">
        <v>0</v>
      </c>
      <c r="E496" s="537">
        <v>0</v>
      </c>
      <c r="F496" s="537">
        <v>3</v>
      </c>
      <c r="G496" s="537">
        <v>2</v>
      </c>
      <c r="H496" s="537">
        <v>5</v>
      </c>
      <c r="I496" s="537">
        <v>4</v>
      </c>
      <c r="J496" s="537">
        <v>3</v>
      </c>
      <c r="K496" s="537">
        <v>0</v>
      </c>
      <c r="L496" s="537">
        <v>7</v>
      </c>
      <c r="M496" s="537">
        <v>15</v>
      </c>
      <c r="N496" s="537">
        <v>18</v>
      </c>
      <c r="O496" s="537">
        <v>0</v>
      </c>
      <c r="P496" s="537">
        <v>0</v>
      </c>
      <c r="Q496" s="537">
        <v>33</v>
      </c>
      <c r="R496" s="537">
        <v>13</v>
      </c>
      <c r="S496" s="537">
        <v>39</v>
      </c>
      <c r="T496" s="537">
        <v>0</v>
      </c>
      <c r="U496" s="537">
        <v>0</v>
      </c>
      <c r="V496" s="537">
        <v>52</v>
      </c>
      <c r="W496" s="537">
        <v>30</v>
      </c>
      <c r="X496" s="537">
        <v>34</v>
      </c>
      <c r="Y496" s="537">
        <v>0</v>
      </c>
      <c r="Z496" s="537">
        <v>0</v>
      </c>
      <c r="AA496" s="537">
        <v>64</v>
      </c>
      <c r="AB496" s="537">
        <v>14</v>
      </c>
      <c r="AC496" s="537">
        <v>36</v>
      </c>
      <c r="AD496" s="537">
        <v>0</v>
      </c>
      <c r="AE496" s="537">
        <v>50</v>
      </c>
      <c r="AF496" s="537">
        <v>10</v>
      </c>
      <c r="AG496" s="537">
        <v>24</v>
      </c>
      <c r="AH496" s="537">
        <v>0</v>
      </c>
      <c r="AI496" s="537">
        <v>34</v>
      </c>
      <c r="AJ496" s="537">
        <v>26</v>
      </c>
      <c r="AK496" s="537">
        <v>21</v>
      </c>
      <c r="AL496" s="537">
        <v>47</v>
      </c>
      <c r="AM496" s="537">
        <v>23</v>
      </c>
      <c r="AN496" s="537">
        <v>20</v>
      </c>
      <c r="AO496" s="537">
        <v>0</v>
      </c>
      <c r="AP496" s="537">
        <v>43</v>
      </c>
      <c r="AQ496" s="537">
        <v>15</v>
      </c>
      <c r="AR496" s="537">
        <v>24</v>
      </c>
      <c r="AS496" s="537">
        <v>39</v>
      </c>
      <c r="AT496" s="537">
        <v>21</v>
      </c>
      <c r="AU496" s="537">
        <v>26</v>
      </c>
      <c r="AV496" s="537">
        <v>47</v>
      </c>
      <c r="AW496" s="537">
        <v>18</v>
      </c>
      <c r="AX496" s="537">
        <v>33</v>
      </c>
      <c r="AY496" s="537">
        <v>51</v>
      </c>
      <c r="AZ496" s="537">
        <v>26</v>
      </c>
      <c r="BA496" s="537">
        <v>38</v>
      </c>
      <c r="BB496" s="537">
        <v>64</v>
      </c>
      <c r="BC496" s="537">
        <v>24</v>
      </c>
      <c r="BD496" s="537">
        <v>33</v>
      </c>
      <c r="BE496" s="537">
        <v>57</v>
      </c>
      <c r="BF496" s="537">
        <v>29</v>
      </c>
      <c r="BG496" s="537">
        <v>20</v>
      </c>
      <c r="BH496" s="537">
        <v>49</v>
      </c>
      <c r="BI496" s="537">
        <v>22</v>
      </c>
      <c r="BJ496" s="537">
        <v>21</v>
      </c>
      <c r="BK496" s="537">
        <v>43</v>
      </c>
      <c r="BL496" s="537">
        <v>68</v>
      </c>
      <c r="BM496" s="537">
        <v>46</v>
      </c>
      <c r="BN496" s="537">
        <v>114</v>
      </c>
      <c r="BO496" s="537">
        <v>0</v>
      </c>
      <c r="BP496" s="537">
        <v>0</v>
      </c>
      <c r="BQ496" s="537">
        <v>0</v>
      </c>
      <c r="BR496" s="537">
        <v>0</v>
      </c>
      <c r="BS496" s="537">
        <v>8</v>
      </c>
      <c r="BT496" s="538">
        <v>807</v>
      </c>
    </row>
    <row r="497" spans="1:72" x14ac:dyDescent="0.2">
      <c r="A497" s="640"/>
      <c r="B497" s="323" t="s">
        <v>54</v>
      </c>
      <c r="C497" s="537">
        <v>0</v>
      </c>
      <c r="D497" s="537">
        <v>0</v>
      </c>
      <c r="E497" s="537">
        <v>0</v>
      </c>
      <c r="F497" s="537">
        <v>1</v>
      </c>
      <c r="G497" s="537">
        <v>0</v>
      </c>
      <c r="H497" s="537">
        <v>1</v>
      </c>
      <c r="I497" s="537">
        <v>3</v>
      </c>
      <c r="J497" s="537">
        <v>2</v>
      </c>
      <c r="K497" s="537">
        <v>0</v>
      </c>
      <c r="L497" s="537">
        <v>5</v>
      </c>
      <c r="M497" s="537">
        <v>4</v>
      </c>
      <c r="N497" s="537">
        <v>8</v>
      </c>
      <c r="O497" s="537">
        <v>0</v>
      </c>
      <c r="P497" s="537">
        <v>2</v>
      </c>
      <c r="Q497" s="537">
        <v>14</v>
      </c>
      <c r="R497" s="537">
        <v>12</v>
      </c>
      <c r="S497" s="537">
        <v>9</v>
      </c>
      <c r="T497" s="537">
        <v>0</v>
      </c>
      <c r="U497" s="537">
        <v>0</v>
      </c>
      <c r="V497" s="537">
        <v>21</v>
      </c>
      <c r="W497" s="537">
        <v>12</v>
      </c>
      <c r="X497" s="537">
        <v>12</v>
      </c>
      <c r="Y497" s="537">
        <v>0</v>
      </c>
      <c r="Z497" s="537">
        <v>0</v>
      </c>
      <c r="AA497" s="537">
        <v>24</v>
      </c>
      <c r="AB497" s="537">
        <v>7</v>
      </c>
      <c r="AC497" s="537">
        <v>15</v>
      </c>
      <c r="AD497" s="537">
        <v>0</v>
      </c>
      <c r="AE497" s="537">
        <v>22</v>
      </c>
      <c r="AF497" s="537">
        <v>8</v>
      </c>
      <c r="AG497" s="537">
        <v>11</v>
      </c>
      <c r="AH497" s="537">
        <v>0</v>
      </c>
      <c r="AI497" s="537">
        <v>19</v>
      </c>
      <c r="AJ497" s="537">
        <v>10</v>
      </c>
      <c r="AK497" s="537">
        <v>16</v>
      </c>
      <c r="AL497" s="537">
        <v>26</v>
      </c>
      <c r="AM497" s="537">
        <v>21</v>
      </c>
      <c r="AN497" s="537">
        <v>11</v>
      </c>
      <c r="AO497" s="537">
        <v>0</v>
      </c>
      <c r="AP497" s="537">
        <v>32</v>
      </c>
      <c r="AQ497" s="537">
        <v>3</v>
      </c>
      <c r="AR497" s="537">
        <v>12</v>
      </c>
      <c r="AS497" s="537">
        <v>15</v>
      </c>
      <c r="AT497" s="537">
        <v>10</v>
      </c>
      <c r="AU497" s="537">
        <v>11</v>
      </c>
      <c r="AV497" s="537">
        <v>21</v>
      </c>
      <c r="AW497" s="537">
        <v>5</v>
      </c>
      <c r="AX497" s="537">
        <v>16</v>
      </c>
      <c r="AY497" s="537">
        <v>21</v>
      </c>
      <c r="AZ497" s="537">
        <v>9</v>
      </c>
      <c r="BA497" s="537">
        <v>18</v>
      </c>
      <c r="BB497" s="537">
        <v>27</v>
      </c>
      <c r="BC497" s="537">
        <v>11</v>
      </c>
      <c r="BD497" s="537">
        <v>14</v>
      </c>
      <c r="BE497" s="537">
        <v>25</v>
      </c>
      <c r="BF497" s="537">
        <v>13</v>
      </c>
      <c r="BG497" s="537">
        <v>9</v>
      </c>
      <c r="BH497" s="537">
        <v>22</v>
      </c>
      <c r="BI497" s="537">
        <v>9</v>
      </c>
      <c r="BJ497" s="537">
        <v>7</v>
      </c>
      <c r="BK497" s="537">
        <v>16</v>
      </c>
      <c r="BL497" s="537">
        <v>26</v>
      </c>
      <c r="BM497" s="537">
        <v>28</v>
      </c>
      <c r="BN497" s="537">
        <v>54</v>
      </c>
      <c r="BO497" s="537">
        <v>0</v>
      </c>
      <c r="BP497" s="537">
        <v>0</v>
      </c>
      <c r="BQ497" s="537">
        <v>0</v>
      </c>
      <c r="BR497" s="537">
        <v>0</v>
      </c>
      <c r="BS497" s="537">
        <v>1</v>
      </c>
      <c r="BT497" s="538">
        <v>366</v>
      </c>
    </row>
    <row r="498" spans="1:72" x14ac:dyDescent="0.2">
      <c r="A498" s="640"/>
      <c r="B498" s="323" t="s">
        <v>55</v>
      </c>
      <c r="C498" s="537">
        <v>0</v>
      </c>
      <c r="D498" s="537">
        <v>0</v>
      </c>
      <c r="E498" s="537">
        <v>0</v>
      </c>
      <c r="F498" s="537">
        <v>1</v>
      </c>
      <c r="G498" s="537">
        <v>0</v>
      </c>
      <c r="H498" s="537">
        <v>1</v>
      </c>
      <c r="I498" s="537">
        <v>3</v>
      </c>
      <c r="J498" s="537">
        <v>1</v>
      </c>
      <c r="K498" s="537">
        <v>0</v>
      </c>
      <c r="L498" s="537">
        <v>4</v>
      </c>
      <c r="M498" s="537">
        <v>1</v>
      </c>
      <c r="N498" s="537">
        <v>3</v>
      </c>
      <c r="O498" s="537">
        <v>0</v>
      </c>
      <c r="P498" s="537">
        <v>0</v>
      </c>
      <c r="Q498" s="537">
        <v>4</v>
      </c>
      <c r="R498" s="537">
        <v>4</v>
      </c>
      <c r="S498" s="537">
        <v>3</v>
      </c>
      <c r="T498" s="537">
        <v>0</v>
      </c>
      <c r="U498" s="537">
        <v>0</v>
      </c>
      <c r="V498" s="537">
        <v>7</v>
      </c>
      <c r="W498" s="537">
        <v>5</v>
      </c>
      <c r="X498" s="537">
        <v>1</v>
      </c>
      <c r="Y498" s="537">
        <v>0</v>
      </c>
      <c r="Z498" s="537">
        <v>0</v>
      </c>
      <c r="AA498" s="537">
        <v>6</v>
      </c>
      <c r="AB498" s="537">
        <v>5</v>
      </c>
      <c r="AC498" s="537">
        <v>3</v>
      </c>
      <c r="AD498" s="537">
        <v>0</v>
      </c>
      <c r="AE498" s="537">
        <v>8</v>
      </c>
      <c r="AF498" s="537">
        <v>6</v>
      </c>
      <c r="AG498" s="537">
        <v>7</v>
      </c>
      <c r="AH498" s="537">
        <v>0</v>
      </c>
      <c r="AI498" s="537">
        <v>13</v>
      </c>
      <c r="AJ498" s="537">
        <v>6</v>
      </c>
      <c r="AK498" s="537">
        <v>7</v>
      </c>
      <c r="AL498" s="537">
        <v>13</v>
      </c>
      <c r="AM498" s="537">
        <v>4</v>
      </c>
      <c r="AN498" s="537">
        <v>5</v>
      </c>
      <c r="AO498" s="537">
        <v>0</v>
      </c>
      <c r="AP498" s="537">
        <v>9</v>
      </c>
      <c r="AQ498" s="537">
        <v>3</v>
      </c>
      <c r="AR498" s="537">
        <v>11</v>
      </c>
      <c r="AS498" s="537">
        <v>14</v>
      </c>
      <c r="AT498" s="537">
        <v>2</v>
      </c>
      <c r="AU498" s="537">
        <v>16</v>
      </c>
      <c r="AV498" s="537">
        <v>18</v>
      </c>
      <c r="AW498" s="537">
        <v>6</v>
      </c>
      <c r="AX498" s="537">
        <v>10</v>
      </c>
      <c r="AY498" s="537">
        <v>16</v>
      </c>
      <c r="AZ498" s="537">
        <v>9</v>
      </c>
      <c r="BA498" s="537">
        <v>14</v>
      </c>
      <c r="BB498" s="537">
        <v>23</v>
      </c>
      <c r="BC498" s="537">
        <v>5</v>
      </c>
      <c r="BD498" s="537">
        <v>10</v>
      </c>
      <c r="BE498" s="537">
        <v>15</v>
      </c>
      <c r="BF498" s="537">
        <v>3</v>
      </c>
      <c r="BG498" s="537">
        <v>9</v>
      </c>
      <c r="BH498" s="537">
        <v>12</v>
      </c>
      <c r="BI498" s="537">
        <v>5</v>
      </c>
      <c r="BJ498" s="537">
        <v>6</v>
      </c>
      <c r="BK498" s="537">
        <v>11</v>
      </c>
      <c r="BL498" s="537">
        <v>8</v>
      </c>
      <c r="BM498" s="537">
        <v>19</v>
      </c>
      <c r="BN498" s="537">
        <v>27</v>
      </c>
      <c r="BO498" s="537">
        <v>0</v>
      </c>
      <c r="BP498" s="537">
        <v>0</v>
      </c>
      <c r="BQ498" s="537">
        <v>0</v>
      </c>
      <c r="BR498" s="537">
        <v>0</v>
      </c>
      <c r="BS498" s="537">
        <v>1</v>
      </c>
      <c r="BT498" s="538">
        <v>202</v>
      </c>
    </row>
    <row r="499" spans="1:72" x14ac:dyDescent="0.2">
      <c r="A499" s="640"/>
      <c r="B499" s="323" t="s">
        <v>56</v>
      </c>
      <c r="C499" s="537">
        <v>0</v>
      </c>
      <c r="D499" s="537">
        <v>0</v>
      </c>
      <c r="E499" s="537">
        <v>0</v>
      </c>
      <c r="F499" s="537">
        <v>2</v>
      </c>
      <c r="G499" s="537">
        <v>2</v>
      </c>
      <c r="H499" s="537">
        <v>4</v>
      </c>
      <c r="I499" s="537">
        <v>8</v>
      </c>
      <c r="J499" s="537">
        <v>7</v>
      </c>
      <c r="K499" s="537">
        <v>0</v>
      </c>
      <c r="L499" s="537">
        <v>15</v>
      </c>
      <c r="M499" s="537">
        <v>11</v>
      </c>
      <c r="N499" s="537">
        <v>16</v>
      </c>
      <c r="O499" s="537">
        <v>0</v>
      </c>
      <c r="P499" s="537">
        <v>0</v>
      </c>
      <c r="Q499" s="537">
        <v>27</v>
      </c>
      <c r="R499" s="537">
        <v>12</v>
      </c>
      <c r="S499" s="537">
        <v>13</v>
      </c>
      <c r="T499" s="537">
        <v>0</v>
      </c>
      <c r="U499" s="537">
        <v>0</v>
      </c>
      <c r="V499" s="537">
        <v>25</v>
      </c>
      <c r="W499" s="537">
        <v>12</v>
      </c>
      <c r="X499" s="537">
        <v>26</v>
      </c>
      <c r="Y499" s="537">
        <v>0</v>
      </c>
      <c r="Z499" s="537">
        <v>0</v>
      </c>
      <c r="AA499" s="537">
        <v>38</v>
      </c>
      <c r="AB499" s="537">
        <v>12</v>
      </c>
      <c r="AC499" s="537">
        <v>20</v>
      </c>
      <c r="AD499" s="537">
        <v>0</v>
      </c>
      <c r="AE499" s="537">
        <v>32</v>
      </c>
      <c r="AF499" s="537">
        <v>9</v>
      </c>
      <c r="AG499" s="537">
        <v>9</v>
      </c>
      <c r="AH499" s="537">
        <v>0</v>
      </c>
      <c r="AI499" s="537">
        <v>18</v>
      </c>
      <c r="AJ499" s="537">
        <v>6</v>
      </c>
      <c r="AK499" s="537">
        <v>11</v>
      </c>
      <c r="AL499" s="537">
        <v>17</v>
      </c>
      <c r="AM499" s="537">
        <v>7</v>
      </c>
      <c r="AN499" s="537">
        <v>13</v>
      </c>
      <c r="AO499" s="537">
        <v>0</v>
      </c>
      <c r="AP499" s="537">
        <v>20</v>
      </c>
      <c r="AQ499" s="537">
        <v>6</v>
      </c>
      <c r="AR499" s="537">
        <v>6</v>
      </c>
      <c r="AS499" s="537">
        <v>12</v>
      </c>
      <c r="AT499" s="537">
        <v>6</v>
      </c>
      <c r="AU499" s="537">
        <v>12</v>
      </c>
      <c r="AV499" s="537">
        <v>18</v>
      </c>
      <c r="AW499" s="537">
        <v>9</v>
      </c>
      <c r="AX499" s="537">
        <v>12</v>
      </c>
      <c r="AY499" s="537">
        <v>21</v>
      </c>
      <c r="AZ499" s="537">
        <v>17</v>
      </c>
      <c r="BA499" s="537">
        <v>23</v>
      </c>
      <c r="BB499" s="537">
        <v>40</v>
      </c>
      <c r="BC499" s="537">
        <v>17</v>
      </c>
      <c r="BD499" s="537">
        <v>19</v>
      </c>
      <c r="BE499" s="537">
        <v>36</v>
      </c>
      <c r="BF499" s="537">
        <v>14</v>
      </c>
      <c r="BG499" s="537">
        <v>13</v>
      </c>
      <c r="BH499" s="537">
        <v>27</v>
      </c>
      <c r="BI499" s="537">
        <v>19</v>
      </c>
      <c r="BJ499" s="537">
        <v>21</v>
      </c>
      <c r="BK499" s="537">
        <v>40</v>
      </c>
      <c r="BL499" s="537">
        <v>43</v>
      </c>
      <c r="BM499" s="537">
        <v>40</v>
      </c>
      <c r="BN499" s="537">
        <v>83</v>
      </c>
      <c r="BO499" s="537">
        <v>0</v>
      </c>
      <c r="BP499" s="537">
        <v>0</v>
      </c>
      <c r="BQ499" s="537">
        <v>0</v>
      </c>
      <c r="BR499" s="537">
        <v>0</v>
      </c>
      <c r="BS499" s="537">
        <v>1</v>
      </c>
      <c r="BT499" s="538">
        <v>474</v>
      </c>
    </row>
    <row r="500" spans="1:72" x14ac:dyDescent="0.2">
      <c r="A500" s="640"/>
      <c r="B500" s="323" t="s">
        <v>57</v>
      </c>
      <c r="C500" s="537">
        <v>0</v>
      </c>
      <c r="D500" s="537">
        <v>0</v>
      </c>
      <c r="E500" s="537">
        <v>0</v>
      </c>
      <c r="F500" s="537">
        <v>0</v>
      </c>
      <c r="G500" s="537">
        <v>1</v>
      </c>
      <c r="H500" s="537">
        <v>1</v>
      </c>
      <c r="I500" s="537">
        <v>3</v>
      </c>
      <c r="J500" s="537">
        <v>6</v>
      </c>
      <c r="K500" s="537">
        <v>0</v>
      </c>
      <c r="L500" s="537">
        <v>9</v>
      </c>
      <c r="M500" s="537">
        <v>6</v>
      </c>
      <c r="N500" s="537">
        <v>7</v>
      </c>
      <c r="O500" s="537">
        <v>0</v>
      </c>
      <c r="P500" s="537">
        <v>0</v>
      </c>
      <c r="Q500" s="537">
        <v>13</v>
      </c>
      <c r="R500" s="537">
        <v>3</v>
      </c>
      <c r="S500" s="537">
        <v>8</v>
      </c>
      <c r="T500" s="537">
        <v>0</v>
      </c>
      <c r="U500" s="537">
        <v>0</v>
      </c>
      <c r="V500" s="537">
        <v>11</v>
      </c>
      <c r="W500" s="537">
        <v>21</v>
      </c>
      <c r="X500" s="537">
        <v>16</v>
      </c>
      <c r="Y500" s="537">
        <v>0</v>
      </c>
      <c r="Z500" s="537">
        <v>0</v>
      </c>
      <c r="AA500" s="537">
        <v>37</v>
      </c>
      <c r="AB500" s="537">
        <v>21</v>
      </c>
      <c r="AC500" s="537">
        <v>18</v>
      </c>
      <c r="AD500" s="537">
        <v>0</v>
      </c>
      <c r="AE500" s="537">
        <v>39</v>
      </c>
      <c r="AF500" s="537">
        <v>8</v>
      </c>
      <c r="AG500" s="537">
        <v>16</v>
      </c>
      <c r="AH500" s="537">
        <v>0</v>
      </c>
      <c r="AI500" s="537">
        <v>24</v>
      </c>
      <c r="AJ500" s="537">
        <v>13</v>
      </c>
      <c r="AK500" s="537">
        <v>17</v>
      </c>
      <c r="AL500" s="537">
        <v>30</v>
      </c>
      <c r="AM500" s="537">
        <v>9</v>
      </c>
      <c r="AN500" s="537">
        <v>14</v>
      </c>
      <c r="AO500" s="537">
        <v>0</v>
      </c>
      <c r="AP500" s="537">
        <v>23</v>
      </c>
      <c r="AQ500" s="537">
        <v>10</v>
      </c>
      <c r="AR500" s="537">
        <v>11</v>
      </c>
      <c r="AS500" s="537">
        <v>21</v>
      </c>
      <c r="AT500" s="537">
        <v>16</v>
      </c>
      <c r="AU500" s="537">
        <v>19</v>
      </c>
      <c r="AV500" s="537">
        <v>35</v>
      </c>
      <c r="AW500" s="537">
        <v>15</v>
      </c>
      <c r="AX500" s="537">
        <v>15</v>
      </c>
      <c r="AY500" s="537">
        <v>30</v>
      </c>
      <c r="AZ500" s="537">
        <v>18</v>
      </c>
      <c r="BA500" s="537">
        <v>16</v>
      </c>
      <c r="BB500" s="537">
        <v>34</v>
      </c>
      <c r="BC500" s="537">
        <v>16</v>
      </c>
      <c r="BD500" s="537">
        <v>16</v>
      </c>
      <c r="BE500" s="537">
        <v>32</v>
      </c>
      <c r="BF500" s="537">
        <v>19</v>
      </c>
      <c r="BG500" s="537">
        <v>23</v>
      </c>
      <c r="BH500" s="537">
        <v>42</v>
      </c>
      <c r="BI500" s="537">
        <v>13</v>
      </c>
      <c r="BJ500" s="537">
        <v>13</v>
      </c>
      <c r="BK500" s="537">
        <v>26</v>
      </c>
      <c r="BL500" s="537">
        <v>37</v>
      </c>
      <c r="BM500" s="537">
        <v>35</v>
      </c>
      <c r="BN500" s="537">
        <v>72</v>
      </c>
      <c r="BO500" s="537">
        <v>0</v>
      </c>
      <c r="BP500" s="537">
        <v>0</v>
      </c>
      <c r="BQ500" s="537">
        <v>0</v>
      </c>
      <c r="BR500" s="537">
        <v>0</v>
      </c>
      <c r="BS500" s="537">
        <v>3</v>
      </c>
      <c r="BT500" s="538">
        <v>482</v>
      </c>
    </row>
    <row r="501" spans="1:72" x14ac:dyDescent="0.2">
      <c r="A501" s="641"/>
      <c r="B501" s="642" t="s">
        <v>58</v>
      </c>
      <c r="C501" s="537">
        <v>0</v>
      </c>
      <c r="D501" s="537">
        <v>0</v>
      </c>
      <c r="E501" s="537">
        <v>0</v>
      </c>
      <c r="F501" s="537">
        <v>0</v>
      </c>
      <c r="G501" s="537">
        <v>3</v>
      </c>
      <c r="H501" s="537">
        <v>3</v>
      </c>
      <c r="I501" s="537">
        <v>1</v>
      </c>
      <c r="J501" s="537">
        <v>8</v>
      </c>
      <c r="K501" s="537">
        <v>0</v>
      </c>
      <c r="L501" s="537">
        <v>9</v>
      </c>
      <c r="M501" s="537">
        <v>5</v>
      </c>
      <c r="N501" s="537">
        <v>13</v>
      </c>
      <c r="O501" s="537">
        <v>0</v>
      </c>
      <c r="P501" s="537">
        <v>0</v>
      </c>
      <c r="Q501" s="537">
        <v>18</v>
      </c>
      <c r="R501" s="537">
        <v>14</v>
      </c>
      <c r="S501" s="537">
        <v>23</v>
      </c>
      <c r="T501" s="537">
        <v>0</v>
      </c>
      <c r="U501" s="537">
        <v>0</v>
      </c>
      <c r="V501" s="537">
        <v>37</v>
      </c>
      <c r="W501" s="537">
        <v>6</v>
      </c>
      <c r="X501" s="537">
        <v>43</v>
      </c>
      <c r="Y501" s="537">
        <v>0</v>
      </c>
      <c r="Z501" s="537">
        <v>0</v>
      </c>
      <c r="AA501" s="537">
        <v>49</v>
      </c>
      <c r="AB501" s="537">
        <v>14</v>
      </c>
      <c r="AC501" s="537">
        <v>19</v>
      </c>
      <c r="AD501" s="537">
        <v>0</v>
      </c>
      <c r="AE501" s="537">
        <v>33</v>
      </c>
      <c r="AF501" s="537">
        <v>11</v>
      </c>
      <c r="AG501" s="537">
        <v>17</v>
      </c>
      <c r="AH501" s="537">
        <v>0</v>
      </c>
      <c r="AI501" s="537">
        <v>28</v>
      </c>
      <c r="AJ501" s="537">
        <v>12</v>
      </c>
      <c r="AK501" s="537">
        <v>18</v>
      </c>
      <c r="AL501" s="537">
        <v>30</v>
      </c>
      <c r="AM501" s="537">
        <v>7</v>
      </c>
      <c r="AN501" s="537">
        <v>21</v>
      </c>
      <c r="AO501" s="537">
        <v>0</v>
      </c>
      <c r="AP501" s="537">
        <v>28</v>
      </c>
      <c r="AQ501" s="537">
        <v>14</v>
      </c>
      <c r="AR501" s="537">
        <v>19</v>
      </c>
      <c r="AS501" s="537">
        <v>33</v>
      </c>
      <c r="AT501" s="537">
        <v>21</v>
      </c>
      <c r="AU501" s="537">
        <v>20</v>
      </c>
      <c r="AV501" s="537">
        <v>41</v>
      </c>
      <c r="AW501" s="537">
        <v>22</v>
      </c>
      <c r="AX501" s="537">
        <v>33</v>
      </c>
      <c r="AY501" s="537">
        <v>55</v>
      </c>
      <c r="AZ501" s="537">
        <v>22</v>
      </c>
      <c r="BA501" s="537">
        <v>33</v>
      </c>
      <c r="BB501" s="537">
        <v>55</v>
      </c>
      <c r="BC501" s="537">
        <v>12</v>
      </c>
      <c r="BD501" s="537">
        <v>33</v>
      </c>
      <c r="BE501" s="537">
        <v>45</v>
      </c>
      <c r="BF501" s="537">
        <v>13</v>
      </c>
      <c r="BG501" s="537">
        <v>27</v>
      </c>
      <c r="BH501" s="537">
        <v>40</v>
      </c>
      <c r="BI501" s="537">
        <v>14</v>
      </c>
      <c r="BJ501" s="537">
        <v>25</v>
      </c>
      <c r="BK501" s="537">
        <v>39</v>
      </c>
      <c r="BL501" s="537">
        <v>51</v>
      </c>
      <c r="BM501" s="537">
        <v>47</v>
      </c>
      <c r="BN501" s="537">
        <v>98</v>
      </c>
      <c r="BO501" s="537">
        <v>0</v>
      </c>
      <c r="BP501" s="537">
        <v>0</v>
      </c>
      <c r="BQ501" s="537">
        <v>0</v>
      </c>
      <c r="BR501" s="537">
        <v>0</v>
      </c>
      <c r="BS501" s="537">
        <v>0</v>
      </c>
      <c r="BT501" s="538">
        <v>641</v>
      </c>
    </row>
    <row r="502" spans="1:72" x14ac:dyDescent="0.2">
      <c r="A502" s="640"/>
      <c r="B502" s="323" t="s">
        <v>59</v>
      </c>
      <c r="C502" s="537">
        <v>0</v>
      </c>
      <c r="D502" s="537">
        <v>0</v>
      </c>
      <c r="E502" s="537">
        <v>0</v>
      </c>
      <c r="F502" s="537">
        <v>1</v>
      </c>
      <c r="G502" s="537">
        <v>4</v>
      </c>
      <c r="H502" s="537">
        <v>5</v>
      </c>
      <c r="I502" s="537">
        <v>10</v>
      </c>
      <c r="J502" s="537">
        <v>11</v>
      </c>
      <c r="K502" s="537">
        <v>0</v>
      </c>
      <c r="L502" s="537">
        <v>21</v>
      </c>
      <c r="M502" s="537">
        <v>11</v>
      </c>
      <c r="N502" s="537">
        <v>32</v>
      </c>
      <c r="O502" s="537">
        <v>0</v>
      </c>
      <c r="P502" s="537">
        <v>1</v>
      </c>
      <c r="Q502" s="537">
        <v>44</v>
      </c>
      <c r="R502" s="537">
        <v>20</v>
      </c>
      <c r="S502" s="537">
        <v>23</v>
      </c>
      <c r="T502" s="537">
        <v>0</v>
      </c>
      <c r="U502" s="537">
        <v>0</v>
      </c>
      <c r="V502" s="537">
        <v>43</v>
      </c>
      <c r="W502" s="537">
        <v>31</v>
      </c>
      <c r="X502" s="537">
        <v>44</v>
      </c>
      <c r="Y502" s="537">
        <v>0</v>
      </c>
      <c r="Z502" s="537">
        <v>0</v>
      </c>
      <c r="AA502" s="537">
        <v>75</v>
      </c>
      <c r="AB502" s="537">
        <v>23</v>
      </c>
      <c r="AC502" s="537">
        <v>26</v>
      </c>
      <c r="AD502" s="537">
        <v>0</v>
      </c>
      <c r="AE502" s="537">
        <v>49</v>
      </c>
      <c r="AF502" s="537">
        <v>14</v>
      </c>
      <c r="AG502" s="537">
        <v>25</v>
      </c>
      <c r="AH502" s="537">
        <v>0</v>
      </c>
      <c r="AI502" s="537">
        <v>39</v>
      </c>
      <c r="AJ502" s="537">
        <v>15</v>
      </c>
      <c r="AK502" s="537">
        <v>12</v>
      </c>
      <c r="AL502" s="537">
        <v>27</v>
      </c>
      <c r="AM502" s="537">
        <v>7</v>
      </c>
      <c r="AN502" s="537">
        <v>15</v>
      </c>
      <c r="AO502" s="537">
        <v>0</v>
      </c>
      <c r="AP502" s="537">
        <v>22</v>
      </c>
      <c r="AQ502" s="537">
        <v>6</v>
      </c>
      <c r="AR502" s="537">
        <v>12</v>
      </c>
      <c r="AS502" s="537">
        <v>18</v>
      </c>
      <c r="AT502" s="537">
        <v>16</v>
      </c>
      <c r="AU502" s="537">
        <v>22</v>
      </c>
      <c r="AV502" s="537">
        <v>38</v>
      </c>
      <c r="AW502" s="537">
        <v>15</v>
      </c>
      <c r="AX502" s="537">
        <v>23</v>
      </c>
      <c r="AY502" s="537">
        <v>38</v>
      </c>
      <c r="AZ502" s="537">
        <v>12</v>
      </c>
      <c r="BA502" s="537">
        <v>19</v>
      </c>
      <c r="BB502" s="537">
        <v>31</v>
      </c>
      <c r="BC502" s="537">
        <v>6</v>
      </c>
      <c r="BD502" s="537">
        <v>13</v>
      </c>
      <c r="BE502" s="537">
        <v>19</v>
      </c>
      <c r="BF502" s="537">
        <v>12</v>
      </c>
      <c r="BG502" s="537">
        <v>15</v>
      </c>
      <c r="BH502" s="537">
        <v>27</v>
      </c>
      <c r="BI502" s="537">
        <v>3</v>
      </c>
      <c r="BJ502" s="537">
        <v>9</v>
      </c>
      <c r="BK502" s="537">
        <v>12</v>
      </c>
      <c r="BL502" s="537">
        <v>19</v>
      </c>
      <c r="BM502" s="537">
        <v>27</v>
      </c>
      <c r="BN502" s="537">
        <v>46</v>
      </c>
      <c r="BO502" s="537">
        <v>0</v>
      </c>
      <c r="BP502" s="537">
        <v>0</v>
      </c>
      <c r="BQ502" s="537">
        <v>0</v>
      </c>
      <c r="BR502" s="537">
        <v>0</v>
      </c>
      <c r="BS502" s="537">
        <v>2</v>
      </c>
      <c r="BT502" s="538">
        <v>556</v>
      </c>
    </row>
    <row r="503" spans="1:72" x14ac:dyDescent="0.2">
      <c r="A503" s="640"/>
      <c r="B503" s="323" t="s">
        <v>60</v>
      </c>
      <c r="C503" s="537">
        <v>0</v>
      </c>
      <c r="D503" s="537">
        <v>0</v>
      </c>
      <c r="E503" s="537">
        <v>0</v>
      </c>
      <c r="F503" s="537">
        <v>0</v>
      </c>
      <c r="G503" s="537">
        <v>0</v>
      </c>
      <c r="H503" s="537">
        <v>0</v>
      </c>
      <c r="I503" s="537">
        <v>1</v>
      </c>
      <c r="J503" s="537">
        <v>1</v>
      </c>
      <c r="K503" s="537">
        <v>0</v>
      </c>
      <c r="L503" s="537">
        <v>2</v>
      </c>
      <c r="M503" s="537">
        <v>3</v>
      </c>
      <c r="N503" s="537">
        <v>17</v>
      </c>
      <c r="O503" s="537">
        <v>0</v>
      </c>
      <c r="P503" s="537">
        <v>0</v>
      </c>
      <c r="Q503" s="537">
        <v>20</v>
      </c>
      <c r="R503" s="537">
        <v>10</v>
      </c>
      <c r="S503" s="537">
        <v>16</v>
      </c>
      <c r="T503" s="537">
        <v>0</v>
      </c>
      <c r="U503" s="537">
        <v>0</v>
      </c>
      <c r="V503" s="537">
        <v>26</v>
      </c>
      <c r="W503" s="537">
        <v>11</v>
      </c>
      <c r="X503" s="537">
        <v>13</v>
      </c>
      <c r="Y503" s="537">
        <v>0</v>
      </c>
      <c r="Z503" s="537">
        <v>1</v>
      </c>
      <c r="AA503" s="537">
        <v>25</v>
      </c>
      <c r="AB503" s="537">
        <v>20</v>
      </c>
      <c r="AC503" s="537">
        <v>14</v>
      </c>
      <c r="AD503" s="537">
        <v>0</v>
      </c>
      <c r="AE503" s="537">
        <v>34</v>
      </c>
      <c r="AF503" s="537">
        <v>10</v>
      </c>
      <c r="AG503" s="537">
        <v>13</v>
      </c>
      <c r="AH503" s="537">
        <v>0</v>
      </c>
      <c r="AI503" s="537">
        <v>23</v>
      </c>
      <c r="AJ503" s="537">
        <v>9</v>
      </c>
      <c r="AK503" s="537">
        <v>13</v>
      </c>
      <c r="AL503" s="537">
        <v>22</v>
      </c>
      <c r="AM503" s="537">
        <v>10</v>
      </c>
      <c r="AN503" s="537">
        <v>13</v>
      </c>
      <c r="AO503" s="537">
        <v>0</v>
      </c>
      <c r="AP503" s="537">
        <v>23</v>
      </c>
      <c r="AQ503" s="537">
        <v>10</v>
      </c>
      <c r="AR503" s="537">
        <v>21</v>
      </c>
      <c r="AS503" s="537">
        <v>31</v>
      </c>
      <c r="AT503" s="537">
        <v>19</v>
      </c>
      <c r="AU503" s="537">
        <v>19</v>
      </c>
      <c r="AV503" s="537">
        <v>38</v>
      </c>
      <c r="AW503" s="537">
        <v>14</v>
      </c>
      <c r="AX503" s="537">
        <v>20</v>
      </c>
      <c r="AY503" s="537">
        <v>34</v>
      </c>
      <c r="AZ503" s="537">
        <v>10</v>
      </c>
      <c r="BA503" s="537">
        <v>21</v>
      </c>
      <c r="BB503" s="537">
        <v>31</v>
      </c>
      <c r="BC503" s="537">
        <v>18</v>
      </c>
      <c r="BD503" s="537">
        <v>12</v>
      </c>
      <c r="BE503" s="537">
        <v>30</v>
      </c>
      <c r="BF503" s="537">
        <v>6</v>
      </c>
      <c r="BG503" s="537">
        <v>11</v>
      </c>
      <c r="BH503" s="537">
        <v>17</v>
      </c>
      <c r="BI503" s="537">
        <v>6</v>
      </c>
      <c r="BJ503" s="537">
        <v>7</v>
      </c>
      <c r="BK503" s="537">
        <v>13</v>
      </c>
      <c r="BL503" s="537">
        <v>36</v>
      </c>
      <c r="BM503" s="537">
        <v>59</v>
      </c>
      <c r="BN503" s="537">
        <v>95</v>
      </c>
      <c r="BO503" s="537">
        <v>0</v>
      </c>
      <c r="BP503" s="537">
        <v>0</v>
      </c>
      <c r="BQ503" s="537">
        <v>0</v>
      </c>
      <c r="BR503" s="537">
        <v>0</v>
      </c>
      <c r="BS503" s="537">
        <v>1</v>
      </c>
      <c r="BT503" s="538">
        <v>465</v>
      </c>
    </row>
    <row r="504" spans="1:72" x14ac:dyDescent="0.2">
      <c r="A504" s="640"/>
      <c r="B504" s="323" t="s">
        <v>61</v>
      </c>
      <c r="C504" s="537">
        <v>0</v>
      </c>
      <c r="D504" s="537">
        <v>0</v>
      </c>
      <c r="E504" s="537">
        <v>0</v>
      </c>
      <c r="F504" s="537">
        <v>1</v>
      </c>
      <c r="G504" s="537">
        <v>4</v>
      </c>
      <c r="H504" s="537">
        <v>5</v>
      </c>
      <c r="I504" s="537">
        <v>5</v>
      </c>
      <c r="J504" s="537">
        <v>5</v>
      </c>
      <c r="K504" s="537">
        <v>0</v>
      </c>
      <c r="L504" s="537">
        <v>10</v>
      </c>
      <c r="M504" s="537">
        <v>9</v>
      </c>
      <c r="N504" s="537">
        <v>11</v>
      </c>
      <c r="O504" s="537">
        <v>0</v>
      </c>
      <c r="P504" s="537">
        <v>1</v>
      </c>
      <c r="Q504" s="537">
        <v>21</v>
      </c>
      <c r="R504" s="537">
        <v>14</v>
      </c>
      <c r="S504" s="537">
        <v>17</v>
      </c>
      <c r="T504" s="537">
        <v>0</v>
      </c>
      <c r="U504" s="537">
        <v>0</v>
      </c>
      <c r="V504" s="537">
        <v>31</v>
      </c>
      <c r="W504" s="537">
        <v>26</v>
      </c>
      <c r="X504" s="537">
        <v>28</v>
      </c>
      <c r="Y504" s="537">
        <v>0</v>
      </c>
      <c r="Z504" s="537">
        <v>0</v>
      </c>
      <c r="AA504" s="537">
        <v>54</v>
      </c>
      <c r="AB504" s="537">
        <v>18</v>
      </c>
      <c r="AC504" s="537">
        <v>32</v>
      </c>
      <c r="AD504" s="537">
        <v>0</v>
      </c>
      <c r="AE504" s="537">
        <v>50</v>
      </c>
      <c r="AF504" s="537">
        <v>20</v>
      </c>
      <c r="AG504" s="537">
        <v>20</v>
      </c>
      <c r="AH504" s="537">
        <v>0</v>
      </c>
      <c r="AI504" s="537">
        <v>40</v>
      </c>
      <c r="AJ504" s="537">
        <v>15</v>
      </c>
      <c r="AK504" s="537">
        <v>25</v>
      </c>
      <c r="AL504" s="537">
        <v>40</v>
      </c>
      <c r="AM504" s="537">
        <v>20</v>
      </c>
      <c r="AN504" s="537">
        <v>20</v>
      </c>
      <c r="AO504" s="537">
        <v>0</v>
      </c>
      <c r="AP504" s="537">
        <v>40</v>
      </c>
      <c r="AQ504" s="537">
        <v>19</v>
      </c>
      <c r="AR504" s="537">
        <v>21</v>
      </c>
      <c r="AS504" s="537">
        <v>40</v>
      </c>
      <c r="AT504" s="537">
        <v>14</v>
      </c>
      <c r="AU504" s="537">
        <v>22</v>
      </c>
      <c r="AV504" s="537">
        <v>36</v>
      </c>
      <c r="AW504" s="537">
        <v>14</v>
      </c>
      <c r="AX504" s="537">
        <v>20</v>
      </c>
      <c r="AY504" s="537">
        <v>34</v>
      </c>
      <c r="AZ504" s="537">
        <v>16</v>
      </c>
      <c r="BA504" s="537">
        <v>26</v>
      </c>
      <c r="BB504" s="537">
        <v>42</v>
      </c>
      <c r="BC504" s="537">
        <v>15</v>
      </c>
      <c r="BD504" s="537">
        <v>22</v>
      </c>
      <c r="BE504" s="537">
        <v>37</v>
      </c>
      <c r="BF504" s="537">
        <v>9</v>
      </c>
      <c r="BG504" s="537">
        <v>12</v>
      </c>
      <c r="BH504" s="537">
        <v>21</v>
      </c>
      <c r="BI504" s="537">
        <v>9</v>
      </c>
      <c r="BJ504" s="537">
        <v>13</v>
      </c>
      <c r="BK504" s="537">
        <v>22</v>
      </c>
      <c r="BL504" s="537">
        <v>30</v>
      </c>
      <c r="BM504" s="537">
        <v>42</v>
      </c>
      <c r="BN504" s="537">
        <v>72</v>
      </c>
      <c r="BO504" s="537">
        <v>1</v>
      </c>
      <c r="BP504" s="537">
        <v>0</v>
      </c>
      <c r="BQ504" s="537">
        <v>0</v>
      </c>
      <c r="BR504" s="537">
        <v>1</v>
      </c>
      <c r="BS504" s="537">
        <v>5</v>
      </c>
      <c r="BT504" s="538">
        <v>601</v>
      </c>
    </row>
    <row r="505" spans="1:72" x14ac:dyDescent="0.2">
      <c r="A505" s="640"/>
      <c r="B505" s="323" t="s">
        <v>62</v>
      </c>
      <c r="C505" s="537">
        <v>0</v>
      </c>
      <c r="D505" s="537">
        <v>0</v>
      </c>
      <c r="E505" s="537">
        <v>0</v>
      </c>
      <c r="F505" s="537">
        <v>0</v>
      </c>
      <c r="G505" s="537">
        <v>0</v>
      </c>
      <c r="H505" s="537">
        <v>0</v>
      </c>
      <c r="I505" s="537">
        <v>5</v>
      </c>
      <c r="J505" s="537">
        <v>2</v>
      </c>
      <c r="K505" s="537">
        <v>0</v>
      </c>
      <c r="L505" s="537">
        <v>7</v>
      </c>
      <c r="M505" s="537">
        <v>4</v>
      </c>
      <c r="N505" s="537">
        <v>3</v>
      </c>
      <c r="O505" s="537">
        <v>0</v>
      </c>
      <c r="P505" s="537">
        <v>0</v>
      </c>
      <c r="Q505" s="537">
        <v>7</v>
      </c>
      <c r="R505" s="537">
        <v>18</v>
      </c>
      <c r="S505" s="537">
        <v>8</v>
      </c>
      <c r="T505" s="537">
        <v>0</v>
      </c>
      <c r="U505" s="537">
        <v>0</v>
      </c>
      <c r="V505" s="537">
        <v>26</v>
      </c>
      <c r="W505" s="537">
        <v>9</v>
      </c>
      <c r="X505" s="537">
        <v>14</v>
      </c>
      <c r="Y505" s="537">
        <v>0</v>
      </c>
      <c r="Z505" s="537">
        <v>0</v>
      </c>
      <c r="AA505" s="537">
        <v>23</v>
      </c>
      <c r="AB505" s="537">
        <v>6</v>
      </c>
      <c r="AC505" s="537">
        <v>12</v>
      </c>
      <c r="AD505" s="537">
        <v>0</v>
      </c>
      <c r="AE505" s="537">
        <v>18</v>
      </c>
      <c r="AF505" s="537">
        <v>9</v>
      </c>
      <c r="AG505" s="537">
        <v>3</v>
      </c>
      <c r="AH505" s="537">
        <v>0</v>
      </c>
      <c r="AI505" s="537">
        <v>12</v>
      </c>
      <c r="AJ505" s="537">
        <v>4</v>
      </c>
      <c r="AK505" s="537">
        <v>15</v>
      </c>
      <c r="AL505" s="537">
        <v>19</v>
      </c>
      <c r="AM505" s="537">
        <v>6</v>
      </c>
      <c r="AN505" s="537">
        <v>6</v>
      </c>
      <c r="AO505" s="537">
        <v>0</v>
      </c>
      <c r="AP505" s="537">
        <v>12</v>
      </c>
      <c r="AQ505" s="537">
        <v>3</v>
      </c>
      <c r="AR505" s="537">
        <v>10</v>
      </c>
      <c r="AS505" s="537">
        <v>13</v>
      </c>
      <c r="AT505" s="537">
        <v>11</v>
      </c>
      <c r="AU505" s="537">
        <v>13</v>
      </c>
      <c r="AV505" s="537">
        <v>24</v>
      </c>
      <c r="AW505" s="537">
        <v>2</v>
      </c>
      <c r="AX505" s="537">
        <v>4</v>
      </c>
      <c r="AY505" s="537">
        <v>6</v>
      </c>
      <c r="AZ505" s="537">
        <v>5</v>
      </c>
      <c r="BA505" s="537">
        <v>8</v>
      </c>
      <c r="BB505" s="537">
        <v>13</v>
      </c>
      <c r="BC505" s="537">
        <v>15</v>
      </c>
      <c r="BD505" s="537">
        <v>15</v>
      </c>
      <c r="BE505" s="537">
        <v>30</v>
      </c>
      <c r="BF505" s="537">
        <v>9</v>
      </c>
      <c r="BG505" s="537">
        <v>19</v>
      </c>
      <c r="BH505" s="537">
        <v>28</v>
      </c>
      <c r="BI505" s="537">
        <v>8</v>
      </c>
      <c r="BJ505" s="537">
        <v>12</v>
      </c>
      <c r="BK505" s="537">
        <v>20</v>
      </c>
      <c r="BL505" s="537">
        <v>25</v>
      </c>
      <c r="BM505" s="537">
        <v>21</v>
      </c>
      <c r="BN505" s="537">
        <v>46</v>
      </c>
      <c r="BO505" s="537">
        <v>0</v>
      </c>
      <c r="BP505" s="537">
        <v>0</v>
      </c>
      <c r="BQ505" s="537">
        <v>0</v>
      </c>
      <c r="BR505" s="537">
        <v>0</v>
      </c>
      <c r="BS505" s="537">
        <v>0</v>
      </c>
      <c r="BT505" s="538">
        <v>304</v>
      </c>
    </row>
    <row r="506" spans="1:72" x14ac:dyDescent="0.2">
      <c r="A506" s="640"/>
      <c r="B506" s="323" t="s">
        <v>63</v>
      </c>
      <c r="C506" s="537">
        <v>0</v>
      </c>
      <c r="D506" s="537">
        <v>0</v>
      </c>
      <c r="E506" s="537">
        <v>0</v>
      </c>
      <c r="F506" s="537">
        <v>0</v>
      </c>
      <c r="G506" s="537">
        <v>1</v>
      </c>
      <c r="H506" s="537">
        <v>1</v>
      </c>
      <c r="I506" s="537">
        <v>0</v>
      </c>
      <c r="J506" s="537">
        <v>2</v>
      </c>
      <c r="K506" s="537">
        <v>0</v>
      </c>
      <c r="L506" s="537">
        <v>2</v>
      </c>
      <c r="M506" s="537">
        <v>6</v>
      </c>
      <c r="N506" s="537">
        <v>5</v>
      </c>
      <c r="O506" s="537">
        <v>0</v>
      </c>
      <c r="P506" s="537">
        <v>0</v>
      </c>
      <c r="Q506" s="537">
        <v>11</v>
      </c>
      <c r="R506" s="537">
        <v>6</v>
      </c>
      <c r="S506" s="537">
        <v>9</v>
      </c>
      <c r="T506" s="537">
        <v>0</v>
      </c>
      <c r="U506" s="537">
        <v>0</v>
      </c>
      <c r="V506" s="537">
        <v>15</v>
      </c>
      <c r="W506" s="537">
        <v>13</v>
      </c>
      <c r="X506" s="537">
        <v>17</v>
      </c>
      <c r="Y506" s="537">
        <v>0</v>
      </c>
      <c r="Z506" s="537">
        <v>0</v>
      </c>
      <c r="AA506" s="537">
        <v>30</v>
      </c>
      <c r="AB506" s="537">
        <v>6</v>
      </c>
      <c r="AC506" s="537">
        <v>20</v>
      </c>
      <c r="AD506" s="537">
        <v>0</v>
      </c>
      <c r="AE506" s="537">
        <v>26</v>
      </c>
      <c r="AF506" s="537">
        <v>5</v>
      </c>
      <c r="AG506" s="537">
        <v>8</v>
      </c>
      <c r="AH506" s="537">
        <v>0</v>
      </c>
      <c r="AI506" s="537">
        <v>13</v>
      </c>
      <c r="AJ506" s="537">
        <v>6</v>
      </c>
      <c r="AK506" s="537">
        <v>9</v>
      </c>
      <c r="AL506" s="537">
        <v>15</v>
      </c>
      <c r="AM506" s="537">
        <v>9</v>
      </c>
      <c r="AN506" s="537">
        <v>9</v>
      </c>
      <c r="AO506" s="537">
        <v>0</v>
      </c>
      <c r="AP506" s="537">
        <v>18</v>
      </c>
      <c r="AQ506" s="537">
        <v>8</v>
      </c>
      <c r="AR506" s="537">
        <v>16</v>
      </c>
      <c r="AS506" s="537">
        <v>24</v>
      </c>
      <c r="AT506" s="537">
        <v>10</v>
      </c>
      <c r="AU506" s="537">
        <v>9</v>
      </c>
      <c r="AV506" s="537">
        <v>19</v>
      </c>
      <c r="AW506" s="537">
        <v>11</v>
      </c>
      <c r="AX506" s="537">
        <v>13</v>
      </c>
      <c r="AY506" s="537">
        <v>24</v>
      </c>
      <c r="AZ506" s="537">
        <v>14</v>
      </c>
      <c r="BA506" s="537">
        <v>11</v>
      </c>
      <c r="BB506" s="537">
        <v>25</v>
      </c>
      <c r="BC506" s="537">
        <v>13</v>
      </c>
      <c r="BD506" s="537">
        <v>11</v>
      </c>
      <c r="BE506" s="537">
        <v>24</v>
      </c>
      <c r="BF506" s="537">
        <v>9</v>
      </c>
      <c r="BG506" s="537">
        <v>10</v>
      </c>
      <c r="BH506" s="537">
        <v>19</v>
      </c>
      <c r="BI506" s="537">
        <v>8</v>
      </c>
      <c r="BJ506" s="537">
        <v>8</v>
      </c>
      <c r="BK506" s="537">
        <v>16</v>
      </c>
      <c r="BL506" s="537">
        <v>21</v>
      </c>
      <c r="BM506" s="537">
        <v>16</v>
      </c>
      <c r="BN506" s="537">
        <v>37</v>
      </c>
      <c r="BO506" s="537">
        <v>0</v>
      </c>
      <c r="BP506" s="537">
        <v>0</v>
      </c>
      <c r="BQ506" s="537">
        <v>0</v>
      </c>
      <c r="BR506" s="537">
        <v>0</v>
      </c>
      <c r="BS506" s="537">
        <v>0</v>
      </c>
      <c r="BT506" s="538">
        <v>319</v>
      </c>
    </row>
    <row r="507" spans="1:72" x14ac:dyDescent="0.2">
      <c r="A507" s="640"/>
      <c r="B507" s="323" t="s">
        <v>64</v>
      </c>
      <c r="C507" s="537">
        <v>0</v>
      </c>
      <c r="D507" s="537">
        <v>0</v>
      </c>
      <c r="E507" s="537">
        <v>0</v>
      </c>
      <c r="F507" s="537">
        <v>0</v>
      </c>
      <c r="G507" s="537">
        <v>1</v>
      </c>
      <c r="H507" s="537">
        <v>1</v>
      </c>
      <c r="I507" s="537">
        <v>9</v>
      </c>
      <c r="J507" s="537">
        <v>12</v>
      </c>
      <c r="K507" s="537">
        <v>0</v>
      </c>
      <c r="L507" s="537">
        <v>21</v>
      </c>
      <c r="M507" s="537">
        <v>7</v>
      </c>
      <c r="N507" s="537">
        <v>15</v>
      </c>
      <c r="O507" s="537">
        <v>0</v>
      </c>
      <c r="P507" s="537">
        <v>0</v>
      </c>
      <c r="Q507" s="537">
        <v>22</v>
      </c>
      <c r="R507" s="537">
        <v>15</v>
      </c>
      <c r="S507" s="537">
        <v>11</v>
      </c>
      <c r="T507" s="537">
        <v>0</v>
      </c>
      <c r="U507" s="537">
        <v>0</v>
      </c>
      <c r="V507" s="537">
        <v>26</v>
      </c>
      <c r="W507" s="537">
        <v>7</v>
      </c>
      <c r="X507" s="537">
        <v>23</v>
      </c>
      <c r="Y507" s="537">
        <v>0</v>
      </c>
      <c r="Z507" s="537">
        <v>0</v>
      </c>
      <c r="AA507" s="537">
        <v>30</v>
      </c>
      <c r="AB507" s="537">
        <v>10</v>
      </c>
      <c r="AC507" s="537">
        <v>20</v>
      </c>
      <c r="AD507" s="537">
        <v>0</v>
      </c>
      <c r="AE507" s="537">
        <v>30</v>
      </c>
      <c r="AF507" s="537">
        <v>12</v>
      </c>
      <c r="AG507" s="537">
        <v>23</v>
      </c>
      <c r="AH507" s="537">
        <v>0</v>
      </c>
      <c r="AI507" s="537">
        <v>35</v>
      </c>
      <c r="AJ507" s="537">
        <v>8</v>
      </c>
      <c r="AK507" s="537">
        <v>25</v>
      </c>
      <c r="AL507" s="537">
        <v>33</v>
      </c>
      <c r="AM507" s="537">
        <v>9</v>
      </c>
      <c r="AN507" s="537">
        <v>17</v>
      </c>
      <c r="AO507" s="537">
        <v>0</v>
      </c>
      <c r="AP507" s="537">
        <v>26</v>
      </c>
      <c r="AQ507" s="537">
        <v>10</v>
      </c>
      <c r="AR507" s="537">
        <v>24</v>
      </c>
      <c r="AS507" s="537">
        <v>34</v>
      </c>
      <c r="AT507" s="537">
        <v>15</v>
      </c>
      <c r="AU507" s="537">
        <v>24</v>
      </c>
      <c r="AV507" s="537">
        <v>39</v>
      </c>
      <c r="AW507" s="537">
        <v>27</v>
      </c>
      <c r="AX507" s="537">
        <v>35</v>
      </c>
      <c r="AY507" s="537">
        <v>62</v>
      </c>
      <c r="AZ507" s="537">
        <v>21</v>
      </c>
      <c r="BA507" s="537">
        <v>40</v>
      </c>
      <c r="BB507" s="537">
        <v>61</v>
      </c>
      <c r="BC507" s="537">
        <v>17</v>
      </c>
      <c r="BD507" s="537">
        <v>35</v>
      </c>
      <c r="BE507" s="537">
        <v>52</v>
      </c>
      <c r="BF507" s="537">
        <v>16</v>
      </c>
      <c r="BG507" s="537">
        <v>26</v>
      </c>
      <c r="BH507" s="537">
        <v>42</v>
      </c>
      <c r="BI507" s="537">
        <v>14</v>
      </c>
      <c r="BJ507" s="537">
        <v>22</v>
      </c>
      <c r="BK507" s="537">
        <v>36</v>
      </c>
      <c r="BL507" s="537">
        <v>47</v>
      </c>
      <c r="BM507" s="537">
        <v>45</v>
      </c>
      <c r="BN507" s="537">
        <v>92</v>
      </c>
      <c r="BO507" s="537">
        <v>0</v>
      </c>
      <c r="BP507" s="537">
        <v>0</v>
      </c>
      <c r="BQ507" s="537">
        <v>0</v>
      </c>
      <c r="BR507" s="537">
        <v>0</v>
      </c>
      <c r="BS507" s="537">
        <v>1</v>
      </c>
      <c r="BT507" s="538">
        <v>643</v>
      </c>
    </row>
    <row r="508" spans="1:72" x14ac:dyDescent="0.2">
      <c r="A508" s="640"/>
      <c r="B508" s="323" t="s">
        <v>65</v>
      </c>
      <c r="C508" s="537">
        <v>0</v>
      </c>
      <c r="D508" s="537">
        <v>0</v>
      </c>
      <c r="E508" s="537">
        <v>0</v>
      </c>
      <c r="F508" s="537">
        <v>0</v>
      </c>
      <c r="G508" s="537">
        <v>0</v>
      </c>
      <c r="H508" s="537">
        <v>0</v>
      </c>
      <c r="I508" s="537">
        <v>0</v>
      </c>
      <c r="J508" s="537">
        <v>2</v>
      </c>
      <c r="K508" s="537">
        <v>0</v>
      </c>
      <c r="L508" s="537">
        <v>2</v>
      </c>
      <c r="M508" s="537">
        <v>4</v>
      </c>
      <c r="N508" s="537">
        <v>6</v>
      </c>
      <c r="O508" s="537">
        <v>0</v>
      </c>
      <c r="P508" s="537">
        <v>0</v>
      </c>
      <c r="Q508" s="537">
        <v>10</v>
      </c>
      <c r="R508" s="537">
        <v>4</v>
      </c>
      <c r="S508" s="537">
        <v>6</v>
      </c>
      <c r="T508" s="537">
        <v>0</v>
      </c>
      <c r="U508" s="537">
        <v>0</v>
      </c>
      <c r="V508" s="537">
        <v>10</v>
      </c>
      <c r="W508" s="537">
        <v>3</v>
      </c>
      <c r="X508" s="537">
        <v>4</v>
      </c>
      <c r="Y508" s="537">
        <v>0</v>
      </c>
      <c r="Z508" s="537">
        <v>0</v>
      </c>
      <c r="AA508" s="537">
        <v>7</v>
      </c>
      <c r="AB508" s="537">
        <v>1</v>
      </c>
      <c r="AC508" s="537">
        <v>0</v>
      </c>
      <c r="AD508" s="537">
        <v>0</v>
      </c>
      <c r="AE508" s="537">
        <v>1</v>
      </c>
      <c r="AF508" s="537">
        <v>1</v>
      </c>
      <c r="AG508" s="537">
        <v>2</v>
      </c>
      <c r="AH508" s="537">
        <v>0</v>
      </c>
      <c r="AI508" s="537">
        <v>3</v>
      </c>
      <c r="AJ508" s="537">
        <v>4</v>
      </c>
      <c r="AK508" s="537">
        <v>2</v>
      </c>
      <c r="AL508" s="537">
        <v>6</v>
      </c>
      <c r="AM508" s="537">
        <v>3</v>
      </c>
      <c r="AN508" s="537">
        <v>3</v>
      </c>
      <c r="AO508" s="537">
        <v>0</v>
      </c>
      <c r="AP508" s="537">
        <v>6</v>
      </c>
      <c r="AQ508" s="537">
        <v>5</v>
      </c>
      <c r="AR508" s="537">
        <v>3</v>
      </c>
      <c r="AS508" s="537">
        <v>8</v>
      </c>
      <c r="AT508" s="537">
        <v>0</v>
      </c>
      <c r="AU508" s="537">
        <v>9</v>
      </c>
      <c r="AV508" s="537">
        <v>9</v>
      </c>
      <c r="AW508" s="537">
        <v>4</v>
      </c>
      <c r="AX508" s="537">
        <v>5</v>
      </c>
      <c r="AY508" s="537">
        <v>9</v>
      </c>
      <c r="AZ508" s="537">
        <v>5</v>
      </c>
      <c r="BA508" s="537">
        <v>3</v>
      </c>
      <c r="BB508" s="537">
        <v>8</v>
      </c>
      <c r="BC508" s="537">
        <v>0</v>
      </c>
      <c r="BD508" s="537">
        <v>3</v>
      </c>
      <c r="BE508" s="537">
        <v>3</v>
      </c>
      <c r="BF508" s="537">
        <v>3</v>
      </c>
      <c r="BG508" s="537">
        <v>3</v>
      </c>
      <c r="BH508" s="537">
        <v>6</v>
      </c>
      <c r="BI508" s="537">
        <v>3</v>
      </c>
      <c r="BJ508" s="537">
        <v>3</v>
      </c>
      <c r="BK508" s="537">
        <v>6</v>
      </c>
      <c r="BL508" s="537">
        <v>6</v>
      </c>
      <c r="BM508" s="537">
        <v>2</v>
      </c>
      <c r="BN508" s="537">
        <v>8</v>
      </c>
      <c r="BO508" s="537">
        <v>0</v>
      </c>
      <c r="BP508" s="537">
        <v>0</v>
      </c>
      <c r="BQ508" s="537">
        <v>0</v>
      </c>
      <c r="BR508" s="537">
        <v>0</v>
      </c>
      <c r="BS508" s="537">
        <v>4</v>
      </c>
      <c r="BT508" s="538">
        <v>106</v>
      </c>
    </row>
    <row r="509" spans="1:72" x14ac:dyDescent="0.2">
      <c r="A509" s="640"/>
      <c r="B509" s="323" t="s">
        <v>66</v>
      </c>
      <c r="C509" s="537">
        <v>0</v>
      </c>
      <c r="D509" s="537">
        <v>0</v>
      </c>
      <c r="E509" s="537">
        <v>0</v>
      </c>
      <c r="F509" s="537">
        <v>1</v>
      </c>
      <c r="G509" s="537">
        <v>4</v>
      </c>
      <c r="H509" s="537">
        <v>5</v>
      </c>
      <c r="I509" s="537">
        <v>1</v>
      </c>
      <c r="J509" s="537">
        <v>1</v>
      </c>
      <c r="K509" s="537">
        <v>0</v>
      </c>
      <c r="L509" s="537">
        <v>2</v>
      </c>
      <c r="M509" s="537">
        <v>3</v>
      </c>
      <c r="N509" s="537">
        <v>9</v>
      </c>
      <c r="O509" s="537">
        <v>0</v>
      </c>
      <c r="P509" s="537">
        <v>0</v>
      </c>
      <c r="Q509" s="537">
        <v>12</v>
      </c>
      <c r="R509" s="537">
        <v>14</v>
      </c>
      <c r="S509" s="537">
        <v>20</v>
      </c>
      <c r="T509" s="537">
        <v>0</v>
      </c>
      <c r="U509" s="537">
        <v>0</v>
      </c>
      <c r="V509" s="537">
        <v>34</v>
      </c>
      <c r="W509" s="537">
        <v>21</v>
      </c>
      <c r="X509" s="537">
        <v>26</v>
      </c>
      <c r="Y509" s="537">
        <v>0</v>
      </c>
      <c r="Z509" s="537">
        <v>0</v>
      </c>
      <c r="AA509" s="537">
        <v>47</v>
      </c>
      <c r="AB509" s="537">
        <v>7</v>
      </c>
      <c r="AC509" s="537">
        <v>22</v>
      </c>
      <c r="AD509" s="537">
        <v>0</v>
      </c>
      <c r="AE509" s="537">
        <v>29</v>
      </c>
      <c r="AF509" s="537">
        <v>9</v>
      </c>
      <c r="AG509" s="537">
        <v>13</v>
      </c>
      <c r="AH509" s="537">
        <v>0</v>
      </c>
      <c r="AI509" s="537">
        <v>22</v>
      </c>
      <c r="AJ509" s="537">
        <v>12</v>
      </c>
      <c r="AK509" s="537">
        <v>22</v>
      </c>
      <c r="AL509" s="537">
        <v>34</v>
      </c>
      <c r="AM509" s="537">
        <v>9</v>
      </c>
      <c r="AN509" s="537">
        <v>8</v>
      </c>
      <c r="AO509" s="537">
        <v>0</v>
      </c>
      <c r="AP509" s="537">
        <v>17</v>
      </c>
      <c r="AQ509" s="537">
        <v>14</v>
      </c>
      <c r="AR509" s="537">
        <v>19</v>
      </c>
      <c r="AS509" s="537">
        <v>33</v>
      </c>
      <c r="AT509" s="537">
        <v>12</v>
      </c>
      <c r="AU509" s="537">
        <v>14</v>
      </c>
      <c r="AV509" s="537">
        <v>26</v>
      </c>
      <c r="AW509" s="537">
        <v>20</v>
      </c>
      <c r="AX509" s="537">
        <v>17</v>
      </c>
      <c r="AY509" s="537">
        <v>37</v>
      </c>
      <c r="AZ509" s="537">
        <v>17</v>
      </c>
      <c r="BA509" s="537">
        <v>18</v>
      </c>
      <c r="BB509" s="537">
        <v>35</v>
      </c>
      <c r="BC509" s="537">
        <v>23</v>
      </c>
      <c r="BD509" s="537">
        <v>17</v>
      </c>
      <c r="BE509" s="537">
        <v>40</v>
      </c>
      <c r="BF509" s="537">
        <v>17</v>
      </c>
      <c r="BG509" s="537">
        <v>21</v>
      </c>
      <c r="BH509" s="537">
        <v>38</v>
      </c>
      <c r="BI509" s="537">
        <v>19</v>
      </c>
      <c r="BJ509" s="537">
        <v>29</v>
      </c>
      <c r="BK509" s="537">
        <v>48</v>
      </c>
      <c r="BL509" s="537">
        <v>53</v>
      </c>
      <c r="BM509" s="537">
        <v>77</v>
      </c>
      <c r="BN509" s="537">
        <v>130</v>
      </c>
      <c r="BO509" s="537">
        <v>0</v>
      </c>
      <c r="BP509" s="537">
        <v>0</v>
      </c>
      <c r="BQ509" s="537">
        <v>0</v>
      </c>
      <c r="BR509" s="537">
        <v>0</v>
      </c>
      <c r="BS509" s="537">
        <v>0</v>
      </c>
      <c r="BT509" s="538">
        <v>589</v>
      </c>
    </row>
    <row r="510" spans="1:72" x14ac:dyDescent="0.2">
      <c r="A510" s="640"/>
      <c r="B510" s="323" t="s">
        <v>67</v>
      </c>
      <c r="C510" s="537">
        <v>0</v>
      </c>
      <c r="D510" s="537">
        <v>0</v>
      </c>
      <c r="E510" s="537">
        <v>0</v>
      </c>
      <c r="F510" s="537">
        <v>0</v>
      </c>
      <c r="G510" s="537">
        <v>0</v>
      </c>
      <c r="H510" s="537">
        <v>0</v>
      </c>
      <c r="I510" s="537">
        <v>0</v>
      </c>
      <c r="J510" s="537">
        <v>5</v>
      </c>
      <c r="K510" s="537">
        <v>0</v>
      </c>
      <c r="L510" s="537">
        <v>5</v>
      </c>
      <c r="M510" s="537">
        <v>4</v>
      </c>
      <c r="N510" s="537">
        <v>5</v>
      </c>
      <c r="O510" s="537">
        <v>0</v>
      </c>
      <c r="P510" s="537">
        <v>0</v>
      </c>
      <c r="Q510" s="537">
        <v>9</v>
      </c>
      <c r="R510" s="537">
        <v>10</v>
      </c>
      <c r="S510" s="537">
        <v>22</v>
      </c>
      <c r="T510" s="537">
        <v>0</v>
      </c>
      <c r="U510" s="537">
        <v>1</v>
      </c>
      <c r="V510" s="537">
        <v>33</v>
      </c>
      <c r="W510" s="537">
        <v>13</v>
      </c>
      <c r="X510" s="537">
        <v>18</v>
      </c>
      <c r="Y510" s="537">
        <v>0</v>
      </c>
      <c r="Z510" s="537">
        <v>0</v>
      </c>
      <c r="AA510" s="537">
        <v>31</v>
      </c>
      <c r="AB510" s="537">
        <v>25</v>
      </c>
      <c r="AC510" s="537">
        <v>20</v>
      </c>
      <c r="AD510" s="537">
        <v>0</v>
      </c>
      <c r="AE510" s="537">
        <v>45</v>
      </c>
      <c r="AF510" s="537">
        <v>16</v>
      </c>
      <c r="AG510" s="537">
        <v>12</v>
      </c>
      <c r="AH510" s="537">
        <v>0</v>
      </c>
      <c r="AI510" s="537">
        <v>28</v>
      </c>
      <c r="AJ510" s="537">
        <v>10</v>
      </c>
      <c r="AK510" s="537">
        <v>23</v>
      </c>
      <c r="AL510" s="537">
        <v>33</v>
      </c>
      <c r="AM510" s="537">
        <v>12</v>
      </c>
      <c r="AN510" s="537">
        <v>15</v>
      </c>
      <c r="AO510" s="537">
        <v>0</v>
      </c>
      <c r="AP510" s="537">
        <v>27</v>
      </c>
      <c r="AQ510" s="537">
        <v>6</v>
      </c>
      <c r="AR510" s="537">
        <v>18</v>
      </c>
      <c r="AS510" s="537">
        <v>24</v>
      </c>
      <c r="AT510" s="537">
        <v>22</v>
      </c>
      <c r="AU510" s="537">
        <v>22</v>
      </c>
      <c r="AV510" s="537">
        <v>44</v>
      </c>
      <c r="AW510" s="537">
        <v>10</v>
      </c>
      <c r="AX510" s="537">
        <v>34</v>
      </c>
      <c r="AY510" s="537">
        <v>44</v>
      </c>
      <c r="AZ510" s="537">
        <v>14</v>
      </c>
      <c r="BA510" s="537">
        <v>23</v>
      </c>
      <c r="BB510" s="537">
        <v>37</v>
      </c>
      <c r="BC510" s="537">
        <v>22</v>
      </c>
      <c r="BD510" s="537">
        <v>22</v>
      </c>
      <c r="BE510" s="537">
        <v>44</v>
      </c>
      <c r="BF510" s="537">
        <v>17</v>
      </c>
      <c r="BG510" s="537">
        <v>18</v>
      </c>
      <c r="BH510" s="537">
        <v>35</v>
      </c>
      <c r="BI510" s="537">
        <v>17</v>
      </c>
      <c r="BJ510" s="537">
        <v>18</v>
      </c>
      <c r="BK510" s="537">
        <v>35</v>
      </c>
      <c r="BL510" s="537">
        <v>44</v>
      </c>
      <c r="BM510" s="537">
        <v>51</v>
      </c>
      <c r="BN510" s="537">
        <v>95</v>
      </c>
      <c r="BO510" s="537">
        <v>0</v>
      </c>
      <c r="BP510" s="537">
        <v>0</v>
      </c>
      <c r="BQ510" s="537">
        <v>1</v>
      </c>
      <c r="BR510" s="537">
        <v>1</v>
      </c>
      <c r="BS510" s="537">
        <v>0</v>
      </c>
      <c r="BT510" s="538">
        <v>570</v>
      </c>
    </row>
    <row r="511" spans="1:72" x14ac:dyDescent="0.2">
      <c r="A511" s="640"/>
      <c r="B511" s="323" t="s">
        <v>68</v>
      </c>
      <c r="C511" s="537">
        <v>0</v>
      </c>
      <c r="D511" s="537">
        <v>0</v>
      </c>
      <c r="E511" s="537">
        <v>0</v>
      </c>
      <c r="F511" s="537">
        <v>0</v>
      </c>
      <c r="G511" s="537">
        <v>2</v>
      </c>
      <c r="H511" s="537">
        <v>2</v>
      </c>
      <c r="I511" s="537">
        <v>0</v>
      </c>
      <c r="J511" s="537">
        <v>6</v>
      </c>
      <c r="K511" s="537">
        <v>0</v>
      </c>
      <c r="L511" s="537">
        <v>6</v>
      </c>
      <c r="M511" s="537">
        <v>2</v>
      </c>
      <c r="N511" s="537">
        <v>5</v>
      </c>
      <c r="O511" s="537">
        <v>0</v>
      </c>
      <c r="P511" s="537">
        <v>0</v>
      </c>
      <c r="Q511" s="537">
        <v>7</v>
      </c>
      <c r="R511" s="537">
        <v>6</v>
      </c>
      <c r="S511" s="537">
        <v>8</v>
      </c>
      <c r="T511" s="537">
        <v>0</v>
      </c>
      <c r="U511" s="537">
        <v>0</v>
      </c>
      <c r="V511" s="537">
        <v>14</v>
      </c>
      <c r="W511" s="537">
        <v>3</v>
      </c>
      <c r="X511" s="537">
        <v>7</v>
      </c>
      <c r="Y511" s="537">
        <v>0</v>
      </c>
      <c r="Z511" s="537">
        <v>0</v>
      </c>
      <c r="AA511" s="537">
        <v>10</v>
      </c>
      <c r="AB511" s="537">
        <v>14</v>
      </c>
      <c r="AC511" s="537">
        <v>11</v>
      </c>
      <c r="AD511" s="537">
        <v>0</v>
      </c>
      <c r="AE511" s="537">
        <v>25</v>
      </c>
      <c r="AF511" s="537">
        <v>14</v>
      </c>
      <c r="AG511" s="537">
        <v>14</v>
      </c>
      <c r="AH511" s="537">
        <v>0</v>
      </c>
      <c r="AI511" s="537">
        <v>28</v>
      </c>
      <c r="AJ511" s="537">
        <v>10</v>
      </c>
      <c r="AK511" s="537">
        <v>9</v>
      </c>
      <c r="AL511" s="537">
        <v>19</v>
      </c>
      <c r="AM511" s="537">
        <v>6</v>
      </c>
      <c r="AN511" s="537">
        <v>20</v>
      </c>
      <c r="AO511" s="537">
        <v>0</v>
      </c>
      <c r="AP511" s="537">
        <v>26</v>
      </c>
      <c r="AQ511" s="537">
        <v>10</v>
      </c>
      <c r="AR511" s="537">
        <v>8</v>
      </c>
      <c r="AS511" s="537">
        <v>18</v>
      </c>
      <c r="AT511" s="537">
        <v>8</v>
      </c>
      <c r="AU511" s="537">
        <v>15</v>
      </c>
      <c r="AV511" s="537">
        <v>23</v>
      </c>
      <c r="AW511" s="537">
        <v>11</v>
      </c>
      <c r="AX511" s="537">
        <v>10</v>
      </c>
      <c r="AY511" s="537">
        <v>21</v>
      </c>
      <c r="AZ511" s="537">
        <v>14</v>
      </c>
      <c r="BA511" s="537">
        <v>23</v>
      </c>
      <c r="BB511" s="537">
        <v>37</v>
      </c>
      <c r="BC511" s="537">
        <v>7</v>
      </c>
      <c r="BD511" s="537">
        <v>12</v>
      </c>
      <c r="BE511" s="537">
        <v>19</v>
      </c>
      <c r="BF511" s="537">
        <v>11</v>
      </c>
      <c r="BG511" s="537">
        <v>12</v>
      </c>
      <c r="BH511" s="537">
        <v>23</v>
      </c>
      <c r="BI511" s="537">
        <v>17</v>
      </c>
      <c r="BJ511" s="537">
        <v>9</v>
      </c>
      <c r="BK511" s="537">
        <v>26</v>
      </c>
      <c r="BL511" s="537">
        <v>36</v>
      </c>
      <c r="BM511" s="537">
        <v>27</v>
      </c>
      <c r="BN511" s="537">
        <v>63</v>
      </c>
      <c r="BO511" s="537">
        <v>0</v>
      </c>
      <c r="BP511" s="537">
        <v>0</v>
      </c>
      <c r="BQ511" s="537">
        <v>0</v>
      </c>
      <c r="BR511" s="537">
        <v>0</v>
      </c>
      <c r="BS511" s="537">
        <v>0</v>
      </c>
      <c r="BT511" s="538">
        <v>367</v>
      </c>
    </row>
    <row r="512" spans="1:72" x14ac:dyDescent="0.2">
      <c r="A512" s="640"/>
      <c r="B512" s="323" t="s">
        <v>70</v>
      </c>
      <c r="C512" s="537">
        <v>0</v>
      </c>
      <c r="D512" s="537">
        <v>0</v>
      </c>
      <c r="E512" s="537">
        <v>0</v>
      </c>
      <c r="F512" s="537">
        <v>0</v>
      </c>
      <c r="G512" s="537">
        <v>0</v>
      </c>
      <c r="H512" s="537">
        <v>0</v>
      </c>
      <c r="I512" s="537">
        <v>0</v>
      </c>
      <c r="J512" s="537">
        <v>4</v>
      </c>
      <c r="K512" s="537">
        <v>0</v>
      </c>
      <c r="L512" s="537">
        <v>4</v>
      </c>
      <c r="M512" s="537">
        <v>0</v>
      </c>
      <c r="N512" s="537">
        <v>2</v>
      </c>
      <c r="O512" s="537">
        <v>0</v>
      </c>
      <c r="P512" s="537">
        <v>0</v>
      </c>
      <c r="Q512" s="537">
        <v>2</v>
      </c>
      <c r="R512" s="537">
        <v>7</v>
      </c>
      <c r="S512" s="537">
        <v>7</v>
      </c>
      <c r="T512" s="537">
        <v>0</v>
      </c>
      <c r="U512" s="537">
        <v>0</v>
      </c>
      <c r="V512" s="537">
        <v>14</v>
      </c>
      <c r="W512" s="537">
        <v>13</v>
      </c>
      <c r="X512" s="537">
        <v>18</v>
      </c>
      <c r="Y512" s="537">
        <v>0</v>
      </c>
      <c r="Z512" s="537">
        <v>0</v>
      </c>
      <c r="AA512" s="537">
        <v>31</v>
      </c>
      <c r="AB512" s="537">
        <v>6</v>
      </c>
      <c r="AC512" s="537">
        <v>16</v>
      </c>
      <c r="AD512" s="537">
        <v>0</v>
      </c>
      <c r="AE512" s="537">
        <v>22</v>
      </c>
      <c r="AF512" s="537">
        <v>9</v>
      </c>
      <c r="AG512" s="537">
        <v>17</v>
      </c>
      <c r="AH512" s="537">
        <v>0</v>
      </c>
      <c r="AI512" s="537">
        <v>26</v>
      </c>
      <c r="AJ512" s="537">
        <v>10</v>
      </c>
      <c r="AK512" s="537">
        <v>16</v>
      </c>
      <c r="AL512" s="537">
        <v>26</v>
      </c>
      <c r="AM512" s="537">
        <v>10</v>
      </c>
      <c r="AN512" s="537">
        <v>14</v>
      </c>
      <c r="AO512" s="537">
        <v>0</v>
      </c>
      <c r="AP512" s="537">
        <v>24</v>
      </c>
      <c r="AQ512" s="537">
        <v>8</v>
      </c>
      <c r="AR512" s="537">
        <v>11</v>
      </c>
      <c r="AS512" s="537">
        <v>19</v>
      </c>
      <c r="AT512" s="537">
        <v>9</v>
      </c>
      <c r="AU512" s="537">
        <v>20</v>
      </c>
      <c r="AV512" s="537">
        <v>29</v>
      </c>
      <c r="AW512" s="537">
        <v>13</v>
      </c>
      <c r="AX512" s="537">
        <v>21</v>
      </c>
      <c r="AY512" s="537">
        <v>34</v>
      </c>
      <c r="AZ512" s="537">
        <v>12</v>
      </c>
      <c r="BA512" s="537">
        <v>18</v>
      </c>
      <c r="BB512" s="537">
        <v>30</v>
      </c>
      <c r="BC512" s="537">
        <v>6</v>
      </c>
      <c r="BD512" s="537">
        <v>16</v>
      </c>
      <c r="BE512" s="537">
        <v>22</v>
      </c>
      <c r="BF512" s="537">
        <v>8</v>
      </c>
      <c r="BG512" s="537">
        <v>17</v>
      </c>
      <c r="BH512" s="537">
        <v>25</v>
      </c>
      <c r="BI512" s="537">
        <v>7</v>
      </c>
      <c r="BJ512" s="537">
        <v>14</v>
      </c>
      <c r="BK512" s="537">
        <v>21</v>
      </c>
      <c r="BL512" s="537">
        <v>34</v>
      </c>
      <c r="BM512" s="537">
        <v>40</v>
      </c>
      <c r="BN512" s="537">
        <v>74</v>
      </c>
      <c r="BO512" s="537">
        <v>1</v>
      </c>
      <c r="BP512" s="537">
        <v>0</v>
      </c>
      <c r="BQ512" s="537">
        <v>0</v>
      </c>
      <c r="BR512" s="537">
        <v>1</v>
      </c>
      <c r="BS512" s="537">
        <v>2</v>
      </c>
      <c r="BT512" s="538">
        <v>406</v>
      </c>
    </row>
    <row r="513" spans="1:72" ht="13.5" thickBot="1" x14ac:dyDescent="0.25">
      <c r="A513" s="640"/>
      <c r="B513" s="326" t="s">
        <v>71</v>
      </c>
      <c r="C513" s="539">
        <v>0</v>
      </c>
      <c r="D513" s="539">
        <v>0</v>
      </c>
      <c r="E513" s="539">
        <v>0</v>
      </c>
      <c r="F513" s="539">
        <v>0</v>
      </c>
      <c r="G513" s="539">
        <v>3</v>
      </c>
      <c r="H513" s="539">
        <v>3</v>
      </c>
      <c r="I513" s="539">
        <v>1</v>
      </c>
      <c r="J513" s="539">
        <v>2</v>
      </c>
      <c r="K513" s="539">
        <v>0</v>
      </c>
      <c r="L513" s="539">
        <v>3</v>
      </c>
      <c r="M513" s="539">
        <v>4</v>
      </c>
      <c r="N513" s="539">
        <v>2</v>
      </c>
      <c r="O513" s="539">
        <v>0</v>
      </c>
      <c r="P513" s="539">
        <v>0</v>
      </c>
      <c r="Q513" s="539">
        <v>6</v>
      </c>
      <c r="R513" s="539">
        <v>2</v>
      </c>
      <c r="S513" s="539">
        <v>6</v>
      </c>
      <c r="T513" s="539">
        <v>0</v>
      </c>
      <c r="U513" s="539">
        <v>0</v>
      </c>
      <c r="V513" s="539">
        <v>8</v>
      </c>
      <c r="W513" s="539">
        <v>7</v>
      </c>
      <c r="X513" s="539">
        <v>6</v>
      </c>
      <c r="Y513" s="539">
        <v>0</v>
      </c>
      <c r="Z513" s="539">
        <v>0</v>
      </c>
      <c r="AA513" s="539">
        <v>13</v>
      </c>
      <c r="AB513" s="539">
        <v>6</v>
      </c>
      <c r="AC513" s="539">
        <v>11</v>
      </c>
      <c r="AD513" s="539">
        <v>0</v>
      </c>
      <c r="AE513" s="539">
        <v>17</v>
      </c>
      <c r="AF513" s="539">
        <v>6</v>
      </c>
      <c r="AG513" s="539">
        <v>7</v>
      </c>
      <c r="AH513" s="539">
        <v>0</v>
      </c>
      <c r="AI513" s="539">
        <v>13</v>
      </c>
      <c r="AJ513" s="539">
        <v>5</v>
      </c>
      <c r="AK513" s="539">
        <v>7</v>
      </c>
      <c r="AL513" s="539">
        <v>12</v>
      </c>
      <c r="AM513" s="539">
        <v>8</v>
      </c>
      <c r="AN513" s="539">
        <v>14</v>
      </c>
      <c r="AO513" s="539">
        <v>0</v>
      </c>
      <c r="AP513" s="539">
        <v>22</v>
      </c>
      <c r="AQ513" s="539">
        <v>8</v>
      </c>
      <c r="AR513" s="539">
        <v>9</v>
      </c>
      <c r="AS513" s="539">
        <v>17</v>
      </c>
      <c r="AT513" s="539">
        <v>6</v>
      </c>
      <c r="AU513" s="539">
        <v>15</v>
      </c>
      <c r="AV513" s="539">
        <v>21</v>
      </c>
      <c r="AW513" s="539">
        <v>7</v>
      </c>
      <c r="AX513" s="539">
        <v>13</v>
      </c>
      <c r="AY513" s="539">
        <v>20</v>
      </c>
      <c r="AZ513" s="539">
        <v>9</v>
      </c>
      <c r="BA513" s="539">
        <v>15</v>
      </c>
      <c r="BB513" s="539">
        <v>24</v>
      </c>
      <c r="BC513" s="539">
        <v>5</v>
      </c>
      <c r="BD513" s="539">
        <v>7</v>
      </c>
      <c r="BE513" s="539">
        <v>12</v>
      </c>
      <c r="BF513" s="539">
        <v>8</v>
      </c>
      <c r="BG513" s="539">
        <v>9</v>
      </c>
      <c r="BH513" s="539">
        <v>17</v>
      </c>
      <c r="BI513" s="539">
        <v>10</v>
      </c>
      <c r="BJ513" s="539">
        <v>10</v>
      </c>
      <c r="BK513" s="539">
        <v>20</v>
      </c>
      <c r="BL513" s="539">
        <v>27</v>
      </c>
      <c r="BM513" s="539">
        <v>20</v>
      </c>
      <c r="BN513" s="539">
        <v>47</v>
      </c>
      <c r="BO513" s="539">
        <v>0</v>
      </c>
      <c r="BP513" s="539">
        <v>0</v>
      </c>
      <c r="BQ513" s="539">
        <v>0</v>
      </c>
      <c r="BR513" s="539">
        <v>0</v>
      </c>
      <c r="BS513" s="539">
        <v>2</v>
      </c>
      <c r="BT513" s="540">
        <v>277</v>
      </c>
    </row>
    <row r="514" spans="1:72" ht="13.5" thickBot="1" x14ac:dyDescent="0.25">
      <c r="B514" s="410" t="s">
        <v>4</v>
      </c>
      <c r="C514" s="541">
        <f>SUM(C495:C513)</f>
        <v>0</v>
      </c>
      <c r="D514" s="541">
        <f t="shared" ref="D514:BN514" si="18">SUM(D495:D513)</f>
        <v>0</v>
      </c>
      <c r="E514" s="541">
        <f t="shared" si="18"/>
        <v>0</v>
      </c>
      <c r="F514" s="541">
        <f t="shared" si="18"/>
        <v>10</v>
      </c>
      <c r="G514" s="541">
        <f t="shared" si="18"/>
        <v>27</v>
      </c>
      <c r="H514" s="541">
        <f t="shared" si="18"/>
        <v>37</v>
      </c>
      <c r="I514" s="541">
        <f t="shared" si="18"/>
        <v>54</v>
      </c>
      <c r="J514" s="541">
        <f t="shared" si="18"/>
        <v>81</v>
      </c>
      <c r="K514" s="541">
        <f t="shared" si="18"/>
        <v>0</v>
      </c>
      <c r="L514" s="541">
        <f t="shared" si="18"/>
        <v>135</v>
      </c>
      <c r="M514" s="541">
        <f t="shared" si="18"/>
        <v>100</v>
      </c>
      <c r="N514" s="541">
        <f t="shared" si="18"/>
        <v>184</v>
      </c>
      <c r="O514" s="541">
        <f t="shared" si="18"/>
        <v>0</v>
      </c>
      <c r="P514" s="541">
        <f t="shared" si="18"/>
        <v>4</v>
      </c>
      <c r="Q514" s="541">
        <f t="shared" si="18"/>
        <v>288</v>
      </c>
      <c r="R514" s="541">
        <f t="shared" si="18"/>
        <v>191</v>
      </c>
      <c r="S514" s="541">
        <f t="shared" si="18"/>
        <v>258</v>
      </c>
      <c r="T514" s="541">
        <f t="shared" si="18"/>
        <v>0</v>
      </c>
      <c r="U514" s="541">
        <f t="shared" si="18"/>
        <v>1</v>
      </c>
      <c r="V514" s="541">
        <f t="shared" si="18"/>
        <v>450</v>
      </c>
      <c r="W514" s="541">
        <f t="shared" si="18"/>
        <v>249</v>
      </c>
      <c r="X514" s="541">
        <f t="shared" si="18"/>
        <v>355</v>
      </c>
      <c r="Y514" s="541">
        <f t="shared" si="18"/>
        <v>0</v>
      </c>
      <c r="Z514" s="541">
        <f t="shared" si="18"/>
        <v>1</v>
      </c>
      <c r="AA514" s="541">
        <f t="shared" si="18"/>
        <v>605</v>
      </c>
      <c r="AB514" s="541">
        <f t="shared" si="18"/>
        <v>218</v>
      </c>
      <c r="AC514" s="541">
        <f t="shared" si="18"/>
        <v>321</v>
      </c>
      <c r="AD514" s="541">
        <f t="shared" si="18"/>
        <v>0</v>
      </c>
      <c r="AE514" s="541">
        <f t="shared" si="18"/>
        <v>539</v>
      </c>
      <c r="AF514" s="541">
        <f t="shared" si="18"/>
        <v>183</v>
      </c>
      <c r="AG514" s="541">
        <f t="shared" si="18"/>
        <v>251</v>
      </c>
      <c r="AH514" s="541">
        <f t="shared" si="18"/>
        <v>0</v>
      </c>
      <c r="AI514" s="541">
        <f t="shared" si="18"/>
        <v>434</v>
      </c>
      <c r="AJ514" s="541">
        <f t="shared" si="18"/>
        <v>189</v>
      </c>
      <c r="AK514" s="541">
        <f t="shared" si="18"/>
        <v>272</v>
      </c>
      <c r="AL514" s="541">
        <f t="shared" si="18"/>
        <v>461</v>
      </c>
      <c r="AM514" s="541">
        <f t="shared" si="18"/>
        <v>187</v>
      </c>
      <c r="AN514" s="541">
        <f t="shared" si="18"/>
        <v>245</v>
      </c>
      <c r="AO514" s="541">
        <f t="shared" si="18"/>
        <v>0</v>
      </c>
      <c r="AP514" s="541">
        <f t="shared" si="18"/>
        <v>432</v>
      </c>
      <c r="AQ514" s="541">
        <f t="shared" si="18"/>
        <v>162</v>
      </c>
      <c r="AR514" s="541">
        <f t="shared" si="18"/>
        <v>266</v>
      </c>
      <c r="AS514" s="541">
        <f t="shared" si="18"/>
        <v>428</v>
      </c>
      <c r="AT514" s="541">
        <f t="shared" si="18"/>
        <v>221</v>
      </c>
      <c r="AU514" s="541">
        <f t="shared" si="18"/>
        <v>314</v>
      </c>
      <c r="AV514" s="541">
        <f t="shared" si="18"/>
        <v>535</v>
      </c>
      <c r="AW514" s="541">
        <f t="shared" si="18"/>
        <v>229</v>
      </c>
      <c r="AX514" s="541">
        <f t="shared" si="18"/>
        <v>351</v>
      </c>
      <c r="AY514" s="541">
        <f t="shared" si="18"/>
        <v>580</v>
      </c>
      <c r="AZ514" s="541">
        <f t="shared" si="18"/>
        <v>255</v>
      </c>
      <c r="BA514" s="541">
        <f t="shared" si="18"/>
        <v>377</v>
      </c>
      <c r="BB514" s="541">
        <f t="shared" si="18"/>
        <v>632</v>
      </c>
      <c r="BC514" s="541">
        <f t="shared" si="18"/>
        <v>238</v>
      </c>
      <c r="BD514" s="541">
        <f t="shared" si="18"/>
        <v>318</v>
      </c>
      <c r="BE514" s="541">
        <f t="shared" si="18"/>
        <v>556</v>
      </c>
      <c r="BF514" s="541">
        <f t="shared" si="18"/>
        <v>219</v>
      </c>
      <c r="BG514" s="541">
        <f t="shared" si="18"/>
        <v>283</v>
      </c>
      <c r="BH514" s="541">
        <f t="shared" si="18"/>
        <v>502</v>
      </c>
      <c r="BI514" s="541">
        <f t="shared" si="18"/>
        <v>209</v>
      </c>
      <c r="BJ514" s="541">
        <f t="shared" si="18"/>
        <v>251</v>
      </c>
      <c r="BK514" s="541">
        <f t="shared" si="18"/>
        <v>460</v>
      </c>
      <c r="BL514" s="541">
        <f t="shared" si="18"/>
        <v>632</v>
      </c>
      <c r="BM514" s="541">
        <f t="shared" si="18"/>
        <v>668</v>
      </c>
      <c r="BN514" s="541">
        <f t="shared" si="18"/>
        <v>1300</v>
      </c>
      <c r="BO514" s="541">
        <f>SUM(BO495:BO513)</f>
        <v>2</v>
      </c>
      <c r="BP514" s="541">
        <f t="shared" ref="BP514:BS514" si="19">SUM(BP495:BP513)</f>
        <v>0</v>
      </c>
      <c r="BQ514" s="541">
        <f>SUM(BQ495:BQ513)</f>
        <v>1</v>
      </c>
      <c r="BR514" s="541">
        <f t="shared" si="19"/>
        <v>3</v>
      </c>
      <c r="BS514" s="541">
        <f t="shared" si="19"/>
        <v>31</v>
      </c>
      <c r="BT514" s="630">
        <f>SUM(BT495:BT513)</f>
        <v>8408</v>
      </c>
    </row>
    <row r="515" spans="1:72" x14ac:dyDescent="0.2">
      <c r="B515" s="542" t="s">
        <v>597</v>
      </c>
    </row>
    <row r="519" spans="1:72" ht="26.25" customHeight="1" thickBot="1" x14ac:dyDescent="0.25">
      <c r="B519" s="905" t="s">
        <v>660</v>
      </c>
      <c r="C519" s="905"/>
      <c r="D519" s="905"/>
      <c r="E519" s="905"/>
      <c r="F519" s="905"/>
      <c r="G519" s="905"/>
      <c r="H519" s="905"/>
      <c r="I519" s="905"/>
      <c r="J519" s="905"/>
      <c r="K519" s="905"/>
      <c r="L519" s="905"/>
      <c r="M519" s="905"/>
      <c r="N519" s="905"/>
    </row>
    <row r="520" spans="1:72" ht="26.25" customHeight="1" x14ac:dyDescent="0.2">
      <c r="B520" s="748" t="s">
        <v>560</v>
      </c>
      <c r="C520" s="899" t="s">
        <v>817</v>
      </c>
      <c r="D520" s="900"/>
      <c r="E520" s="900"/>
      <c r="F520" s="900"/>
      <c r="G520" s="900"/>
      <c r="H520" s="900"/>
      <c r="I520" s="899" t="s">
        <v>816</v>
      </c>
      <c r="J520" s="900"/>
      <c r="K520" s="900"/>
      <c r="L520" s="900"/>
      <c r="M520" s="900"/>
      <c r="N520" s="900"/>
      <c r="O520" s="899" t="s">
        <v>8</v>
      </c>
      <c r="P520" s="900"/>
      <c r="Q520" s="900"/>
      <c r="R520" s="900"/>
      <c r="S520" s="900"/>
      <c r="T520" s="901"/>
    </row>
    <row r="521" spans="1:72" s="547" customFormat="1" ht="77.25" customHeight="1" thickBot="1" x14ac:dyDescent="0.25">
      <c r="B521" s="749"/>
      <c r="C521" s="727" t="s">
        <v>607</v>
      </c>
      <c r="D521" s="727" t="s">
        <v>608</v>
      </c>
      <c r="E521" s="727" t="s">
        <v>609</v>
      </c>
      <c r="F521" s="727" t="s">
        <v>610</v>
      </c>
      <c r="G521" s="727" t="s">
        <v>611</v>
      </c>
      <c r="H521" s="727" t="s">
        <v>612</v>
      </c>
      <c r="I521" s="727" t="s">
        <v>613</v>
      </c>
      <c r="J521" s="727" t="s">
        <v>608</v>
      </c>
      <c r="K521" s="727" t="s">
        <v>609</v>
      </c>
      <c r="L521" s="727" t="s">
        <v>610</v>
      </c>
      <c r="M521" s="727" t="s">
        <v>611</v>
      </c>
      <c r="N521" s="727" t="s">
        <v>612</v>
      </c>
      <c r="O521" s="727" t="s">
        <v>614</v>
      </c>
      <c r="P521" s="727" t="s">
        <v>608</v>
      </c>
      <c r="Q521" s="727" t="s">
        <v>609</v>
      </c>
      <c r="R521" s="727" t="s">
        <v>610</v>
      </c>
      <c r="S521" s="727" t="s">
        <v>611</v>
      </c>
      <c r="T521" s="728" t="s">
        <v>612</v>
      </c>
    </row>
    <row r="522" spans="1:72" s="547" customFormat="1" ht="15.75" thickBot="1" x14ac:dyDescent="0.25">
      <c r="B522" s="590" t="s">
        <v>4</v>
      </c>
      <c r="C522" s="563">
        <v>87.5</v>
      </c>
      <c r="D522" s="549">
        <v>93.2</v>
      </c>
      <c r="E522" s="563">
        <v>1.0935297423135586</v>
      </c>
      <c r="F522" s="563">
        <v>6.0379786465441132</v>
      </c>
      <c r="G522" s="563">
        <v>8.2136710283374814</v>
      </c>
      <c r="H522" s="563">
        <v>4.2184619089668463</v>
      </c>
      <c r="I522" s="563">
        <v>5.0100200400801604</v>
      </c>
      <c r="J522" s="549">
        <v>14.318416571285001</v>
      </c>
      <c r="K522" s="549">
        <v>70.55342955249715</v>
      </c>
      <c r="L522" s="549">
        <v>57.129139331676946</v>
      </c>
      <c r="M522" s="549">
        <v>33.692250355936466</v>
      </c>
      <c r="N522" s="549">
        <v>56.810217749364902</v>
      </c>
      <c r="O522" s="591">
        <v>8.7954110898661568</v>
      </c>
      <c r="P522" s="549">
        <v>46.677340907219893</v>
      </c>
      <c r="Q522" s="549">
        <v>34.298268792463425</v>
      </c>
      <c r="R522" s="549">
        <v>32.805511523206015</v>
      </c>
      <c r="S522" s="549">
        <v>21.373596695995346</v>
      </c>
      <c r="T522" s="550">
        <v>30.122315709671518</v>
      </c>
    </row>
    <row r="523" spans="1:72" s="555" customFormat="1" x14ac:dyDescent="0.2">
      <c r="B523" s="593" t="s">
        <v>53</v>
      </c>
      <c r="C523" s="553">
        <v>100</v>
      </c>
      <c r="D523" s="554">
        <v>97.92</v>
      </c>
      <c r="E523" s="553">
        <v>1.4</v>
      </c>
      <c r="F523" s="553">
        <v>5.4</v>
      </c>
      <c r="G523" s="553">
        <v>30</v>
      </c>
      <c r="H523" s="553">
        <v>10.78</v>
      </c>
      <c r="I523" s="553">
        <v>0</v>
      </c>
      <c r="J523" s="554">
        <v>0</v>
      </c>
      <c r="K523" s="553">
        <v>97.3</v>
      </c>
      <c r="L523" s="553">
        <v>68.3</v>
      </c>
      <c r="M523" s="553">
        <v>90.9</v>
      </c>
      <c r="N523" s="553">
        <v>89.58</v>
      </c>
      <c r="O523" s="553">
        <v>12.5</v>
      </c>
      <c r="P523" s="554">
        <v>38.241729729729734</v>
      </c>
      <c r="Q523" s="553">
        <v>38.4</v>
      </c>
      <c r="R523" s="553">
        <v>32.299999999999997</v>
      </c>
      <c r="S523" s="553">
        <v>53.5</v>
      </c>
      <c r="T523" s="636">
        <v>41.71</v>
      </c>
    </row>
    <row r="524" spans="1:72" s="555" customFormat="1" x14ac:dyDescent="0.2">
      <c r="B524" s="594" t="s">
        <v>54</v>
      </c>
      <c r="C524" s="557">
        <v>100</v>
      </c>
      <c r="D524" s="558">
        <v>99.34</v>
      </c>
      <c r="E524" s="557">
        <v>0</v>
      </c>
      <c r="F524" s="557">
        <v>0</v>
      </c>
      <c r="G524" s="557">
        <v>9</v>
      </c>
      <c r="H524" s="557">
        <v>2.6999999999999997</v>
      </c>
      <c r="I524" s="557">
        <v>0</v>
      </c>
      <c r="J524" s="558">
        <v>0</v>
      </c>
      <c r="K524" s="557">
        <v>97</v>
      </c>
      <c r="L524" s="557">
        <v>59.5</v>
      </c>
      <c r="M524" s="557">
        <v>62.8</v>
      </c>
      <c r="N524" s="557">
        <v>79.239999999999995</v>
      </c>
      <c r="O524" s="557">
        <v>5.2631578947368416</v>
      </c>
      <c r="P524" s="558">
        <v>21.300344186046512</v>
      </c>
      <c r="Q524" s="557">
        <v>74.546755237608579</v>
      </c>
      <c r="R524" s="557">
        <v>46.363607746840927</v>
      </c>
      <c r="S524" s="557">
        <v>50.356668369954008</v>
      </c>
      <c r="T524" s="637">
        <v>61.653099679158679</v>
      </c>
    </row>
    <row r="525" spans="1:72" s="555" customFormat="1" x14ac:dyDescent="0.2">
      <c r="B525" s="594" t="s">
        <v>55</v>
      </c>
      <c r="C525" s="557">
        <v>100</v>
      </c>
      <c r="D525" s="558">
        <v>99.41</v>
      </c>
      <c r="E525" s="557">
        <v>0</v>
      </c>
      <c r="F525" s="557">
        <v>0</v>
      </c>
      <c r="G525" s="557">
        <v>2</v>
      </c>
      <c r="H525" s="557">
        <v>0.6</v>
      </c>
      <c r="I525" s="557">
        <v>25</v>
      </c>
      <c r="J525" s="558">
        <v>0</v>
      </c>
      <c r="K525" s="557">
        <v>52.7</v>
      </c>
      <c r="L525" s="557">
        <v>60.9</v>
      </c>
      <c r="M525" s="557">
        <v>61.8</v>
      </c>
      <c r="N525" s="557">
        <v>57.07</v>
      </c>
      <c r="O525" s="557">
        <v>40</v>
      </c>
      <c r="P525" s="558">
        <v>35.92712280701754</v>
      </c>
      <c r="Q525" s="557">
        <v>17.033603707995365</v>
      </c>
      <c r="R525" s="557">
        <v>29.520714679325167</v>
      </c>
      <c r="S525" s="557">
        <v>21.330243337195828</v>
      </c>
      <c r="T525" s="637">
        <v>20.820017791021463</v>
      </c>
    </row>
    <row r="526" spans="1:72" s="555" customFormat="1" x14ac:dyDescent="0.2">
      <c r="B526" s="594" t="s">
        <v>56</v>
      </c>
      <c r="C526" s="557">
        <v>100</v>
      </c>
      <c r="D526" s="558">
        <v>99.68</v>
      </c>
      <c r="E526" s="557">
        <v>0</v>
      </c>
      <c r="F526" s="557">
        <v>9.1</v>
      </c>
      <c r="G526" s="557">
        <v>9</v>
      </c>
      <c r="H526" s="557">
        <v>4.5199999999999996</v>
      </c>
      <c r="I526" s="557">
        <v>0</v>
      </c>
      <c r="J526" s="558">
        <v>0</v>
      </c>
      <c r="K526" s="557">
        <v>81.5</v>
      </c>
      <c r="L526" s="557">
        <v>56.8</v>
      </c>
      <c r="M526" s="557">
        <v>93.4</v>
      </c>
      <c r="N526" s="557">
        <v>80.13</v>
      </c>
      <c r="O526" s="557">
        <v>2.5641025641025639</v>
      </c>
      <c r="P526" s="558">
        <v>31.067954345917475</v>
      </c>
      <c r="Q526" s="557">
        <v>55.42737943585076</v>
      </c>
      <c r="R526" s="557">
        <v>41.843594715104913</v>
      </c>
      <c r="S526" s="557">
        <v>66.382165605095537</v>
      </c>
      <c r="T526" s="637">
        <v>55.997058342475029</v>
      </c>
    </row>
    <row r="527" spans="1:72" s="555" customFormat="1" x14ac:dyDescent="0.2">
      <c r="B527" s="605" t="s">
        <v>57</v>
      </c>
      <c r="C527" s="557">
        <v>100</v>
      </c>
      <c r="D527" s="558">
        <v>99.26</v>
      </c>
      <c r="E527" s="557">
        <v>0</v>
      </c>
      <c r="F527" s="606">
        <v>12.6</v>
      </c>
      <c r="G527" s="606">
        <v>25</v>
      </c>
      <c r="H527" s="557">
        <v>10.02</v>
      </c>
      <c r="I527" s="557">
        <v>0</v>
      </c>
      <c r="J527" s="558">
        <v>0</v>
      </c>
      <c r="K527" s="606">
        <v>53.1</v>
      </c>
      <c r="L527" s="606">
        <v>69.099999999999994</v>
      </c>
      <c r="M527" s="557">
        <v>93.6</v>
      </c>
      <c r="N527" s="557">
        <v>68.45</v>
      </c>
      <c r="O527" s="557">
        <v>5.8823529411764701</v>
      </c>
      <c r="P527" s="558">
        <v>24.004327535002123</v>
      </c>
      <c r="Q527" s="557">
        <v>30.179768467475192</v>
      </c>
      <c r="R527" s="557">
        <v>47.152394289637698</v>
      </c>
      <c r="S527" s="557">
        <v>63.996692392502759</v>
      </c>
      <c r="T527" s="637">
        <v>43.719370809415963</v>
      </c>
    </row>
    <row r="528" spans="1:72" s="607" customFormat="1" x14ac:dyDescent="0.2">
      <c r="B528" s="594" t="s">
        <v>58</v>
      </c>
      <c r="C528" s="557">
        <v>100</v>
      </c>
      <c r="D528" s="558">
        <v>92.31</v>
      </c>
      <c r="E528" s="557">
        <v>2.8</v>
      </c>
      <c r="F528" s="557">
        <v>14.8</v>
      </c>
      <c r="G528" s="557">
        <v>7</v>
      </c>
      <c r="H528" s="557">
        <v>6.4600000000000009</v>
      </c>
      <c r="I528" s="557">
        <v>0</v>
      </c>
      <c r="J528" s="558">
        <v>0</v>
      </c>
      <c r="K528" s="557">
        <v>94.4</v>
      </c>
      <c r="L528" s="557">
        <v>65.900000000000006</v>
      </c>
      <c r="M528" s="557">
        <v>77.3</v>
      </c>
      <c r="N528" s="557">
        <v>83.57</v>
      </c>
      <c r="O528" s="557">
        <v>1.6666666666666667</v>
      </c>
      <c r="P528" s="558">
        <v>34.690284142988084</v>
      </c>
      <c r="Q528" s="557">
        <v>53.684576221306649</v>
      </c>
      <c r="R528" s="557">
        <v>45.941717372395324</v>
      </c>
      <c r="S528" s="557">
        <v>46.066509711595053</v>
      </c>
      <c r="T528" s="637">
        <v>49.850584498610907</v>
      </c>
    </row>
    <row r="529" spans="2:20" s="607" customFormat="1" x14ac:dyDescent="0.2">
      <c r="B529" s="594" t="s">
        <v>59</v>
      </c>
      <c r="C529" s="557">
        <v>66.666666666666657</v>
      </c>
      <c r="D529" s="558">
        <v>80.422316384180789</v>
      </c>
      <c r="E529" s="557">
        <v>3.9</v>
      </c>
      <c r="F529" s="557">
        <v>7.2</v>
      </c>
      <c r="G529" s="557">
        <v>12.2</v>
      </c>
      <c r="H529" s="557">
        <v>7.05</v>
      </c>
      <c r="I529" s="557">
        <v>0</v>
      </c>
      <c r="J529" s="558">
        <v>0</v>
      </c>
      <c r="K529" s="557">
        <v>94.9</v>
      </c>
      <c r="L529" s="557">
        <v>80.2</v>
      </c>
      <c r="M529" s="557">
        <v>74.2</v>
      </c>
      <c r="N529" s="557">
        <v>85.750000000000014</v>
      </c>
      <c r="O529" s="557">
        <v>6.8965517241379306</v>
      </c>
      <c r="P529" s="558">
        <v>35.201854714064915</v>
      </c>
      <c r="Q529" s="557">
        <v>25.248481636677351</v>
      </c>
      <c r="R529" s="557">
        <v>31.250811166191863</v>
      </c>
      <c r="S529" s="557">
        <v>26.728370717278779</v>
      </c>
      <c r="T529" s="637">
        <v>26.89291426676068</v>
      </c>
    </row>
    <row r="530" spans="2:20" s="555" customFormat="1" x14ac:dyDescent="0.2">
      <c r="B530" s="594" t="s">
        <v>60</v>
      </c>
      <c r="C530" s="557">
        <v>0</v>
      </c>
      <c r="D530" s="558">
        <v>0</v>
      </c>
      <c r="E530" s="557">
        <v>0</v>
      </c>
      <c r="F530" s="557">
        <v>3</v>
      </c>
      <c r="G530" s="557">
        <v>9</v>
      </c>
      <c r="H530" s="557">
        <v>3.3</v>
      </c>
      <c r="I530" s="557">
        <v>17.777777777777779</v>
      </c>
      <c r="J530" s="558">
        <v>20.006506180871828</v>
      </c>
      <c r="K530" s="557">
        <v>45.5</v>
      </c>
      <c r="L530" s="557">
        <v>46.6</v>
      </c>
      <c r="M530" s="557">
        <v>59.5</v>
      </c>
      <c r="N530" s="557">
        <v>49.92</v>
      </c>
      <c r="O530" s="557">
        <v>17.391304347826086</v>
      </c>
      <c r="P530" s="558">
        <v>16.162943495400789</v>
      </c>
      <c r="Q530" s="557">
        <v>31.228490364025696</v>
      </c>
      <c r="R530" s="557">
        <v>33.974189558114034</v>
      </c>
      <c r="S530" s="557">
        <v>43.676124197002139</v>
      </c>
      <c r="T530" s="637">
        <v>35.511920352736297</v>
      </c>
    </row>
    <row r="531" spans="2:20" s="555" customFormat="1" ht="12" customHeight="1" x14ac:dyDescent="0.2">
      <c r="B531" s="594" t="s">
        <v>61</v>
      </c>
      <c r="C531" s="557">
        <v>100</v>
      </c>
      <c r="D531" s="558">
        <v>98.9</v>
      </c>
      <c r="E531" s="557">
        <v>0</v>
      </c>
      <c r="F531" s="557">
        <v>0.4</v>
      </c>
      <c r="G531" s="557">
        <v>2</v>
      </c>
      <c r="H531" s="557">
        <v>0.67999999999999994</v>
      </c>
      <c r="I531" s="557">
        <v>2.2727272727272729</v>
      </c>
      <c r="J531" s="558">
        <v>9.4786729857819907</v>
      </c>
      <c r="K531" s="557">
        <v>65.5</v>
      </c>
      <c r="L531" s="557">
        <v>58.4</v>
      </c>
      <c r="M531" s="557">
        <v>67.400000000000006</v>
      </c>
      <c r="N531" s="557">
        <v>64.650000000000006</v>
      </c>
      <c r="O531" s="557">
        <v>6.5217391304347823</v>
      </c>
      <c r="P531" s="558">
        <v>51.365821296607329</v>
      </c>
      <c r="Q531" s="557">
        <v>20.19494829482948</v>
      </c>
      <c r="R531" s="557">
        <v>22.739245790449512</v>
      </c>
      <c r="S531" s="557">
        <v>22.164136413641366</v>
      </c>
      <c r="T531" s="637">
        <v>21.294564229597054</v>
      </c>
    </row>
    <row r="532" spans="2:20" s="555" customFormat="1" x14ac:dyDescent="0.2">
      <c r="B532" s="594" t="s">
        <v>62</v>
      </c>
      <c r="C532" s="557">
        <v>50</v>
      </c>
      <c r="D532" s="558">
        <v>85.762298456260709</v>
      </c>
      <c r="E532" s="557">
        <v>14</v>
      </c>
      <c r="F532" s="557">
        <v>10</v>
      </c>
      <c r="G532" s="557">
        <v>44.2</v>
      </c>
      <c r="H532" s="557">
        <v>22.259999999999998</v>
      </c>
      <c r="I532" s="557">
        <v>0</v>
      </c>
      <c r="J532" s="558">
        <v>0</v>
      </c>
      <c r="K532" s="557">
        <v>97.3</v>
      </c>
      <c r="L532" s="557">
        <v>59</v>
      </c>
      <c r="M532" s="557">
        <v>93</v>
      </c>
      <c r="N532" s="557">
        <v>88.35</v>
      </c>
      <c r="O532" s="557">
        <v>4.5454545454545459</v>
      </c>
      <c r="P532" s="558">
        <v>32.030377962844327</v>
      </c>
      <c r="Q532" s="557">
        <v>72.921240105540903</v>
      </c>
      <c r="R532" s="557">
        <v>44.29321770891103</v>
      </c>
      <c r="S532" s="557">
        <v>78.71635883905013</v>
      </c>
      <c r="T532" s="637">
        <v>68.934171246267695</v>
      </c>
    </row>
    <row r="533" spans="2:20" s="555" customFormat="1" x14ac:dyDescent="0.2">
      <c r="B533" s="594" t="s">
        <v>63</v>
      </c>
      <c r="C533" s="557">
        <v>100</v>
      </c>
      <c r="D533" s="558">
        <v>98.15</v>
      </c>
      <c r="E533" s="557">
        <v>0</v>
      </c>
      <c r="F533" s="557">
        <v>2.6</v>
      </c>
      <c r="G533" s="557">
        <v>8</v>
      </c>
      <c r="H533" s="557">
        <v>2.92</v>
      </c>
      <c r="I533" s="557">
        <v>8.3333333333333321</v>
      </c>
      <c r="J533" s="558">
        <v>29.026036644165863</v>
      </c>
      <c r="K533" s="557">
        <v>62.9</v>
      </c>
      <c r="L533" s="557">
        <v>41.3</v>
      </c>
      <c r="M533" s="557">
        <v>54.5</v>
      </c>
      <c r="N533" s="557">
        <v>56.06</v>
      </c>
      <c r="O533" s="557">
        <v>15.384615384615385</v>
      </c>
      <c r="P533" s="558">
        <v>58.215988857938719</v>
      </c>
      <c r="Q533" s="557">
        <v>38.512911843276939</v>
      </c>
      <c r="R533" s="557">
        <v>26.569062361672373</v>
      </c>
      <c r="S533" s="557">
        <v>36.474176313446129</v>
      </c>
      <c r="T533" s="637">
        <v>35.512521288006781</v>
      </c>
    </row>
    <row r="534" spans="2:20" s="555" customFormat="1" x14ac:dyDescent="0.2">
      <c r="B534" s="594" t="s">
        <v>64</v>
      </c>
      <c r="C534" s="557">
        <v>100</v>
      </c>
      <c r="D534" s="558">
        <v>99.74</v>
      </c>
      <c r="E534" s="557">
        <v>0</v>
      </c>
      <c r="F534" s="557">
        <v>4.8</v>
      </c>
      <c r="G534" s="557">
        <v>2</v>
      </c>
      <c r="H534" s="557">
        <v>1.56</v>
      </c>
      <c r="I534" s="557">
        <v>2.9411764705882351</v>
      </c>
      <c r="J534" s="558">
        <v>20.087336244541483</v>
      </c>
      <c r="K534" s="557">
        <v>75</v>
      </c>
      <c r="L534" s="557">
        <v>51.8</v>
      </c>
      <c r="M534" s="557">
        <v>80.5</v>
      </c>
      <c r="N534" s="557">
        <v>72.009999999999991</v>
      </c>
      <c r="O534" s="557">
        <v>5.7142857142857144</v>
      </c>
      <c r="P534" s="558">
        <v>40.247305936073055</v>
      </c>
      <c r="Q534" s="557">
        <v>47.782340311325811</v>
      </c>
      <c r="R534" s="557">
        <v>33.162420289855078</v>
      </c>
      <c r="S534" s="557">
        <v>52.039184111647877</v>
      </c>
      <c r="T534" s="637">
        <v>46.135409447128282</v>
      </c>
    </row>
    <row r="535" spans="2:20" s="555" customFormat="1" x14ac:dyDescent="0.2">
      <c r="B535" s="594" t="s">
        <v>65</v>
      </c>
      <c r="C535" s="557">
        <v>100</v>
      </c>
      <c r="D535" s="558">
        <v>97.4</v>
      </c>
      <c r="E535" s="557">
        <v>0</v>
      </c>
      <c r="F535" s="557">
        <v>4.8</v>
      </c>
      <c r="G535" s="557">
        <v>16</v>
      </c>
      <c r="H535" s="557">
        <v>5.76</v>
      </c>
      <c r="I535" s="557">
        <v>0</v>
      </c>
      <c r="J535" s="558">
        <v>0</v>
      </c>
      <c r="K535" s="557">
        <v>41.6</v>
      </c>
      <c r="L535" s="557">
        <v>39.6</v>
      </c>
      <c r="M535" s="557">
        <v>50.6</v>
      </c>
      <c r="N535" s="557">
        <v>43.900000000000006</v>
      </c>
      <c r="O535" s="557">
        <v>11.111111111111111</v>
      </c>
      <c r="P535" s="558">
        <v>7.8483471074380171</v>
      </c>
      <c r="Q535" s="557">
        <v>38.456112852664575</v>
      </c>
      <c r="R535" s="557">
        <v>36.954683754379495</v>
      </c>
      <c r="S535" s="557">
        <v>47.956112852664575</v>
      </c>
      <c r="T535" s="637">
        <v>41.005827033007556</v>
      </c>
    </row>
    <row r="536" spans="2:20" s="555" customFormat="1" x14ac:dyDescent="0.2">
      <c r="B536" s="594" t="s">
        <v>66</v>
      </c>
      <c r="C536" s="557">
        <v>100</v>
      </c>
      <c r="D536" s="558">
        <v>99.86</v>
      </c>
      <c r="E536" s="557">
        <v>0</v>
      </c>
      <c r="F536" s="557">
        <v>35.4</v>
      </c>
      <c r="G536" s="557">
        <v>44</v>
      </c>
      <c r="H536" s="557">
        <v>20.28</v>
      </c>
      <c r="I536" s="557">
        <v>0</v>
      </c>
      <c r="J536" s="558">
        <v>0</v>
      </c>
      <c r="K536" s="557">
        <v>97</v>
      </c>
      <c r="L536" s="557">
        <v>72.7</v>
      </c>
      <c r="M536" s="557">
        <v>93</v>
      </c>
      <c r="N536" s="557">
        <v>90.94</v>
      </c>
      <c r="O536" s="557">
        <v>3.0303030303030303</v>
      </c>
      <c r="P536" s="558">
        <v>34.240351201478738</v>
      </c>
      <c r="Q536" s="557">
        <v>52.050248138957819</v>
      </c>
      <c r="R536" s="557">
        <v>59.984618163510163</v>
      </c>
      <c r="S536" s="557">
        <v>70.293424317617863</v>
      </c>
      <c r="T536" s="637">
        <v>59.110074997466299</v>
      </c>
    </row>
    <row r="537" spans="2:20" s="555" customFormat="1" x14ac:dyDescent="0.2">
      <c r="B537" s="594" t="s">
        <v>67</v>
      </c>
      <c r="C537" s="557">
        <v>100</v>
      </c>
      <c r="D537" s="558">
        <v>98.26</v>
      </c>
      <c r="E537" s="557">
        <v>0</v>
      </c>
      <c r="F537" s="557">
        <v>10.8</v>
      </c>
      <c r="G537" s="557">
        <v>4</v>
      </c>
      <c r="H537" s="557">
        <v>3.3600000000000003</v>
      </c>
      <c r="I537" s="557">
        <v>0</v>
      </c>
      <c r="J537" s="558">
        <v>0</v>
      </c>
      <c r="K537" s="557">
        <v>97.3</v>
      </c>
      <c r="L537" s="557">
        <v>67.599999999999994</v>
      </c>
      <c r="M537" s="557">
        <v>92.8</v>
      </c>
      <c r="N537" s="557">
        <v>90.01</v>
      </c>
      <c r="O537" s="557">
        <v>3.7037037037037033</v>
      </c>
      <c r="P537" s="558">
        <v>38.178483724763083</v>
      </c>
      <c r="Q537" s="557">
        <v>48.132276954874271</v>
      </c>
      <c r="R537" s="557">
        <v>39.234988409598877</v>
      </c>
      <c r="S537" s="557">
        <v>47.926972097829832</v>
      </c>
      <c r="T537" s="637">
        <v>46.291227788705861</v>
      </c>
    </row>
    <row r="538" spans="2:20" s="555" customFormat="1" x14ac:dyDescent="0.2">
      <c r="B538" s="594" t="s">
        <v>68</v>
      </c>
      <c r="C538" s="557">
        <v>100</v>
      </c>
      <c r="D538" s="558">
        <v>98.06</v>
      </c>
      <c r="E538" s="557">
        <v>1.4</v>
      </c>
      <c r="F538" s="557">
        <v>1.3</v>
      </c>
      <c r="G538" s="557">
        <v>0</v>
      </c>
      <c r="H538" s="557">
        <v>0.96</v>
      </c>
      <c r="I538" s="557">
        <v>7.1428571428571423</v>
      </c>
      <c r="J538" s="558">
        <v>15.980735551663747</v>
      </c>
      <c r="K538" s="557">
        <v>37.5</v>
      </c>
      <c r="L538" s="557">
        <v>50.9</v>
      </c>
      <c r="M538" s="557">
        <v>74.5</v>
      </c>
      <c r="N538" s="557">
        <v>51.28</v>
      </c>
      <c r="O538" s="557">
        <v>10.344827586206897</v>
      </c>
      <c r="P538" s="558">
        <v>55.988850987432684</v>
      </c>
      <c r="Q538" s="557">
        <v>23.039471290505972</v>
      </c>
      <c r="R538" s="557">
        <v>32.10476484052257</v>
      </c>
      <c r="S538" s="557">
        <v>44.736782262649236</v>
      </c>
      <c r="T538" s="637">
        <v>31.36172329215227</v>
      </c>
    </row>
    <row r="539" spans="2:20" s="555" customFormat="1" x14ac:dyDescent="0.2">
      <c r="B539" s="594" t="s">
        <v>661</v>
      </c>
      <c r="C539" s="557">
        <v>100</v>
      </c>
      <c r="D539" s="558">
        <v>99.29</v>
      </c>
      <c r="E539" s="557">
        <v>0</v>
      </c>
      <c r="F539" s="557">
        <v>0.8</v>
      </c>
      <c r="G539" s="557">
        <v>0</v>
      </c>
      <c r="H539" s="557">
        <v>0.16000000000000003</v>
      </c>
      <c r="I539" s="557">
        <v>15.789473684210526</v>
      </c>
      <c r="J539" s="558">
        <v>53.153910849453325</v>
      </c>
      <c r="K539" s="557">
        <v>53.2</v>
      </c>
      <c r="L539" s="557">
        <v>42.4</v>
      </c>
      <c r="M539" s="557">
        <v>50.6</v>
      </c>
      <c r="N539" s="557">
        <v>50.26</v>
      </c>
      <c r="O539" s="557">
        <v>17.948717948717949</v>
      </c>
      <c r="P539" s="558">
        <v>85.08417065907031</v>
      </c>
      <c r="Q539" s="557">
        <v>16.316826277060894</v>
      </c>
      <c r="R539" s="557">
        <v>15.19961170819917</v>
      </c>
      <c r="S539" s="557">
        <v>15.50171056841207</v>
      </c>
      <c r="T539" s="637">
        <v>15.848848650693903</v>
      </c>
    </row>
    <row r="540" spans="2:20" s="555" customFormat="1" x14ac:dyDescent="0.2">
      <c r="B540" s="594" t="s">
        <v>70</v>
      </c>
      <c r="C540" s="557">
        <v>100</v>
      </c>
      <c r="D540" s="558">
        <v>99.26</v>
      </c>
      <c r="E540" s="557">
        <v>0</v>
      </c>
      <c r="F540" s="557">
        <v>2.8</v>
      </c>
      <c r="G540" s="557">
        <v>5</v>
      </c>
      <c r="H540" s="557">
        <v>2.06</v>
      </c>
      <c r="I540" s="557">
        <v>18.518518518518519</v>
      </c>
      <c r="J540" s="558">
        <v>67.882396724972082</v>
      </c>
      <c r="K540" s="557">
        <v>38.299999999999997</v>
      </c>
      <c r="L540" s="557">
        <v>26.6</v>
      </c>
      <c r="M540" s="557">
        <v>53.8</v>
      </c>
      <c r="N540" s="557">
        <v>40.61</v>
      </c>
      <c r="O540" s="557">
        <v>21.428571428571427</v>
      </c>
      <c r="P540" s="558">
        <v>82.326555533239613</v>
      </c>
      <c r="Q540" s="557">
        <v>25.39513745431432</v>
      </c>
      <c r="R540" s="557">
        <v>18.562408820711784</v>
      </c>
      <c r="S540" s="557">
        <v>37.348959160972512</v>
      </c>
      <c r="T540" s="637">
        <v>27.614738239591269</v>
      </c>
    </row>
    <row r="541" spans="2:20" s="555" customFormat="1" ht="13.5" thickBot="1" x14ac:dyDescent="0.25">
      <c r="B541" s="559" t="s">
        <v>71</v>
      </c>
      <c r="C541" s="560">
        <v>100</v>
      </c>
      <c r="D541" s="561">
        <v>97.51</v>
      </c>
      <c r="E541" s="560">
        <v>0</v>
      </c>
      <c r="F541" s="560">
        <v>36.9</v>
      </c>
      <c r="G541" s="560">
        <v>42.8</v>
      </c>
      <c r="H541" s="560">
        <v>20.22</v>
      </c>
      <c r="I541" s="560">
        <v>0</v>
      </c>
      <c r="J541" s="561">
        <v>0</v>
      </c>
      <c r="K541" s="560">
        <v>97.3</v>
      </c>
      <c r="L541" s="560">
        <v>74.099999999999994</v>
      </c>
      <c r="M541" s="560">
        <v>91.6</v>
      </c>
      <c r="N541" s="560">
        <v>90.949999999999989</v>
      </c>
      <c r="O541" s="560">
        <v>10.526315789473683</v>
      </c>
      <c r="P541" s="561">
        <v>32.677486604968344</v>
      </c>
      <c r="Q541" s="560">
        <v>41.295453237410065</v>
      </c>
      <c r="R541" s="560">
        <v>58.846278573471494</v>
      </c>
      <c r="S541" s="560">
        <v>63.489208633093526</v>
      </c>
      <c r="T541" s="638">
        <v>51.46374492332739</v>
      </c>
    </row>
    <row r="542" spans="2:20" s="565" customFormat="1" ht="18.75" customHeight="1" thickBot="1" x14ac:dyDescent="0.25">
      <c r="B542" s="562" t="s">
        <v>7</v>
      </c>
      <c r="C542" s="549">
        <v>84.971098265895947</v>
      </c>
      <c r="D542" s="549">
        <v>97.24</v>
      </c>
      <c r="E542" s="549">
        <v>1.2171529775547816</v>
      </c>
      <c r="F542" s="563">
        <v>14.741768520307206</v>
      </c>
      <c r="G542" s="549">
        <v>3.8244781578109257</v>
      </c>
      <c r="H542" s="549">
        <v>4.7042736401821097</v>
      </c>
      <c r="I542" s="549">
        <v>16.488680051260147</v>
      </c>
      <c r="J542" s="549">
        <v>32.299999999999997</v>
      </c>
      <c r="K542" s="563">
        <v>39.766073928675794</v>
      </c>
      <c r="L542" s="549">
        <v>44.655736385850346</v>
      </c>
      <c r="M542" s="549">
        <v>42.02850318888084</v>
      </c>
      <c r="N542" s="549">
        <v>41.422735198172219</v>
      </c>
      <c r="O542" s="549">
        <v>21.209709510545167</v>
      </c>
      <c r="P542" s="549">
        <v>81.939677445585744</v>
      </c>
      <c r="Q542" s="549">
        <v>7.7865251379820677</v>
      </c>
      <c r="R542" s="563">
        <v>10.815000595511155</v>
      </c>
      <c r="S542" s="563">
        <v>10.091191793047788</v>
      </c>
      <c r="T542" s="564">
        <v>9.0836202260076</v>
      </c>
    </row>
    <row r="543" spans="2:20" s="643" customFormat="1" ht="18.75" customHeight="1" x14ac:dyDescent="0.2">
      <c r="B543" s="644"/>
      <c r="C543" s="645"/>
      <c r="D543" s="645"/>
      <c r="E543" s="645"/>
      <c r="F543" s="646"/>
      <c r="G543" s="645"/>
      <c r="H543" s="645"/>
      <c r="I543" s="645"/>
      <c r="J543" s="645"/>
      <c r="K543" s="646"/>
      <c r="L543" s="645"/>
      <c r="M543" s="645"/>
      <c r="N543" s="645"/>
      <c r="O543" s="645"/>
      <c r="P543" s="645"/>
      <c r="Q543" s="645"/>
      <c r="R543" s="646"/>
      <c r="S543" s="646"/>
      <c r="T543" s="646"/>
    </row>
    <row r="545" spans="2:20" s="570" customFormat="1" ht="15" x14ac:dyDescent="0.2">
      <c r="B545" s="575" t="s">
        <v>615</v>
      </c>
      <c r="C545" s="575" t="s">
        <v>616</v>
      </c>
      <c r="D545" s="575" t="s">
        <v>617</v>
      </c>
      <c r="E545" s="575" t="s">
        <v>616</v>
      </c>
      <c r="F545" s="575" t="s">
        <v>618</v>
      </c>
      <c r="G545" s="575" t="s">
        <v>616</v>
      </c>
      <c r="H545" s="575" t="s">
        <v>619</v>
      </c>
      <c r="I545" s="739" t="s">
        <v>620</v>
      </c>
      <c r="J545" s="740"/>
      <c r="K545" s="567"/>
      <c r="L545" s="566"/>
      <c r="M545" s="566"/>
      <c r="N545" s="568"/>
      <c r="O545" s="574"/>
      <c r="P545" s="555"/>
      <c r="Q545" s="569"/>
      <c r="R545" s="569"/>
      <c r="S545" s="569"/>
      <c r="T545" s="566"/>
    </row>
    <row r="546" spans="2:20" s="570" customFormat="1" ht="15" customHeight="1" x14ac:dyDescent="0.2">
      <c r="B546" s="576" t="s">
        <v>621</v>
      </c>
      <c r="C546" s="577" t="s">
        <v>622</v>
      </c>
      <c r="D546" s="578" t="s">
        <v>623</v>
      </c>
      <c r="E546" s="579" t="s">
        <v>622</v>
      </c>
      <c r="F546" s="578" t="s">
        <v>623</v>
      </c>
      <c r="G546" s="579" t="s">
        <v>622</v>
      </c>
      <c r="H546" s="580" t="s">
        <v>623</v>
      </c>
      <c r="I546" s="741" t="s">
        <v>624</v>
      </c>
      <c r="J546" s="742"/>
      <c r="K546" s="567"/>
      <c r="L546" s="566"/>
      <c r="M546" s="566"/>
      <c r="N546" s="568"/>
      <c r="O546" s="566"/>
      <c r="P546" s="555"/>
      <c r="Q546" s="569"/>
      <c r="R546" s="569"/>
      <c r="S546" s="569"/>
      <c r="T546" s="566"/>
    </row>
    <row r="547" spans="2:20" s="570" customFormat="1" x14ac:dyDescent="0.2">
      <c r="B547" s="580" t="s">
        <v>625</v>
      </c>
      <c r="C547" s="579" t="s">
        <v>626</v>
      </c>
      <c r="D547" s="580" t="s">
        <v>627</v>
      </c>
      <c r="E547" s="579" t="s">
        <v>626</v>
      </c>
      <c r="F547" s="580" t="s">
        <v>628</v>
      </c>
      <c r="G547" s="579" t="s">
        <v>626</v>
      </c>
      <c r="H547" s="581" t="s">
        <v>629</v>
      </c>
      <c r="I547" s="741" t="s">
        <v>630</v>
      </c>
      <c r="J547" s="742"/>
      <c r="K547" s="567"/>
      <c r="L547" s="566"/>
      <c r="M547" s="566"/>
      <c r="N547" s="566"/>
      <c r="O547" s="566"/>
      <c r="P547" s="555"/>
      <c r="Q547" s="569"/>
      <c r="R547" s="569"/>
      <c r="S547" s="569"/>
      <c r="T547" s="566"/>
    </row>
    <row r="548" spans="2:20" s="570" customFormat="1" ht="37.5" customHeight="1" x14ac:dyDescent="0.2">
      <c r="B548" s="581" t="s">
        <v>631</v>
      </c>
      <c r="C548" s="579" t="s">
        <v>632</v>
      </c>
      <c r="D548" s="581" t="s">
        <v>633</v>
      </c>
      <c r="E548" s="579" t="s">
        <v>632</v>
      </c>
      <c r="F548" s="581" t="s">
        <v>634</v>
      </c>
      <c r="G548" s="579" t="s">
        <v>632</v>
      </c>
      <c r="H548" s="582" t="s">
        <v>635</v>
      </c>
      <c r="I548" s="741" t="s">
        <v>636</v>
      </c>
      <c r="J548" s="742"/>
      <c r="K548" s="567"/>
      <c r="L548" s="566"/>
      <c r="M548" s="566"/>
      <c r="N548" s="566"/>
      <c r="O548" s="566"/>
      <c r="P548" s="555"/>
      <c r="Q548" s="569"/>
      <c r="R548" s="569"/>
      <c r="S548" s="569"/>
      <c r="T548" s="566"/>
    </row>
    <row r="549" spans="2:20" s="570" customFormat="1" ht="20.25" customHeight="1" x14ac:dyDescent="0.2">
      <c r="B549" s="583" t="s">
        <v>637</v>
      </c>
      <c r="C549" s="579" t="s">
        <v>638</v>
      </c>
      <c r="D549" s="583" t="s">
        <v>639</v>
      </c>
      <c r="E549" s="584" t="s">
        <v>640</v>
      </c>
      <c r="F549" s="583" t="s">
        <v>639</v>
      </c>
      <c r="G549" s="584" t="s">
        <v>638</v>
      </c>
      <c r="H549" s="584"/>
      <c r="I549" s="743"/>
      <c r="J549" s="744"/>
      <c r="K549" s="567"/>
      <c r="L549" s="566"/>
      <c r="M549" s="566"/>
      <c r="N549" s="566"/>
      <c r="O549" s="566"/>
      <c r="P549" s="555"/>
      <c r="Q549" s="569"/>
      <c r="R549" s="569"/>
      <c r="S549" s="569"/>
      <c r="T549" s="566"/>
    </row>
    <row r="550" spans="2:20" s="570" customFormat="1" ht="13.5" customHeight="1" x14ac:dyDescent="0.2">
      <c r="B550" s="585" t="s">
        <v>641</v>
      </c>
      <c r="C550" s="579" t="s">
        <v>642</v>
      </c>
      <c r="D550" s="585" t="s">
        <v>643</v>
      </c>
      <c r="E550" s="584" t="s">
        <v>644</v>
      </c>
      <c r="F550" s="585" t="s">
        <v>643</v>
      </c>
      <c r="G550" s="584" t="s">
        <v>645</v>
      </c>
      <c r="H550" s="584"/>
      <c r="I550" s="745"/>
      <c r="J550" s="746"/>
      <c r="K550" s="567"/>
      <c r="L550" s="566"/>
      <c r="M550" s="566"/>
      <c r="N550" s="566"/>
      <c r="O550" s="566"/>
      <c r="P550" s="555"/>
      <c r="Q550" s="586"/>
      <c r="R550" s="568"/>
      <c r="S550" s="568"/>
      <c r="T550" s="566"/>
    </row>
    <row r="551" spans="2:20" s="570" customFormat="1" x14ac:dyDescent="0.2">
      <c r="B551" s="587"/>
      <c r="C551" s="568"/>
      <c r="D551" s="568"/>
      <c r="E551" s="588"/>
      <c r="F551" s="588"/>
      <c r="G551" s="588"/>
      <c r="H551" s="588"/>
      <c r="I551" s="566"/>
      <c r="J551" s="566"/>
      <c r="K551" s="567"/>
      <c r="L551" s="566"/>
      <c r="M551" s="566"/>
      <c r="N551" s="566"/>
      <c r="O551" s="566"/>
      <c r="P551" s="555"/>
      <c r="Q551" s="586"/>
      <c r="R551" s="568"/>
      <c r="S551" s="568"/>
      <c r="T551" s="566"/>
    </row>
    <row r="552" spans="2:20" s="570" customFormat="1" ht="17.25" customHeight="1" x14ac:dyDescent="0.2">
      <c r="B552" s="747" t="s">
        <v>671</v>
      </c>
      <c r="C552" s="734"/>
      <c r="D552" s="734"/>
      <c r="E552" s="734"/>
      <c r="F552" s="734"/>
      <c r="G552" s="734"/>
      <c r="H552" s="734"/>
      <c r="I552" s="566"/>
      <c r="J552" s="566"/>
      <c r="K552" s="567"/>
      <c r="L552" s="566"/>
      <c r="M552" s="566"/>
      <c r="N552" s="566"/>
      <c r="O552" s="566"/>
      <c r="P552" s="555"/>
      <c r="Q552" s="555"/>
      <c r="R552" s="566"/>
      <c r="S552" s="566"/>
      <c r="T552" s="566"/>
    </row>
    <row r="553" spans="2:20" s="570" customFormat="1" ht="17.25" customHeight="1" x14ac:dyDescent="0.2">
      <c r="B553" s="734" t="s">
        <v>672</v>
      </c>
      <c r="C553" s="734"/>
      <c r="D553" s="734"/>
      <c r="E553" s="734"/>
      <c r="F553" s="734"/>
      <c r="G553" s="734"/>
      <c r="H553" s="734"/>
      <c r="I553" s="566"/>
      <c r="J553" s="566"/>
      <c r="K553" s="567"/>
      <c r="L553" s="566"/>
      <c r="M553" s="566"/>
      <c r="N553" s="566"/>
      <c r="O553" s="566"/>
      <c r="P553" s="555"/>
      <c r="Q553" s="555"/>
      <c r="R553" s="566"/>
      <c r="S553" s="566"/>
      <c r="T553" s="566"/>
    </row>
    <row r="554" spans="2:20" s="570" customFormat="1" ht="18" customHeight="1" x14ac:dyDescent="0.2">
      <c r="B554" s="734" t="s">
        <v>673</v>
      </c>
      <c r="C554" s="734"/>
      <c r="D554" s="734"/>
      <c r="E554" s="734"/>
      <c r="F554" s="734"/>
      <c r="G554" s="734"/>
      <c r="H554" s="734"/>
      <c r="I554" s="566"/>
      <c r="J554" s="566"/>
      <c r="K554" s="567"/>
      <c r="L554" s="566"/>
      <c r="M554" s="566"/>
      <c r="N554" s="566"/>
      <c r="O554" s="566"/>
      <c r="P554" s="555"/>
      <c r="Q554" s="555"/>
      <c r="R554" s="566"/>
      <c r="S554" s="566"/>
      <c r="T554" s="566"/>
    </row>
    <row r="555" spans="2:20" s="570" customFormat="1" ht="17.25" customHeight="1" x14ac:dyDescent="0.2">
      <c r="B555" s="734" t="s">
        <v>646</v>
      </c>
      <c r="C555" s="734"/>
      <c r="D555" s="734"/>
      <c r="E555" s="734"/>
      <c r="F555" s="734"/>
      <c r="G555" s="734"/>
      <c r="H555" s="734"/>
      <c r="I555" s="566"/>
      <c r="J555" s="566"/>
      <c r="K555" s="567"/>
      <c r="L555" s="566"/>
      <c r="M555" s="566"/>
      <c r="N555" s="566"/>
      <c r="O555" s="566"/>
      <c r="P555" s="555"/>
      <c r="Q555" s="555"/>
      <c r="R555" s="566"/>
      <c r="S555" s="566"/>
      <c r="T555" s="566"/>
    </row>
    <row r="556" spans="2:20" s="570" customFormat="1" ht="33.75" customHeight="1" x14ac:dyDescent="0.2">
      <c r="B556" s="733" t="s">
        <v>674</v>
      </c>
      <c r="C556" s="733"/>
      <c r="D556" s="733"/>
      <c r="E556" s="733"/>
      <c r="F556" s="733"/>
      <c r="G556" s="733"/>
      <c r="H556" s="733"/>
      <c r="I556" s="566"/>
      <c r="J556" s="566"/>
      <c r="K556" s="567"/>
      <c r="L556" s="566"/>
      <c r="M556" s="566"/>
      <c r="N556" s="566"/>
      <c r="O556" s="566"/>
      <c r="P556" s="555"/>
      <c r="Q556" s="555"/>
      <c r="R556" s="566"/>
      <c r="S556" s="566"/>
      <c r="T556" s="566"/>
    </row>
    <row r="557" spans="2:20" s="570" customFormat="1" ht="17.25" customHeight="1" x14ac:dyDescent="0.2">
      <c r="B557" s="734" t="s">
        <v>647</v>
      </c>
      <c r="C557" s="734"/>
      <c r="D557" s="734"/>
      <c r="E557" s="734"/>
      <c r="F557" s="734"/>
      <c r="G557" s="734"/>
      <c r="H557" s="734"/>
      <c r="I557" s="566"/>
      <c r="J557" s="566"/>
      <c r="K557" s="567"/>
      <c r="L557" s="566"/>
      <c r="M557" s="566"/>
      <c r="N557" s="566"/>
      <c r="O557" s="566"/>
      <c r="P557" s="555"/>
      <c r="Q557" s="555"/>
      <c r="R557" s="566"/>
      <c r="S557" s="566"/>
      <c r="T557" s="566"/>
    </row>
    <row r="558" spans="2:20" x14ac:dyDescent="0.2">
      <c r="B558" s="735" t="s">
        <v>675</v>
      </c>
      <c r="C558" s="733"/>
      <c r="D558" s="733"/>
      <c r="E558" s="733"/>
      <c r="F558" s="733"/>
      <c r="G558" s="733"/>
      <c r="H558" s="733"/>
    </row>
    <row r="559" spans="2:20" x14ac:dyDescent="0.2">
      <c r="B559" s="734" t="s">
        <v>648</v>
      </c>
      <c r="C559" s="734"/>
      <c r="D559" s="734"/>
      <c r="E559" s="734"/>
      <c r="F559" s="734"/>
      <c r="G559" s="734"/>
      <c r="H559" s="734"/>
    </row>
    <row r="560" spans="2:20" x14ac:dyDescent="0.2">
      <c r="B560" s="736"/>
      <c r="C560" s="736"/>
      <c r="D560" s="736"/>
      <c r="E560" s="736"/>
      <c r="F560" s="736"/>
      <c r="G560" s="736"/>
      <c r="H560" s="736"/>
    </row>
    <row r="561" spans="2:8" x14ac:dyDescent="0.2">
      <c r="B561" s="631" t="s">
        <v>649</v>
      </c>
      <c r="C561" s="632"/>
      <c r="D561" s="632"/>
      <c r="E561" s="633"/>
      <c r="F561" s="633"/>
      <c r="G561" s="633"/>
      <c r="H561" s="633"/>
    </row>
    <row r="562" spans="2:8" x14ac:dyDescent="0.2">
      <c r="B562" s="634" t="s">
        <v>650</v>
      </c>
      <c r="C562" s="632"/>
      <c r="D562" s="632"/>
      <c r="E562" s="633"/>
      <c r="F562" s="633"/>
      <c r="G562" s="633"/>
      <c r="H562" s="633"/>
    </row>
    <row r="563" spans="2:8" x14ac:dyDescent="0.2">
      <c r="B563" s="737" t="s">
        <v>651</v>
      </c>
      <c r="C563" s="737"/>
      <c r="D563" s="737"/>
      <c r="E563" s="737"/>
      <c r="F563" s="737"/>
      <c r="G563" s="737"/>
      <c r="H563" s="737"/>
    </row>
    <row r="564" spans="2:8" x14ac:dyDescent="0.2">
      <c r="B564" s="732" t="s">
        <v>652</v>
      </c>
      <c r="C564" s="732"/>
      <c r="D564" s="732"/>
      <c r="E564" s="732"/>
      <c r="F564" s="732"/>
      <c r="G564" s="732"/>
      <c r="H564" s="732"/>
    </row>
    <row r="565" spans="2:8" x14ac:dyDescent="0.2">
      <c r="B565" s="732" t="s">
        <v>653</v>
      </c>
      <c r="C565" s="732"/>
      <c r="D565" s="732"/>
      <c r="E565" s="732"/>
      <c r="F565" s="732"/>
      <c r="G565" s="732"/>
      <c r="H565" s="732"/>
    </row>
    <row r="566" spans="2:8" x14ac:dyDescent="0.2">
      <c r="B566" s="738" t="s">
        <v>654</v>
      </c>
      <c r="C566" s="738"/>
      <c r="D566" s="738"/>
      <c r="E566" s="738"/>
      <c r="F566" s="738"/>
      <c r="G566" s="738"/>
      <c r="H566" s="738"/>
    </row>
    <row r="567" spans="2:8" x14ac:dyDescent="0.2">
      <c r="B567" s="732" t="s">
        <v>655</v>
      </c>
      <c r="C567" s="732"/>
      <c r="D567" s="732"/>
      <c r="E567" s="732"/>
      <c r="F567" s="732"/>
      <c r="G567" s="732"/>
      <c r="H567" s="732"/>
    </row>
  </sheetData>
  <mergeCells count="292">
    <mergeCell ref="I548:J548"/>
    <mergeCell ref="I549:J550"/>
    <mergeCell ref="B552:H552"/>
    <mergeCell ref="B553:H553"/>
    <mergeCell ref="B554:H554"/>
    <mergeCell ref="B567:H567"/>
    <mergeCell ref="B560:H560"/>
    <mergeCell ref="B563:H563"/>
    <mergeCell ref="B564:H564"/>
    <mergeCell ref="B565:H565"/>
    <mergeCell ref="B566:H566"/>
    <mergeCell ref="B555:H555"/>
    <mergeCell ref="B556:H556"/>
    <mergeCell ref="B557:H557"/>
    <mergeCell ref="B558:H558"/>
    <mergeCell ref="B559:H559"/>
    <mergeCell ref="BT492:BT493"/>
    <mergeCell ref="B519:N519"/>
    <mergeCell ref="I545:J545"/>
    <mergeCell ref="I546:J546"/>
    <mergeCell ref="I547:J547"/>
    <mergeCell ref="BF492:BH492"/>
    <mergeCell ref="BI492:BK492"/>
    <mergeCell ref="BL492:BN492"/>
    <mergeCell ref="BO492:BR492"/>
    <mergeCell ref="BS492:BS493"/>
    <mergeCell ref="AQ492:AS492"/>
    <mergeCell ref="AT492:AV492"/>
    <mergeCell ref="AW492:AY492"/>
    <mergeCell ref="AZ492:BB492"/>
    <mergeCell ref="BC492:BE492"/>
    <mergeCell ref="W492:AA492"/>
    <mergeCell ref="AB492:AE492"/>
    <mergeCell ref="AF492:AI492"/>
    <mergeCell ref="AJ492:AL492"/>
    <mergeCell ref="AM492:AP492"/>
    <mergeCell ref="B520:B521"/>
    <mergeCell ref="C520:H520"/>
    <mergeCell ref="I520:N520"/>
    <mergeCell ref="O520:T520"/>
    <mergeCell ref="B491:V491"/>
    <mergeCell ref="B492:B493"/>
    <mergeCell ref="C492:E492"/>
    <mergeCell ref="F492:H492"/>
    <mergeCell ref="I492:L492"/>
    <mergeCell ref="M492:Q492"/>
    <mergeCell ref="R492:V492"/>
    <mergeCell ref="AH431:AN431"/>
    <mergeCell ref="AH448:AV448"/>
    <mergeCell ref="AH450:AV450"/>
    <mergeCell ref="AH452:AO452"/>
    <mergeCell ref="B455:P455"/>
    <mergeCell ref="B459:D459"/>
    <mergeCell ref="B465:G466"/>
    <mergeCell ref="I466:O467"/>
    <mergeCell ref="Q466:V467"/>
    <mergeCell ref="W430:X430"/>
    <mergeCell ref="Y430:Z430"/>
    <mergeCell ref="AA430:AB430"/>
    <mergeCell ref="AC430:AD430"/>
    <mergeCell ref="AE430:AF430"/>
    <mergeCell ref="AU401:AV401"/>
    <mergeCell ref="AW401:AX401"/>
    <mergeCell ref="AY401:AZ401"/>
    <mergeCell ref="B428:L428"/>
    <mergeCell ref="B429:B431"/>
    <mergeCell ref="C429:D430"/>
    <mergeCell ref="E429:AF429"/>
    <mergeCell ref="E430:F430"/>
    <mergeCell ref="G430:H430"/>
    <mergeCell ref="I430:J430"/>
    <mergeCell ref="K430:L430"/>
    <mergeCell ref="M430:N430"/>
    <mergeCell ref="O430:P430"/>
    <mergeCell ref="Q430:R430"/>
    <mergeCell ref="S430:T430"/>
    <mergeCell ref="U430:V430"/>
    <mergeCell ref="AK401:AL401"/>
    <mergeCell ref="AM401:AN401"/>
    <mergeCell ref="AO401:AP401"/>
    <mergeCell ref="AQ401:AR401"/>
    <mergeCell ref="AS401:AT401"/>
    <mergeCell ref="AA401:AB401"/>
    <mergeCell ref="AC401:AD401"/>
    <mergeCell ref="AE401:AF401"/>
    <mergeCell ref="AG401:AH401"/>
    <mergeCell ref="AI401:AJ401"/>
    <mergeCell ref="B397:D397"/>
    <mergeCell ref="B400:Y400"/>
    <mergeCell ref="B401:B402"/>
    <mergeCell ref="C401:D401"/>
    <mergeCell ref="E401:F401"/>
    <mergeCell ref="G401:H401"/>
    <mergeCell ref="I401:J401"/>
    <mergeCell ref="K401:L401"/>
    <mergeCell ref="M401:N401"/>
    <mergeCell ref="O401:P401"/>
    <mergeCell ref="Q401:R401"/>
    <mergeCell ref="S401:T401"/>
    <mergeCell ref="U401:V401"/>
    <mergeCell ref="W401:X401"/>
    <mergeCell ref="Y401:Z401"/>
    <mergeCell ref="B285:G285"/>
    <mergeCell ref="B286:B287"/>
    <mergeCell ref="C286:C287"/>
    <mergeCell ref="D286:E286"/>
    <mergeCell ref="F286:G286"/>
    <mergeCell ref="B257:I257"/>
    <mergeCell ref="B258:B259"/>
    <mergeCell ref="C258:C259"/>
    <mergeCell ref="D258:E258"/>
    <mergeCell ref="F258:G258"/>
    <mergeCell ref="H258:I258"/>
    <mergeCell ref="L201:M201"/>
    <mergeCell ref="B229:M229"/>
    <mergeCell ref="B230:B231"/>
    <mergeCell ref="C230:C231"/>
    <mergeCell ref="D230:E230"/>
    <mergeCell ref="F230:G230"/>
    <mergeCell ref="H230:I230"/>
    <mergeCell ref="J230:K230"/>
    <mergeCell ref="L230:M230"/>
    <mergeCell ref="J170:K170"/>
    <mergeCell ref="L170:M170"/>
    <mergeCell ref="N170:O170"/>
    <mergeCell ref="P170:Q170"/>
    <mergeCell ref="R170:S170"/>
    <mergeCell ref="T170:U170"/>
    <mergeCell ref="V170:W170"/>
    <mergeCell ref="B198:AA198"/>
    <mergeCell ref="B199:B202"/>
    <mergeCell ref="C199:C202"/>
    <mergeCell ref="D199:AA199"/>
    <mergeCell ref="D200:E201"/>
    <mergeCell ref="F200:I200"/>
    <mergeCell ref="J200:M200"/>
    <mergeCell ref="N200:O201"/>
    <mergeCell ref="P200:Q201"/>
    <mergeCell ref="R200:S201"/>
    <mergeCell ref="T200:U201"/>
    <mergeCell ref="V200:W201"/>
    <mergeCell ref="X200:Y201"/>
    <mergeCell ref="Z200:AA201"/>
    <mergeCell ref="F201:G201"/>
    <mergeCell ref="H201:I201"/>
    <mergeCell ref="J201:K201"/>
    <mergeCell ref="B363:N363"/>
    <mergeCell ref="B138:X138"/>
    <mergeCell ref="B139:B141"/>
    <mergeCell ref="C139:C141"/>
    <mergeCell ref="D139:D141"/>
    <mergeCell ref="E139:X139"/>
    <mergeCell ref="E140:F140"/>
    <mergeCell ref="G140:H140"/>
    <mergeCell ref="I140:J140"/>
    <mergeCell ref="K140:L140"/>
    <mergeCell ref="M140:N140"/>
    <mergeCell ref="O140:P140"/>
    <mergeCell ref="Q140:R140"/>
    <mergeCell ref="S140:T140"/>
    <mergeCell ref="U140:V140"/>
    <mergeCell ref="W140:X140"/>
    <mergeCell ref="P320:Q320"/>
    <mergeCell ref="R320:S320"/>
    <mergeCell ref="B320:B321"/>
    <mergeCell ref="C320:C321"/>
    <mergeCell ref="D320:E320"/>
    <mergeCell ref="F320:G320"/>
    <mergeCell ref="H320:I320"/>
    <mergeCell ref="B168:X168"/>
    <mergeCell ref="EC365:ED367"/>
    <mergeCell ref="EE365:EF367"/>
    <mergeCell ref="EG365:EH367"/>
    <mergeCell ref="EI365:EJ367"/>
    <mergeCell ref="EK365:EL367"/>
    <mergeCell ref="DS365:DT367"/>
    <mergeCell ref="DU365:DV367"/>
    <mergeCell ref="DW365:DX367"/>
    <mergeCell ref="DY365:DZ367"/>
    <mergeCell ref="EA365:EB367"/>
    <mergeCell ref="DI365:DJ367"/>
    <mergeCell ref="DK365:DL367"/>
    <mergeCell ref="DM365:DN367"/>
    <mergeCell ref="DO365:DP367"/>
    <mergeCell ref="DQ365:DR367"/>
    <mergeCell ref="CY365:CZ367"/>
    <mergeCell ref="DA365:DB367"/>
    <mergeCell ref="DC365:DD367"/>
    <mergeCell ref="DE365:DF367"/>
    <mergeCell ref="DG365:DH367"/>
    <mergeCell ref="CO365:CP367"/>
    <mergeCell ref="CQ365:CR367"/>
    <mergeCell ref="CS365:CT367"/>
    <mergeCell ref="CU365:CV367"/>
    <mergeCell ref="CW365:CX367"/>
    <mergeCell ref="BU365:CB366"/>
    <mergeCell ref="CC365:CH366"/>
    <mergeCell ref="CI365:CJ367"/>
    <mergeCell ref="CK365:CL367"/>
    <mergeCell ref="CM365:CN367"/>
    <mergeCell ref="BU367:BV367"/>
    <mergeCell ref="BW367:BX367"/>
    <mergeCell ref="BY367:BZ367"/>
    <mergeCell ref="CA367:CB367"/>
    <mergeCell ref="CC367:CD367"/>
    <mergeCell ref="CE367:CF367"/>
    <mergeCell ref="CG367:CH367"/>
    <mergeCell ref="BG365:BH367"/>
    <mergeCell ref="BI365:BJ367"/>
    <mergeCell ref="BK365:BL367"/>
    <mergeCell ref="BM365:BN367"/>
    <mergeCell ref="BO365:BT366"/>
    <mergeCell ref="BO367:BP367"/>
    <mergeCell ref="BQ367:BR367"/>
    <mergeCell ref="BS367:BT367"/>
    <mergeCell ref="AW365:AX367"/>
    <mergeCell ref="AY365:AZ367"/>
    <mergeCell ref="BA365:BB367"/>
    <mergeCell ref="BC365:BD367"/>
    <mergeCell ref="BE365:BF367"/>
    <mergeCell ref="AM365:AN367"/>
    <mergeCell ref="AO365:AP367"/>
    <mergeCell ref="AQ365:AR367"/>
    <mergeCell ref="AS365:AT367"/>
    <mergeCell ref="AU365:AV367"/>
    <mergeCell ref="Y365:Z367"/>
    <mergeCell ref="AA365:AB367"/>
    <mergeCell ref="AC365:AD367"/>
    <mergeCell ref="AE365:AJ366"/>
    <mergeCell ref="AK365:AL367"/>
    <mergeCell ref="AE367:AF367"/>
    <mergeCell ref="AG367:AH367"/>
    <mergeCell ref="AI367:AJ367"/>
    <mergeCell ref="CU364:CZ364"/>
    <mergeCell ref="DA364:DN364"/>
    <mergeCell ref="DO364:DP364"/>
    <mergeCell ref="DQ364:DZ364"/>
    <mergeCell ref="EA364:EJ364"/>
    <mergeCell ref="AM364:AR364"/>
    <mergeCell ref="AS364:AT364"/>
    <mergeCell ref="AU364:BN364"/>
    <mergeCell ref="BO364:CN364"/>
    <mergeCell ref="CO364:CT364"/>
    <mergeCell ref="B364:B368"/>
    <mergeCell ref="C364:AL364"/>
    <mergeCell ref="C365:D367"/>
    <mergeCell ref="E365:F367"/>
    <mergeCell ref="G365:H367"/>
    <mergeCell ref="I365:J367"/>
    <mergeCell ref="K365:L367"/>
    <mergeCell ref="M365:N367"/>
    <mergeCell ref="O365:P367"/>
    <mergeCell ref="Q365:R367"/>
    <mergeCell ref="S365:T367"/>
    <mergeCell ref="U365:V367"/>
    <mergeCell ref="W365:X367"/>
    <mergeCell ref="B45:K45"/>
    <mergeCell ref="B46:B47"/>
    <mergeCell ref="C46:F46"/>
    <mergeCell ref="G46:H46"/>
    <mergeCell ref="I46:J46"/>
    <mergeCell ref="K46:K47"/>
    <mergeCell ref="AC320:AD320"/>
    <mergeCell ref="AE320:AF320"/>
    <mergeCell ref="B319:Q319"/>
    <mergeCell ref="T320:T321"/>
    <mergeCell ref="U320:V320"/>
    <mergeCell ref="W320:X320"/>
    <mergeCell ref="Y320:Z320"/>
    <mergeCell ref="AA320:AB320"/>
    <mergeCell ref="J320:K320"/>
    <mergeCell ref="L320:M320"/>
    <mergeCell ref="N320:O320"/>
    <mergeCell ref="B169:B171"/>
    <mergeCell ref="C169:C171"/>
    <mergeCell ref="D169:D171"/>
    <mergeCell ref="E169:E171"/>
    <mergeCell ref="F169:X169"/>
    <mergeCell ref="F170:G170"/>
    <mergeCell ref="H170:I170"/>
    <mergeCell ref="B107:I107"/>
    <mergeCell ref="B108:B109"/>
    <mergeCell ref="C108:C109"/>
    <mergeCell ref="D108:E108"/>
    <mergeCell ref="F108:G108"/>
    <mergeCell ref="H108:H109"/>
    <mergeCell ref="I108:I109"/>
    <mergeCell ref="B75:J75"/>
    <mergeCell ref="B76:B78"/>
    <mergeCell ref="C76:C78"/>
    <mergeCell ref="D76:I77"/>
    <mergeCell ref="J76:J78"/>
  </mergeCells>
  <conditionalFormatting sqref="B173:B188 B192 B261:B280 B289:G308 B143:B162 C162:X162 B496 A495 A497:A513">
    <cfRule type="cellIs" dxfId="39" priority="10" stopIfTrue="1" operator="equal">
      <formula>0</formula>
    </cfRule>
  </conditionalFormatting>
  <conditionalFormatting sqref="B204:U223 C143:X161">
    <cfRule type="cellIs" dxfId="38" priority="11" stopIfTrue="1" operator="equal">
      <formula>0</formula>
    </cfRule>
  </conditionalFormatting>
  <conditionalFormatting sqref="C192:X192 B190:B191">
    <cfRule type="cellIs" dxfId="37" priority="8" stopIfTrue="1" operator="equal">
      <formula>0</formula>
    </cfRule>
  </conditionalFormatting>
  <conditionalFormatting sqref="C173:X191">
    <cfRule type="cellIs" dxfId="36" priority="9" stopIfTrue="1" operator="equal">
      <formula>0</formula>
    </cfRule>
  </conditionalFormatting>
  <conditionalFormatting sqref="B189">
    <cfRule type="cellIs" dxfId="35" priority="7" stopIfTrue="1" operator="equal">
      <formula>0</formula>
    </cfRule>
  </conditionalFormatting>
  <conditionalFormatting sqref="V204:AA222 V223">
    <cfRule type="cellIs" dxfId="34" priority="6" stopIfTrue="1" operator="equal">
      <formula>0</formula>
    </cfRule>
  </conditionalFormatting>
  <conditionalFormatting sqref="B433:B452">
    <cfRule type="cellIs" dxfId="33" priority="5" stopIfTrue="1" operator="equal">
      <formula>0</formula>
    </cfRule>
  </conditionalFormatting>
  <conditionalFormatting sqref="B495">
    <cfRule type="cellIs" dxfId="32" priority="3" stopIfTrue="1" operator="equal">
      <formula>0</formula>
    </cfRule>
  </conditionalFormatting>
  <conditionalFormatting sqref="B497:B513">
    <cfRule type="cellIs" dxfId="31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49:K6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33:IM440"/>
  <sheetViews>
    <sheetView showGridLines="0" topLeftCell="A244" workbookViewId="0">
      <selection activeCell="J270" sqref="J270"/>
    </sheetView>
  </sheetViews>
  <sheetFormatPr baseColWidth="10" defaultRowHeight="12.75" x14ac:dyDescent="0.2"/>
  <cols>
    <col min="1" max="1" width="4.7109375" customWidth="1"/>
    <col min="2" max="2" width="24.140625" customWidth="1"/>
    <col min="3" max="14" width="13.28515625" customWidth="1"/>
    <col min="15" max="15" width="10.5703125" customWidth="1"/>
    <col min="16" max="52" width="13.28515625" customWidth="1"/>
  </cols>
  <sheetData>
    <row r="33" spans="2:11" x14ac:dyDescent="0.2">
      <c r="B33" s="38" t="s">
        <v>178</v>
      </c>
      <c r="C33" s="1"/>
    </row>
    <row r="34" spans="2:11" x14ac:dyDescent="0.2">
      <c r="B34" s="38" t="s">
        <v>153</v>
      </c>
      <c r="C34" s="1"/>
    </row>
    <row r="41" spans="2:11" ht="18" x14ac:dyDescent="0.25">
      <c r="B41" s="2" t="s">
        <v>174</v>
      </c>
    </row>
    <row r="42" spans="2:11" ht="18" x14ac:dyDescent="0.25">
      <c r="B42" s="2"/>
    </row>
    <row r="44" spans="2:11" ht="27.75" customHeight="1" thickBot="1" x14ac:dyDescent="0.25">
      <c r="B44" s="843" t="s">
        <v>205</v>
      </c>
      <c r="C44" s="731"/>
      <c r="D44" s="731"/>
      <c r="E44" s="731"/>
      <c r="F44" s="731"/>
      <c r="G44" s="731"/>
      <c r="H44" s="731"/>
      <c r="I44" s="731"/>
      <c r="J44" s="731"/>
      <c r="K44" s="731"/>
    </row>
    <row r="45" spans="2:11" x14ac:dyDescent="0.2">
      <c r="B45" s="934" t="s">
        <v>144</v>
      </c>
      <c r="C45" s="976" t="s">
        <v>122</v>
      </c>
      <c r="D45" s="977"/>
      <c r="E45" s="977"/>
      <c r="F45" s="978"/>
      <c r="G45" s="976" t="s">
        <v>123</v>
      </c>
      <c r="H45" s="977"/>
      <c r="I45" s="976" t="s">
        <v>124</v>
      </c>
      <c r="J45" s="977"/>
      <c r="K45" s="970" t="s">
        <v>125</v>
      </c>
    </row>
    <row r="46" spans="2:11" ht="13.5" thickBot="1" x14ac:dyDescent="0.25">
      <c r="B46" s="935"/>
      <c r="C46" s="88">
        <v>0</v>
      </c>
      <c r="D46" s="88">
        <v>1</v>
      </c>
      <c r="E46" s="88">
        <v>2</v>
      </c>
      <c r="F46" s="88">
        <v>3</v>
      </c>
      <c r="G46" s="88" t="s">
        <v>126</v>
      </c>
      <c r="H46" s="88" t="s">
        <v>127</v>
      </c>
      <c r="I46" s="88" t="s">
        <v>128</v>
      </c>
      <c r="J46" s="88" t="s">
        <v>129</v>
      </c>
      <c r="K46" s="972"/>
    </row>
    <row r="47" spans="2:11" ht="13.5" thickBot="1" x14ac:dyDescent="0.25">
      <c r="B47" s="106" t="s">
        <v>168</v>
      </c>
      <c r="C47" s="64">
        <v>551735</v>
      </c>
      <c r="D47" s="64">
        <v>1394570</v>
      </c>
      <c r="E47" s="64">
        <v>369356</v>
      </c>
      <c r="F47" s="46">
        <v>21686</v>
      </c>
      <c r="G47" s="64">
        <v>1121935</v>
      </c>
      <c r="H47" s="64">
        <v>1216410</v>
      </c>
      <c r="I47" s="64">
        <v>1593528</v>
      </c>
      <c r="J47" s="64">
        <v>744817</v>
      </c>
      <c r="K47" s="135">
        <v>2338345</v>
      </c>
    </row>
    <row r="48" spans="2:11" x14ac:dyDescent="0.2">
      <c r="B48" s="91" t="s">
        <v>30</v>
      </c>
      <c r="C48" s="94">
        <v>3571</v>
      </c>
      <c r="D48" s="94">
        <v>10738</v>
      </c>
      <c r="E48" s="94">
        <v>2528</v>
      </c>
      <c r="F48" s="94">
        <v>21</v>
      </c>
      <c r="G48" s="95">
        <v>8299</v>
      </c>
      <c r="H48" s="95">
        <v>8561</v>
      </c>
      <c r="I48" s="95">
        <v>8154</v>
      </c>
      <c r="J48" s="95">
        <v>8706</v>
      </c>
      <c r="K48" s="129">
        <f>SUM(I48:J48)</f>
        <v>16860</v>
      </c>
    </row>
    <row r="49" spans="2:11" x14ac:dyDescent="0.2">
      <c r="B49" s="92" t="s">
        <v>31</v>
      </c>
      <c r="C49" s="94">
        <v>4948</v>
      </c>
      <c r="D49" s="97">
        <v>7924</v>
      </c>
      <c r="E49" s="97">
        <v>1039</v>
      </c>
      <c r="F49" s="97">
        <v>12</v>
      </c>
      <c r="G49" s="98">
        <v>7311</v>
      </c>
      <c r="H49" s="98">
        <v>6612</v>
      </c>
      <c r="I49" s="98">
        <v>5238</v>
      </c>
      <c r="J49" s="98">
        <v>8685</v>
      </c>
      <c r="K49" s="129">
        <f t="shared" ref="K49:K57" si="0">SUM(I49:J49)</f>
        <v>13923</v>
      </c>
    </row>
    <row r="50" spans="2:11" x14ac:dyDescent="0.2">
      <c r="B50" s="92" t="s">
        <v>32</v>
      </c>
      <c r="C50" s="94">
        <v>504</v>
      </c>
      <c r="D50" s="97">
        <v>4420</v>
      </c>
      <c r="E50" s="97">
        <v>1521</v>
      </c>
      <c r="F50" s="97">
        <v>1</v>
      </c>
      <c r="G50" s="98">
        <v>2975</v>
      </c>
      <c r="H50" s="98">
        <v>3471</v>
      </c>
      <c r="I50" s="98">
        <v>4920</v>
      </c>
      <c r="J50" s="98">
        <v>1526</v>
      </c>
      <c r="K50" s="129">
        <f t="shared" si="0"/>
        <v>6446</v>
      </c>
    </row>
    <row r="51" spans="2:11" x14ac:dyDescent="0.2">
      <c r="B51" s="92" t="s">
        <v>33</v>
      </c>
      <c r="C51" s="94">
        <v>5124</v>
      </c>
      <c r="D51" s="97">
        <v>12941</v>
      </c>
      <c r="E51" s="97">
        <v>1655</v>
      </c>
      <c r="F51" s="97">
        <v>11</v>
      </c>
      <c r="G51" s="98">
        <v>9578</v>
      </c>
      <c r="H51" s="98">
        <v>10153</v>
      </c>
      <c r="I51" s="98">
        <v>12354</v>
      </c>
      <c r="J51" s="98">
        <v>7377</v>
      </c>
      <c r="K51" s="129">
        <f t="shared" si="0"/>
        <v>19731</v>
      </c>
    </row>
    <row r="52" spans="2:11" x14ac:dyDescent="0.2">
      <c r="B52" s="92" t="s">
        <v>34</v>
      </c>
      <c r="C52" s="94">
        <v>2075</v>
      </c>
      <c r="D52" s="97">
        <v>10064</v>
      </c>
      <c r="E52" s="97">
        <v>1408</v>
      </c>
      <c r="F52" s="97">
        <v>10</v>
      </c>
      <c r="G52" s="98">
        <v>6769</v>
      </c>
      <c r="H52" s="98">
        <v>6788</v>
      </c>
      <c r="I52" s="98">
        <v>5301</v>
      </c>
      <c r="J52" s="98">
        <v>8256</v>
      </c>
      <c r="K52" s="129">
        <f t="shared" si="0"/>
        <v>13557</v>
      </c>
    </row>
    <row r="53" spans="2:11" x14ac:dyDescent="0.2">
      <c r="B53" s="92" t="s">
        <v>35</v>
      </c>
      <c r="C53" s="94">
        <v>952</v>
      </c>
      <c r="D53" s="97">
        <v>3751</v>
      </c>
      <c r="E53" s="97">
        <v>1754</v>
      </c>
      <c r="F53" s="97">
        <v>2</v>
      </c>
      <c r="G53" s="98">
        <v>3304</v>
      </c>
      <c r="H53" s="98">
        <v>3155</v>
      </c>
      <c r="I53" s="98">
        <v>2899</v>
      </c>
      <c r="J53" s="98">
        <v>3560</v>
      </c>
      <c r="K53" s="129">
        <f t="shared" si="0"/>
        <v>6459</v>
      </c>
    </row>
    <row r="54" spans="2:11" x14ac:dyDescent="0.2">
      <c r="B54" s="92" t="s">
        <v>36</v>
      </c>
      <c r="C54" s="94">
        <v>4040</v>
      </c>
      <c r="D54" s="97">
        <v>17382</v>
      </c>
      <c r="E54" s="97">
        <v>1941</v>
      </c>
      <c r="F54" s="97">
        <v>148</v>
      </c>
      <c r="G54" s="98">
        <v>10795</v>
      </c>
      <c r="H54" s="98">
        <v>12716</v>
      </c>
      <c r="I54" s="98">
        <v>19447</v>
      </c>
      <c r="J54" s="98">
        <v>4064</v>
      </c>
      <c r="K54" s="129">
        <f t="shared" si="0"/>
        <v>23511</v>
      </c>
    </row>
    <row r="55" spans="2:11" x14ac:dyDescent="0.2">
      <c r="B55" s="92" t="s">
        <v>37</v>
      </c>
      <c r="C55" s="94">
        <v>1024</v>
      </c>
      <c r="D55" s="97">
        <v>7172</v>
      </c>
      <c r="E55" s="97">
        <v>1745</v>
      </c>
      <c r="F55" s="97">
        <v>26</v>
      </c>
      <c r="G55" s="98">
        <v>4812</v>
      </c>
      <c r="H55" s="98">
        <v>5155</v>
      </c>
      <c r="I55" s="98">
        <v>5699</v>
      </c>
      <c r="J55" s="98">
        <v>4268</v>
      </c>
      <c r="K55" s="129">
        <f t="shared" si="0"/>
        <v>9967</v>
      </c>
    </row>
    <row r="56" spans="2:11" x14ac:dyDescent="0.2">
      <c r="B56" s="92" t="s">
        <v>38</v>
      </c>
      <c r="C56" s="94">
        <v>376</v>
      </c>
      <c r="D56" s="97">
        <v>4102</v>
      </c>
      <c r="E56" s="97">
        <v>772</v>
      </c>
      <c r="F56" s="97">
        <v>3</v>
      </c>
      <c r="G56" s="98">
        <v>2745</v>
      </c>
      <c r="H56" s="98">
        <v>2508</v>
      </c>
      <c r="I56" s="98">
        <v>2399</v>
      </c>
      <c r="J56" s="98">
        <v>2854</v>
      </c>
      <c r="K56" s="129">
        <f t="shared" si="0"/>
        <v>5253</v>
      </c>
    </row>
    <row r="57" spans="2:11" ht="13.5" thickBot="1" x14ac:dyDescent="0.25">
      <c r="B57" s="132" t="s">
        <v>39</v>
      </c>
      <c r="C57" s="94">
        <v>2110</v>
      </c>
      <c r="D57" s="134">
        <v>8971</v>
      </c>
      <c r="E57" s="134">
        <v>3274</v>
      </c>
      <c r="F57" s="134">
        <v>42</v>
      </c>
      <c r="G57" s="130">
        <v>7383</v>
      </c>
      <c r="H57" s="130">
        <v>7014</v>
      </c>
      <c r="I57" s="130">
        <v>5771</v>
      </c>
      <c r="J57" s="130">
        <v>8626</v>
      </c>
      <c r="K57" s="129">
        <f t="shared" si="0"/>
        <v>14397</v>
      </c>
    </row>
    <row r="58" spans="2:11" ht="13.5" thickBot="1" x14ac:dyDescent="0.25">
      <c r="B58" s="106" t="s">
        <v>2</v>
      </c>
      <c r="C58" s="46">
        <f>SUM(C48:C57)</f>
        <v>24724</v>
      </c>
      <c r="D58" s="46">
        <f t="shared" ref="D58:J58" si="1">SUM(D48:D57)</f>
        <v>87465</v>
      </c>
      <c r="E58" s="46">
        <f t="shared" si="1"/>
        <v>17637</v>
      </c>
      <c r="F58" s="46">
        <f t="shared" si="1"/>
        <v>276</v>
      </c>
      <c r="G58" s="46">
        <f t="shared" si="1"/>
        <v>63971</v>
      </c>
      <c r="H58" s="46">
        <f t="shared" si="1"/>
        <v>66133</v>
      </c>
      <c r="I58" s="46">
        <f t="shared" si="1"/>
        <v>72182</v>
      </c>
      <c r="J58" s="46">
        <f t="shared" si="1"/>
        <v>57922</v>
      </c>
      <c r="K58" s="47">
        <f>+J58+I58</f>
        <v>130104</v>
      </c>
    </row>
    <row r="59" spans="2:11" x14ac:dyDescent="0.2">
      <c r="B59" s="101" t="s">
        <v>179</v>
      </c>
    </row>
    <row r="60" spans="2:11" x14ac:dyDescent="0.2">
      <c r="B60" s="101" t="s">
        <v>181</v>
      </c>
    </row>
    <row r="61" spans="2:11" x14ac:dyDescent="0.2">
      <c r="B61" s="101" t="s">
        <v>189</v>
      </c>
    </row>
    <row r="66" spans="2:10" ht="30.75" customHeight="1" thickBot="1" x14ac:dyDescent="0.25">
      <c r="B66" s="852" t="s">
        <v>206</v>
      </c>
      <c r="C66" s="853"/>
      <c r="D66" s="853"/>
      <c r="E66" s="853"/>
      <c r="F66" s="853"/>
      <c r="G66" s="853"/>
      <c r="H66" s="853"/>
      <c r="I66" s="853"/>
      <c r="J66" s="853"/>
    </row>
    <row r="67" spans="2:10" x14ac:dyDescent="0.2">
      <c r="B67" s="934" t="s">
        <v>184</v>
      </c>
      <c r="C67" s="855" t="s">
        <v>8</v>
      </c>
      <c r="D67" s="858" t="s">
        <v>135</v>
      </c>
      <c r="E67" s="859"/>
      <c r="F67" s="859"/>
      <c r="G67" s="859"/>
      <c r="H67" s="859"/>
      <c r="I67" s="859"/>
      <c r="J67" s="970" t="s">
        <v>125</v>
      </c>
    </row>
    <row r="68" spans="2:10" x14ac:dyDescent="0.2">
      <c r="B68" s="975"/>
      <c r="C68" s="856"/>
      <c r="D68" s="860"/>
      <c r="E68" s="861"/>
      <c r="F68" s="861"/>
      <c r="G68" s="861"/>
      <c r="H68" s="861"/>
      <c r="I68" s="861"/>
      <c r="J68" s="971"/>
    </row>
    <row r="69" spans="2:10" ht="13.5" thickBot="1" x14ac:dyDescent="0.25">
      <c r="B69" s="935"/>
      <c r="C69" s="857"/>
      <c r="D69" s="5" t="s">
        <v>136</v>
      </c>
      <c r="E69" s="5" t="s">
        <v>137</v>
      </c>
      <c r="F69" s="5" t="s">
        <v>138</v>
      </c>
      <c r="G69" s="5" t="s">
        <v>139</v>
      </c>
      <c r="H69" s="5" t="s">
        <v>140</v>
      </c>
      <c r="I69" s="5" t="s">
        <v>141</v>
      </c>
      <c r="J69" s="972"/>
    </row>
    <row r="70" spans="2:10" ht="13.5" thickBot="1" x14ac:dyDescent="0.25">
      <c r="B70" s="6" t="s">
        <v>168</v>
      </c>
      <c r="C70" s="7">
        <v>2338345</v>
      </c>
      <c r="D70" s="7">
        <v>26827</v>
      </c>
      <c r="E70" s="7">
        <v>129997</v>
      </c>
      <c r="F70" s="7">
        <v>406656</v>
      </c>
      <c r="G70" s="7">
        <v>1021248</v>
      </c>
      <c r="H70" s="7">
        <v>398462</v>
      </c>
      <c r="I70" s="7">
        <v>355155</v>
      </c>
      <c r="J70" s="204">
        <v>2338345</v>
      </c>
    </row>
    <row r="71" spans="2:10" x14ac:dyDescent="0.2">
      <c r="B71" s="91" t="s">
        <v>30</v>
      </c>
      <c r="C71" s="105">
        <f>VLOOKUP(B71,'[11]11. RS_GRUPOS_EDAD'!$B$7:$P$141,2,0)</f>
        <v>16860</v>
      </c>
      <c r="D71" s="105">
        <v>197</v>
      </c>
      <c r="E71" s="105">
        <v>1017</v>
      </c>
      <c r="F71" s="105">
        <v>3141</v>
      </c>
      <c r="G71" s="105">
        <v>7675</v>
      </c>
      <c r="H71" s="105">
        <v>2640</v>
      </c>
      <c r="I71" s="105">
        <v>2190</v>
      </c>
      <c r="J71" s="96">
        <f>SUM(D71:I71)</f>
        <v>16860</v>
      </c>
    </row>
    <row r="72" spans="2:10" x14ac:dyDescent="0.2">
      <c r="B72" s="92" t="s">
        <v>31</v>
      </c>
      <c r="C72" s="105">
        <f>VLOOKUP(B72,'[11]11. RS_GRUPOS_EDAD'!$B$7:$P$141,2,0)</f>
        <v>13923</v>
      </c>
      <c r="D72" s="157">
        <v>208</v>
      </c>
      <c r="E72" s="157">
        <v>853</v>
      </c>
      <c r="F72" s="157">
        <v>2904</v>
      </c>
      <c r="G72" s="157">
        <v>6705</v>
      </c>
      <c r="H72" s="157">
        <v>1931</v>
      </c>
      <c r="I72" s="157">
        <v>1322</v>
      </c>
      <c r="J72" s="96">
        <f t="shared" ref="J72:J80" si="2">SUM(D72:I72)</f>
        <v>13923</v>
      </c>
    </row>
    <row r="73" spans="2:10" x14ac:dyDescent="0.2">
      <c r="B73" s="92" t="s">
        <v>32</v>
      </c>
      <c r="C73" s="105">
        <f>VLOOKUP(B73,'[11]11. RS_GRUPOS_EDAD'!$B$7:$P$141,2,0)</f>
        <v>6446</v>
      </c>
      <c r="D73" s="157">
        <v>56</v>
      </c>
      <c r="E73" s="157">
        <v>303</v>
      </c>
      <c r="F73" s="157">
        <v>967</v>
      </c>
      <c r="G73" s="157">
        <v>2558</v>
      </c>
      <c r="H73" s="157">
        <v>1255</v>
      </c>
      <c r="I73" s="157">
        <v>1307</v>
      </c>
      <c r="J73" s="96">
        <f t="shared" si="2"/>
        <v>6446</v>
      </c>
    </row>
    <row r="74" spans="2:10" x14ac:dyDescent="0.2">
      <c r="B74" s="92" t="s">
        <v>33</v>
      </c>
      <c r="C74" s="105">
        <f>VLOOKUP(B74,'[11]11. RS_GRUPOS_EDAD'!$B$7:$P$141,2,0)</f>
        <v>19731</v>
      </c>
      <c r="D74" s="157">
        <v>307</v>
      </c>
      <c r="E74" s="157">
        <v>1414</v>
      </c>
      <c r="F74" s="157">
        <v>4131</v>
      </c>
      <c r="G74" s="157">
        <v>8749</v>
      </c>
      <c r="H74" s="157">
        <v>3037</v>
      </c>
      <c r="I74" s="157">
        <v>2093</v>
      </c>
      <c r="J74" s="96">
        <f t="shared" si="2"/>
        <v>19731</v>
      </c>
    </row>
    <row r="75" spans="2:10" x14ac:dyDescent="0.2">
      <c r="B75" s="92" t="s">
        <v>34</v>
      </c>
      <c r="C75" s="105">
        <f>VLOOKUP(B75,'[11]11. RS_GRUPOS_EDAD'!$B$7:$P$141,2,0)</f>
        <v>13557</v>
      </c>
      <c r="D75" s="157">
        <v>151</v>
      </c>
      <c r="E75" s="157">
        <v>658</v>
      </c>
      <c r="F75" s="157">
        <v>2331</v>
      </c>
      <c r="G75" s="157">
        <v>5753</v>
      </c>
      <c r="H75" s="157">
        <v>2389</v>
      </c>
      <c r="I75" s="157">
        <v>2275</v>
      </c>
      <c r="J75" s="96">
        <f t="shared" si="2"/>
        <v>13557</v>
      </c>
    </row>
    <row r="76" spans="2:10" x14ac:dyDescent="0.2">
      <c r="B76" s="92" t="s">
        <v>35</v>
      </c>
      <c r="C76" s="105">
        <f>VLOOKUP(B76,'[11]11. RS_GRUPOS_EDAD'!$B$7:$P$141,2,0)</f>
        <v>6459</v>
      </c>
      <c r="D76" s="157">
        <v>46</v>
      </c>
      <c r="E76" s="157">
        <v>274</v>
      </c>
      <c r="F76" s="157">
        <v>921</v>
      </c>
      <c r="G76" s="157">
        <v>2626</v>
      </c>
      <c r="H76" s="157">
        <v>1318</v>
      </c>
      <c r="I76" s="157">
        <v>1274</v>
      </c>
      <c r="J76" s="96">
        <f t="shared" si="2"/>
        <v>6459</v>
      </c>
    </row>
    <row r="77" spans="2:10" x14ac:dyDescent="0.2">
      <c r="B77" s="92" t="s">
        <v>36</v>
      </c>
      <c r="C77" s="105">
        <f>VLOOKUP(B77,'[11]11. RS_GRUPOS_EDAD'!$B$7:$P$141,2,0)</f>
        <v>23511</v>
      </c>
      <c r="D77" s="157">
        <v>348</v>
      </c>
      <c r="E77" s="157">
        <v>1634</v>
      </c>
      <c r="F77" s="157">
        <v>4895</v>
      </c>
      <c r="G77" s="157">
        <v>10437</v>
      </c>
      <c r="H77" s="157">
        <v>3694</v>
      </c>
      <c r="I77" s="157">
        <v>2503</v>
      </c>
      <c r="J77" s="96">
        <f t="shared" si="2"/>
        <v>23511</v>
      </c>
    </row>
    <row r="78" spans="2:10" x14ac:dyDescent="0.2">
      <c r="B78" s="92" t="s">
        <v>37</v>
      </c>
      <c r="C78" s="105">
        <f>VLOOKUP(B78,'[11]11. RS_GRUPOS_EDAD'!$B$7:$P$141,2,0)</f>
        <v>9967</v>
      </c>
      <c r="D78" s="157">
        <v>130</v>
      </c>
      <c r="E78" s="157">
        <v>594</v>
      </c>
      <c r="F78" s="157">
        <v>1905</v>
      </c>
      <c r="G78" s="157">
        <v>4385</v>
      </c>
      <c r="H78" s="157">
        <v>1544</v>
      </c>
      <c r="I78" s="157">
        <v>1409</v>
      </c>
      <c r="J78" s="96">
        <f t="shared" si="2"/>
        <v>9967</v>
      </c>
    </row>
    <row r="79" spans="2:10" x14ac:dyDescent="0.2">
      <c r="B79" s="92" t="s">
        <v>38</v>
      </c>
      <c r="C79" s="105">
        <f>VLOOKUP(B79,'[11]11. RS_GRUPOS_EDAD'!$B$7:$P$141,2,0)</f>
        <v>5253</v>
      </c>
      <c r="D79" s="157">
        <v>52</v>
      </c>
      <c r="E79" s="157">
        <v>295</v>
      </c>
      <c r="F79" s="157">
        <v>824</v>
      </c>
      <c r="G79" s="157">
        <v>2407</v>
      </c>
      <c r="H79" s="157">
        <v>910</v>
      </c>
      <c r="I79" s="157">
        <v>765</v>
      </c>
      <c r="J79" s="96">
        <f t="shared" si="2"/>
        <v>5253</v>
      </c>
    </row>
    <row r="80" spans="2:10" ht="13.5" thickBot="1" x14ac:dyDescent="0.25">
      <c r="B80" s="92" t="s">
        <v>39</v>
      </c>
      <c r="C80" s="105">
        <f>VLOOKUP(B80,'[11]11. RS_GRUPOS_EDAD'!$B$7:$P$141,2,0)</f>
        <v>14397</v>
      </c>
      <c r="D80" s="157">
        <v>160</v>
      </c>
      <c r="E80" s="157">
        <v>685</v>
      </c>
      <c r="F80" s="157">
        <v>2485</v>
      </c>
      <c r="G80" s="157">
        <v>5876</v>
      </c>
      <c r="H80" s="157">
        <v>2600</v>
      </c>
      <c r="I80" s="157">
        <v>2591</v>
      </c>
      <c r="J80" s="96">
        <f t="shared" si="2"/>
        <v>14397</v>
      </c>
    </row>
    <row r="81" spans="2:10" ht="13.5" thickBot="1" x14ac:dyDescent="0.25">
      <c r="B81" s="9" t="s">
        <v>2</v>
      </c>
      <c r="C81" s="10">
        <f>SUM(C71:C80)</f>
        <v>130104</v>
      </c>
      <c r="D81" s="10">
        <f t="shared" ref="D81:I81" si="3">SUM(D71:D80)</f>
        <v>1655</v>
      </c>
      <c r="E81" s="10">
        <f t="shared" si="3"/>
        <v>7727</v>
      </c>
      <c r="F81" s="10">
        <f t="shared" si="3"/>
        <v>24504</v>
      </c>
      <c r="G81" s="10">
        <f t="shared" si="3"/>
        <v>57171</v>
      </c>
      <c r="H81" s="10">
        <f t="shared" si="3"/>
        <v>21318</v>
      </c>
      <c r="I81" s="10">
        <f t="shared" si="3"/>
        <v>17729</v>
      </c>
      <c r="J81" s="11">
        <f>+I81+H81+G81+F81+E81+D81</f>
        <v>130104</v>
      </c>
    </row>
    <row r="82" spans="2:10" x14ac:dyDescent="0.2">
      <c r="B82" s="102" t="s">
        <v>180</v>
      </c>
    </row>
    <row r="83" spans="2:10" x14ac:dyDescent="0.2">
      <c r="B83" s="101" t="s">
        <v>143</v>
      </c>
    </row>
    <row r="84" spans="2:10" x14ac:dyDescent="0.2">
      <c r="B84" s="102" t="s">
        <v>182</v>
      </c>
    </row>
    <row r="89" spans="2:10" ht="37.5" customHeight="1" thickBot="1" x14ac:dyDescent="0.25">
      <c r="B89" s="966" t="s">
        <v>207</v>
      </c>
      <c r="C89" s="966"/>
      <c r="D89" s="966"/>
      <c r="E89" s="966"/>
      <c r="F89" s="966"/>
      <c r="G89" s="966"/>
      <c r="H89" s="966"/>
      <c r="I89" s="966"/>
    </row>
    <row r="90" spans="2:10" x14ac:dyDescent="0.2">
      <c r="B90" s="835" t="s">
        <v>144</v>
      </c>
      <c r="C90" s="837" t="s">
        <v>195</v>
      </c>
      <c r="D90" s="837"/>
      <c r="E90" s="837"/>
      <c r="F90" s="837" t="s">
        <v>145</v>
      </c>
      <c r="G90" s="837"/>
      <c r="H90" s="837" t="s">
        <v>146</v>
      </c>
      <c r="I90" s="841" t="s">
        <v>147</v>
      </c>
    </row>
    <row r="91" spans="2:10" ht="60.75" thickBot="1" x14ac:dyDescent="0.25">
      <c r="B91" s="836"/>
      <c r="C91" s="838"/>
      <c r="D91" s="87" t="s">
        <v>186</v>
      </c>
      <c r="E91" s="87" t="s">
        <v>149</v>
      </c>
      <c r="F91" s="87" t="s">
        <v>150</v>
      </c>
      <c r="G91" s="87" t="s">
        <v>151</v>
      </c>
      <c r="H91" s="838"/>
      <c r="I91" s="842"/>
    </row>
    <row r="92" spans="2:10" ht="13.5" thickBot="1" x14ac:dyDescent="0.25">
      <c r="B92" s="133" t="s">
        <v>159</v>
      </c>
      <c r="C92" s="51">
        <v>6691030</v>
      </c>
      <c r="D92" s="51">
        <v>2338345</v>
      </c>
      <c r="E92" s="52">
        <v>0.34947459509223544</v>
      </c>
      <c r="F92" s="53">
        <v>3978503</v>
      </c>
      <c r="G92" s="52">
        <v>0.59460247525418353</v>
      </c>
      <c r="H92" s="54">
        <v>0.94407707034641897</v>
      </c>
      <c r="I92" s="119">
        <v>374182</v>
      </c>
    </row>
    <row r="93" spans="2:10" x14ac:dyDescent="0.2">
      <c r="B93" s="91" t="s">
        <v>30</v>
      </c>
      <c r="C93" s="66">
        <f>VLOOKUP(B93,'[11]1.COBERTURA  DANE'!$B$7:$R$139,2,0)</f>
        <v>22567</v>
      </c>
      <c r="D93" s="66">
        <v>16860</v>
      </c>
      <c r="E93" s="67">
        <v>74.710860991713574</v>
      </c>
      <c r="F93" s="68">
        <v>4927</v>
      </c>
      <c r="G93" s="69">
        <v>19.04705986617628</v>
      </c>
      <c r="H93" s="70">
        <v>96.54362564807019</v>
      </c>
      <c r="I93" s="42">
        <v>780</v>
      </c>
    </row>
    <row r="94" spans="2:10" x14ac:dyDescent="0.2">
      <c r="B94" s="149" t="s">
        <v>208</v>
      </c>
      <c r="C94" s="66">
        <f>VLOOKUP(B94,'[11]1.COBERTURA  DANE'!$B$7:$R$139,2,0)</f>
        <v>17737</v>
      </c>
      <c r="D94" s="71">
        <v>13923</v>
      </c>
      <c r="E94" s="72">
        <v>78.496927327056426</v>
      </c>
      <c r="F94" s="73">
        <v>1971</v>
      </c>
      <c r="G94" s="74">
        <v>9.5886001014827773</v>
      </c>
      <c r="H94" s="75">
        <v>89.609291311946777</v>
      </c>
      <c r="I94" s="43">
        <v>1843</v>
      </c>
    </row>
    <row r="95" spans="2:10" x14ac:dyDescent="0.2">
      <c r="B95" s="92" t="s">
        <v>32</v>
      </c>
      <c r="C95" s="66">
        <f>VLOOKUP(B95,'[11]1.COBERTURA  DANE'!$B$7:$R$139,2,0)</f>
        <v>8869</v>
      </c>
      <c r="D95" s="71">
        <v>6446</v>
      </c>
      <c r="E95" s="72">
        <v>72.680121772465895</v>
      </c>
      <c r="F95" s="73">
        <v>3413</v>
      </c>
      <c r="G95" s="74">
        <v>32.856466343443458</v>
      </c>
      <c r="H95" s="75">
        <v>100</v>
      </c>
      <c r="I95" s="43">
        <v>-990</v>
      </c>
    </row>
    <row r="96" spans="2:10" x14ac:dyDescent="0.2">
      <c r="B96" s="92" t="s">
        <v>33</v>
      </c>
      <c r="C96" s="66">
        <f>VLOOKUP(B96,'[11]1.COBERTURA  DANE'!$B$7:$R$139,2,0)</f>
        <v>31333</v>
      </c>
      <c r="D96" s="71">
        <v>19731</v>
      </c>
      <c r="E96" s="72">
        <v>62.971946510069252</v>
      </c>
      <c r="F96" s="73">
        <v>5035</v>
      </c>
      <c r="G96" s="74">
        <v>14.641177033798233</v>
      </c>
      <c r="H96" s="75">
        <v>79.041266396451022</v>
      </c>
      <c r="I96" s="43">
        <v>6567</v>
      </c>
    </row>
    <row r="97" spans="2:24" x14ac:dyDescent="0.2">
      <c r="B97" s="92" t="s">
        <v>34</v>
      </c>
      <c r="C97" s="66">
        <f>VLOOKUP(B97,'[11]1.COBERTURA  DANE'!$B$7:$R$139,2,0)</f>
        <v>16366</v>
      </c>
      <c r="D97" s="71">
        <v>13557</v>
      </c>
      <c r="E97" s="72">
        <v>82.836368080166196</v>
      </c>
      <c r="F97" s="73">
        <v>3774</v>
      </c>
      <c r="G97" s="74">
        <v>19.932604179396311</v>
      </c>
      <c r="H97" s="75">
        <v>100</v>
      </c>
      <c r="I97" s="43">
        <v>-965</v>
      </c>
    </row>
    <row r="98" spans="2:24" x14ac:dyDescent="0.2">
      <c r="B98" s="92" t="s">
        <v>35</v>
      </c>
      <c r="C98" s="66">
        <f>VLOOKUP(B98,'[11]1.COBERTURA  DANE'!$B$7:$R$139,2,0)</f>
        <v>10049</v>
      </c>
      <c r="D98" s="71">
        <v>6459</v>
      </c>
      <c r="E98" s="72">
        <v>64.275052244004385</v>
      </c>
      <c r="F98" s="73">
        <v>1601</v>
      </c>
      <c r="G98" s="74">
        <v>13.853219225793611</v>
      </c>
      <c r="H98" s="75">
        <v>80.206985769728334</v>
      </c>
      <c r="I98" s="43">
        <v>1989</v>
      </c>
    </row>
    <row r="99" spans="2:24" x14ac:dyDescent="0.2">
      <c r="B99" s="92" t="s">
        <v>36</v>
      </c>
      <c r="C99" s="66">
        <f>VLOOKUP(B99,'[11]1.COBERTURA  DANE'!$B$7:$R$139,2,0)</f>
        <v>41711</v>
      </c>
      <c r="D99" s="71">
        <v>23511</v>
      </c>
      <c r="E99" s="72">
        <v>56.366426122605553</v>
      </c>
      <c r="F99" s="73">
        <v>14552</v>
      </c>
      <c r="G99" s="74">
        <v>33.145549135719598</v>
      </c>
      <c r="H99" s="75">
        <v>91.25410563160797</v>
      </c>
      <c r="I99" s="43">
        <v>3648</v>
      </c>
    </row>
    <row r="100" spans="2:24" x14ac:dyDescent="0.2">
      <c r="B100" s="149" t="s">
        <v>209</v>
      </c>
      <c r="C100" s="66">
        <f>VLOOKUP(B100,'[11]1.COBERTURA  DANE'!$B$7:$R$139,2,0)</f>
        <v>8949</v>
      </c>
      <c r="D100" s="71">
        <v>9967</v>
      </c>
      <c r="E100" s="72">
        <v>111.37557268968601</v>
      </c>
      <c r="F100" s="73">
        <v>2814</v>
      </c>
      <c r="G100" s="74">
        <v>28.612805900100572</v>
      </c>
      <c r="H100" s="75">
        <v>100</v>
      </c>
      <c r="I100" s="43">
        <v>-3832</v>
      </c>
    </row>
    <row r="101" spans="2:24" x14ac:dyDescent="0.2">
      <c r="B101" s="149" t="s">
        <v>210</v>
      </c>
      <c r="C101" s="66">
        <f>VLOOKUP(B101,'[11]1.COBERTURA  DANE'!$B$7:$R$139,2,0)</f>
        <v>8577</v>
      </c>
      <c r="D101" s="71">
        <v>5253</v>
      </c>
      <c r="E101" s="72">
        <v>61.245190626093034</v>
      </c>
      <c r="F101" s="73">
        <v>1088</v>
      </c>
      <c r="G101" s="74">
        <v>10.157281100617933</v>
      </c>
      <c r="H101" s="75">
        <v>73.930278652209395</v>
      </c>
      <c r="I101" s="43">
        <v>2236</v>
      </c>
    </row>
    <row r="102" spans="2:24" ht="13.5" thickBot="1" x14ac:dyDescent="0.25">
      <c r="B102" s="150" t="s">
        <v>211</v>
      </c>
      <c r="C102" s="66">
        <f>VLOOKUP(B102,'[11]1.COBERTURA  DANE'!$B$7:$R$139,2,0)</f>
        <v>25231</v>
      </c>
      <c r="D102" s="76">
        <v>14397</v>
      </c>
      <c r="E102" s="77">
        <v>57.060758590622655</v>
      </c>
      <c r="F102" s="78">
        <v>3523</v>
      </c>
      <c r="G102" s="79">
        <v>12.056042170346002</v>
      </c>
      <c r="H102" s="80">
        <v>71.023740636518568</v>
      </c>
      <c r="I102" s="81">
        <v>7311</v>
      </c>
    </row>
    <row r="103" spans="2:24" ht="13.5" thickBot="1" x14ac:dyDescent="0.25">
      <c r="B103" s="120" t="s">
        <v>2</v>
      </c>
      <c r="C103" s="121">
        <f>SUM(C93:C102)</f>
        <v>191389</v>
      </c>
      <c r="D103" s="121">
        <f t="shared" ref="D103:I103" si="4">SUM(D93:D102)</f>
        <v>130104</v>
      </c>
      <c r="E103" s="725">
        <f>+'[11]1.COBERTURA  DANE'!$E$32</f>
        <v>67.978828459315849</v>
      </c>
      <c r="F103" s="121">
        <f t="shared" si="4"/>
        <v>42698</v>
      </c>
      <c r="G103" s="725">
        <f>+'[11]1.COBERTURA  DANE'!$G$32</f>
        <v>22.309537120733165</v>
      </c>
      <c r="H103" s="725">
        <f>+'[11]1.COBERTURA  DANE'!$O$32</f>
        <v>90.288365580049003</v>
      </c>
      <c r="I103" s="121">
        <f t="shared" si="4"/>
        <v>18587</v>
      </c>
    </row>
    <row r="104" spans="2:24" x14ac:dyDescent="0.2">
      <c r="B104" s="44" t="s">
        <v>196</v>
      </c>
    </row>
    <row r="108" spans="2:24" ht="18" x14ac:dyDescent="0.25">
      <c r="B108" s="2" t="s">
        <v>236</v>
      </c>
    </row>
    <row r="112" spans="2:24" ht="21" customHeight="1" thickBot="1" x14ac:dyDescent="0.25">
      <c r="B112" s="924" t="s">
        <v>688</v>
      </c>
      <c r="C112" s="924"/>
      <c r="D112" s="924"/>
      <c r="E112" s="924"/>
      <c r="F112" s="924"/>
      <c r="G112" s="924"/>
      <c r="H112" s="924"/>
      <c r="I112" s="924"/>
      <c r="J112" s="924"/>
      <c r="K112" s="924"/>
      <c r="L112" s="924"/>
      <c r="M112" s="924"/>
      <c r="N112" s="924"/>
      <c r="O112" s="924"/>
      <c r="P112" s="924"/>
      <c r="Q112" s="924"/>
      <c r="R112" s="924"/>
      <c r="S112" s="924"/>
      <c r="T112" s="924"/>
      <c r="U112" s="924"/>
      <c r="V112" s="924"/>
      <c r="W112" s="924"/>
      <c r="X112" s="924"/>
    </row>
    <row r="113" spans="2:24" x14ac:dyDescent="0.2">
      <c r="B113" s="958" t="s">
        <v>237</v>
      </c>
      <c r="C113" s="776" t="s">
        <v>238</v>
      </c>
      <c r="D113" s="959" t="s">
        <v>239</v>
      </c>
      <c r="E113" s="776" t="s">
        <v>240</v>
      </c>
      <c r="F113" s="776"/>
      <c r="G113" s="776"/>
      <c r="H113" s="776"/>
      <c r="I113" s="776"/>
      <c r="J113" s="776"/>
      <c r="K113" s="776"/>
      <c r="L113" s="776"/>
      <c r="M113" s="776"/>
      <c r="N113" s="776"/>
      <c r="O113" s="776"/>
      <c r="P113" s="776"/>
      <c r="Q113" s="776"/>
      <c r="R113" s="776"/>
      <c r="S113" s="776"/>
      <c r="T113" s="776"/>
      <c r="U113" s="776"/>
      <c r="V113" s="776"/>
      <c r="W113" s="776"/>
      <c r="X113" s="961"/>
    </row>
    <row r="114" spans="2:24" x14ac:dyDescent="0.2">
      <c r="B114" s="823"/>
      <c r="C114" s="777"/>
      <c r="D114" s="960"/>
      <c r="E114" s="777" t="s">
        <v>241</v>
      </c>
      <c r="F114" s="777"/>
      <c r="G114" s="777" t="s">
        <v>242</v>
      </c>
      <c r="H114" s="777"/>
      <c r="I114" s="777" t="s">
        <v>243</v>
      </c>
      <c r="J114" s="777"/>
      <c r="K114" s="777" t="s">
        <v>244</v>
      </c>
      <c r="L114" s="777"/>
      <c r="M114" s="777" t="s">
        <v>245</v>
      </c>
      <c r="N114" s="777"/>
      <c r="O114" s="777" t="s">
        <v>246</v>
      </c>
      <c r="P114" s="777"/>
      <c r="Q114" s="777" t="s">
        <v>247</v>
      </c>
      <c r="R114" s="777"/>
      <c r="S114" s="777" t="s">
        <v>248</v>
      </c>
      <c r="T114" s="777"/>
      <c r="U114" s="777" t="s">
        <v>249</v>
      </c>
      <c r="V114" s="777"/>
      <c r="W114" s="777" t="s">
        <v>250</v>
      </c>
      <c r="X114" s="833"/>
    </row>
    <row r="115" spans="2:24" x14ac:dyDescent="0.2">
      <c r="B115" s="823"/>
      <c r="C115" s="777"/>
      <c r="D115" s="960"/>
      <c r="E115" s="214" t="s">
        <v>251</v>
      </c>
      <c r="F115" s="213" t="s">
        <v>252</v>
      </c>
      <c r="G115" s="214" t="s">
        <v>251</v>
      </c>
      <c r="H115" s="213" t="s">
        <v>252</v>
      </c>
      <c r="I115" s="214" t="s">
        <v>251</v>
      </c>
      <c r="J115" s="213" t="s">
        <v>252</v>
      </c>
      <c r="K115" s="214" t="s">
        <v>251</v>
      </c>
      <c r="L115" s="213" t="s">
        <v>252</v>
      </c>
      <c r="M115" s="214" t="s">
        <v>251</v>
      </c>
      <c r="N115" s="213" t="s">
        <v>252</v>
      </c>
      <c r="O115" s="214" t="s">
        <v>251</v>
      </c>
      <c r="P115" s="213" t="s">
        <v>252</v>
      </c>
      <c r="Q115" s="214" t="s">
        <v>251</v>
      </c>
      <c r="R115" s="213" t="s">
        <v>252</v>
      </c>
      <c r="S115" s="214" t="s">
        <v>251</v>
      </c>
      <c r="T115" s="213" t="s">
        <v>252</v>
      </c>
      <c r="U115" s="214" t="s">
        <v>251</v>
      </c>
      <c r="V115" s="213" t="s">
        <v>252</v>
      </c>
      <c r="W115" s="214" t="s">
        <v>251</v>
      </c>
      <c r="X115" s="215" t="s">
        <v>252</v>
      </c>
    </row>
    <row r="116" spans="2:24" ht="13.5" thickBot="1" x14ac:dyDescent="0.25">
      <c r="B116" s="352" t="s">
        <v>7</v>
      </c>
      <c r="C116" s="217">
        <v>74522</v>
      </c>
      <c r="D116" s="218">
        <v>11.137597649390303</v>
      </c>
      <c r="E116" s="219">
        <v>756</v>
      </c>
      <c r="F116" s="218">
        <v>1.0144655269584821</v>
      </c>
      <c r="G116" s="219">
        <v>14287</v>
      </c>
      <c r="H116" s="218">
        <v>19.171519819650573</v>
      </c>
      <c r="I116" s="219">
        <v>21575</v>
      </c>
      <c r="J116" s="218">
        <v>28.95118220122917</v>
      </c>
      <c r="K116" s="219">
        <v>17741</v>
      </c>
      <c r="L116" s="218">
        <v>23.806392743082579</v>
      </c>
      <c r="M116" s="219">
        <v>12269</v>
      </c>
      <c r="N116" s="218">
        <v>16.463594643192614</v>
      </c>
      <c r="O116" s="219">
        <v>6338</v>
      </c>
      <c r="P116" s="218">
        <v>8.504871044792143</v>
      </c>
      <c r="Q116" s="219">
        <v>1452</v>
      </c>
      <c r="R116" s="218">
        <v>1.948417916856767</v>
      </c>
      <c r="S116" s="219">
        <v>92</v>
      </c>
      <c r="T116" s="218">
        <v>0.12345347682563537</v>
      </c>
      <c r="U116" s="219">
        <v>12</v>
      </c>
      <c r="V116" s="218">
        <v>1.6102627412039397E-2</v>
      </c>
      <c r="W116" s="219">
        <v>0</v>
      </c>
      <c r="X116" s="218">
        <v>0</v>
      </c>
    </row>
    <row r="117" spans="2:24" x14ac:dyDescent="0.2">
      <c r="B117" s="380" t="s">
        <v>30</v>
      </c>
      <c r="C117" s="356">
        <v>272</v>
      </c>
      <c r="D117" s="357">
        <v>12.052997740062924</v>
      </c>
      <c r="E117" s="356">
        <v>2</v>
      </c>
      <c r="F117" s="357">
        <v>0.73529411764705876</v>
      </c>
      <c r="G117" s="356">
        <v>72</v>
      </c>
      <c r="H117" s="357">
        <v>26.47058823529412</v>
      </c>
      <c r="I117" s="356">
        <v>82</v>
      </c>
      <c r="J117" s="357">
        <v>30.147058823529409</v>
      </c>
      <c r="K117" s="356">
        <v>64</v>
      </c>
      <c r="L117" s="357">
        <v>23.52941176470588</v>
      </c>
      <c r="M117" s="356">
        <v>32</v>
      </c>
      <c r="N117" s="357">
        <v>11.76470588235294</v>
      </c>
      <c r="O117" s="381">
        <v>13</v>
      </c>
      <c r="P117" s="357">
        <v>4.7794117647058822</v>
      </c>
      <c r="Q117" s="356">
        <v>6</v>
      </c>
      <c r="R117" s="357">
        <v>2.2058823529411766</v>
      </c>
      <c r="S117" s="356">
        <v>1</v>
      </c>
      <c r="T117" s="357">
        <v>0.36764705882352938</v>
      </c>
      <c r="U117" s="356">
        <v>0</v>
      </c>
      <c r="V117" s="357">
        <v>0</v>
      </c>
      <c r="W117" s="356">
        <v>0</v>
      </c>
      <c r="X117" s="357">
        <v>0</v>
      </c>
    </row>
    <row r="118" spans="2:24" x14ac:dyDescent="0.2">
      <c r="B118" s="462" t="s">
        <v>31</v>
      </c>
      <c r="C118" s="356">
        <v>214</v>
      </c>
      <c r="D118" s="357">
        <v>12.065174493995602</v>
      </c>
      <c r="E118" s="356">
        <v>6</v>
      </c>
      <c r="F118" s="357">
        <v>2.8037383177570092</v>
      </c>
      <c r="G118" s="356">
        <v>65</v>
      </c>
      <c r="H118" s="357">
        <v>30.373831775700932</v>
      </c>
      <c r="I118" s="463">
        <v>58</v>
      </c>
      <c r="J118" s="357">
        <v>27.102803738317753</v>
      </c>
      <c r="K118" s="356">
        <v>43</v>
      </c>
      <c r="L118" s="357">
        <v>20.093457943925234</v>
      </c>
      <c r="M118" s="356">
        <v>13</v>
      </c>
      <c r="N118" s="357">
        <v>6.0747663551401869</v>
      </c>
      <c r="O118" s="464">
        <v>27</v>
      </c>
      <c r="P118" s="357">
        <v>12.616822429906541</v>
      </c>
      <c r="Q118" s="356">
        <v>2</v>
      </c>
      <c r="R118" s="357">
        <v>0.93457943925233633</v>
      </c>
      <c r="S118" s="356">
        <v>0</v>
      </c>
      <c r="T118" s="357">
        <v>0</v>
      </c>
      <c r="U118" s="463">
        <v>0</v>
      </c>
      <c r="V118" s="357">
        <v>0</v>
      </c>
      <c r="W118" s="356">
        <v>0</v>
      </c>
      <c r="X118" s="357">
        <v>0</v>
      </c>
    </row>
    <row r="119" spans="2:24" x14ac:dyDescent="0.2">
      <c r="B119" s="380" t="s">
        <v>32</v>
      </c>
      <c r="C119" s="356">
        <v>104</v>
      </c>
      <c r="D119" s="357">
        <v>11.726237456308489</v>
      </c>
      <c r="E119" s="356">
        <v>3</v>
      </c>
      <c r="F119" s="357">
        <v>2.8846153846153846</v>
      </c>
      <c r="G119" s="356">
        <v>21</v>
      </c>
      <c r="H119" s="357">
        <v>20.192307692307693</v>
      </c>
      <c r="I119" s="356">
        <v>31</v>
      </c>
      <c r="J119" s="357">
        <v>29.807692307692307</v>
      </c>
      <c r="K119" s="356">
        <v>28</v>
      </c>
      <c r="L119" s="357">
        <v>26.923076923076923</v>
      </c>
      <c r="M119" s="356">
        <v>11</v>
      </c>
      <c r="N119" s="357">
        <v>10.576923076923077</v>
      </c>
      <c r="O119" s="381">
        <v>8</v>
      </c>
      <c r="P119" s="357">
        <v>7.6923076923076925</v>
      </c>
      <c r="Q119" s="356">
        <v>2</v>
      </c>
      <c r="R119" s="357">
        <v>1.9230769230769231</v>
      </c>
      <c r="S119" s="356">
        <v>0</v>
      </c>
      <c r="T119" s="357">
        <v>0</v>
      </c>
      <c r="U119" s="356">
        <v>0</v>
      </c>
      <c r="V119" s="357">
        <v>0</v>
      </c>
      <c r="W119" s="356">
        <v>0</v>
      </c>
      <c r="X119" s="357">
        <v>0</v>
      </c>
    </row>
    <row r="120" spans="2:24" x14ac:dyDescent="0.2">
      <c r="B120" s="380" t="s">
        <v>33</v>
      </c>
      <c r="C120" s="356">
        <v>427</v>
      </c>
      <c r="D120" s="357">
        <v>13.627804551112247</v>
      </c>
      <c r="E120" s="356">
        <v>2</v>
      </c>
      <c r="F120" s="357">
        <v>0.46838407494145201</v>
      </c>
      <c r="G120" s="356">
        <v>102</v>
      </c>
      <c r="H120" s="357">
        <v>23.887587822014051</v>
      </c>
      <c r="I120" s="356">
        <v>137</v>
      </c>
      <c r="J120" s="357">
        <v>32.084309133489462</v>
      </c>
      <c r="K120" s="356">
        <v>93</v>
      </c>
      <c r="L120" s="357">
        <v>21.779859484777518</v>
      </c>
      <c r="M120" s="356">
        <v>59</v>
      </c>
      <c r="N120" s="357">
        <v>13.817330210772832</v>
      </c>
      <c r="O120" s="381">
        <v>26</v>
      </c>
      <c r="P120" s="357">
        <v>6.0889929742388755</v>
      </c>
      <c r="Q120" s="356">
        <v>7</v>
      </c>
      <c r="R120" s="357">
        <v>1.639344262295082</v>
      </c>
      <c r="S120" s="356">
        <v>1</v>
      </c>
      <c r="T120" s="357">
        <v>0.23419203747072601</v>
      </c>
      <c r="U120" s="356">
        <v>0</v>
      </c>
      <c r="V120" s="357">
        <v>0</v>
      </c>
      <c r="W120" s="356">
        <v>0</v>
      </c>
      <c r="X120" s="357">
        <v>0</v>
      </c>
    </row>
    <row r="121" spans="2:24" x14ac:dyDescent="0.2">
      <c r="B121" s="380" t="s">
        <v>34</v>
      </c>
      <c r="C121" s="356">
        <v>194</v>
      </c>
      <c r="D121" s="357">
        <v>11.853843333740683</v>
      </c>
      <c r="E121" s="356">
        <v>3</v>
      </c>
      <c r="F121" s="357">
        <v>1.5463917525773196</v>
      </c>
      <c r="G121" s="356">
        <v>48</v>
      </c>
      <c r="H121" s="357">
        <v>24.742268041237114</v>
      </c>
      <c r="I121" s="356">
        <v>55</v>
      </c>
      <c r="J121" s="357">
        <v>28.350515463917525</v>
      </c>
      <c r="K121" s="356">
        <v>32</v>
      </c>
      <c r="L121" s="357">
        <v>16.494845360824741</v>
      </c>
      <c r="M121" s="356">
        <v>31</v>
      </c>
      <c r="N121" s="357">
        <v>15.979381443298967</v>
      </c>
      <c r="O121" s="381">
        <v>20</v>
      </c>
      <c r="P121" s="357">
        <v>10.309278350515463</v>
      </c>
      <c r="Q121" s="356">
        <v>5</v>
      </c>
      <c r="R121" s="357">
        <v>2.5773195876288657</v>
      </c>
      <c r="S121" s="356">
        <v>0</v>
      </c>
      <c r="T121" s="357">
        <v>0</v>
      </c>
      <c r="U121" s="356">
        <v>0</v>
      </c>
      <c r="V121" s="357">
        <v>0</v>
      </c>
      <c r="W121" s="356">
        <v>0</v>
      </c>
      <c r="X121" s="357">
        <v>0</v>
      </c>
    </row>
    <row r="122" spans="2:24" x14ac:dyDescent="0.2">
      <c r="B122" s="380" t="s">
        <v>35</v>
      </c>
      <c r="C122" s="356">
        <v>79</v>
      </c>
      <c r="D122" s="357">
        <v>7.8614787541048861</v>
      </c>
      <c r="E122" s="356">
        <v>3</v>
      </c>
      <c r="F122" s="357">
        <v>3.79746835443038</v>
      </c>
      <c r="G122" s="356">
        <v>12</v>
      </c>
      <c r="H122" s="357">
        <v>15.18987341772152</v>
      </c>
      <c r="I122" s="356">
        <v>25</v>
      </c>
      <c r="J122" s="357">
        <v>31.645569620253166</v>
      </c>
      <c r="K122" s="356">
        <v>19</v>
      </c>
      <c r="L122" s="357">
        <v>24.050632911392405</v>
      </c>
      <c r="M122" s="356">
        <v>10</v>
      </c>
      <c r="N122" s="357">
        <v>12.658227848101266</v>
      </c>
      <c r="O122" s="381">
        <v>5</v>
      </c>
      <c r="P122" s="357">
        <v>6.3291139240506329</v>
      </c>
      <c r="Q122" s="356">
        <v>5</v>
      </c>
      <c r="R122" s="357">
        <v>6.3291139240506329</v>
      </c>
      <c r="S122" s="356">
        <v>0</v>
      </c>
      <c r="T122" s="357">
        <v>0</v>
      </c>
      <c r="U122" s="356">
        <v>0</v>
      </c>
      <c r="V122" s="357">
        <v>0</v>
      </c>
      <c r="W122" s="356">
        <v>0</v>
      </c>
      <c r="X122" s="357">
        <v>0</v>
      </c>
    </row>
    <row r="123" spans="2:24" x14ac:dyDescent="0.2">
      <c r="B123" s="380" t="s">
        <v>36</v>
      </c>
      <c r="C123" s="356">
        <v>645</v>
      </c>
      <c r="D123" s="357">
        <v>15.463546786219462</v>
      </c>
      <c r="E123" s="356">
        <v>17</v>
      </c>
      <c r="F123" s="357">
        <v>2.635658914728682</v>
      </c>
      <c r="G123" s="356">
        <v>177</v>
      </c>
      <c r="H123" s="357">
        <v>27.441860465116282</v>
      </c>
      <c r="I123" s="356">
        <v>206</v>
      </c>
      <c r="J123" s="357">
        <v>31.937984496124034</v>
      </c>
      <c r="K123" s="356">
        <v>131</v>
      </c>
      <c r="L123" s="357">
        <v>20.310077519379846</v>
      </c>
      <c r="M123" s="356">
        <v>80</v>
      </c>
      <c r="N123" s="357">
        <v>12.403100775193799</v>
      </c>
      <c r="O123" s="381">
        <v>28</v>
      </c>
      <c r="P123" s="357">
        <v>4.3410852713178292</v>
      </c>
      <c r="Q123" s="356">
        <v>6</v>
      </c>
      <c r="R123" s="357">
        <v>0.93023255813953487</v>
      </c>
      <c r="S123" s="356">
        <v>0</v>
      </c>
      <c r="T123" s="357">
        <v>0</v>
      </c>
      <c r="U123" s="356">
        <v>0</v>
      </c>
      <c r="V123" s="357">
        <v>0</v>
      </c>
      <c r="W123" s="356">
        <v>0</v>
      </c>
      <c r="X123" s="357">
        <v>0</v>
      </c>
    </row>
    <row r="124" spans="2:24" x14ac:dyDescent="0.2">
      <c r="B124" s="380" t="s">
        <v>37</v>
      </c>
      <c r="C124" s="356">
        <v>179</v>
      </c>
      <c r="D124" s="357">
        <v>20.002234886579505</v>
      </c>
      <c r="E124" s="356">
        <v>5</v>
      </c>
      <c r="F124" s="357">
        <v>2.7932960893854748</v>
      </c>
      <c r="G124" s="356">
        <v>47</v>
      </c>
      <c r="H124" s="357">
        <v>26.256983240223462</v>
      </c>
      <c r="I124" s="356">
        <v>55</v>
      </c>
      <c r="J124" s="357">
        <v>30.726256983240223</v>
      </c>
      <c r="K124" s="356">
        <v>37</v>
      </c>
      <c r="L124" s="357">
        <v>20.670391061452513</v>
      </c>
      <c r="M124" s="356">
        <v>21</v>
      </c>
      <c r="N124" s="357">
        <v>11.731843575418994</v>
      </c>
      <c r="O124" s="381">
        <v>10</v>
      </c>
      <c r="P124" s="357">
        <v>5.5865921787709496</v>
      </c>
      <c r="Q124" s="356">
        <v>3</v>
      </c>
      <c r="R124" s="357">
        <v>1.6759776536312849</v>
      </c>
      <c r="S124" s="356">
        <v>1</v>
      </c>
      <c r="T124" s="357">
        <v>0.55865921787709494</v>
      </c>
      <c r="U124" s="356">
        <v>0</v>
      </c>
      <c r="V124" s="357">
        <v>0</v>
      </c>
      <c r="W124" s="356">
        <v>0</v>
      </c>
      <c r="X124" s="357">
        <v>0</v>
      </c>
    </row>
    <row r="125" spans="2:24" x14ac:dyDescent="0.2">
      <c r="B125" s="380" t="s">
        <v>38</v>
      </c>
      <c r="C125" s="356">
        <v>66</v>
      </c>
      <c r="D125" s="357">
        <v>7.6949982511367612</v>
      </c>
      <c r="E125" s="356">
        <v>0</v>
      </c>
      <c r="F125" s="357">
        <v>0</v>
      </c>
      <c r="G125" s="356">
        <v>23</v>
      </c>
      <c r="H125" s="357">
        <v>34.848484848484851</v>
      </c>
      <c r="I125" s="356">
        <v>18</v>
      </c>
      <c r="J125" s="357">
        <v>27.27272727272727</v>
      </c>
      <c r="K125" s="356">
        <v>16</v>
      </c>
      <c r="L125" s="357">
        <v>24.242424242424242</v>
      </c>
      <c r="M125" s="356">
        <v>6</v>
      </c>
      <c r="N125" s="357">
        <v>9.0909090909090917</v>
      </c>
      <c r="O125" s="381">
        <v>3</v>
      </c>
      <c r="P125" s="357">
        <v>4.5454545454545459</v>
      </c>
      <c r="Q125" s="356">
        <v>0</v>
      </c>
      <c r="R125" s="357">
        <v>0</v>
      </c>
      <c r="S125" s="356">
        <v>0</v>
      </c>
      <c r="T125" s="357">
        <v>0</v>
      </c>
      <c r="U125" s="356">
        <v>0</v>
      </c>
      <c r="V125" s="357">
        <v>0</v>
      </c>
      <c r="W125" s="356">
        <v>0</v>
      </c>
      <c r="X125" s="357">
        <v>0</v>
      </c>
    </row>
    <row r="126" spans="2:24" ht="13.5" thickBot="1" x14ac:dyDescent="0.25">
      <c r="B126" s="380" t="s">
        <v>39</v>
      </c>
      <c r="C126" s="356">
        <v>216</v>
      </c>
      <c r="D126" s="357">
        <v>8.5608973088660782</v>
      </c>
      <c r="E126" s="356">
        <v>4</v>
      </c>
      <c r="F126" s="357">
        <v>1.8518518518518516</v>
      </c>
      <c r="G126" s="356">
        <v>64</v>
      </c>
      <c r="H126" s="357">
        <v>29.629629629629626</v>
      </c>
      <c r="I126" s="356">
        <v>64</v>
      </c>
      <c r="J126" s="357">
        <v>29.629629629629626</v>
      </c>
      <c r="K126" s="356">
        <v>41</v>
      </c>
      <c r="L126" s="357">
        <v>18.981481481481481</v>
      </c>
      <c r="M126" s="356">
        <v>29</v>
      </c>
      <c r="N126" s="357">
        <v>13.425925925925927</v>
      </c>
      <c r="O126" s="381">
        <v>11</v>
      </c>
      <c r="P126" s="357">
        <v>5.0925925925925926</v>
      </c>
      <c r="Q126" s="356">
        <v>3</v>
      </c>
      <c r="R126" s="357">
        <v>1.3888888888888888</v>
      </c>
      <c r="S126" s="356">
        <v>0</v>
      </c>
      <c r="T126" s="357">
        <v>0</v>
      </c>
      <c r="U126" s="356">
        <v>0</v>
      </c>
      <c r="V126" s="357">
        <v>0</v>
      </c>
      <c r="W126" s="356">
        <v>0</v>
      </c>
      <c r="X126" s="357">
        <v>0</v>
      </c>
    </row>
    <row r="127" spans="2:24" ht="13.5" thickBot="1" x14ac:dyDescent="0.25">
      <c r="B127" s="232" t="s">
        <v>2</v>
      </c>
      <c r="C127" s="219">
        <v>2396</v>
      </c>
      <c r="D127" s="218">
        <v>12.519005794481398</v>
      </c>
      <c r="E127" s="217">
        <v>45</v>
      </c>
      <c r="F127" s="359">
        <v>1.8781302170283807</v>
      </c>
      <c r="G127" s="217">
        <v>631</v>
      </c>
      <c r="H127" s="359">
        <v>26.335559265442406</v>
      </c>
      <c r="I127" s="360">
        <v>731</v>
      </c>
      <c r="J127" s="218">
        <v>30.509181969949918</v>
      </c>
      <c r="K127" s="217">
        <v>504</v>
      </c>
      <c r="L127" s="359">
        <v>21.035058430717861</v>
      </c>
      <c r="M127" s="217">
        <v>292</v>
      </c>
      <c r="N127" s="359">
        <v>12.186978297161936</v>
      </c>
      <c r="O127" s="360">
        <v>151</v>
      </c>
      <c r="P127" s="218">
        <v>6.302170283806344</v>
      </c>
      <c r="Q127" s="217">
        <v>39</v>
      </c>
      <c r="R127" s="359">
        <v>1.62771285475793</v>
      </c>
      <c r="S127" s="217">
        <v>3</v>
      </c>
      <c r="T127" s="359">
        <v>0.12520868113522537</v>
      </c>
      <c r="U127" s="360">
        <v>0</v>
      </c>
      <c r="V127" s="218">
        <v>0</v>
      </c>
      <c r="W127" s="217">
        <v>0</v>
      </c>
      <c r="X127" s="359">
        <v>0</v>
      </c>
    </row>
    <row r="128" spans="2:24" x14ac:dyDescent="0.2">
      <c r="B128" s="238" t="s">
        <v>255</v>
      </c>
    </row>
    <row r="134" spans="2:24" ht="21" customHeight="1" thickBot="1" x14ac:dyDescent="0.25">
      <c r="B134" s="917" t="s">
        <v>687</v>
      </c>
      <c r="C134" s="917"/>
      <c r="D134" s="917"/>
      <c r="E134" s="917"/>
      <c r="F134" s="917"/>
      <c r="G134" s="917"/>
      <c r="H134" s="917"/>
      <c r="I134" s="917"/>
      <c r="J134" s="917"/>
      <c r="K134" s="917"/>
      <c r="L134" s="917"/>
      <c r="M134" s="917"/>
      <c r="N134" s="917"/>
      <c r="O134" s="917"/>
      <c r="P134" s="917"/>
      <c r="Q134" s="917"/>
      <c r="R134" s="917"/>
      <c r="S134" s="917"/>
      <c r="T134" s="917"/>
      <c r="U134" s="917"/>
      <c r="V134" s="917"/>
      <c r="W134" s="917"/>
      <c r="X134" s="917"/>
    </row>
    <row r="135" spans="2:24" x14ac:dyDescent="0.2">
      <c r="B135" s="918" t="s">
        <v>256</v>
      </c>
      <c r="C135" s="920" t="s">
        <v>257</v>
      </c>
      <c r="D135" s="920" t="s">
        <v>258</v>
      </c>
      <c r="E135" s="776" t="s">
        <v>238</v>
      </c>
      <c r="F135" s="816" t="s">
        <v>240</v>
      </c>
      <c r="G135" s="817"/>
      <c r="H135" s="817"/>
      <c r="I135" s="817"/>
      <c r="J135" s="817"/>
      <c r="K135" s="817"/>
      <c r="L135" s="817"/>
      <c r="M135" s="817"/>
      <c r="N135" s="817"/>
      <c r="O135" s="817"/>
      <c r="P135" s="817"/>
      <c r="Q135" s="817"/>
      <c r="R135" s="817"/>
      <c r="S135" s="817"/>
      <c r="T135" s="817"/>
      <c r="U135" s="817"/>
      <c r="V135" s="817"/>
      <c r="W135" s="817"/>
      <c r="X135" s="818"/>
    </row>
    <row r="136" spans="2:24" x14ac:dyDescent="0.2">
      <c r="B136" s="919"/>
      <c r="C136" s="921"/>
      <c r="D136" s="921"/>
      <c r="E136" s="777"/>
      <c r="F136" s="777" t="s">
        <v>241</v>
      </c>
      <c r="G136" s="777"/>
      <c r="H136" s="777" t="s">
        <v>242</v>
      </c>
      <c r="I136" s="777"/>
      <c r="J136" s="777" t="s">
        <v>243</v>
      </c>
      <c r="K136" s="777"/>
      <c r="L136" s="777" t="s">
        <v>244</v>
      </c>
      <c r="M136" s="777"/>
      <c r="N136" s="777" t="s">
        <v>245</v>
      </c>
      <c r="O136" s="777"/>
      <c r="P136" s="777" t="s">
        <v>246</v>
      </c>
      <c r="Q136" s="777"/>
      <c r="R136" s="777" t="s">
        <v>247</v>
      </c>
      <c r="S136" s="777"/>
      <c r="T136" s="777" t="s">
        <v>248</v>
      </c>
      <c r="U136" s="777"/>
      <c r="V136" s="777" t="s">
        <v>249</v>
      </c>
      <c r="W136" s="777"/>
      <c r="X136" s="239" t="s">
        <v>250</v>
      </c>
    </row>
    <row r="137" spans="2:24" ht="23.25" thickBot="1" x14ac:dyDescent="0.25">
      <c r="B137" s="919"/>
      <c r="C137" s="922"/>
      <c r="D137" s="922"/>
      <c r="E137" s="923"/>
      <c r="F137" s="240" t="s">
        <v>251</v>
      </c>
      <c r="G137" s="241" t="s">
        <v>259</v>
      </c>
      <c r="H137" s="240" t="s">
        <v>251</v>
      </c>
      <c r="I137" s="241" t="s">
        <v>259</v>
      </c>
      <c r="J137" s="240" t="s">
        <v>251</v>
      </c>
      <c r="K137" s="241" t="s">
        <v>259</v>
      </c>
      <c r="L137" s="240" t="s">
        <v>251</v>
      </c>
      <c r="M137" s="241" t="s">
        <v>259</v>
      </c>
      <c r="N137" s="240" t="s">
        <v>251</v>
      </c>
      <c r="O137" s="241" t="s">
        <v>259</v>
      </c>
      <c r="P137" s="240" t="s">
        <v>251</v>
      </c>
      <c r="Q137" s="241" t="s">
        <v>259</v>
      </c>
      <c r="R137" s="240" t="s">
        <v>251</v>
      </c>
      <c r="S137" s="241" t="s">
        <v>259</v>
      </c>
      <c r="T137" s="240" t="s">
        <v>251</v>
      </c>
      <c r="U137" s="241" t="s">
        <v>259</v>
      </c>
      <c r="V137" s="240" t="s">
        <v>251</v>
      </c>
      <c r="W137" s="241" t="s">
        <v>259</v>
      </c>
      <c r="X137" s="242" t="s">
        <v>251</v>
      </c>
    </row>
    <row r="138" spans="2:24" x14ac:dyDescent="0.2">
      <c r="B138" s="243" t="s">
        <v>7</v>
      </c>
      <c r="C138" s="244">
        <v>1.4718366654111887</v>
      </c>
      <c r="D138" s="244">
        <v>45.156824172820187</v>
      </c>
      <c r="E138" s="245">
        <v>79126</v>
      </c>
      <c r="F138" s="245">
        <v>803</v>
      </c>
      <c r="G138" s="244">
        <v>3.1039814456899886</v>
      </c>
      <c r="H138" s="245">
        <v>14919</v>
      </c>
      <c r="I138" s="244">
        <v>56.467088305760257</v>
      </c>
      <c r="J138" s="246">
        <v>22774</v>
      </c>
      <c r="K138" s="244">
        <v>81.860204309037186</v>
      </c>
      <c r="L138" s="245">
        <v>18804</v>
      </c>
      <c r="M138" s="244">
        <v>66.440299483077226</v>
      </c>
      <c r="N138" s="245">
        <v>13069</v>
      </c>
      <c r="O138" s="244">
        <v>49.213169201571027</v>
      </c>
      <c r="P138" s="246">
        <v>6927</v>
      </c>
      <c r="Q138" s="244">
        <v>28.810041715709314</v>
      </c>
      <c r="R138" s="245">
        <v>1683</v>
      </c>
      <c r="S138" s="244">
        <v>7.8180162770820179</v>
      </c>
      <c r="T138" s="245">
        <v>123</v>
      </c>
      <c r="U138" s="244">
        <v>0.59840328489347927</v>
      </c>
      <c r="V138" s="246">
        <v>12</v>
      </c>
      <c r="W138" s="244">
        <v>5.6129059417286818E-2</v>
      </c>
      <c r="X138" s="245">
        <v>12</v>
      </c>
    </row>
    <row r="139" spans="2:24" x14ac:dyDescent="0.2">
      <c r="B139" s="465" t="s">
        <v>30</v>
      </c>
      <c r="C139" s="224">
        <v>1.8988650859151821</v>
      </c>
      <c r="D139" s="224">
        <v>55.907363850189974</v>
      </c>
      <c r="E139" s="223">
        <v>309</v>
      </c>
      <c r="F139" s="223">
        <v>2</v>
      </c>
      <c r="G139" s="224">
        <v>1.9436345966958211</v>
      </c>
      <c r="H139" s="223">
        <v>76</v>
      </c>
      <c r="I139" s="224">
        <v>76.076076076076077</v>
      </c>
      <c r="J139" s="223">
        <v>90</v>
      </c>
      <c r="K139" s="224">
        <v>86.705202312138724</v>
      </c>
      <c r="L139" s="223">
        <v>73</v>
      </c>
      <c r="M139" s="224">
        <v>77.991452991452988</v>
      </c>
      <c r="N139" s="223">
        <v>39</v>
      </c>
      <c r="O139" s="224">
        <v>54.091539528432726</v>
      </c>
      <c r="P139" s="223">
        <v>18</v>
      </c>
      <c r="Q139" s="224">
        <v>27.108433734939759</v>
      </c>
      <c r="R139" s="223">
        <v>10</v>
      </c>
      <c r="S139" s="224">
        <v>16.420361247947454</v>
      </c>
      <c r="T139" s="223">
        <v>1</v>
      </c>
      <c r="U139" s="224">
        <v>1.7857142857142856</v>
      </c>
      <c r="V139" s="223">
        <v>0</v>
      </c>
      <c r="W139" s="224">
        <v>0</v>
      </c>
      <c r="X139" s="223">
        <v>0</v>
      </c>
    </row>
    <row r="140" spans="2:24" x14ac:dyDescent="0.2">
      <c r="B140" s="466" t="s">
        <v>31</v>
      </c>
      <c r="C140" s="228">
        <v>1.7049192043910031</v>
      </c>
      <c r="D140" s="228">
        <v>56.176982351478998</v>
      </c>
      <c r="E140" s="227">
        <v>226</v>
      </c>
      <c r="F140" s="227">
        <v>6</v>
      </c>
      <c r="G140" s="228">
        <v>7.8534031413612562</v>
      </c>
      <c r="H140" s="227">
        <v>66</v>
      </c>
      <c r="I140" s="228">
        <v>91.160220994475139</v>
      </c>
      <c r="J140" s="467">
        <v>63</v>
      </c>
      <c r="K140" s="228">
        <v>90.128755364806864</v>
      </c>
      <c r="L140" s="227">
        <v>45</v>
      </c>
      <c r="M140" s="228">
        <v>69.5517774343122</v>
      </c>
      <c r="N140" s="227">
        <v>16</v>
      </c>
      <c r="O140" s="228">
        <v>28.419182948490231</v>
      </c>
      <c r="P140" s="467">
        <v>28</v>
      </c>
      <c r="Q140" s="228">
        <v>57.731958762886599</v>
      </c>
      <c r="R140" s="227">
        <v>2</v>
      </c>
      <c r="S140" s="228">
        <v>4.3859649122807012</v>
      </c>
      <c r="T140" s="227">
        <v>0</v>
      </c>
      <c r="U140" s="228">
        <v>0</v>
      </c>
      <c r="V140" s="467">
        <v>0</v>
      </c>
      <c r="W140" s="228">
        <v>0</v>
      </c>
      <c r="X140" s="227">
        <v>0</v>
      </c>
    </row>
    <row r="141" spans="2:24" x14ac:dyDescent="0.2">
      <c r="B141" s="248" t="s">
        <v>32</v>
      </c>
      <c r="C141" s="228">
        <v>1.9911713655284944</v>
      </c>
      <c r="D141" s="228">
        <v>58.622374206155349</v>
      </c>
      <c r="E141" s="227">
        <v>120</v>
      </c>
      <c r="F141" s="227">
        <v>3</v>
      </c>
      <c r="G141" s="228">
        <v>8.6705202312138727</v>
      </c>
      <c r="H141" s="227">
        <v>24</v>
      </c>
      <c r="I141" s="228">
        <v>72.289156626506028</v>
      </c>
      <c r="J141" s="227">
        <v>36</v>
      </c>
      <c r="K141" s="228">
        <v>110.42944785276073</v>
      </c>
      <c r="L141" s="227">
        <v>30</v>
      </c>
      <c r="M141" s="228">
        <v>91.743119266055047</v>
      </c>
      <c r="N141" s="227">
        <v>13</v>
      </c>
      <c r="O141" s="228">
        <v>43.624161073825505</v>
      </c>
      <c r="P141" s="227">
        <v>9</v>
      </c>
      <c r="Q141" s="228">
        <v>35.856573705179287</v>
      </c>
      <c r="R141" s="227">
        <v>5</v>
      </c>
      <c r="S141" s="228">
        <v>19.685039370078741</v>
      </c>
      <c r="T141" s="227">
        <v>0</v>
      </c>
      <c r="U141" s="228">
        <v>0</v>
      </c>
      <c r="V141" s="227">
        <v>0</v>
      </c>
      <c r="W141" s="228">
        <v>0</v>
      </c>
      <c r="X141" s="227">
        <v>0</v>
      </c>
    </row>
    <row r="142" spans="2:24" x14ac:dyDescent="0.2">
      <c r="B142" s="248" t="s">
        <v>33</v>
      </c>
      <c r="C142" s="228">
        <v>1.7650160842765727</v>
      </c>
      <c r="D142" s="228">
        <v>58.114988203154105</v>
      </c>
      <c r="E142" s="227">
        <v>468</v>
      </c>
      <c r="F142" s="227">
        <v>3</v>
      </c>
      <c r="G142" s="228">
        <v>2.0775623268698062</v>
      </c>
      <c r="H142" s="227">
        <v>112</v>
      </c>
      <c r="I142" s="228">
        <v>76.923076923076934</v>
      </c>
      <c r="J142" s="227">
        <v>151</v>
      </c>
      <c r="K142" s="228">
        <v>103.42465753424658</v>
      </c>
      <c r="L142" s="227">
        <v>98</v>
      </c>
      <c r="M142" s="228">
        <v>71.16920842411038</v>
      </c>
      <c r="N142" s="227">
        <v>64</v>
      </c>
      <c r="O142" s="228">
        <v>54.283290924512301</v>
      </c>
      <c r="P142" s="227">
        <v>29</v>
      </c>
      <c r="Q142" s="228">
        <v>30.051813471502591</v>
      </c>
      <c r="R142" s="227">
        <v>9</v>
      </c>
      <c r="S142" s="228">
        <v>10.309278350515465</v>
      </c>
      <c r="T142" s="227">
        <v>2</v>
      </c>
      <c r="U142" s="228">
        <v>2.6917900403768504</v>
      </c>
      <c r="V142" s="227">
        <v>0</v>
      </c>
      <c r="W142" s="228">
        <v>0</v>
      </c>
      <c r="X142" s="227">
        <v>0</v>
      </c>
    </row>
    <row r="143" spans="2:24" x14ac:dyDescent="0.2">
      <c r="B143" s="248" t="s">
        <v>34</v>
      </c>
      <c r="C143" s="228">
        <v>1.7716079152177155</v>
      </c>
      <c r="D143" s="228">
        <v>55.107526881720432</v>
      </c>
      <c r="E143" s="227">
        <v>205</v>
      </c>
      <c r="F143" s="227">
        <v>3</v>
      </c>
      <c r="G143" s="228">
        <v>4.032258064516129</v>
      </c>
      <c r="H143" s="227">
        <v>48</v>
      </c>
      <c r="I143" s="228">
        <v>71.111111111111114</v>
      </c>
      <c r="J143" s="227">
        <v>61</v>
      </c>
      <c r="K143" s="228">
        <v>91.729323308270679</v>
      </c>
      <c r="L143" s="227">
        <v>34</v>
      </c>
      <c r="M143" s="228">
        <v>53.459119496855351</v>
      </c>
      <c r="N143" s="227">
        <v>34</v>
      </c>
      <c r="O143" s="228">
        <v>66.929133858267718</v>
      </c>
      <c r="P143" s="227">
        <v>20</v>
      </c>
      <c r="Q143" s="228">
        <v>47.961630695443645</v>
      </c>
      <c r="R143" s="227">
        <v>5</v>
      </c>
      <c r="S143" s="228">
        <v>11.904761904761903</v>
      </c>
      <c r="T143" s="227">
        <v>0</v>
      </c>
      <c r="U143" s="228">
        <v>0</v>
      </c>
      <c r="V143" s="227">
        <v>0</v>
      </c>
      <c r="W143" s="228">
        <v>0</v>
      </c>
      <c r="X143" s="227">
        <v>0</v>
      </c>
    </row>
    <row r="144" spans="2:24" x14ac:dyDescent="0.2">
      <c r="B144" s="248" t="s">
        <v>35</v>
      </c>
      <c r="C144" s="228">
        <v>1.3311557101939311</v>
      </c>
      <c r="D144" s="228">
        <v>36.595744680851062</v>
      </c>
      <c r="E144" s="227">
        <v>86</v>
      </c>
      <c r="F144" s="227">
        <v>3</v>
      </c>
      <c r="G144" s="228">
        <v>6.437768240343348</v>
      </c>
      <c r="H144" s="227">
        <v>13</v>
      </c>
      <c r="I144" s="228">
        <v>32.098765432098766</v>
      </c>
      <c r="J144" s="227">
        <v>27</v>
      </c>
      <c r="K144" s="228">
        <v>64.748201438848923</v>
      </c>
      <c r="L144" s="227">
        <v>22</v>
      </c>
      <c r="M144" s="228">
        <v>53.658536585365852</v>
      </c>
      <c r="N144" s="227">
        <v>10</v>
      </c>
      <c r="O144" s="228">
        <v>30.395136778115504</v>
      </c>
      <c r="P144" s="227">
        <v>5</v>
      </c>
      <c r="Q144" s="228">
        <v>17.301038062283737</v>
      </c>
      <c r="R144" s="227">
        <v>6</v>
      </c>
      <c r="S144" s="228">
        <v>23.52941176470588</v>
      </c>
      <c r="T144" s="227">
        <v>0</v>
      </c>
      <c r="U144" s="228">
        <v>0</v>
      </c>
      <c r="V144" s="227">
        <v>0</v>
      </c>
      <c r="W144" s="228">
        <v>0</v>
      </c>
      <c r="X144" s="227">
        <v>0</v>
      </c>
    </row>
    <row r="145" spans="2:27" x14ac:dyDescent="0.2">
      <c r="B145" s="248" t="s">
        <v>36</v>
      </c>
      <c r="C145" s="228">
        <v>1.9151521751709895</v>
      </c>
      <c r="D145" s="228">
        <v>66.260679876386106</v>
      </c>
      <c r="E145" s="227">
        <v>729</v>
      </c>
      <c r="F145" s="227">
        <v>17</v>
      </c>
      <c r="G145" s="228">
        <v>8.7090163934426226</v>
      </c>
      <c r="H145" s="227">
        <v>195</v>
      </c>
      <c r="I145" s="228">
        <v>99.337748344370851</v>
      </c>
      <c r="J145" s="227">
        <v>231</v>
      </c>
      <c r="K145" s="228">
        <v>115.15453639082752</v>
      </c>
      <c r="L145" s="227">
        <v>150</v>
      </c>
      <c r="M145" s="228">
        <v>79.829696647152744</v>
      </c>
      <c r="N145" s="227">
        <v>89</v>
      </c>
      <c r="O145" s="228">
        <v>56.222362602653192</v>
      </c>
      <c r="P145" s="227">
        <v>40</v>
      </c>
      <c r="Q145" s="228">
        <v>28.694404591104735</v>
      </c>
      <c r="R145" s="227">
        <v>7</v>
      </c>
      <c r="S145" s="228">
        <v>5.8430717863105173</v>
      </c>
      <c r="T145" s="227">
        <v>0</v>
      </c>
      <c r="U145" s="228">
        <v>0</v>
      </c>
      <c r="V145" s="227">
        <v>0</v>
      </c>
      <c r="W145" s="228">
        <v>0</v>
      </c>
      <c r="X145" s="227">
        <v>0</v>
      </c>
    </row>
    <row r="146" spans="2:27" x14ac:dyDescent="0.2">
      <c r="B146" s="248" t="s">
        <v>37</v>
      </c>
      <c r="C146" s="228">
        <v>2.9316260378232339</v>
      </c>
      <c r="D146" s="228">
        <v>95.770539620807</v>
      </c>
      <c r="E146" s="227">
        <v>197</v>
      </c>
      <c r="F146" s="227">
        <v>5</v>
      </c>
      <c r="G146" s="228">
        <v>11.061946902654867</v>
      </c>
      <c r="H146" s="227">
        <v>49</v>
      </c>
      <c r="I146" s="228">
        <v>121.8905472636816</v>
      </c>
      <c r="J146" s="227">
        <v>58</v>
      </c>
      <c r="K146" s="228">
        <v>162.01117318435755</v>
      </c>
      <c r="L146" s="227">
        <v>41</v>
      </c>
      <c r="M146" s="228">
        <v>117.14285714285714</v>
      </c>
      <c r="N146" s="227">
        <v>23</v>
      </c>
      <c r="O146" s="228">
        <v>83.032490974729242</v>
      </c>
      <c r="P146" s="227">
        <v>14</v>
      </c>
      <c r="Q146" s="228">
        <v>65.116279069767444</v>
      </c>
      <c r="R146" s="227">
        <v>6</v>
      </c>
      <c r="S146" s="228">
        <v>26.315789473684209</v>
      </c>
      <c r="T146" s="227">
        <v>1</v>
      </c>
      <c r="U146" s="228">
        <v>4.4052863436123353</v>
      </c>
      <c r="V146" s="227">
        <v>0</v>
      </c>
      <c r="W146" s="228">
        <v>0</v>
      </c>
      <c r="X146" s="227">
        <v>0</v>
      </c>
    </row>
    <row r="147" spans="2:27" x14ac:dyDescent="0.2">
      <c r="B147" s="248" t="s">
        <v>38</v>
      </c>
      <c r="C147" s="228">
        <v>1.215132364593144</v>
      </c>
      <c r="D147" s="228">
        <v>37.717121588089334</v>
      </c>
      <c r="E147" s="227">
        <v>76</v>
      </c>
      <c r="F147" s="227">
        <v>1</v>
      </c>
      <c r="G147" s="228">
        <v>2.3752969121140142</v>
      </c>
      <c r="H147" s="227">
        <v>24</v>
      </c>
      <c r="I147" s="228">
        <v>62.337662337662337</v>
      </c>
      <c r="J147" s="227">
        <v>21</v>
      </c>
      <c r="K147" s="228">
        <v>57.065217391304344</v>
      </c>
      <c r="L147" s="227">
        <v>18</v>
      </c>
      <c r="M147" s="228">
        <v>52.941176470588232</v>
      </c>
      <c r="N147" s="227">
        <v>7</v>
      </c>
      <c r="O147" s="228">
        <v>25.454545454545457</v>
      </c>
      <c r="P147" s="227">
        <v>4</v>
      </c>
      <c r="Q147" s="228">
        <v>16.949152542372882</v>
      </c>
      <c r="R147" s="227">
        <v>1</v>
      </c>
      <c r="S147" s="228">
        <v>4.7169811320754711</v>
      </c>
      <c r="T147" s="227">
        <v>0</v>
      </c>
      <c r="U147" s="228">
        <v>0</v>
      </c>
      <c r="V147" s="227">
        <v>0</v>
      </c>
      <c r="W147" s="228">
        <v>0</v>
      </c>
      <c r="X147" s="227">
        <v>0</v>
      </c>
    </row>
    <row r="148" spans="2:27" ht="13.5" thickBot="1" x14ac:dyDescent="0.25">
      <c r="B148" s="249" t="s">
        <v>39</v>
      </c>
      <c r="C148" s="250">
        <v>1.4898609335340514</v>
      </c>
      <c r="D148" s="250">
        <v>45.027214250371102</v>
      </c>
      <c r="E148" s="229">
        <v>273</v>
      </c>
      <c r="F148" s="229">
        <v>4</v>
      </c>
      <c r="G148" s="250">
        <v>3.3755274261603376</v>
      </c>
      <c r="H148" s="229">
        <v>78</v>
      </c>
      <c r="I148" s="250">
        <v>75.216972034715525</v>
      </c>
      <c r="J148" s="229">
        <v>78</v>
      </c>
      <c r="K148" s="250">
        <v>71.559633027522935</v>
      </c>
      <c r="L148" s="229">
        <v>53</v>
      </c>
      <c r="M148" s="250">
        <v>48.401826484018265</v>
      </c>
      <c r="N148" s="229">
        <v>37</v>
      </c>
      <c r="O148" s="250">
        <v>43.478260869565219</v>
      </c>
      <c r="P148" s="229">
        <v>18</v>
      </c>
      <c r="Q148" s="250">
        <v>26.392961876832846</v>
      </c>
      <c r="R148" s="229">
        <v>5</v>
      </c>
      <c r="S148" s="250">
        <v>7.5528700906344417</v>
      </c>
      <c r="T148" s="229">
        <v>0</v>
      </c>
      <c r="U148" s="250">
        <v>0</v>
      </c>
      <c r="V148" s="229">
        <v>0</v>
      </c>
      <c r="W148" s="250">
        <v>0</v>
      </c>
      <c r="X148" s="229">
        <v>0</v>
      </c>
    </row>
    <row r="149" spans="2:27" ht="13.5" thickBot="1" x14ac:dyDescent="0.25">
      <c r="B149" s="232" t="s">
        <v>2</v>
      </c>
      <c r="C149" s="253">
        <v>1.7882913539585521</v>
      </c>
      <c r="D149" s="253">
        <v>57.387370083445376</v>
      </c>
      <c r="E149" s="252">
        <v>2689</v>
      </c>
      <c r="F149" s="269">
        <v>47</v>
      </c>
      <c r="G149" s="253">
        <v>5.3390889469499037</v>
      </c>
      <c r="H149" s="269">
        <v>685</v>
      </c>
      <c r="I149" s="253">
        <v>81.761756982573402</v>
      </c>
      <c r="J149" s="270">
        <v>816</v>
      </c>
      <c r="K149" s="251">
        <v>96.831612673549316</v>
      </c>
      <c r="L149" s="269">
        <v>564</v>
      </c>
      <c r="M149" s="253">
        <v>70.526447417781668</v>
      </c>
      <c r="N149" s="269">
        <v>332</v>
      </c>
      <c r="O149" s="253">
        <v>50.425273390036452</v>
      </c>
      <c r="P149" s="270">
        <v>185</v>
      </c>
      <c r="Q149" s="251">
        <v>33.04751697034655</v>
      </c>
      <c r="R149" s="269">
        <v>56</v>
      </c>
      <c r="S149" s="253">
        <v>10.838010450938649</v>
      </c>
      <c r="T149" s="269">
        <v>4</v>
      </c>
      <c r="U149" s="253">
        <v>0.84997875053123673</v>
      </c>
      <c r="V149" s="270">
        <v>0</v>
      </c>
      <c r="W149" s="251">
        <v>0</v>
      </c>
      <c r="X149" s="270">
        <v>0</v>
      </c>
    </row>
    <row r="150" spans="2:27" x14ac:dyDescent="0.2">
      <c r="B150" s="238" t="s">
        <v>260</v>
      </c>
    </row>
    <row r="151" spans="2:27" x14ac:dyDescent="0.2">
      <c r="B151" s="257" t="s">
        <v>261</v>
      </c>
    </row>
    <row r="157" spans="2:27" ht="39" customHeight="1" thickBot="1" x14ac:dyDescent="0.25">
      <c r="B157" s="914" t="s">
        <v>686</v>
      </c>
      <c r="C157" s="914"/>
      <c r="D157" s="914"/>
      <c r="E157" s="914"/>
      <c r="F157" s="914"/>
      <c r="G157" s="914"/>
      <c r="H157" s="914"/>
      <c r="I157" s="914"/>
      <c r="J157" s="914"/>
      <c r="K157" s="914"/>
      <c r="L157" s="914"/>
      <c r="M157" s="914"/>
      <c r="N157" s="914"/>
      <c r="O157" s="914"/>
      <c r="P157" s="914"/>
      <c r="Q157" s="914"/>
      <c r="R157" s="914"/>
      <c r="S157" s="914"/>
      <c r="T157" s="914"/>
      <c r="U157" s="914"/>
      <c r="V157" s="914"/>
      <c r="W157" s="914"/>
      <c r="X157" s="914"/>
      <c r="Y157" s="914"/>
      <c r="Z157" s="914"/>
      <c r="AA157" s="914"/>
    </row>
    <row r="158" spans="2:27" x14ac:dyDescent="0.2">
      <c r="B158" s="786" t="s">
        <v>262</v>
      </c>
      <c r="C158" s="789" t="s">
        <v>8</v>
      </c>
      <c r="D158" s="792" t="s">
        <v>263</v>
      </c>
      <c r="E158" s="793"/>
      <c r="F158" s="793"/>
      <c r="G158" s="793"/>
      <c r="H158" s="793"/>
      <c r="I158" s="793"/>
      <c r="J158" s="793"/>
      <c r="K158" s="793"/>
      <c r="L158" s="793"/>
      <c r="M158" s="793"/>
      <c r="N158" s="793"/>
      <c r="O158" s="793"/>
      <c r="P158" s="793"/>
      <c r="Q158" s="793"/>
      <c r="R158" s="793"/>
      <c r="S158" s="793"/>
      <c r="T158" s="793"/>
      <c r="U158" s="793"/>
      <c r="V158" s="793"/>
      <c r="W158" s="793"/>
      <c r="X158" s="793"/>
      <c r="Y158" s="793"/>
      <c r="Z158" s="793"/>
      <c r="AA158" s="794"/>
    </row>
    <row r="159" spans="2:27" x14ac:dyDescent="0.2">
      <c r="B159" s="787"/>
      <c r="C159" s="790"/>
      <c r="D159" s="795" t="s">
        <v>264</v>
      </c>
      <c r="E159" s="796"/>
      <c r="F159" s="799" t="s">
        <v>265</v>
      </c>
      <c r="G159" s="800"/>
      <c r="H159" s="800"/>
      <c r="I159" s="801"/>
      <c r="J159" s="799" t="s">
        <v>266</v>
      </c>
      <c r="K159" s="800"/>
      <c r="L159" s="800"/>
      <c r="M159" s="801"/>
      <c r="N159" s="795" t="s">
        <v>267</v>
      </c>
      <c r="O159" s="796"/>
      <c r="P159" s="795" t="s">
        <v>268</v>
      </c>
      <c r="Q159" s="796"/>
      <c r="R159" s="795" t="s">
        <v>269</v>
      </c>
      <c r="S159" s="796"/>
      <c r="T159" s="795" t="s">
        <v>270</v>
      </c>
      <c r="U159" s="796"/>
      <c r="V159" s="795" t="s">
        <v>271</v>
      </c>
      <c r="W159" s="796"/>
      <c r="X159" s="795" t="s">
        <v>272</v>
      </c>
      <c r="Y159" s="796"/>
      <c r="Z159" s="795" t="s">
        <v>273</v>
      </c>
      <c r="AA159" s="802"/>
    </row>
    <row r="160" spans="2:27" x14ac:dyDescent="0.2">
      <c r="B160" s="787"/>
      <c r="C160" s="790"/>
      <c r="D160" s="797"/>
      <c r="E160" s="798"/>
      <c r="F160" s="804" t="s">
        <v>274</v>
      </c>
      <c r="G160" s="805"/>
      <c r="H160" s="804" t="s">
        <v>275</v>
      </c>
      <c r="I160" s="805"/>
      <c r="J160" s="804" t="s">
        <v>276</v>
      </c>
      <c r="K160" s="805"/>
      <c r="L160" s="804" t="s">
        <v>277</v>
      </c>
      <c r="M160" s="805"/>
      <c r="N160" s="797"/>
      <c r="O160" s="798"/>
      <c r="P160" s="797"/>
      <c r="Q160" s="798"/>
      <c r="R160" s="797"/>
      <c r="S160" s="798"/>
      <c r="T160" s="797"/>
      <c r="U160" s="798"/>
      <c r="V160" s="797"/>
      <c r="W160" s="798"/>
      <c r="X160" s="797"/>
      <c r="Y160" s="798"/>
      <c r="Z160" s="797"/>
      <c r="AA160" s="803"/>
    </row>
    <row r="161" spans="2:27" ht="13.5" thickBot="1" x14ac:dyDescent="0.25">
      <c r="B161" s="788"/>
      <c r="C161" s="791"/>
      <c r="D161" s="258" t="s">
        <v>278</v>
      </c>
      <c r="E161" s="259" t="s">
        <v>252</v>
      </c>
      <c r="F161" s="260" t="s">
        <v>278</v>
      </c>
      <c r="G161" s="259" t="s">
        <v>252</v>
      </c>
      <c r="H161" s="260" t="s">
        <v>278</v>
      </c>
      <c r="I161" s="259" t="s">
        <v>252</v>
      </c>
      <c r="J161" s="260" t="s">
        <v>278</v>
      </c>
      <c r="K161" s="259" t="s">
        <v>252</v>
      </c>
      <c r="L161" s="260" t="s">
        <v>278</v>
      </c>
      <c r="M161" s="259" t="s">
        <v>252</v>
      </c>
      <c r="N161" s="260" t="s">
        <v>278</v>
      </c>
      <c r="O161" s="259" t="s">
        <v>252</v>
      </c>
      <c r="P161" s="260" t="s">
        <v>278</v>
      </c>
      <c r="Q161" s="259" t="s">
        <v>252</v>
      </c>
      <c r="R161" s="260" t="s">
        <v>278</v>
      </c>
      <c r="S161" s="259" t="s">
        <v>252</v>
      </c>
      <c r="T161" s="260" t="s">
        <v>278</v>
      </c>
      <c r="U161" s="259" t="s">
        <v>252</v>
      </c>
      <c r="V161" s="261" t="s">
        <v>278</v>
      </c>
      <c r="W161" s="259" t="s">
        <v>252</v>
      </c>
      <c r="X161" s="260" t="s">
        <v>278</v>
      </c>
      <c r="Y161" s="259" t="s">
        <v>252</v>
      </c>
      <c r="Z161" s="260" t="s">
        <v>278</v>
      </c>
      <c r="AA161" s="262" t="s">
        <v>252</v>
      </c>
    </row>
    <row r="162" spans="2:27" ht="13.5" thickBot="1" x14ac:dyDescent="0.25">
      <c r="B162" s="263" t="s">
        <v>7</v>
      </c>
      <c r="C162" s="252">
        <v>74522</v>
      </c>
      <c r="D162" s="252">
        <v>204</v>
      </c>
      <c r="E162" s="251">
        <v>0.27374466600466973</v>
      </c>
      <c r="F162" s="252">
        <v>8493</v>
      </c>
      <c r="G162" s="251">
        <v>11.396634550870884</v>
      </c>
      <c r="H162" s="264">
        <v>16655</v>
      </c>
      <c r="I162" s="251">
        <v>22.349104962293016</v>
      </c>
      <c r="J162" s="252">
        <v>25926</v>
      </c>
      <c r="K162" s="251">
        <v>34.789726523711117</v>
      </c>
      <c r="L162" s="252">
        <v>1785</v>
      </c>
      <c r="M162" s="251">
        <v>2.3952658275408605</v>
      </c>
      <c r="N162" s="264">
        <v>51</v>
      </c>
      <c r="O162" s="251">
        <v>6.8436166501167434E-2</v>
      </c>
      <c r="P162" s="252">
        <v>7107</v>
      </c>
      <c r="Q162" s="251">
        <v>9.5367810847803334</v>
      </c>
      <c r="R162" s="252">
        <v>2998</v>
      </c>
      <c r="S162" s="251">
        <v>4.0229730817745093</v>
      </c>
      <c r="T162" s="252">
        <v>7998</v>
      </c>
      <c r="U162" s="251">
        <v>10.732401170124259</v>
      </c>
      <c r="V162" s="264">
        <v>791</v>
      </c>
      <c r="W162" s="252">
        <v>1.0614315235769303</v>
      </c>
      <c r="X162" s="252">
        <v>546</v>
      </c>
      <c r="Y162" s="251">
        <v>0.73266954724779265</v>
      </c>
      <c r="Z162" s="252">
        <v>1968</v>
      </c>
      <c r="AA162" s="265">
        <v>2.6408308955744615</v>
      </c>
    </row>
    <row r="163" spans="2:27" x14ac:dyDescent="0.2">
      <c r="B163" s="384" t="s">
        <v>30</v>
      </c>
      <c r="C163" s="223">
        <v>272</v>
      </c>
      <c r="D163" s="223">
        <v>2</v>
      </c>
      <c r="E163" s="224">
        <v>0.73529411764705876</v>
      </c>
      <c r="F163" s="223">
        <v>60</v>
      </c>
      <c r="G163" s="224">
        <v>22.058823529411764</v>
      </c>
      <c r="H163" s="223">
        <v>93</v>
      </c>
      <c r="I163" s="224">
        <v>34.191176470588239</v>
      </c>
      <c r="J163" s="223">
        <v>81</v>
      </c>
      <c r="K163" s="224">
        <v>29.77941176470588</v>
      </c>
      <c r="L163" s="223">
        <v>2</v>
      </c>
      <c r="M163" s="224">
        <v>0.73529411764705876</v>
      </c>
      <c r="N163" s="223">
        <v>0</v>
      </c>
      <c r="O163" s="224">
        <v>0</v>
      </c>
      <c r="P163" s="223">
        <v>7</v>
      </c>
      <c r="Q163" s="224">
        <v>2.5735294117647056</v>
      </c>
      <c r="R163" s="223">
        <v>3</v>
      </c>
      <c r="S163" s="224">
        <v>1.1029411764705883</v>
      </c>
      <c r="T163" s="223">
        <v>8</v>
      </c>
      <c r="U163" s="224">
        <v>2.9411764705882351</v>
      </c>
      <c r="V163" s="227">
        <v>0</v>
      </c>
      <c r="W163" s="224">
        <v>0</v>
      </c>
      <c r="X163" s="223">
        <v>6</v>
      </c>
      <c r="Y163" s="224">
        <v>2.2058823529411766</v>
      </c>
      <c r="Z163" s="223">
        <v>10</v>
      </c>
      <c r="AA163" s="225">
        <v>3.6764705882352944</v>
      </c>
    </row>
    <row r="164" spans="2:27" x14ac:dyDescent="0.2">
      <c r="B164" s="468" t="s">
        <v>31</v>
      </c>
      <c r="C164" s="227">
        <v>214</v>
      </c>
      <c r="D164" s="223">
        <v>6</v>
      </c>
      <c r="E164" s="228">
        <v>2.8037383177570092</v>
      </c>
      <c r="F164" s="227">
        <v>71</v>
      </c>
      <c r="G164" s="228">
        <v>33.177570093457945</v>
      </c>
      <c r="H164" s="467">
        <v>69</v>
      </c>
      <c r="I164" s="228">
        <v>32.242990654205606</v>
      </c>
      <c r="J164" s="227">
        <v>41</v>
      </c>
      <c r="K164" s="228">
        <v>19.158878504672895</v>
      </c>
      <c r="L164" s="227">
        <v>3</v>
      </c>
      <c r="M164" s="228">
        <v>1.4018691588785046</v>
      </c>
      <c r="N164" s="223">
        <v>0</v>
      </c>
      <c r="O164" s="228">
        <v>0</v>
      </c>
      <c r="P164" s="227">
        <v>5</v>
      </c>
      <c r="Q164" s="228">
        <v>2.3364485981308412</v>
      </c>
      <c r="R164" s="227">
        <v>3</v>
      </c>
      <c r="S164" s="228">
        <v>1.4018691588785046</v>
      </c>
      <c r="T164" s="227">
        <v>0</v>
      </c>
      <c r="U164" s="228">
        <v>0</v>
      </c>
      <c r="V164" s="227">
        <v>3</v>
      </c>
      <c r="W164" s="228">
        <v>1.4018691588785046</v>
      </c>
      <c r="X164" s="223">
        <v>3</v>
      </c>
      <c r="Y164" s="228">
        <v>1.4018691588785046</v>
      </c>
      <c r="Z164" s="223">
        <v>10</v>
      </c>
      <c r="AA164" s="230">
        <v>4.6728971962616823</v>
      </c>
    </row>
    <row r="165" spans="2:27" x14ac:dyDescent="0.2">
      <c r="B165" s="267" t="s">
        <v>32</v>
      </c>
      <c r="C165" s="227">
        <v>104</v>
      </c>
      <c r="D165" s="223">
        <v>0</v>
      </c>
      <c r="E165" s="228">
        <v>0</v>
      </c>
      <c r="F165" s="227">
        <v>11</v>
      </c>
      <c r="G165" s="228">
        <v>10.576923076923077</v>
      </c>
      <c r="H165" s="227">
        <v>25</v>
      </c>
      <c r="I165" s="228">
        <v>24.03846153846154</v>
      </c>
      <c r="J165" s="227">
        <v>40</v>
      </c>
      <c r="K165" s="228">
        <v>38.461538461538467</v>
      </c>
      <c r="L165" s="223">
        <v>4</v>
      </c>
      <c r="M165" s="228">
        <v>3.8461538461538463</v>
      </c>
      <c r="N165" s="223">
        <v>0</v>
      </c>
      <c r="O165" s="228">
        <v>0</v>
      </c>
      <c r="P165" s="227">
        <v>5</v>
      </c>
      <c r="Q165" s="228">
        <v>4.8076923076923084</v>
      </c>
      <c r="R165" s="227">
        <v>5</v>
      </c>
      <c r="S165" s="228">
        <v>4.8076923076923084</v>
      </c>
      <c r="T165" s="223">
        <v>4</v>
      </c>
      <c r="U165" s="228">
        <v>3.8461538461538463</v>
      </c>
      <c r="V165" s="227">
        <v>1</v>
      </c>
      <c r="W165" s="228">
        <v>0.96153846153846156</v>
      </c>
      <c r="X165" s="223">
        <v>0</v>
      </c>
      <c r="Y165" s="228">
        <v>0</v>
      </c>
      <c r="Z165" s="223">
        <v>9</v>
      </c>
      <c r="AA165" s="230">
        <v>8.6538461538461533</v>
      </c>
    </row>
    <row r="166" spans="2:27" x14ac:dyDescent="0.2">
      <c r="B166" s="267" t="s">
        <v>33</v>
      </c>
      <c r="C166" s="227">
        <v>427</v>
      </c>
      <c r="D166" s="227">
        <v>2</v>
      </c>
      <c r="E166" s="228">
        <v>0.46838407494145201</v>
      </c>
      <c r="F166" s="227">
        <v>127</v>
      </c>
      <c r="G166" s="228">
        <v>29.742388758782202</v>
      </c>
      <c r="H166" s="227">
        <v>126</v>
      </c>
      <c r="I166" s="228">
        <v>29.508196721311474</v>
      </c>
      <c r="J166" s="227">
        <v>90</v>
      </c>
      <c r="K166" s="228">
        <v>21.07728337236534</v>
      </c>
      <c r="L166" s="227">
        <v>6</v>
      </c>
      <c r="M166" s="228">
        <v>1.405152224824356</v>
      </c>
      <c r="N166" s="223">
        <v>2</v>
      </c>
      <c r="O166" s="228">
        <v>0.46838407494145201</v>
      </c>
      <c r="P166" s="227">
        <v>11</v>
      </c>
      <c r="Q166" s="228">
        <v>2.5761124121779861</v>
      </c>
      <c r="R166" s="227">
        <v>4</v>
      </c>
      <c r="S166" s="228">
        <v>0.93676814988290402</v>
      </c>
      <c r="T166" s="227">
        <v>8</v>
      </c>
      <c r="U166" s="228">
        <v>1.873536299765808</v>
      </c>
      <c r="V166" s="227">
        <v>0</v>
      </c>
      <c r="W166" s="228">
        <v>0</v>
      </c>
      <c r="X166" s="223">
        <v>7</v>
      </c>
      <c r="Y166" s="228">
        <v>1.639344262295082</v>
      </c>
      <c r="Z166" s="223">
        <v>44</v>
      </c>
      <c r="AA166" s="230">
        <v>10.304449648711945</v>
      </c>
    </row>
    <row r="167" spans="2:27" x14ac:dyDescent="0.2">
      <c r="B167" s="267" t="s">
        <v>34</v>
      </c>
      <c r="C167" s="227">
        <v>194</v>
      </c>
      <c r="D167" s="223">
        <v>0</v>
      </c>
      <c r="E167" s="228">
        <v>0</v>
      </c>
      <c r="F167" s="227">
        <v>51</v>
      </c>
      <c r="G167" s="228">
        <v>26.288659793814436</v>
      </c>
      <c r="H167" s="227">
        <v>45</v>
      </c>
      <c r="I167" s="228">
        <v>23.195876288659793</v>
      </c>
      <c r="J167" s="227">
        <v>50</v>
      </c>
      <c r="K167" s="228">
        <v>25.773195876288657</v>
      </c>
      <c r="L167" s="227">
        <v>10</v>
      </c>
      <c r="M167" s="228">
        <v>5.1546391752577314</v>
      </c>
      <c r="N167" s="223">
        <v>3</v>
      </c>
      <c r="O167" s="228">
        <v>1.5463917525773196</v>
      </c>
      <c r="P167" s="227">
        <v>6</v>
      </c>
      <c r="Q167" s="228">
        <v>3.0927835051546393</v>
      </c>
      <c r="R167" s="227">
        <v>4</v>
      </c>
      <c r="S167" s="228">
        <v>2.0618556701030926</v>
      </c>
      <c r="T167" s="227">
        <v>2</v>
      </c>
      <c r="U167" s="228">
        <v>1.0309278350515463</v>
      </c>
      <c r="V167" s="227">
        <v>1</v>
      </c>
      <c r="W167" s="228">
        <v>0.51546391752577314</v>
      </c>
      <c r="X167" s="223">
        <v>1</v>
      </c>
      <c r="Y167" s="228">
        <v>0.51546391752577314</v>
      </c>
      <c r="Z167" s="223">
        <v>21</v>
      </c>
      <c r="AA167" s="230">
        <v>10.824742268041238</v>
      </c>
    </row>
    <row r="168" spans="2:27" x14ac:dyDescent="0.2">
      <c r="B168" s="267" t="s">
        <v>35</v>
      </c>
      <c r="C168" s="227">
        <v>79</v>
      </c>
      <c r="D168" s="223">
        <v>0</v>
      </c>
      <c r="E168" s="228">
        <v>0</v>
      </c>
      <c r="F168" s="227">
        <v>22</v>
      </c>
      <c r="G168" s="228">
        <v>27.848101265822784</v>
      </c>
      <c r="H168" s="227">
        <v>16</v>
      </c>
      <c r="I168" s="228">
        <v>20.253164556962027</v>
      </c>
      <c r="J168" s="227">
        <v>19</v>
      </c>
      <c r="K168" s="228">
        <v>24.050632911392405</v>
      </c>
      <c r="L168" s="223">
        <v>6</v>
      </c>
      <c r="M168" s="228">
        <v>7.59493670886076</v>
      </c>
      <c r="N168" s="223">
        <v>0</v>
      </c>
      <c r="O168" s="228">
        <v>0</v>
      </c>
      <c r="P168" s="227">
        <v>9</v>
      </c>
      <c r="Q168" s="228">
        <v>11.39240506329114</v>
      </c>
      <c r="R168" s="227">
        <v>1</v>
      </c>
      <c r="S168" s="228">
        <v>1.2658227848101267</v>
      </c>
      <c r="T168" s="229">
        <v>3</v>
      </c>
      <c r="U168" s="228">
        <v>3.79746835443038</v>
      </c>
      <c r="V168" s="227">
        <v>0</v>
      </c>
      <c r="W168" s="250">
        <v>0</v>
      </c>
      <c r="X168" s="223">
        <v>1</v>
      </c>
      <c r="Y168" s="228">
        <v>1.2658227848101267</v>
      </c>
      <c r="Z168" s="223">
        <v>2</v>
      </c>
      <c r="AA168" s="230">
        <v>2.5316455696202533</v>
      </c>
    </row>
    <row r="169" spans="2:27" x14ac:dyDescent="0.2">
      <c r="B169" s="267" t="s">
        <v>36</v>
      </c>
      <c r="C169" s="227">
        <v>645</v>
      </c>
      <c r="D169" s="223">
        <v>2</v>
      </c>
      <c r="E169" s="228">
        <v>0.31007751937984496</v>
      </c>
      <c r="F169" s="227">
        <v>137</v>
      </c>
      <c r="G169" s="228">
        <v>21.240310077519382</v>
      </c>
      <c r="H169" s="227">
        <v>211</v>
      </c>
      <c r="I169" s="228">
        <v>32.713178294573645</v>
      </c>
      <c r="J169" s="227">
        <v>185</v>
      </c>
      <c r="K169" s="228">
        <v>28.68217054263566</v>
      </c>
      <c r="L169" s="227">
        <v>13</v>
      </c>
      <c r="M169" s="228">
        <v>2.0155038759689923</v>
      </c>
      <c r="N169" s="223">
        <v>0</v>
      </c>
      <c r="O169" s="228">
        <v>0</v>
      </c>
      <c r="P169" s="227">
        <v>21</v>
      </c>
      <c r="Q169" s="228">
        <v>3.2558139534883721</v>
      </c>
      <c r="R169" s="227">
        <v>6</v>
      </c>
      <c r="S169" s="228">
        <v>0.93023255813953487</v>
      </c>
      <c r="T169" s="227">
        <v>3</v>
      </c>
      <c r="U169" s="228">
        <v>0.46511627906976744</v>
      </c>
      <c r="V169" s="227">
        <v>0</v>
      </c>
      <c r="W169" s="228">
        <v>0</v>
      </c>
      <c r="X169" s="223">
        <v>5</v>
      </c>
      <c r="Y169" s="228">
        <v>0.77519379844961245</v>
      </c>
      <c r="Z169" s="223">
        <v>62</v>
      </c>
      <c r="AA169" s="230">
        <v>9.6124031007751931</v>
      </c>
    </row>
    <row r="170" spans="2:27" x14ac:dyDescent="0.2">
      <c r="B170" s="267" t="s">
        <v>37</v>
      </c>
      <c r="C170" s="227">
        <v>179</v>
      </c>
      <c r="D170" s="223">
        <v>0</v>
      </c>
      <c r="E170" s="228">
        <v>0</v>
      </c>
      <c r="F170" s="227">
        <v>40</v>
      </c>
      <c r="G170" s="228">
        <v>22.346368715083798</v>
      </c>
      <c r="H170" s="227">
        <v>76</v>
      </c>
      <c r="I170" s="228">
        <v>42.458100558659218</v>
      </c>
      <c r="J170" s="227">
        <v>34</v>
      </c>
      <c r="K170" s="228">
        <v>18.994413407821227</v>
      </c>
      <c r="L170" s="223">
        <v>3</v>
      </c>
      <c r="M170" s="228">
        <v>1.6759776536312849</v>
      </c>
      <c r="N170" s="223">
        <v>0</v>
      </c>
      <c r="O170" s="228">
        <v>0</v>
      </c>
      <c r="P170" s="227">
        <v>6</v>
      </c>
      <c r="Q170" s="228">
        <v>3.3519553072625698</v>
      </c>
      <c r="R170" s="227">
        <v>2</v>
      </c>
      <c r="S170" s="228">
        <v>1.1173184357541899</v>
      </c>
      <c r="T170" s="227">
        <v>7</v>
      </c>
      <c r="U170" s="228">
        <v>3.9106145251396649</v>
      </c>
      <c r="V170" s="227">
        <v>0</v>
      </c>
      <c r="W170" s="228">
        <v>0</v>
      </c>
      <c r="X170" s="223">
        <v>3</v>
      </c>
      <c r="Y170" s="228">
        <v>1.6759776536312849</v>
      </c>
      <c r="Z170" s="223">
        <v>8</v>
      </c>
      <c r="AA170" s="230">
        <v>4.4692737430167595</v>
      </c>
    </row>
    <row r="171" spans="2:27" x14ac:dyDescent="0.2">
      <c r="B171" s="267" t="s">
        <v>38</v>
      </c>
      <c r="C171" s="227">
        <v>66</v>
      </c>
      <c r="D171" s="223">
        <v>1</v>
      </c>
      <c r="E171" s="228">
        <v>1.5151515151515151</v>
      </c>
      <c r="F171" s="227">
        <v>12</v>
      </c>
      <c r="G171" s="228">
        <v>18.181818181818183</v>
      </c>
      <c r="H171" s="227">
        <v>24</v>
      </c>
      <c r="I171" s="228">
        <v>36.363636363636367</v>
      </c>
      <c r="J171" s="227">
        <v>17</v>
      </c>
      <c r="K171" s="228">
        <v>25.757575757575758</v>
      </c>
      <c r="L171" s="227">
        <v>0</v>
      </c>
      <c r="M171" s="228">
        <v>0</v>
      </c>
      <c r="N171" s="223">
        <v>0</v>
      </c>
      <c r="O171" s="228">
        <v>0</v>
      </c>
      <c r="P171" s="227">
        <v>3</v>
      </c>
      <c r="Q171" s="228">
        <v>4.5454545454545459</v>
      </c>
      <c r="R171" s="223">
        <v>2</v>
      </c>
      <c r="S171" s="228">
        <v>3.0303030303030303</v>
      </c>
      <c r="T171" s="223">
        <v>0</v>
      </c>
      <c r="U171" s="228">
        <v>0</v>
      </c>
      <c r="V171" s="227">
        <v>0</v>
      </c>
      <c r="W171" s="250">
        <v>0</v>
      </c>
      <c r="X171" s="223">
        <v>1</v>
      </c>
      <c r="Y171" s="228">
        <v>1.5151515151515151</v>
      </c>
      <c r="Z171" s="223">
        <v>6</v>
      </c>
      <c r="AA171" s="230">
        <v>9.0909090909090917</v>
      </c>
    </row>
    <row r="172" spans="2:27" ht="13.5" thickBot="1" x14ac:dyDescent="0.25">
      <c r="B172" s="385" t="s">
        <v>39</v>
      </c>
      <c r="C172" s="229">
        <v>216</v>
      </c>
      <c r="D172" s="223">
        <v>4</v>
      </c>
      <c r="E172" s="250">
        <v>1.8518518518518516</v>
      </c>
      <c r="F172" s="229">
        <v>53</v>
      </c>
      <c r="G172" s="250">
        <v>24.537037037037038</v>
      </c>
      <c r="H172" s="229">
        <v>50</v>
      </c>
      <c r="I172" s="250">
        <v>23.148148148148149</v>
      </c>
      <c r="J172" s="229">
        <v>71</v>
      </c>
      <c r="K172" s="250">
        <v>32.870370370370374</v>
      </c>
      <c r="L172" s="229">
        <v>3</v>
      </c>
      <c r="M172" s="250">
        <v>1.3888888888888888</v>
      </c>
      <c r="N172" s="229">
        <v>0</v>
      </c>
      <c r="O172" s="250">
        <v>0</v>
      </c>
      <c r="P172" s="229">
        <v>6</v>
      </c>
      <c r="Q172" s="250">
        <v>2.7777777777777777</v>
      </c>
      <c r="R172" s="229">
        <v>0</v>
      </c>
      <c r="S172" s="250">
        <v>0</v>
      </c>
      <c r="T172" s="229">
        <v>2</v>
      </c>
      <c r="U172" s="250">
        <v>0.92592592592592582</v>
      </c>
      <c r="V172" s="227">
        <v>1</v>
      </c>
      <c r="W172" s="250">
        <v>0.46296296296296291</v>
      </c>
      <c r="X172" s="223">
        <v>2</v>
      </c>
      <c r="Y172" s="250">
        <v>0.92592592592592582</v>
      </c>
      <c r="Z172" s="223">
        <v>24</v>
      </c>
      <c r="AA172" s="372">
        <v>11.111111111111111</v>
      </c>
    </row>
    <row r="173" spans="2:27" ht="13.5" thickBot="1" x14ac:dyDescent="0.25">
      <c r="B173" s="232" t="s">
        <v>2</v>
      </c>
      <c r="C173" s="252">
        <v>2396</v>
      </c>
      <c r="D173" s="269">
        <v>17</v>
      </c>
      <c r="E173" s="253">
        <v>0.70951585976627718</v>
      </c>
      <c r="F173" s="269">
        <v>584</v>
      </c>
      <c r="G173" s="253">
        <v>24.373956594323872</v>
      </c>
      <c r="H173" s="270">
        <v>735</v>
      </c>
      <c r="I173" s="251">
        <v>30.676126878130216</v>
      </c>
      <c r="J173" s="269">
        <v>628</v>
      </c>
      <c r="K173" s="253">
        <v>26.210350584307179</v>
      </c>
      <c r="L173" s="269">
        <v>50</v>
      </c>
      <c r="M173" s="253">
        <v>2.0868113522537564</v>
      </c>
      <c r="N173" s="270">
        <v>5</v>
      </c>
      <c r="O173" s="251">
        <v>0.20868113522537562</v>
      </c>
      <c r="P173" s="269">
        <v>79</v>
      </c>
      <c r="Q173" s="253">
        <v>3.297161936560935</v>
      </c>
      <c r="R173" s="269">
        <v>30</v>
      </c>
      <c r="S173" s="253">
        <v>1.2520868113522539</v>
      </c>
      <c r="T173" s="269">
        <v>37</v>
      </c>
      <c r="U173" s="253">
        <v>1.5442404006677797</v>
      </c>
      <c r="V173" s="270">
        <v>6</v>
      </c>
      <c r="W173" s="253">
        <v>0.25041736227045075</v>
      </c>
      <c r="X173" s="269">
        <v>29</v>
      </c>
      <c r="Y173" s="253">
        <v>1.2103505843071787</v>
      </c>
      <c r="Z173" s="269">
        <v>196</v>
      </c>
      <c r="AA173" s="280">
        <v>8.1803005008347256</v>
      </c>
    </row>
    <row r="174" spans="2:27" x14ac:dyDescent="0.2">
      <c r="B174" s="238" t="s">
        <v>279</v>
      </c>
    </row>
    <row r="183" spans="2:15" ht="33.75" customHeight="1" thickBot="1" x14ac:dyDescent="0.25">
      <c r="B183" s="915" t="s">
        <v>685</v>
      </c>
      <c r="C183" s="915"/>
      <c r="D183" s="915"/>
      <c r="E183" s="915"/>
      <c r="F183" s="915"/>
      <c r="G183" s="915"/>
      <c r="H183" s="915"/>
      <c r="I183" s="915"/>
      <c r="J183" s="915"/>
      <c r="K183" s="915"/>
      <c r="L183" s="915"/>
      <c r="M183" s="915"/>
      <c r="N183" s="458"/>
      <c r="O183" s="458"/>
    </row>
    <row r="184" spans="2:15" ht="12.75" customHeight="1" x14ac:dyDescent="0.2">
      <c r="B184" s="774" t="s">
        <v>280</v>
      </c>
      <c r="C184" s="813" t="s">
        <v>8</v>
      </c>
      <c r="D184" s="778" t="s">
        <v>281</v>
      </c>
      <c r="E184" s="779"/>
      <c r="F184" s="778" t="s">
        <v>282</v>
      </c>
      <c r="G184" s="779"/>
      <c r="H184" s="778" t="s">
        <v>283</v>
      </c>
      <c r="I184" s="779"/>
      <c r="J184" s="778" t="s">
        <v>284</v>
      </c>
      <c r="K184" s="779"/>
      <c r="L184" s="778" t="s">
        <v>285</v>
      </c>
      <c r="M184" s="784"/>
    </row>
    <row r="185" spans="2:15" x14ac:dyDescent="0.2">
      <c r="B185" s="979"/>
      <c r="C185" s="831"/>
      <c r="D185" s="214" t="s">
        <v>286</v>
      </c>
      <c r="E185" s="213" t="s">
        <v>252</v>
      </c>
      <c r="F185" s="214" t="s">
        <v>286</v>
      </c>
      <c r="G185" s="213" t="s">
        <v>252</v>
      </c>
      <c r="H185" s="214" t="s">
        <v>286</v>
      </c>
      <c r="I185" s="213" t="s">
        <v>252</v>
      </c>
      <c r="J185" s="214" t="s">
        <v>286</v>
      </c>
      <c r="K185" s="213" t="s">
        <v>252</v>
      </c>
      <c r="L185" s="214" t="s">
        <v>286</v>
      </c>
      <c r="M185" s="215" t="s">
        <v>252</v>
      </c>
    </row>
    <row r="186" spans="2:15" ht="13.5" thickBot="1" x14ac:dyDescent="0.25">
      <c r="B186" s="273" t="s">
        <v>7</v>
      </c>
      <c r="C186" s="274">
        <v>74522</v>
      </c>
      <c r="D186" s="274">
        <v>36763</v>
      </c>
      <c r="E186" s="275">
        <v>49.331740962400367</v>
      </c>
      <c r="F186" s="274">
        <v>34255</v>
      </c>
      <c r="G186" s="275">
        <v>45.966291833284131</v>
      </c>
      <c r="H186" s="276">
        <v>1193</v>
      </c>
      <c r="I186" s="275">
        <v>1.6008695418802503</v>
      </c>
      <c r="J186" s="274">
        <v>39</v>
      </c>
      <c r="K186" s="275">
        <v>5.2333539089128037E-2</v>
      </c>
      <c r="L186" s="274">
        <v>2272</v>
      </c>
      <c r="M186" s="277">
        <v>3.048764123346126</v>
      </c>
    </row>
    <row r="187" spans="2:15" x14ac:dyDescent="0.2">
      <c r="B187" s="384" t="s">
        <v>30</v>
      </c>
      <c r="C187" s="223">
        <v>272</v>
      </c>
      <c r="D187" s="223">
        <v>44</v>
      </c>
      <c r="E187" s="224">
        <v>16.176470588235293</v>
      </c>
      <c r="F187" s="223">
        <v>220</v>
      </c>
      <c r="G187" s="224">
        <v>80.882352941176478</v>
      </c>
      <c r="H187" s="387">
        <v>4</v>
      </c>
      <c r="I187" s="224">
        <v>1.4705882352941175</v>
      </c>
      <c r="J187" s="223">
        <v>0</v>
      </c>
      <c r="K187" s="224">
        <v>0</v>
      </c>
      <c r="L187" s="223">
        <v>4</v>
      </c>
      <c r="M187" s="225">
        <v>1.4705882352941175</v>
      </c>
    </row>
    <row r="188" spans="2:15" x14ac:dyDescent="0.2">
      <c r="B188" s="468" t="s">
        <v>31</v>
      </c>
      <c r="C188" s="227">
        <v>214</v>
      </c>
      <c r="D188" s="227">
        <v>15</v>
      </c>
      <c r="E188" s="228">
        <v>7.009345794392523</v>
      </c>
      <c r="F188" s="227">
        <v>196</v>
      </c>
      <c r="G188" s="228">
        <v>91.588785046728972</v>
      </c>
      <c r="H188" s="469">
        <v>3</v>
      </c>
      <c r="I188" s="228">
        <v>1.4018691588785046</v>
      </c>
      <c r="J188" s="227">
        <v>0</v>
      </c>
      <c r="K188" s="228">
        <v>0</v>
      </c>
      <c r="L188" s="227">
        <v>0</v>
      </c>
      <c r="M188" s="230">
        <v>0</v>
      </c>
    </row>
    <row r="189" spans="2:15" x14ac:dyDescent="0.2">
      <c r="B189" s="267" t="s">
        <v>32</v>
      </c>
      <c r="C189" s="227">
        <v>104</v>
      </c>
      <c r="D189" s="227">
        <v>25</v>
      </c>
      <c r="E189" s="228">
        <v>24.03846153846154</v>
      </c>
      <c r="F189" s="227">
        <v>75</v>
      </c>
      <c r="G189" s="228">
        <v>72.115384615384613</v>
      </c>
      <c r="H189" s="279">
        <v>3</v>
      </c>
      <c r="I189" s="228">
        <v>2.8846153846153846</v>
      </c>
      <c r="J189" s="227">
        <v>0</v>
      </c>
      <c r="K189" s="228">
        <v>0</v>
      </c>
      <c r="L189" s="227">
        <v>1</v>
      </c>
      <c r="M189" s="230">
        <v>0.96153846153846156</v>
      </c>
    </row>
    <row r="190" spans="2:15" x14ac:dyDescent="0.2">
      <c r="B190" s="267" t="s">
        <v>33</v>
      </c>
      <c r="C190" s="227">
        <v>427</v>
      </c>
      <c r="D190" s="227">
        <v>57</v>
      </c>
      <c r="E190" s="228">
        <v>13.348946135831383</v>
      </c>
      <c r="F190" s="227">
        <v>360</v>
      </c>
      <c r="G190" s="228">
        <v>84.30913348946136</v>
      </c>
      <c r="H190" s="279">
        <v>3</v>
      </c>
      <c r="I190" s="228">
        <v>0.70257611241217799</v>
      </c>
      <c r="J190" s="227">
        <v>0</v>
      </c>
      <c r="K190" s="228">
        <v>0</v>
      </c>
      <c r="L190" s="227">
        <v>7</v>
      </c>
      <c r="M190" s="230">
        <v>1.639344262295082</v>
      </c>
    </row>
    <row r="191" spans="2:15" x14ac:dyDescent="0.2">
      <c r="B191" s="267" t="s">
        <v>34</v>
      </c>
      <c r="C191" s="227">
        <v>194</v>
      </c>
      <c r="D191" s="227">
        <v>27</v>
      </c>
      <c r="E191" s="228">
        <v>13.917525773195877</v>
      </c>
      <c r="F191" s="227">
        <v>164</v>
      </c>
      <c r="G191" s="228">
        <v>84.536082474226802</v>
      </c>
      <c r="H191" s="279">
        <v>2</v>
      </c>
      <c r="I191" s="228">
        <v>1.0309278350515463</v>
      </c>
      <c r="J191" s="227">
        <v>1</v>
      </c>
      <c r="K191" s="228">
        <v>0.51546391752577314</v>
      </c>
      <c r="L191" s="227">
        <v>0</v>
      </c>
      <c r="M191" s="230">
        <v>0</v>
      </c>
    </row>
    <row r="192" spans="2:15" x14ac:dyDescent="0.2">
      <c r="B192" s="267" t="s">
        <v>35</v>
      </c>
      <c r="C192" s="227">
        <v>79</v>
      </c>
      <c r="D192" s="227">
        <v>23</v>
      </c>
      <c r="E192" s="228">
        <v>29.11392405063291</v>
      </c>
      <c r="F192" s="227">
        <v>53</v>
      </c>
      <c r="G192" s="228">
        <v>67.088607594936718</v>
      </c>
      <c r="H192" s="279">
        <v>1</v>
      </c>
      <c r="I192" s="228">
        <v>1.2658227848101267</v>
      </c>
      <c r="J192" s="227">
        <v>0</v>
      </c>
      <c r="K192" s="228">
        <v>0</v>
      </c>
      <c r="L192" s="227">
        <v>2</v>
      </c>
      <c r="M192" s="230">
        <v>2.5316455696202533</v>
      </c>
    </row>
    <row r="193" spans="2:13" x14ac:dyDescent="0.2">
      <c r="B193" s="267" t="s">
        <v>36</v>
      </c>
      <c r="C193" s="227">
        <v>645</v>
      </c>
      <c r="D193" s="227">
        <v>174</v>
      </c>
      <c r="E193" s="228">
        <v>26.976744186046513</v>
      </c>
      <c r="F193" s="227">
        <v>458</v>
      </c>
      <c r="G193" s="228">
        <v>71.007751937984494</v>
      </c>
      <c r="H193" s="279">
        <v>3</v>
      </c>
      <c r="I193" s="228">
        <v>0.46511627906976744</v>
      </c>
      <c r="J193" s="227">
        <v>0</v>
      </c>
      <c r="K193" s="228">
        <v>0</v>
      </c>
      <c r="L193" s="227">
        <v>10</v>
      </c>
      <c r="M193" s="230">
        <v>1.5503875968992249</v>
      </c>
    </row>
    <row r="194" spans="2:13" x14ac:dyDescent="0.2">
      <c r="B194" s="267" t="s">
        <v>37</v>
      </c>
      <c r="C194" s="227">
        <v>179</v>
      </c>
      <c r="D194" s="227">
        <v>27</v>
      </c>
      <c r="E194" s="228">
        <v>15.083798882681565</v>
      </c>
      <c r="F194" s="227">
        <v>149</v>
      </c>
      <c r="G194" s="228">
        <v>83.240223463687144</v>
      </c>
      <c r="H194" s="279">
        <v>2</v>
      </c>
      <c r="I194" s="228">
        <v>1.1173184357541899</v>
      </c>
      <c r="J194" s="227">
        <v>0</v>
      </c>
      <c r="K194" s="228">
        <v>0</v>
      </c>
      <c r="L194" s="227">
        <v>1</v>
      </c>
      <c r="M194" s="230">
        <v>0.55865921787709494</v>
      </c>
    </row>
    <row r="195" spans="2:13" x14ac:dyDescent="0.2">
      <c r="B195" s="267" t="s">
        <v>38</v>
      </c>
      <c r="C195" s="227">
        <v>66</v>
      </c>
      <c r="D195" s="227">
        <v>6</v>
      </c>
      <c r="E195" s="228">
        <v>9.0909090909090917</v>
      </c>
      <c r="F195" s="227">
        <v>57</v>
      </c>
      <c r="G195" s="228">
        <v>86.36363636363636</v>
      </c>
      <c r="H195" s="279">
        <v>1</v>
      </c>
      <c r="I195" s="228">
        <v>1.5151515151515151</v>
      </c>
      <c r="J195" s="227">
        <v>0</v>
      </c>
      <c r="K195" s="228">
        <v>0</v>
      </c>
      <c r="L195" s="227">
        <v>2</v>
      </c>
      <c r="M195" s="230">
        <v>3.0303030303030303</v>
      </c>
    </row>
    <row r="196" spans="2:13" ht="13.5" thickBot="1" x14ac:dyDescent="0.25">
      <c r="B196" s="385" t="s">
        <v>39</v>
      </c>
      <c r="C196" s="229">
        <v>216</v>
      </c>
      <c r="D196" s="229">
        <v>25</v>
      </c>
      <c r="E196" s="250">
        <v>11.574074074074074</v>
      </c>
      <c r="F196" s="229">
        <v>184</v>
      </c>
      <c r="G196" s="250">
        <v>85.18518518518519</v>
      </c>
      <c r="H196" s="388">
        <v>3</v>
      </c>
      <c r="I196" s="250">
        <v>1.3888888888888888</v>
      </c>
      <c r="J196" s="229">
        <v>0</v>
      </c>
      <c r="K196" s="250">
        <v>0</v>
      </c>
      <c r="L196" s="229">
        <v>4</v>
      </c>
      <c r="M196" s="372">
        <v>1.8518518518518516</v>
      </c>
    </row>
    <row r="197" spans="2:13" ht="13.5" thickBot="1" x14ac:dyDescent="0.25">
      <c r="B197" s="232" t="s">
        <v>2</v>
      </c>
      <c r="C197" s="252">
        <v>2396</v>
      </c>
      <c r="D197" s="269">
        <v>423</v>
      </c>
      <c r="E197" s="253">
        <v>17.654424040066775</v>
      </c>
      <c r="F197" s="269">
        <v>1916</v>
      </c>
      <c r="G197" s="253">
        <v>79.966611018363949</v>
      </c>
      <c r="H197" s="270">
        <v>25</v>
      </c>
      <c r="I197" s="251">
        <v>1.0434056761268782</v>
      </c>
      <c r="J197" s="269">
        <v>1</v>
      </c>
      <c r="K197" s="253">
        <v>4.1736227045075125E-2</v>
      </c>
      <c r="L197" s="269">
        <v>31</v>
      </c>
      <c r="M197" s="280">
        <v>1.2938230383973288</v>
      </c>
    </row>
    <row r="198" spans="2:13" x14ac:dyDescent="0.2">
      <c r="B198" s="238" t="s">
        <v>279</v>
      </c>
    </row>
    <row r="204" spans="2:13" ht="37.5" customHeight="1" thickBot="1" x14ac:dyDescent="0.25">
      <c r="B204" s="914" t="s">
        <v>684</v>
      </c>
      <c r="C204" s="914"/>
      <c r="D204" s="914"/>
      <c r="E204" s="914"/>
      <c r="F204" s="914"/>
      <c r="G204" s="914"/>
      <c r="H204" s="914"/>
      <c r="I204" s="914"/>
    </row>
    <row r="205" spans="2:13" x14ac:dyDescent="0.2">
      <c r="B205" s="774" t="s">
        <v>280</v>
      </c>
      <c r="C205" s="776" t="s">
        <v>8</v>
      </c>
      <c r="D205" s="778" t="s">
        <v>287</v>
      </c>
      <c r="E205" s="779"/>
      <c r="F205" s="780" t="s">
        <v>288</v>
      </c>
      <c r="G205" s="783"/>
      <c r="H205" s="778" t="s">
        <v>250</v>
      </c>
      <c r="I205" s="784"/>
    </row>
    <row r="206" spans="2:13" x14ac:dyDescent="0.2">
      <c r="B206" s="775"/>
      <c r="C206" s="777" t="s">
        <v>238</v>
      </c>
      <c r="D206" s="214" t="s">
        <v>286</v>
      </c>
      <c r="E206" s="213" t="s">
        <v>252</v>
      </c>
      <c r="F206" s="214" t="s">
        <v>286</v>
      </c>
      <c r="G206" s="213" t="s">
        <v>252</v>
      </c>
      <c r="H206" s="214" t="s">
        <v>286</v>
      </c>
      <c r="I206" s="215" t="s">
        <v>252</v>
      </c>
    </row>
    <row r="207" spans="2:13" ht="13.5" thickBot="1" x14ac:dyDescent="0.25">
      <c r="B207" s="273" t="s">
        <v>7</v>
      </c>
      <c r="C207" s="274">
        <v>74522</v>
      </c>
      <c r="D207" s="274">
        <v>7103</v>
      </c>
      <c r="E207" s="275">
        <v>9.5314135423096538</v>
      </c>
      <c r="F207" s="274">
        <v>67305</v>
      </c>
      <c r="G207" s="275">
        <v>90.315611497275967</v>
      </c>
      <c r="H207" s="274">
        <v>114</v>
      </c>
      <c r="I207" s="277">
        <v>0.15297496041437428</v>
      </c>
    </row>
    <row r="208" spans="2:13" x14ac:dyDescent="0.2">
      <c r="B208" s="384" t="s">
        <v>30</v>
      </c>
      <c r="C208" s="223">
        <v>272</v>
      </c>
      <c r="D208" s="223">
        <v>266</v>
      </c>
      <c r="E208" s="224">
        <v>97.794117647058826</v>
      </c>
      <c r="F208" s="223">
        <v>5</v>
      </c>
      <c r="G208" s="224">
        <v>1.8382352941176472</v>
      </c>
      <c r="H208" s="223">
        <v>1</v>
      </c>
      <c r="I208" s="225">
        <v>0.36764705882352938</v>
      </c>
    </row>
    <row r="209" spans="2:9" x14ac:dyDescent="0.2">
      <c r="B209" s="468" t="s">
        <v>31</v>
      </c>
      <c r="C209" s="227">
        <v>214</v>
      </c>
      <c r="D209" s="227">
        <v>210</v>
      </c>
      <c r="E209" s="228">
        <v>98.130841121495322</v>
      </c>
      <c r="F209" s="227">
        <v>1</v>
      </c>
      <c r="G209" s="228">
        <v>0.46728971962616817</v>
      </c>
      <c r="H209" s="227">
        <v>3</v>
      </c>
      <c r="I209" s="230">
        <v>1.4018691588785046</v>
      </c>
    </row>
    <row r="210" spans="2:9" x14ac:dyDescent="0.2">
      <c r="B210" s="267" t="s">
        <v>32</v>
      </c>
      <c r="C210" s="227">
        <v>104</v>
      </c>
      <c r="D210" s="227">
        <v>104</v>
      </c>
      <c r="E210" s="228">
        <v>100</v>
      </c>
      <c r="F210" s="227">
        <v>0</v>
      </c>
      <c r="G210" s="228">
        <v>0</v>
      </c>
      <c r="H210" s="223">
        <v>0</v>
      </c>
      <c r="I210" s="230">
        <v>0</v>
      </c>
    </row>
    <row r="211" spans="2:9" x14ac:dyDescent="0.2">
      <c r="B211" s="267" t="s">
        <v>33</v>
      </c>
      <c r="C211" s="227">
        <v>427</v>
      </c>
      <c r="D211" s="227">
        <v>423</v>
      </c>
      <c r="E211" s="228">
        <v>99.063231850117091</v>
      </c>
      <c r="F211" s="227">
        <v>4</v>
      </c>
      <c r="G211" s="228">
        <v>0.93676814988290402</v>
      </c>
      <c r="H211" s="227">
        <v>0</v>
      </c>
      <c r="I211" s="230">
        <v>0</v>
      </c>
    </row>
    <row r="212" spans="2:9" x14ac:dyDescent="0.2">
      <c r="B212" s="267" t="s">
        <v>34</v>
      </c>
      <c r="C212" s="227">
        <v>194</v>
      </c>
      <c r="D212" s="227">
        <v>194</v>
      </c>
      <c r="E212" s="228">
        <v>100</v>
      </c>
      <c r="F212" s="227">
        <v>0</v>
      </c>
      <c r="G212" s="228">
        <v>0</v>
      </c>
      <c r="H212" s="223">
        <v>0</v>
      </c>
      <c r="I212" s="230">
        <v>0</v>
      </c>
    </row>
    <row r="213" spans="2:9" x14ac:dyDescent="0.2">
      <c r="B213" s="267" t="s">
        <v>35</v>
      </c>
      <c r="C213" s="227">
        <v>79</v>
      </c>
      <c r="D213" s="227">
        <v>79</v>
      </c>
      <c r="E213" s="228">
        <v>100</v>
      </c>
      <c r="F213" s="227">
        <v>0</v>
      </c>
      <c r="G213" s="228">
        <v>0</v>
      </c>
      <c r="H213" s="223">
        <v>0</v>
      </c>
      <c r="I213" s="230">
        <v>0</v>
      </c>
    </row>
    <row r="214" spans="2:9" x14ac:dyDescent="0.2">
      <c r="B214" s="267" t="s">
        <v>36</v>
      </c>
      <c r="C214" s="227">
        <v>645</v>
      </c>
      <c r="D214" s="227">
        <v>625</v>
      </c>
      <c r="E214" s="228">
        <v>96.899224806201545</v>
      </c>
      <c r="F214" s="227">
        <v>18</v>
      </c>
      <c r="G214" s="228">
        <v>2.7906976744186047</v>
      </c>
      <c r="H214" s="227">
        <v>2</v>
      </c>
      <c r="I214" s="230">
        <v>0.31007751937984496</v>
      </c>
    </row>
    <row r="215" spans="2:9" x14ac:dyDescent="0.2">
      <c r="B215" s="267" t="s">
        <v>37</v>
      </c>
      <c r="C215" s="227">
        <v>179</v>
      </c>
      <c r="D215" s="227">
        <v>178</v>
      </c>
      <c r="E215" s="228">
        <v>99.441340782122893</v>
      </c>
      <c r="F215" s="227">
        <v>1</v>
      </c>
      <c r="G215" s="228">
        <v>0.55865921787709494</v>
      </c>
      <c r="H215" s="227">
        <v>0</v>
      </c>
      <c r="I215" s="230">
        <v>0</v>
      </c>
    </row>
    <row r="216" spans="2:9" x14ac:dyDescent="0.2">
      <c r="B216" s="267" t="s">
        <v>38</v>
      </c>
      <c r="C216" s="227">
        <v>66</v>
      </c>
      <c r="D216" s="227">
        <v>65</v>
      </c>
      <c r="E216" s="228">
        <v>98.484848484848484</v>
      </c>
      <c r="F216" s="227">
        <v>1</v>
      </c>
      <c r="G216" s="228">
        <v>1.5151515151515151</v>
      </c>
      <c r="H216" s="223">
        <v>0</v>
      </c>
      <c r="I216" s="230">
        <v>0</v>
      </c>
    </row>
    <row r="217" spans="2:9" ht="13.5" thickBot="1" x14ac:dyDescent="0.25">
      <c r="B217" s="385" t="s">
        <v>39</v>
      </c>
      <c r="C217" s="229">
        <v>216</v>
      </c>
      <c r="D217" s="229">
        <v>214</v>
      </c>
      <c r="E217" s="250">
        <v>99.074074074074076</v>
      </c>
      <c r="F217" s="229">
        <v>2</v>
      </c>
      <c r="G217" s="250">
        <v>0.92592592592592582</v>
      </c>
      <c r="H217" s="223">
        <v>0</v>
      </c>
      <c r="I217" s="372">
        <v>0</v>
      </c>
    </row>
    <row r="218" spans="2:9" ht="13.5" thickBot="1" x14ac:dyDescent="0.25">
      <c r="B218" s="232" t="s">
        <v>2</v>
      </c>
      <c r="C218" s="252">
        <v>2396</v>
      </c>
      <c r="D218" s="269">
        <v>2358</v>
      </c>
      <c r="E218" s="253">
        <v>98.414023372287147</v>
      </c>
      <c r="F218" s="269">
        <v>32</v>
      </c>
      <c r="G218" s="253">
        <v>1.335559265442404</v>
      </c>
      <c r="H218" s="269">
        <v>6</v>
      </c>
      <c r="I218" s="280">
        <v>0.25041736227045075</v>
      </c>
    </row>
    <row r="219" spans="2:9" x14ac:dyDescent="0.2">
      <c r="B219" s="238" t="s">
        <v>279</v>
      </c>
    </row>
    <row r="222" spans="2:9" ht="42.75" customHeight="1" thickBot="1" x14ac:dyDescent="0.25">
      <c r="B222" s="914" t="s">
        <v>683</v>
      </c>
      <c r="C222" s="914"/>
      <c r="D222" s="914"/>
      <c r="E222" s="914"/>
      <c r="F222" s="914"/>
      <c r="G222" s="914"/>
    </row>
    <row r="223" spans="2:9" x14ac:dyDescent="0.2">
      <c r="B223" s="774" t="s">
        <v>280</v>
      </c>
      <c r="C223" s="776" t="s">
        <v>8</v>
      </c>
      <c r="D223" s="778" t="s">
        <v>289</v>
      </c>
      <c r="E223" s="779"/>
      <c r="F223" s="780" t="s">
        <v>290</v>
      </c>
      <c r="G223" s="781"/>
    </row>
    <row r="224" spans="2:9" x14ac:dyDescent="0.2">
      <c r="B224" s="775"/>
      <c r="C224" s="777" t="s">
        <v>238</v>
      </c>
      <c r="D224" s="214" t="s">
        <v>286</v>
      </c>
      <c r="E224" s="213" t="s">
        <v>252</v>
      </c>
      <c r="F224" s="214" t="s">
        <v>286</v>
      </c>
      <c r="G224" s="215" t="s">
        <v>252</v>
      </c>
    </row>
    <row r="225" spans="2:7" ht="13.5" thickBot="1" x14ac:dyDescent="0.25">
      <c r="B225" s="273" t="s">
        <v>7</v>
      </c>
      <c r="C225" s="274">
        <v>74522</v>
      </c>
      <c r="D225" s="274">
        <v>57461</v>
      </c>
      <c r="E225" s="275">
        <v>77.106089476932979</v>
      </c>
      <c r="F225" s="274">
        <v>17061</v>
      </c>
      <c r="G225" s="277">
        <v>22.893910523067014</v>
      </c>
    </row>
    <row r="226" spans="2:7" x14ac:dyDescent="0.2">
      <c r="B226" s="382" t="s">
        <v>30</v>
      </c>
      <c r="C226" s="223">
        <v>272</v>
      </c>
      <c r="D226" s="223">
        <v>143</v>
      </c>
      <c r="E226" s="224">
        <v>52.57352941176471</v>
      </c>
      <c r="F226" s="223">
        <v>129</v>
      </c>
      <c r="G226" s="225">
        <v>47.42647058823529</v>
      </c>
    </row>
    <row r="227" spans="2:7" x14ac:dyDescent="0.2">
      <c r="B227" s="470" t="s">
        <v>31</v>
      </c>
      <c r="C227" s="227">
        <v>214</v>
      </c>
      <c r="D227" s="227">
        <v>81</v>
      </c>
      <c r="E227" s="228">
        <v>37.850467289719624</v>
      </c>
      <c r="F227" s="227">
        <v>133</v>
      </c>
      <c r="G227" s="230">
        <v>62.149532710280376</v>
      </c>
    </row>
    <row r="228" spans="2:7" x14ac:dyDescent="0.2">
      <c r="B228" s="226" t="s">
        <v>32</v>
      </c>
      <c r="C228" s="227">
        <v>104</v>
      </c>
      <c r="D228" s="227">
        <v>79</v>
      </c>
      <c r="E228" s="228">
        <v>75.961538461538453</v>
      </c>
      <c r="F228" s="227">
        <v>25</v>
      </c>
      <c r="G228" s="230">
        <v>24.03846153846154</v>
      </c>
    </row>
    <row r="229" spans="2:7" x14ac:dyDescent="0.2">
      <c r="B229" s="226" t="s">
        <v>33</v>
      </c>
      <c r="C229" s="227">
        <v>427</v>
      </c>
      <c r="D229" s="227">
        <v>239</v>
      </c>
      <c r="E229" s="228">
        <v>55.97189695550351</v>
      </c>
      <c r="F229" s="227">
        <v>188</v>
      </c>
      <c r="G229" s="230">
        <v>44.028103044496483</v>
      </c>
    </row>
    <row r="230" spans="2:7" x14ac:dyDescent="0.2">
      <c r="B230" s="226" t="s">
        <v>34</v>
      </c>
      <c r="C230" s="227">
        <v>194</v>
      </c>
      <c r="D230" s="227">
        <v>76</v>
      </c>
      <c r="E230" s="228">
        <v>39.175257731958766</v>
      </c>
      <c r="F230" s="227">
        <v>118</v>
      </c>
      <c r="G230" s="230">
        <v>60.824742268041234</v>
      </c>
    </row>
    <row r="231" spans="2:7" x14ac:dyDescent="0.2">
      <c r="B231" s="226" t="s">
        <v>35</v>
      </c>
      <c r="C231" s="227">
        <v>79</v>
      </c>
      <c r="D231" s="227">
        <v>38</v>
      </c>
      <c r="E231" s="228">
        <v>48.101265822784811</v>
      </c>
      <c r="F231" s="227">
        <v>41</v>
      </c>
      <c r="G231" s="230">
        <v>51.898734177215189</v>
      </c>
    </row>
    <row r="232" spans="2:7" x14ac:dyDescent="0.2">
      <c r="B232" s="226" t="s">
        <v>36</v>
      </c>
      <c r="C232" s="227">
        <v>645</v>
      </c>
      <c r="D232" s="227">
        <v>478</v>
      </c>
      <c r="E232" s="228">
        <v>74.108527131782935</v>
      </c>
      <c r="F232" s="227">
        <v>167</v>
      </c>
      <c r="G232" s="230">
        <v>25.891472868217054</v>
      </c>
    </row>
    <row r="233" spans="2:7" x14ac:dyDescent="0.2">
      <c r="B233" s="226" t="s">
        <v>37</v>
      </c>
      <c r="C233" s="227">
        <v>179</v>
      </c>
      <c r="D233" s="227">
        <v>122</v>
      </c>
      <c r="E233" s="228">
        <v>68.156424581005581</v>
      </c>
      <c r="F233" s="227">
        <v>57</v>
      </c>
      <c r="G233" s="230">
        <v>31.843575418994412</v>
      </c>
    </row>
    <row r="234" spans="2:7" x14ac:dyDescent="0.2">
      <c r="B234" s="226" t="s">
        <v>38</v>
      </c>
      <c r="C234" s="227">
        <v>66</v>
      </c>
      <c r="D234" s="227">
        <v>37</v>
      </c>
      <c r="E234" s="228">
        <v>56.060606060606055</v>
      </c>
      <c r="F234" s="227">
        <v>29</v>
      </c>
      <c r="G234" s="230">
        <v>43.939393939393938</v>
      </c>
    </row>
    <row r="235" spans="2:7" ht="13.5" thickBot="1" x14ac:dyDescent="0.25">
      <c r="B235" s="383" t="s">
        <v>39</v>
      </c>
      <c r="C235" s="229">
        <v>216</v>
      </c>
      <c r="D235" s="229">
        <v>90</v>
      </c>
      <c r="E235" s="250">
        <v>41.666666666666671</v>
      </c>
      <c r="F235" s="229">
        <v>126</v>
      </c>
      <c r="G235" s="372">
        <v>58.333333333333336</v>
      </c>
    </row>
    <row r="236" spans="2:7" ht="13.5" thickBot="1" x14ac:dyDescent="0.25">
      <c r="B236" s="232" t="s">
        <v>2</v>
      </c>
      <c r="C236" s="252">
        <v>2396</v>
      </c>
      <c r="D236" s="269">
        <v>1383</v>
      </c>
      <c r="E236" s="253">
        <v>57.721202003338902</v>
      </c>
      <c r="F236" s="269">
        <v>1013</v>
      </c>
      <c r="G236" s="280">
        <v>42.278797996661098</v>
      </c>
    </row>
    <row r="237" spans="2:7" x14ac:dyDescent="0.2">
      <c r="B237" s="238" t="s">
        <v>279</v>
      </c>
    </row>
    <row r="242" spans="1:84" ht="18" x14ac:dyDescent="0.25">
      <c r="B242" s="211" t="s">
        <v>401</v>
      </c>
    </row>
    <row r="246" spans="1:84" ht="22.5" customHeight="1" x14ac:dyDescent="0.2">
      <c r="B246" s="892" t="s">
        <v>539</v>
      </c>
      <c r="C246" s="893"/>
      <c r="D246" s="893"/>
      <c r="E246" s="893"/>
      <c r="F246" s="893"/>
      <c r="G246" s="893"/>
      <c r="H246" s="893"/>
      <c r="I246" s="893"/>
      <c r="J246" s="893"/>
      <c r="K246" s="893"/>
      <c r="L246" s="893"/>
      <c r="M246" s="893"/>
      <c r="N246" s="893"/>
      <c r="O246" s="893"/>
      <c r="P246" s="893"/>
      <c r="Q246" s="893"/>
    </row>
    <row r="247" spans="1:84" ht="22.5" customHeight="1" x14ac:dyDescent="0.2">
      <c r="A247" s="421"/>
      <c r="B247" s="894" t="s">
        <v>402</v>
      </c>
      <c r="C247" s="939" t="s">
        <v>403</v>
      </c>
      <c r="D247" s="939" t="s">
        <v>404</v>
      </c>
      <c r="E247" s="939"/>
      <c r="F247" s="939" t="s">
        <v>405</v>
      </c>
      <c r="G247" s="939"/>
      <c r="H247" s="939" t="s">
        <v>406</v>
      </c>
      <c r="I247" s="939"/>
      <c r="J247" s="939" t="s">
        <v>407</v>
      </c>
      <c r="K247" s="939"/>
      <c r="L247" s="939" t="s">
        <v>408</v>
      </c>
      <c r="M247" s="939"/>
      <c r="N247" s="939" t="s">
        <v>409</v>
      </c>
      <c r="O247" s="939"/>
      <c r="P247" s="939" t="s">
        <v>410</v>
      </c>
      <c r="Q247" s="939"/>
      <c r="R247" s="939" t="s">
        <v>411</v>
      </c>
      <c r="S247" s="939"/>
      <c r="T247" s="939" t="s">
        <v>412</v>
      </c>
      <c r="U247" s="939" t="s">
        <v>413</v>
      </c>
      <c r="V247" s="939"/>
      <c r="W247" s="939" t="s">
        <v>414</v>
      </c>
      <c r="X247" s="939"/>
      <c r="Y247" s="939" t="s">
        <v>415</v>
      </c>
      <c r="Z247" s="939"/>
      <c r="AA247" s="939" t="s">
        <v>410</v>
      </c>
      <c r="AB247" s="939"/>
      <c r="AC247" s="939" t="s">
        <v>416</v>
      </c>
      <c r="AD247" s="939"/>
      <c r="AE247" s="939" t="s">
        <v>417</v>
      </c>
      <c r="AF247" s="939"/>
      <c r="AG247" s="416"/>
      <c r="AH247" s="416"/>
      <c r="AI247" s="416"/>
      <c r="AJ247" s="416"/>
      <c r="AK247" s="416"/>
      <c r="AL247" s="416"/>
      <c r="AM247" s="416"/>
      <c r="AN247" s="416"/>
      <c r="AO247" s="416"/>
      <c r="AP247" s="416"/>
      <c r="AQ247" s="416"/>
      <c r="AR247" s="416"/>
      <c r="AS247" s="416"/>
      <c r="AT247" s="416"/>
      <c r="AU247" s="416"/>
      <c r="AV247" s="416"/>
      <c r="AW247" s="416"/>
      <c r="AX247" s="416"/>
      <c r="AY247" s="416"/>
      <c r="AZ247" s="416"/>
      <c r="BA247" s="416"/>
      <c r="BB247" s="416"/>
      <c r="BC247" s="416"/>
      <c r="BD247" s="416"/>
      <c r="BE247" s="416"/>
      <c r="BF247" s="416"/>
      <c r="BG247" s="416"/>
      <c r="BH247" s="416"/>
      <c r="BI247" s="416"/>
      <c r="BJ247" s="416"/>
      <c r="BK247" s="416"/>
      <c r="BL247" s="416"/>
      <c r="BM247" s="416"/>
      <c r="BN247" s="416"/>
      <c r="BO247" s="416"/>
      <c r="BP247" s="416"/>
      <c r="BQ247" s="416"/>
      <c r="BR247" s="416"/>
      <c r="BS247" s="416"/>
      <c r="BT247" s="416"/>
      <c r="BU247" s="416"/>
      <c r="BV247" s="416"/>
      <c r="BW247" s="416"/>
      <c r="BX247" s="416"/>
      <c r="BY247" s="416"/>
      <c r="BZ247" s="416"/>
      <c r="CA247" s="416"/>
      <c r="CB247" s="416"/>
      <c r="CC247" s="416"/>
      <c r="CD247" s="416"/>
      <c r="CE247" s="416"/>
      <c r="CF247" s="416"/>
    </row>
    <row r="248" spans="1:84" ht="42" customHeight="1" x14ac:dyDescent="0.2">
      <c r="A248" s="421"/>
      <c r="B248" s="894"/>
      <c r="C248" s="939"/>
      <c r="D248" s="417" t="s">
        <v>418</v>
      </c>
      <c r="E248" s="418" t="s">
        <v>252</v>
      </c>
      <c r="F248" s="417" t="s">
        <v>418</v>
      </c>
      <c r="G248" s="418" t="s">
        <v>252</v>
      </c>
      <c r="H248" s="417" t="s">
        <v>419</v>
      </c>
      <c r="I248" s="418" t="s">
        <v>252</v>
      </c>
      <c r="J248" s="417" t="s">
        <v>418</v>
      </c>
      <c r="K248" s="418" t="s">
        <v>252</v>
      </c>
      <c r="L248" s="417" t="s">
        <v>418</v>
      </c>
      <c r="M248" s="418" t="s">
        <v>252</v>
      </c>
      <c r="N248" s="417" t="s">
        <v>418</v>
      </c>
      <c r="O248" s="418" t="s">
        <v>252</v>
      </c>
      <c r="P248" s="417" t="s">
        <v>420</v>
      </c>
      <c r="Q248" s="418" t="s">
        <v>252</v>
      </c>
      <c r="R248" s="417" t="s">
        <v>420</v>
      </c>
      <c r="S248" s="418" t="s">
        <v>252</v>
      </c>
      <c r="T248" s="939"/>
      <c r="U248" s="417" t="s">
        <v>419</v>
      </c>
      <c r="V248" s="418" t="s">
        <v>252</v>
      </c>
      <c r="W248" s="417" t="s">
        <v>419</v>
      </c>
      <c r="X248" s="418" t="s">
        <v>252</v>
      </c>
      <c r="Y248" s="417" t="s">
        <v>419</v>
      </c>
      <c r="Z248" s="418" t="s">
        <v>252</v>
      </c>
      <c r="AA248" s="417" t="s">
        <v>421</v>
      </c>
      <c r="AB248" s="418" t="s">
        <v>252</v>
      </c>
      <c r="AC248" s="417" t="s">
        <v>422</v>
      </c>
      <c r="AD248" s="418" t="s">
        <v>252</v>
      </c>
      <c r="AE248" s="417" t="s">
        <v>419</v>
      </c>
      <c r="AF248" s="418" t="s">
        <v>252</v>
      </c>
      <c r="AG248" s="416"/>
      <c r="AH248" s="416"/>
      <c r="AI248" s="416"/>
      <c r="AJ248" s="416"/>
      <c r="AK248" s="416"/>
      <c r="AL248" s="416"/>
      <c r="AM248" s="416"/>
      <c r="AN248" s="416"/>
      <c r="AO248" s="416"/>
      <c r="AP248" s="416"/>
      <c r="AQ248" s="416"/>
      <c r="AR248" s="416"/>
      <c r="AS248" s="416"/>
      <c r="AT248" s="416"/>
      <c r="AU248" s="416"/>
      <c r="AV248" s="416"/>
      <c r="AW248" s="416"/>
      <c r="AX248" s="416"/>
      <c r="AY248" s="416"/>
      <c r="AZ248" s="416"/>
      <c r="BA248" s="416"/>
      <c r="BB248" s="416"/>
      <c r="BC248" s="416"/>
      <c r="BD248" s="416"/>
      <c r="BE248" s="416"/>
      <c r="BF248" s="416"/>
      <c r="BG248" s="416"/>
      <c r="BH248" s="416"/>
      <c r="BI248" s="416"/>
      <c r="BJ248" s="416"/>
      <c r="BK248" s="416"/>
      <c r="BL248" s="416"/>
      <c r="BM248" s="416"/>
      <c r="BN248" s="416"/>
      <c r="BO248" s="416"/>
      <c r="BP248" s="416"/>
      <c r="BQ248" s="416"/>
      <c r="BR248" s="416"/>
      <c r="BS248" s="416"/>
      <c r="BT248" s="416"/>
      <c r="BU248" s="416"/>
      <c r="BV248" s="416"/>
      <c r="BW248" s="416"/>
      <c r="BX248" s="416"/>
      <c r="BY248" s="416"/>
      <c r="BZ248" s="416"/>
      <c r="CA248" s="416"/>
      <c r="CB248" s="416"/>
      <c r="CC248" s="416"/>
      <c r="CD248" s="416"/>
      <c r="CE248" s="416"/>
      <c r="CF248" s="416"/>
    </row>
    <row r="249" spans="1:84" s="422" customFormat="1" x14ac:dyDescent="0.2">
      <c r="A249" s="421"/>
      <c r="B249" s="419" t="s">
        <v>2</v>
      </c>
      <c r="C249" s="419">
        <f>SUM(C250:C259)</f>
        <v>2605</v>
      </c>
      <c r="D249" s="419">
        <f>SUM(D250:D259)</f>
        <v>2669</v>
      </c>
      <c r="E249" s="420">
        <f t="shared" ref="E249:E259" si="5">D249/C249</f>
        <v>1.0245681381957774</v>
      </c>
      <c r="F249" s="419">
        <f>SUM(F250:F259)</f>
        <v>2660</v>
      </c>
      <c r="G249" s="420">
        <f t="shared" ref="G249:G259" si="6">F249/C249</f>
        <v>1.0211132437619961</v>
      </c>
      <c r="H249" s="419">
        <f>SUM(H250:H259)</f>
        <v>1838</v>
      </c>
      <c r="I249" s="420">
        <f t="shared" ref="I249:I259" si="7">H249/C249</f>
        <v>0.70556621880998083</v>
      </c>
      <c r="J249" s="419">
        <f>SUM(J250:J259)</f>
        <v>2659</v>
      </c>
      <c r="K249" s="420">
        <f t="shared" ref="K249:K259" si="8">J249/C249</f>
        <v>1.0207293666026871</v>
      </c>
      <c r="L249" s="419">
        <f>SUM(L250:L259)</f>
        <v>2658</v>
      </c>
      <c r="M249" s="420">
        <f>L249/C249</f>
        <v>1.0203454894433781</v>
      </c>
      <c r="N249" s="419">
        <f>SUM(N250:N259)</f>
        <v>2504</v>
      </c>
      <c r="O249" s="420">
        <f t="shared" ref="O249:O259" si="9">N249/C249</f>
        <v>0.96122840690978884</v>
      </c>
      <c r="P249" s="419">
        <f>SUM(P250:P259)</f>
        <v>2645</v>
      </c>
      <c r="Q249" s="420">
        <f t="shared" ref="Q249" si="10">P249/C249</f>
        <v>1.0153550863723608</v>
      </c>
      <c r="R249" s="419">
        <f>SUM(R250:R259)</f>
        <v>2034</v>
      </c>
      <c r="S249" s="420">
        <f t="shared" ref="S249:S259" si="11">R249/(C249)</f>
        <v>0.7808061420345489</v>
      </c>
      <c r="T249" s="419">
        <f>SUM(T250:T259)</f>
        <v>2651</v>
      </c>
      <c r="U249" s="419">
        <f>SUM(U250:U259)</f>
        <v>2631</v>
      </c>
      <c r="V249" s="420">
        <f t="shared" ref="V249:V259" si="12">U249/T249</f>
        <v>0.99245567710297999</v>
      </c>
      <c r="W249" s="419">
        <f>SUM(W250:W259)</f>
        <v>2264</v>
      </c>
      <c r="X249" s="420">
        <f>W249/T249</f>
        <v>0.85401735194266315</v>
      </c>
      <c r="Y249" s="419">
        <f>SUM(Y250:Y259)</f>
        <v>2632</v>
      </c>
      <c r="Z249" s="420">
        <f t="shared" ref="Z249:Z259" si="13">Y249/T249</f>
        <v>0.99283289324783097</v>
      </c>
      <c r="AA249" s="419">
        <f>SUM(AA250:AA259)</f>
        <v>2626</v>
      </c>
      <c r="AB249" s="420">
        <f t="shared" ref="AB249:AB259" si="14">AA249/T249</f>
        <v>0.99056959637872499</v>
      </c>
      <c r="AC249" s="419">
        <f>SUM(AC250:AC259)</f>
        <v>2452</v>
      </c>
      <c r="AD249" s="420">
        <f t="shared" ref="AD249:AD259" si="15">AC249/T249</f>
        <v>0.92493398717465103</v>
      </c>
      <c r="AE249" s="419">
        <f>SUM(AE250:AE259)</f>
        <v>2655</v>
      </c>
      <c r="AF249" s="420">
        <f t="shared" ref="AF249:AF259" si="16">AE249/T249</f>
        <v>1.0015088645794039</v>
      </c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</row>
    <row r="250" spans="1:84" x14ac:dyDescent="0.2">
      <c r="A250" s="421"/>
      <c r="B250" s="423" t="s">
        <v>30</v>
      </c>
      <c r="C250" s="471">
        <v>329</v>
      </c>
      <c r="D250" s="472">
        <v>323</v>
      </c>
      <c r="E250" s="473">
        <f t="shared" si="5"/>
        <v>0.98176291793313075</v>
      </c>
      <c r="F250" s="472">
        <v>324</v>
      </c>
      <c r="G250" s="473">
        <f t="shared" si="6"/>
        <v>0.98480243161094227</v>
      </c>
      <c r="H250" s="472">
        <v>99</v>
      </c>
      <c r="I250" s="473">
        <f t="shared" si="7"/>
        <v>0.30091185410334348</v>
      </c>
      <c r="J250" s="472">
        <v>323</v>
      </c>
      <c r="K250" s="473">
        <f t="shared" si="8"/>
        <v>0.98176291793313075</v>
      </c>
      <c r="L250" s="472">
        <v>323</v>
      </c>
      <c r="M250" s="473">
        <f t="shared" ref="M250:M259" si="17">L250/C250</f>
        <v>0.98176291793313075</v>
      </c>
      <c r="N250" s="472">
        <v>307</v>
      </c>
      <c r="O250" s="473">
        <f t="shared" si="9"/>
        <v>0.93313069908814594</v>
      </c>
      <c r="P250" s="472">
        <v>302</v>
      </c>
      <c r="Q250" s="473">
        <f>P250/C250</f>
        <v>0.91793313069908811</v>
      </c>
      <c r="R250" s="472">
        <v>189</v>
      </c>
      <c r="S250" s="473">
        <f t="shared" si="11"/>
        <v>0.57446808510638303</v>
      </c>
      <c r="T250" s="471">
        <v>336</v>
      </c>
      <c r="U250" s="472">
        <v>354</v>
      </c>
      <c r="V250" s="473">
        <f t="shared" si="12"/>
        <v>1.0535714285714286</v>
      </c>
      <c r="W250" s="472">
        <v>275</v>
      </c>
      <c r="X250" s="473">
        <f>W250/T250</f>
        <v>0.81845238095238093</v>
      </c>
      <c r="Y250" s="472">
        <v>351</v>
      </c>
      <c r="Z250" s="473">
        <f t="shared" si="13"/>
        <v>1.0446428571428572</v>
      </c>
      <c r="AA250" s="472">
        <v>354</v>
      </c>
      <c r="AB250" s="473">
        <f t="shared" si="14"/>
        <v>1.0535714285714286</v>
      </c>
      <c r="AC250" s="472">
        <v>323</v>
      </c>
      <c r="AD250" s="473">
        <f t="shared" si="15"/>
        <v>0.96130952380952384</v>
      </c>
      <c r="AE250" s="472">
        <v>357</v>
      </c>
      <c r="AF250" s="473">
        <f t="shared" si="16"/>
        <v>1.0625</v>
      </c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</row>
    <row r="251" spans="1:84" s="416" customFormat="1" x14ac:dyDescent="0.2">
      <c r="A251" s="421"/>
      <c r="B251" s="423" t="s">
        <v>31</v>
      </c>
      <c r="C251" s="424">
        <v>242</v>
      </c>
      <c r="D251" s="425">
        <v>244</v>
      </c>
      <c r="E251" s="426">
        <f t="shared" si="5"/>
        <v>1.0082644628099173</v>
      </c>
      <c r="F251" s="425">
        <v>244</v>
      </c>
      <c r="G251" s="426">
        <f t="shared" si="6"/>
        <v>1.0082644628099173</v>
      </c>
      <c r="H251" s="425">
        <v>72</v>
      </c>
      <c r="I251" s="426">
        <f t="shared" si="7"/>
        <v>0.2975206611570248</v>
      </c>
      <c r="J251" s="425">
        <v>244</v>
      </c>
      <c r="K251" s="426">
        <f t="shared" si="8"/>
        <v>1.0082644628099173</v>
      </c>
      <c r="L251" s="425">
        <v>244</v>
      </c>
      <c r="M251" s="426">
        <f t="shared" si="17"/>
        <v>1.0082644628099173</v>
      </c>
      <c r="N251" s="425">
        <v>226</v>
      </c>
      <c r="O251" s="426">
        <f t="shared" si="9"/>
        <v>0.93388429752066116</v>
      </c>
      <c r="P251" s="425">
        <v>242</v>
      </c>
      <c r="Q251" s="426">
        <f>P251/C251</f>
        <v>1</v>
      </c>
      <c r="R251" s="425">
        <v>151</v>
      </c>
      <c r="S251" s="426">
        <f t="shared" si="11"/>
        <v>0.62396694214876036</v>
      </c>
      <c r="T251" s="424">
        <v>247</v>
      </c>
      <c r="U251" s="425">
        <v>224</v>
      </c>
      <c r="V251" s="426">
        <f t="shared" si="12"/>
        <v>0.90688259109311742</v>
      </c>
      <c r="W251" s="425">
        <v>218</v>
      </c>
      <c r="X251" s="426">
        <f t="shared" ref="X251:X259" si="18">W251/T251</f>
        <v>0.88259109311740891</v>
      </c>
      <c r="Y251" s="425">
        <v>196</v>
      </c>
      <c r="Z251" s="426">
        <f t="shared" si="13"/>
        <v>0.79352226720647778</v>
      </c>
      <c r="AA251" s="425">
        <v>228</v>
      </c>
      <c r="AB251" s="426">
        <f t="shared" si="14"/>
        <v>0.92307692307692313</v>
      </c>
      <c r="AC251" s="425">
        <v>253</v>
      </c>
      <c r="AD251" s="426">
        <f t="shared" si="15"/>
        <v>1.0242914979757085</v>
      </c>
      <c r="AE251" s="425">
        <v>209</v>
      </c>
      <c r="AF251" s="426">
        <f t="shared" si="16"/>
        <v>0.84615384615384615</v>
      </c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</row>
    <row r="252" spans="1:84" s="416" customFormat="1" x14ac:dyDescent="0.2">
      <c r="A252" s="421"/>
      <c r="B252" s="423" t="s">
        <v>32</v>
      </c>
      <c r="C252" s="424">
        <v>119</v>
      </c>
      <c r="D252" s="425">
        <v>137</v>
      </c>
      <c r="E252" s="426">
        <f t="shared" si="5"/>
        <v>1.1512605042016806</v>
      </c>
      <c r="F252" s="425">
        <v>138</v>
      </c>
      <c r="G252" s="426">
        <f t="shared" si="6"/>
        <v>1.1596638655462186</v>
      </c>
      <c r="H252" s="425">
        <v>26</v>
      </c>
      <c r="I252" s="426">
        <f t="shared" si="7"/>
        <v>0.21848739495798319</v>
      </c>
      <c r="J252" s="425">
        <v>138</v>
      </c>
      <c r="K252" s="426">
        <f t="shared" si="8"/>
        <v>1.1596638655462186</v>
      </c>
      <c r="L252" s="425">
        <v>138</v>
      </c>
      <c r="M252" s="426">
        <f t="shared" si="17"/>
        <v>1.1596638655462186</v>
      </c>
      <c r="N252" s="425">
        <v>124</v>
      </c>
      <c r="O252" s="426">
        <f t="shared" si="9"/>
        <v>1.0420168067226891</v>
      </c>
      <c r="P252" s="425">
        <v>124</v>
      </c>
      <c r="Q252" s="426">
        <f t="shared" ref="Q252:Q259" si="19">P252/C252</f>
        <v>1.0420168067226891</v>
      </c>
      <c r="R252" s="425">
        <v>119</v>
      </c>
      <c r="S252" s="426">
        <f t="shared" si="11"/>
        <v>1</v>
      </c>
      <c r="T252" s="424">
        <v>122</v>
      </c>
      <c r="U252" s="425">
        <v>142</v>
      </c>
      <c r="V252" s="426">
        <f t="shared" si="12"/>
        <v>1.1639344262295082</v>
      </c>
      <c r="W252" s="425">
        <v>129</v>
      </c>
      <c r="X252" s="426">
        <f t="shared" si="18"/>
        <v>1.0573770491803278</v>
      </c>
      <c r="Y252" s="425">
        <v>144</v>
      </c>
      <c r="Z252" s="426">
        <f t="shared" si="13"/>
        <v>1.180327868852459</v>
      </c>
      <c r="AA252" s="425">
        <v>138</v>
      </c>
      <c r="AB252" s="426">
        <f t="shared" si="14"/>
        <v>1.1311475409836065</v>
      </c>
      <c r="AC252" s="425">
        <v>153</v>
      </c>
      <c r="AD252" s="426">
        <f t="shared" si="15"/>
        <v>1.2540983606557377</v>
      </c>
      <c r="AE252" s="425">
        <v>144</v>
      </c>
      <c r="AF252" s="426">
        <f t="shared" si="16"/>
        <v>1.180327868852459</v>
      </c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</row>
    <row r="253" spans="1:84" s="416" customFormat="1" x14ac:dyDescent="0.2">
      <c r="A253" s="421"/>
      <c r="B253" s="423" t="s">
        <v>33</v>
      </c>
      <c r="C253" s="424">
        <v>450</v>
      </c>
      <c r="D253" s="425">
        <v>490</v>
      </c>
      <c r="E253" s="426">
        <f t="shared" si="5"/>
        <v>1.0888888888888888</v>
      </c>
      <c r="F253" s="425">
        <v>472</v>
      </c>
      <c r="G253" s="426">
        <f t="shared" si="6"/>
        <v>1.048888888888889</v>
      </c>
      <c r="H253" s="425">
        <v>148</v>
      </c>
      <c r="I253" s="426">
        <f t="shared" si="7"/>
        <v>0.3288888888888889</v>
      </c>
      <c r="J253" s="425">
        <v>472</v>
      </c>
      <c r="K253" s="426">
        <f t="shared" si="8"/>
        <v>1.048888888888889</v>
      </c>
      <c r="L253" s="425">
        <v>472</v>
      </c>
      <c r="M253" s="426">
        <f t="shared" si="17"/>
        <v>1.048888888888889</v>
      </c>
      <c r="N253" s="425">
        <v>484</v>
      </c>
      <c r="O253" s="426">
        <f t="shared" si="9"/>
        <v>1.0755555555555556</v>
      </c>
      <c r="P253" s="425">
        <v>512</v>
      </c>
      <c r="Q253" s="426">
        <f t="shared" si="19"/>
        <v>1.1377777777777778</v>
      </c>
      <c r="R253" s="425">
        <v>381</v>
      </c>
      <c r="S253" s="426">
        <f t="shared" si="11"/>
        <v>0.84666666666666668</v>
      </c>
      <c r="T253" s="424">
        <v>452</v>
      </c>
      <c r="U253" s="425">
        <v>466</v>
      </c>
      <c r="V253" s="426">
        <f t="shared" si="12"/>
        <v>1.0309734513274336</v>
      </c>
      <c r="W253" s="425">
        <v>350</v>
      </c>
      <c r="X253" s="426">
        <f t="shared" si="18"/>
        <v>0.77433628318584069</v>
      </c>
      <c r="Y253" s="425">
        <v>470</v>
      </c>
      <c r="Z253" s="426">
        <f t="shared" si="13"/>
        <v>1.0398230088495575</v>
      </c>
      <c r="AA253" s="425">
        <v>469</v>
      </c>
      <c r="AB253" s="426">
        <f t="shared" si="14"/>
        <v>1.0376106194690264</v>
      </c>
      <c r="AC253" s="425">
        <v>446</v>
      </c>
      <c r="AD253" s="426">
        <f t="shared" si="15"/>
        <v>0.98672566371681414</v>
      </c>
      <c r="AE253" s="425">
        <v>478</v>
      </c>
      <c r="AF253" s="426">
        <f t="shared" si="16"/>
        <v>1.0575221238938053</v>
      </c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</row>
    <row r="254" spans="1:84" s="416" customFormat="1" x14ac:dyDescent="0.2">
      <c r="A254" s="421"/>
      <c r="B254" s="423" t="s">
        <v>34</v>
      </c>
      <c r="C254" s="424">
        <v>253</v>
      </c>
      <c r="D254" s="425">
        <v>252</v>
      </c>
      <c r="E254" s="426">
        <f t="shared" si="5"/>
        <v>0.99604743083003955</v>
      </c>
      <c r="F254" s="425">
        <v>252</v>
      </c>
      <c r="G254" s="426">
        <f t="shared" si="6"/>
        <v>0.99604743083003955</v>
      </c>
      <c r="H254" s="425">
        <v>79</v>
      </c>
      <c r="I254" s="426">
        <f t="shared" si="7"/>
        <v>0.31225296442687744</v>
      </c>
      <c r="J254" s="425">
        <v>252</v>
      </c>
      <c r="K254" s="426">
        <f t="shared" si="8"/>
        <v>0.99604743083003955</v>
      </c>
      <c r="L254" s="425">
        <v>252</v>
      </c>
      <c r="M254" s="426">
        <f t="shared" si="17"/>
        <v>0.99604743083003955</v>
      </c>
      <c r="N254" s="425">
        <v>242</v>
      </c>
      <c r="O254" s="426">
        <f t="shared" si="9"/>
        <v>0.95652173913043481</v>
      </c>
      <c r="P254" s="425">
        <v>242</v>
      </c>
      <c r="Q254" s="426">
        <f t="shared" si="19"/>
        <v>0.95652173913043481</v>
      </c>
      <c r="R254" s="425">
        <v>228</v>
      </c>
      <c r="S254" s="426">
        <f t="shared" si="11"/>
        <v>0.90118577075098816</v>
      </c>
      <c r="T254" s="424">
        <v>253</v>
      </c>
      <c r="U254" s="425">
        <v>231</v>
      </c>
      <c r="V254" s="426">
        <f t="shared" si="12"/>
        <v>0.91304347826086951</v>
      </c>
      <c r="W254" s="425">
        <v>214</v>
      </c>
      <c r="X254" s="426">
        <f t="shared" si="18"/>
        <v>0.8458498023715415</v>
      </c>
      <c r="Y254" s="425">
        <v>232</v>
      </c>
      <c r="Z254" s="426">
        <f t="shared" si="13"/>
        <v>0.91699604743083007</v>
      </c>
      <c r="AA254" s="425">
        <v>232</v>
      </c>
      <c r="AB254" s="426">
        <f t="shared" si="14"/>
        <v>0.91699604743083007</v>
      </c>
      <c r="AC254" s="425">
        <v>92</v>
      </c>
      <c r="AD254" s="426">
        <f t="shared" si="15"/>
        <v>0.36363636363636365</v>
      </c>
      <c r="AE254" s="425">
        <v>232</v>
      </c>
      <c r="AF254" s="426">
        <f t="shared" si="16"/>
        <v>0.91699604743083007</v>
      </c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</row>
    <row r="255" spans="1:84" s="416" customFormat="1" x14ac:dyDescent="0.2">
      <c r="A255" s="421"/>
      <c r="B255" s="423" t="s">
        <v>35</v>
      </c>
      <c r="C255" s="424">
        <v>84</v>
      </c>
      <c r="D255" s="425">
        <v>89</v>
      </c>
      <c r="E255" s="426">
        <f t="shared" si="5"/>
        <v>1.0595238095238095</v>
      </c>
      <c r="F255" s="425">
        <v>88</v>
      </c>
      <c r="G255" s="426">
        <f t="shared" si="6"/>
        <v>1.0476190476190477</v>
      </c>
      <c r="H255" s="425">
        <v>8</v>
      </c>
      <c r="I255" s="426">
        <f t="shared" si="7"/>
        <v>9.5238095238095233E-2</v>
      </c>
      <c r="J255" s="425">
        <v>88</v>
      </c>
      <c r="K255" s="426">
        <f t="shared" si="8"/>
        <v>1.0476190476190477</v>
      </c>
      <c r="L255" s="425">
        <v>87</v>
      </c>
      <c r="M255" s="426">
        <f t="shared" si="17"/>
        <v>1.0357142857142858</v>
      </c>
      <c r="N255" s="425">
        <v>86</v>
      </c>
      <c r="O255" s="426">
        <f t="shared" si="9"/>
        <v>1.0238095238095237</v>
      </c>
      <c r="P255" s="425">
        <v>84</v>
      </c>
      <c r="Q255" s="426">
        <f t="shared" si="19"/>
        <v>1</v>
      </c>
      <c r="R255" s="425">
        <v>87</v>
      </c>
      <c r="S255" s="426">
        <f t="shared" si="11"/>
        <v>1.0357142857142858</v>
      </c>
      <c r="T255" s="424">
        <v>86</v>
      </c>
      <c r="U255" s="425">
        <v>99</v>
      </c>
      <c r="V255" s="426">
        <f t="shared" si="12"/>
        <v>1.1511627906976745</v>
      </c>
      <c r="W255" s="425">
        <v>116</v>
      </c>
      <c r="X255" s="426">
        <f t="shared" si="18"/>
        <v>1.3488372093023255</v>
      </c>
      <c r="Y255" s="425">
        <v>107</v>
      </c>
      <c r="Z255" s="426">
        <f t="shared" si="13"/>
        <v>1.2441860465116279</v>
      </c>
      <c r="AA255" s="425">
        <v>100</v>
      </c>
      <c r="AB255" s="426">
        <f t="shared" si="14"/>
        <v>1.1627906976744187</v>
      </c>
      <c r="AC255" s="425">
        <v>131</v>
      </c>
      <c r="AD255" s="426">
        <f t="shared" si="15"/>
        <v>1.5232558139534884</v>
      </c>
      <c r="AE255" s="425">
        <v>100</v>
      </c>
      <c r="AF255" s="426">
        <f t="shared" si="16"/>
        <v>1.1627906976744187</v>
      </c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</row>
    <row r="256" spans="1:84" s="416" customFormat="1" x14ac:dyDescent="0.2">
      <c r="A256" s="421"/>
      <c r="B256" s="423" t="s">
        <v>36</v>
      </c>
      <c r="C256" s="424">
        <v>641</v>
      </c>
      <c r="D256" s="425">
        <v>635</v>
      </c>
      <c r="E256" s="426">
        <f t="shared" si="5"/>
        <v>0.99063962558502339</v>
      </c>
      <c r="F256" s="425">
        <v>643</v>
      </c>
      <c r="G256" s="426">
        <f t="shared" si="6"/>
        <v>1.0031201248049921</v>
      </c>
      <c r="H256" s="425">
        <v>231</v>
      </c>
      <c r="I256" s="426">
        <f t="shared" si="7"/>
        <v>0.36037441497659906</v>
      </c>
      <c r="J256" s="425">
        <v>643</v>
      </c>
      <c r="K256" s="426">
        <f t="shared" si="8"/>
        <v>1.0031201248049921</v>
      </c>
      <c r="L256" s="425">
        <v>643</v>
      </c>
      <c r="M256" s="426">
        <f t="shared" si="17"/>
        <v>1.0031201248049921</v>
      </c>
      <c r="N256" s="425">
        <v>556</v>
      </c>
      <c r="O256" s="426">
        <f t="shared" si="9"/>
        <v>0.86739469578783146</v>
      </c>
      <c r="P256" s="425">
        <v>658</v>
      </c>
      <c r="Q256" s="426">
        <f t="shared" si="19"/>
        <v>1.0265210608424338</v>
      </c>
      <c r="R256" s="425">
        <v>513</v>
      </c>
      <c r="S256" s="426">
        <f t="shared" si="11"/>
        <v>0.80031201248049921</v>
      </c>
      <c r="T256" s="424">
        <v>668</v>
      </c>
      <c r="U256" s="425">
        <v>621</v>
      </c>
      <c r="V256" s="426">
        <f t="shared" si="12"/>
        <v>0.92964071856287422</v>
      </c>
      <c r="W256" s="425">
        <v>511</v>
      </c>
      <c r="X256" s="426">
        <f t="shared" si="18"/>
        <v>0.76497005988023947</v>
      </c>
      <c r="Y256" s="425">
        <v>637</v>
      </c>
      <c r="Z256" s="426">
        <f t="shared" si="13"/>
        <v>0.95359281437125754</v>
      </c>
      <c r="AA256" s="425">
        <v>612</v>
      </c>
      <c r="AB256" s="426">
        <f t="shared" si="14"/>
        <v>0.91616766467065869</v>
      </c>
      <c r="AC256" s="425">
        <v>577</v>
      </c>
      <c r="AD256" s="426">
        <f t="shared" si="15"/>
        <v>0.86377245508982037</v>
      </c>
      <c r="AE256" s="425">
        <v>641</v>
      </c>
      <c r="AF256" s="426">
        <f t="shared" si="16"/>
        <v>0.95958083832335328</v>
      </c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</row>
    <row r="257" spans="1:243" s="416" customFormat="1" x14ac:dyDescent="0.2">
      <c r="A257" s="421"/>
      <c r="B257" s="423" t="s">
        <v>37</v>
      </c>
      <c r="C257" s="424">
        <v>185</v>
      </c>
      <c r="D257" s="425">
        <v>189</v>
      </c>
      <c r="E257" s="426">
        <f t="shared" si="5"/>
        <v>1.0216216216216216</v>
      </c>
      <c r="F257" s="425">
        <v>189</v>
      </c>
      <c r="G257" s="426">
        <f t="shared" si="6"/>
        <v>1.0216216216216216</v>
      </c>
      <c r="H257" s="425">
        <v>87</v>
      </c>
      <c r="I257" s="426">
        <f t="shared" si="7"/>
        <v>0.4702702702702703</v>
      </c>
      <c r="J257" s="425">
        <v>189</v>
      </c>
      <c r="K257" s="426">
        <f t="shared" si="8"/>
        <v>1.0216216216216216</v>
      </c>
      <c r="L257" s="425">
        <v>189</v>
      </c>
      <c r="M257" s="426">
        <f t="shared" si="17"/>
        <v>1.0216216216216216</v>
      </c>
      <c r="N257" s="425">
        <v>184</v>
      </c>
      <c r="O257" s="426">
        <f t="shared" si="9"/>
        <v>0.99459459459459465</v>
      </c>
      <c r="P257" s="425">
        <v>183</v>
      </c>
      <c r="Q257" s="426">
        <f t="shared" si="19"/>
        <v>0.98918918918918919</v>
      </c>
      <c r="R257" s="425">
        <v>168</v>
      </c>
      <c r="S257" s="426">
        <f t="shared" si="11"/>
        <v>0.90810810810810816</v>
      </c>
      <c r="T257" s="424">
        <v>185</v>
      </c>
      <c r="U257" s="425">
        <v>190</v>
      </c>
      <c r="V257" s="426">
        <f t="shared" si="12"/>
        <v>1.027027027027027</v>
      </c>
      <c r="W257" s="425">
        <v>176</v>
      </c>
      <c r="X257" s="426">
        <f t="shared" si="18"/>
        <v>0.9513513513513514</v>
      </c>
      <c r="Y257" s="425">
        <v>191</v>
      </c>
      <c r="Z257" s="426">
        <f t="shared" si="13"/>
        <v>1.0324324324324323</v>
      </c>
      <c r="AA257" s="425">
        <v>189</v>
      </c>
      <c r="AB257" s="426">
        <f t="shared" si="14"/>
        <v>1.0216216216216216</v>
      </c>
      <c r="AC257" s="425">
        <v>220</v>
      </c>
      <c r="AD257" s="426">
        <f t="shared" si="15"/>
        <v>1.1891891891891893</v>
      </c>
      <c r="AE257" s="425">
        <v>190</v>
      </c>
      <c r="AF257" s="426">
        <f t="shared" si="16"/>
        <v>1.027027027027027</v>
      </c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</row>
    <row r="258" spans="1:243" s="416" customFormat="1" x14ac:dyDescent="0.2">
      <c r="A258" s="421"/>
      <c r="B258" s="423" t="s">
        <v>38</v>
      </c>
      <c r="C258" s="424">
        <v>86</v>
      </c>
      <c r="D258" s="425">
        <v>75</v>
      </c>
      <c r="E258" s="426">
        <f t="shared" si="5"/>
        <v>0.87209302325581395</v>
      </c>
      <c r="F258" s="425">
        <v>75</v>
      </c>
      <c r="G258" s="426">
        <f t="shared" si="6"/>
        <v>0.87209302325581395</v>
      </c>
      <c r="H258" s="425">
        <v>22</v>
      </c>
      <c r="I258" s="426">
        <f t="shared" si="7"/>
        <v>0.2558139534883721</v>
      </c>
      <c r="J258" s="425">
        <v>75</v>
      </c>
      <c r="K258" s="426">
        <f t="shared" si="8"/>
        <v>0.87209302325581395</v>
      </c>
      <c r="L258" s="425">
        <v>75</v>
      </c>
      <c r="M258" s="426">
        <f t="shared" si="17"/>
        <v>0.87209302325581395</v>
      </c>
      <c r="N258" s="425">
        <v>70</v>
      </c>
      <c r="O258" s="426">
        <f t="shared" si="9"/>
        <v>0.81395348837209303</v>
      </c>
      <c r="P258" s="425">
        <v>74</v>
      </c>
      <c r="Q258" s="426">
        <f t="shared" si="19"/>
        <v>0.86046511627906974</v>
      </c>
      <c r="R258" s="425">
        <v>63</v>
      </c>
      <c r="S258" s="426">
        <f t="shared" si="11"/>
        <v>0.73255813953488369</v>
      </c>
      <c r="T258" s="424">
        <v>86</v>
      </c>
      <c r="U258" s="425">
        <v>77</v>
      </c>
      <c r="V258" s="426">
        <f t="shared" si="12"/>
        <v>0.89534883720930236</v>
      </c>
      <c r="W258" s="425">
        <v>88</v>
      </c>
      <c r="X258" s="426">
        <f t="shared" si="18"/>
        <v>1.0232558139534884</v>
      </c>
      <c r="Y258" s="425">
        <v>77</v>
      </c>
      <c r="Z258" s="426">
        <f t="shared" si="13"/>
        <v>0.89534883720930236</v>
      </c>
      <c r="AA258" s="425">
        <v>77</v>
      </c>
      <c r="AB258" s="426">
        <f t="shared" si="14"/>
        <v>0.89534883720930236</v>
      </c>
      <c r="AC258" s="425">
        <v>91</v>
      </c>
      <c r="AD258" s="426">
        <f t="shared" si="15"/>
        <v>1.058139534883721</v>
      </c>
      <c r="AE258" s="425">
        <v>77</v>
      </c>
      <c r="AF258" s="426">
        <f t="shared" si="16"/>
        <v>0.89534883720930236</v>
      </c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</row>
    <row r="259" spans="1:243" s="416" customFormat="1" x14ac:dyDescent="0.2">
      <c r="A259" s="421"/>
      <c r="B259" s="423" t="s">
        <v>39</v>
      </c>
      <c r="C259" s="424">
        <v>216</v>
      </c>
      <c r="D259" s="425">
        <v>235</v>
      </c>
      <c r="E259" s="426">
        <f t="shared" si="5"/>
        <v>1.087962962962963</v>
      </c>
      <c r="F259" s="425">
        <v>235</v>
      </c>
      <c r="G259" s="426">
        <f t="shared" si="6"/>
        <v>1.087962962962963</v>
      </c>
      <c r="H259" s="425">
        <v>1066</v>
      </c>
      <c r="I259" s="426">
        <f t="shared" si="7"/>
        <v>4.9351851851851851</v>
      </c>
      <c r="J259" s="425">
        <v>235</v>
      </c>
      <c r="K259" s="426">
        <f t="shared" si="8"/>
        <v>1.087962962962963</v>
      </c>
      <c r="L259" s="425">
        <v>235</v>
      </c>
      <c r="M259" s="426">
        <f t="shared" si="17"/>
        <v>1.087962962962963</v>
      </c>
      <c r="N259" s="425">
        <v>225</v>
      </c>
      <c r="O259" s="426">
        <f t="shared" si="9"/>
        <v>1.0416666666666667</v>
      </c>
      <c r="P259" s="425">
        <v>224</v>
      </c>
      <c r="Q259" s="426">
        <f t="shared" si="19"/>
        <v>1.037037037037037</v>
      </c>
      <c r="R259" s="425">
        <v>135</v>
      </c>
      <c r="S259" s="426">
        <f t="shared" si="11"/>
        <v>0.625</v>
      </c>
      <c r="T259" s="424">
        <v>216</v>
      </c>
      <c r="U259" s="425">
        <v>227</v>
      </c>
      <c r="V259" s="426">
        <f t="shared" si="12"/>
        <v>1.0509259259259258</v>
      </c>
      <c r="W259" s="425">
        <v>187</v>
      </c>
      <c r="X259" s="426">
        <f t="shared" si="18"/>
        <v>0.8657407407407407</v>
      </c>
      <c r="Y259" s="425">
        <v>227</v>
      </c>
      <c r="Z259" s="426">
        <f t="shared" si="13"/>
        <v>1.0509259259259258</v>
      </c>
      <c r="AA259" s="425">
        <v>227</v>
      </c>
      <c r="AB259" s="426">
        <f t="shared" si="14"/>
        <v>1.0509259259259258</v>
      </c>
      <c r="AC259" s="425">
        <v>166</v>
      </c>
      <c r="AD259" s="426">
        <f t="shared" si="15"/>
        <v>0.76851851851851849</v>
      </c>
      <c r="AE259" s="425">
        <v>227</v>
      </c>
      <c r="AF259" s="426">
        <f t="shared" si="16"/>
        <v>1.0509259259259258</v>
      </c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</row>
    <row r="260" spans="1:243" s="422" customFormat="1" x14ac:dyDescent="0.2">
      <c r="A260" s="421"/>
      <c r="B260" s="427" t="s">
        <v>7</v>
      </c>
      <c r="C260" s="419">
        <v>78215</v>
      </c>
      <c r="D260" s="419">
        <v>73637</v>
      </c>
      <c r="E260" s="420">
        <v>0.94146902768011254</v>
      </c>
      <c r="F260" s="419">
        <v>73545</v>
      </c>
      <c r="G260" s="420">
        <v>0.94029278271431316</v>
      </c>
      <c r="H260" s="419">
        <v>74321</v>
      </c>
      <c r="I260" s="420">
        <v>0.95021415329540371</v>
      </c>
      <c r="J260" s="419">
        <v>73496</v>
      </c>
      <c r="K260" s="420">
        <v>0.93966630441731125</v>
      </c>
      <c r="L260" s="419">
        <v>73451</v>
      </c>
      <c r="M260" s="420">
        <v>0.93909096720577889</v>
      </c>
      <c r="N260" s="419">
        <v>71142</v>
      </c>
      <c r="O260" s="420">
        <v>0.90956977561848751</v>
      </c>
      <c r="P260" s="419">
        <v>74491</v>
      </c>
      <c r="Q260" s="420">
        <v>0.95238764942785914</v>
      </c>
      <c r="R260" s="419">
        <v>53734</v>
      </c>
      <c r="S260" s="420">
        <v>0.68700377165505333</v>
      </c>
      <c r="T260" s="419">
        <v>80134</v>
      </c>
      <c r="U260" s="419">
        <v>76824</v>
      </c>
      <c r="V260" s="420">
        <v>0.95869418723637911</v>
      </c>
      <c r="W260" s="419">
        <v>68850</v>
      </c>
      <c r="X260" s="420">
        <v>0.85918586367833882</v>
      </c>
      <c r="Y260" s="419">
        <v>78391</v>
      </c>
      <c r="Z260" s="420">
        <v>0.97824893303716276</v>
      </c>
      <c r="AA260" s="419">
        <v>75842</v>
      </c>
      <c r="AB260" s="420">
        <v>0.94643971347992117</v>
      </c>
      <c r="AC260" s="419">
        <v>67709</v>
      </c>
      <c r="AD260" s="420">
        <v>0.84494721341752566</v>
      </c>
      <c r="AE260" s="419">
        <v>76722</v>
      </c>
      <c r="AF260" s="420">
        <v>0.95742131929018892</v>
      </c>
      <c r="AG260" s="416"/>
      <c r="AH260" s="416"/>
      <c r="AI260" s="416"/>
      <c r="AJ260" s="416"/>
      <c r="AK260" s="416"/>
      <c r="AL260" s="416"/>
      <c r="AM260" s="416"/>
      <c r="AN260" s="416"/>
      <c r="AO260" s="416"/>
      <c r="AP260" s="416"/>
      <c r="AQ260" s="416"/>
      <c r="AR260" s="416"/>
      <c r="AS260" s="416"/>
      <c r="AT260" s="416"/>
      <c r="AU260" s="416"/>
      <c r="AV260" s="416"/>
      <c r="AW260" s="416"/>
      <c r="AX260" s="416"/>
      <c r="AY260" s="416"/>
      <c r="AZ260" s="416"/>
      <c r="BA260" s="416"/>
      <c r="BB260" s="416"/>
      <c r="BC260" s="416"/>
      <c r="BD260" s="416"/>
      <c r="BE260" s="416"/>
      <c r="BF260" s="416"/>
      <c r="BG260" s="416"/>
      <c r="BH260" s="416"/>
      <c r="BI260" s="416"/>
      <c r="BJ260" s="416"/>
      <c r="BK260" s="416"/>
      <c r="BL260" s="416"/>
      <c r="BM260" s="416"/>
      <c r="BN260" s="416"/>
      <c r="BO260" s="416"/>
      <c r="BP260" s="416"/>
      <c r="BQ260" s="416"/>
      <c r="BR260" s="416"/>
      <c r="BS260" s="416"/>
      <c r="BT260" s="416"/>
      <c r="BU260" s="416"/>
      <c r="BV260" s="416"/>
      <c r="BW260" s="416"/>
      <c r="BX260" s="416"/>
      <c r="BY260" s="416"/>
      <c r="BZ260" s="416"/>
      <c r="CA260" s="416"/>
      <c r="CB260" s="416"/>
      <c r="CC260" s="416"/>
      <c r="CD260" s="416"/>
      <c r="CE260" s="416"/>
      <c r="CF260" s="416"/>
      <c r="CG260" s="416"/>
      <c r="CH260" s="416"/>
      <c r="CI260" s="416"/>
      <c r="CJ260" s="416"/>
      <c r="CK260" s="416"/>
      <c r="CL260" s="416"/>
      <c r="CM260" s="416"/>
      <c r="CN260" s="416"/>
      <c r="CO260" s="416"/>
      <c r="CP260" s="416"/>
      <c r="CQ260" s="416"/>
      <c r="CR260" s="416"/>
      <c r="CS260" s="416"/>
      <c r="CT260" s="416"/>
      <c r="CU260" s="416"/>
      <c r="CV260" s="416"/>
      <c r="CW260" s="416"/>
      <c r="CX260" s="416"/>
      <c r="CY260" s="416"/>
      <c r="CZ260" s="416"/>
      <c r="DA260" s="416"/>
      <c r="DB260" s="416"/>
      <c r="DC260" s="416"/>
      <c r="DD260" s="416"/>
      <c r="DE260" s="416"/>
      <c r="DF260" s="416"/>
      <c r="DG260" s="416"/>
      <c r="DH260" s="416"/>
      <c r="DI260" s="416"/>
      <c r="DJ260" s="416"/>
      <c r="DK260" s="416"/>
      <c r="DL260" s="416"/>
      <c r="DM260" s="416"/>
      <c r="DN260" s="416"/>
      <c r="DO260" s="416"/>
      <c r="DP260" s="416"/>
      <c r="DQ260" s="416"/>
      <c r="DR260" s="416"/>
      <c r="DS260" s="416"/>
      <c r="DT260" s="416"/>
      <c r="DU260" s="416"/>
      <c r="DV260" s="416"/>
      <c r="DW260" s="416"/>
      <c r="DX260" s="416"/>
      <c r="DY260" s="416"/>
      <c r="DZ260" s="416"/>
      <c r="EA260" s="416"/>
      <c r="EB260" s="416"/>
      <c r="EC260" s="416"/>
      <c r="ED260" s="416"/>
      <c r="EE260" s="416"/>
      <c r="EF260" s="416"/>
      <c r="EG260" s="416"/>
      <c r="EH260" s="416"/>
      <c r="EI260" s="416"/>
      <c r="EJ260" s="416"/>
      <c r="EK260" s="416"/>
      <c r="EL260" s="416"/>
      <c r="EM260" s="416"/>
      <c r="EN260" s="416"/>
      <c r="EO260" s="416"/>
      <c r="EP260" s="416"/>
      <c r="EQ260" s="416"/>
      <c r="ER260" s="416"/>
      <c r="ES260" s="416"/>
      <c r="ET260" s="416"/>
      <c r="EU260" s="416"/>
      <c r="EV260" s="416"/>
      <c r="EW260" s="416"/>
      <c r="EX260" s="416"/>
      <c r="EY260" s="416"/>
      <c r="EZ260" s="416"/>
      <c r="FA260" s="416"/>
      <c r="FB260" s="416"/>
      <c r="FC260" s="416"/>
      <c r="FD260" s="416"/>
      <c r="FE260" s="416"/>
      <c r="FF260" s="416"/>
      <c r="FG260" s="416"/>
      <c r="FH260" s="416"/>
      <c r="FI260" s="416"/>
      <c r="FJ260" s="416"/>
      <c r="FK260" s="416"/>
      <c r="FL260" s="416"/>
      <c r="FM260" s="416"/>
      <c r="FN260" s="416"/>
      <c r="FO260" s="416"/>
      <c r="FP260" s="416"/>
      <c r="FQ260" s="416"/>
      <c r="FR260" s="416"/>
      <c r="FS260" s="416"/>
      <c r="FT260" s="416"/>
      <c r="FU260" s="416"/>
      <c r="FV260" s="416"/>
      <c r="FW260" s="416"/>
      <c r="FX260" s="416"/>
      <c r="FY260" s="416"/>
      <c r="FZ260" s="416"/>
      <c r="GA260" s="416"/>
      <c r="GB260" s="416"/>
      <c r="GC260" s="416"/>
      <c r="GD260" s="416"/>
      <c r="GE260" s="416"/>
      <c r="GF260" s="416"/>
      <c r="GG260" s="416"/>
      <c r="GH260" s="416"/>
      <c r="GI260" s="416"/>
      <c r="GJ260" s="416"/>
      <c r="GK260" s="416"/>
      <c r="GL260" s="416"/>
      <c r="GM260" s="416"/>
      <c r="GN260" s="416"/>
      <c r="GO260" s="416"/>
      <c r="GP260" s="416"/>
      <c r="GQ260" s="416"/>
      <c r="GR260" s="416"/>
      <c r="GS260" s="416"/>
      <c r="GT260" s="416"/>
      <c r="GU260" s="416"/>
      <c r="GV260" s="416"/>
      <c r="GW260" s="416"/>
      <c r="GX260" s="416"/>
      <c r="GY260" s="416"/>
      <c r="GZ260" s="416"/>
      <c r="HA260" s="416"/>
      <c r="HB260" s="416"/>
      <c r="HC260" s="416"/>
      <c r="HD260" s="416"/>
      <c r="HE260" s="416"/>
      <c r="HF260" s="416"/>
      <c r="HG260" s="416"/>
      <c r="HH260" s="416"/>
      <c r="HI260" s="416"/>
      <c r="HJ260" s="416"/>
      <c r="HK260" s="416"/>
      <c r="HL260" s="416"/>
      <c r="HM260" s="416"/>
      <c r="HN260" s="416"/>
      <c r="HO260" s="416"/>
      <c r="HP260" s="416"/>
      <c r="HQ260" s="416"/>
      <c r="HR260" s="416"/>
      <c r="HS260" s="416"/>
      <c r="HT260" s="416"/>
      <c r="HU260" s="416"/>
      <c r="HV260" s="416"/>
      <c r="HW260" s="416"/>
      <c r="HX260" s="416"/>
      <c r="HY260" s="416"/>
      <c r="HZ260" s="416"/>
      <c r="IA260" s="416"/>
      <c r="IB260" s="416"/>
      <c r="IC260" s="416"/>
      <c r="ID260" s="416"/>
      <c r="IE260" s="416"/>
      <c r="IF260" s="416"/>
      <c r="IG260" s="416"/>
      <c r="IH260" s="416"/>
      <c r="II260" s="416"/>
    </row>
    <row r="261" spans="1:243" x14ac:dyDescent="0.2">
      <c r="CG261" s="416"/>
      <c r="CH261" s="416"/>
      <c r="CI261" s="416"/>
      <c r="CJ261" s="416"/>
      <c r="CK261" s="416"/>
      <c r="CL261" s="416"/>
      <c r="CM261" s="416"/>
      <c r="CN261" s="416"/>
      <c r="CO261" s="416"/>
      <c r="CP261" s="416"/>
      <c r="CQ261" s="416"/>
      <c r="CR261" s="416"/>
      <c r="CS261" s="416"/>
      <c r="CT261" s="416"/>
      <c r="CU261" s="416"/>
      <c r="CV261" s="416"/>
      <c r="CW261" s="416"/>
      <c r="CX261" s="416"/>
      <c r="CY261" s="416"/>
      <c r="CZ261" s="416"/>
      <c r="DA261" s="416"/>
      <c r="DB261" s="416"/>
      <c r="DC261" s="416"/>
      <c r="DD261" s="416"/>
      <c r="DE261" s="416"/>
      <c r="DF261" s="416"/>
      <c r="DG261" s="416"/>
      <c r="DH261" s="416"/>
      <c r="DI261" s="416"/>
      <c r="DJ261" s="416"/>
      <c r="DK261" s="416"/>
      <c r="DL261" s="416"/>
      <c r="DM261" s="416"/>
      <c r="DN261" s="416"/>
      <c r="DO261" s="416"/>
      <c r="DP261" s="416"/>
      <c r="DQ261" s="416"/>
      <c r="DR261" s="416"/>
      <c r="DS261" s="416"/>
      <c r="DT261" s="416"/>
      <c r="DU261" s="416"/>
      <c r="DV261" s="416"/>
      <c r="DW261" s="416"/>
      <c r="DX261" s="416"/>
      <c r="DY261" s="416"/>
      <c r="DZ261" s="416"/>
      <c r="EA261" s="416"/>
      <c r="EB261" s="416"/>
      <c r="EC261" s="416"/>
      <c r="ED261" s="416"/>
      <c r="EE261" s="416"/>
      <c r="EF261" s="416"/>
      <c r="EG261" s="416"/>
      <c r="EH261" s="416"/>
      <c r="EI261" s="416"/>
      <c r="EJ261" s="416"/>
      <c r="EK261" s="416"/>
      <c r="EL261" s="416"/>
      <c r="EM261" s="416"/>
      <c r="EN261" s="416"/>
      <c r="EO261" s="416"/>
      <c r="EP261" s="416"/>
      <c r="EQ261" s="416"/>
      <c r="ER261" s="416"/>
      <c r="ES261" s="416"/>
      <c r="ET261" s="416"/>
      <c r="EU261" s="416"/>
      <c r="EV261" s="416"/>
      <c r="EW261" s="416"/>
      <c r="EX261" s="416"/>
      <c r="EY261" s="416"/>
      <c r="EZ261" s="416"/>
      <c r="FA261" s="416"/>
      <c r="FB261" s="416"/>
      <c r="FC261" s="416"/>
      <c r="FD261" s="416"/>
      <c r="FE261" s="416"/>
      <c r="FF261" s="416"/>
      <c r="FG261" s="416"/>
      <c r="FH261" s="416"/>
      <c r="FI261" s="416"/>
      <c r="FJ261" s="416"/>
      <c r="FK261" s="416"/>
      <c r="FL261" s="416"/>
      <c r="FM261" s="416"/>
      <c r="FN261" s="416"/>
      <c r="FO261" s="416"/>
      <c r="FP261" s="416"/>
      <c r="FQ261" s="416"/>
      <c r="FR261" s="416"/>
      <c r="FS261" s="416"/>
      <c r="FT261" s="416"/>
      <c r="FU261" s="416"/>
      <c r="FV261" s="416"/>
      <c r="FW261" s="416"/>
      <c r="FX261" s="416"/>
      <c r="FY261" s="416"/>
      <c r="FZ261" s="416"/>
      <c r="GA261" s="416"/>
      <c r="GB261" s="416"/>
      <c r="GC261" s="416"/>
      <c r="GD261" s="416"/>
      <c r="GE261" s="416"/>
      <c r="GF261" s="416"/>
      <c r="GG261" s="416"/>
      <c r="GH261" s="416"/>
      <c r="GI261" s="416"/>
      <c r="GJ261" s="416"/>
      <c r="GK261" s="416"/>
      <c r="GL261" s="416"/>
      <c r="GM261" s="416"/>
      <c r="GN261" s="416"/>
      <c r="GO261" s="416"/>
      <c r="GP261" s="416"/>
      <c r="GQ261" s="416"/>
      <c r="GR261" s="416"/>
      <c r="GS261" s="416"/>
      <c r="GT261" s="416"/>
      <c r="GU261" s="416"/>
      <c r="GV261" s="416"/>
      <c r="GW261" s="416"/>
      <c r="GX261" s="416"/>
      <c r="GY261" s="416"/>
      <c r="GZ261" s="416"/>
      <c r="HA261" s="416"/>
      <c r="HB261" s="416"/>
      <c r="HC261" s="416"/>
      <c r="HD261" s="416"/>
      <c r="HE261" s="416"/>
      <c r="HF261" s="416"/>
      <c r="HG261" s="416"/>
      <c r="HH261" s="416"/>
      <c r="HI261" s="416"/>
      <c r="HJ261" s="416"/>
      <c r="HK261" s="416"/>
      <c r="HL261" s="416"/>
      <c r="HM261" s="416"/>
      <c r="HN261" s="416"/>
      <c r="HO261" s="416"/>
      <c r="HP261" s="416"/>
      <c r="HQ261" s="416"/>
      <c r="HR261" s="416"/>
      <c r="HS261" s="416"/>
      <c r="HT261" s="416"/>
      <c r="HU261" s="416"/>
      <c r="HV261" s="416"/>
      <c r="HW261" s="416"/>
      <c r="HX261" s="416"/>
      <c r="HY261" s="416"/>
      <c r="HZ261" s="416"/>
      <c r="IA261" s="416"/>
      <c r="IB261" s="416"/>
      <c r="IC261" s="416"/>
      <c r="ID261" s="416"/>
      <c r="IE261" s="416"/>
      <c r="IF261" s="416"/>
      <c r="IG261" s="416"/>
      <c r="IH261" s="416"/>
      <c r="II261" s="416"/>
    </row>
    <row r="262" spans="1:243" x14ac:dyDescent="0.2">
      <c r="B262" s="432" t="s">
        <v>424</v>
      </c>
    </row>
    <row r="263" spans="1:243" x14ac:dyDescent="0.2">
      <c r="B263" s="432" t="s">
        <v>432</v>
      </c>
    </row>
    <row r="264" spans="1:243" x14ac:dyDescent="0.2">
      <c r="B264" s="432" t="s">
        <v>425</v>
      </c>
    </row>
    <row r="265" spans="1:243" x14ac:dyDescent="0.2">
      <c r="B265" s="432"/>
    </row>
    <row r="266" spans="1:243" x14ac:dyDescent="0.2">
      <c r="B266" s="433" t="s">
        <v>426</v>
      </c>
    </row>
    <row r="267" spans="1:243" x14ac:dyDescent="0.2">
      <c r="B267" s="432" t="s">
        <v>427</v>
      </c>
    </row>
    <row r="268" spans="1:243" x14ac:dyDescent="0.2">
      <c r="B268" s="432" t="s">
        <v>428</v>
      </c>
    </row>
    <row r="269" spans="1:243" x14ac:dyDescent="0.2">
      <c r="B269" s="432" t="s">
        <v>429</v>
      </c>
    </row>
    <row r="270" spans="1:243" x14ac:dyDescent="0.2">
      <c r="B270" s="432" t="s">
        <v>430</v>
      </c>
    </row>
    <row r="271" spans="1:243" x14ac:dyDescent="0.2">
      <c r="B271" s="432" t="s">
        <v>431</v>
      </c>
    </row>
    <row r="275" spans="2:247" ht="18" x14ac:dyDescent="0.25">
      <c r="B275" s="211" t="s">
        <v>523</v>
      </c>
    </row>
    <row r="280" spans="2:247" ht="25.5" customHeight="1" x14ac:dyDescent="0.2">
      <c r="B280" s="878" t="s">
        <v>540</v>
      </c>
      <c r="C280" s="879"/>
      <c r="D280" s="879"/>
      <c r="E280" s="879"/>
      <c r="F280" s="879"/>
      <c r="G280" s="879"/>
      <c r="H280" s="879"/>
      <c r="I280" s="879"/>
      <c r="J280" s="879"/>
      <c r="K280" s="879"/>
      <c r="L280" s="879"/>
      <c r="M280" s="879"/>
      <c r="N280" s="879"/>
    </row>
    <row r="281" spans="2:247" x14ac:dyDescent="0.2">
      <c r="B281" s="880" t="s">
        <v>433</v>
      </c>
      <c r="C281" s="881" t="s">
        <v>434</v>
      </c>
      <c r="D281" s="882"/>
      <c r="E281" s="882"/>
      <c r="F281" s="882"/>
      <c r="G281" s="882"/>
      <c r="H281" s="882"/>
      <c r="I281" s="882"/>
      <c r="J281" s="882"/>
      <c r="K281" s="882"/>
      <c r="L281" s="882"/>
      <c r="M281" s="882"/>
      <c r="N281" s="882"/>
      <c r="O281" s="882"/>
      <c r="P281" s="882"/>
      <c r="Q281" s="882"/>
      <c r="R281" s="882"/>
      <c r="S281" s="882"/>
      <c r="T281" s="882"/>
      <c r="U281" s="882"/>
      <c r="V281" s="882"/>
      <c r="W281" s="882"/>
      <c r="X281" s="882"/>
      <c r="Y281" s="882"/>
      <c r="Z281" s="882"/>
      <c r="AA281" s="882"/>
      <c r="AB281" s="882"/>
      <c r="AC281" s="882"/>
      <c r="AD281" s="882"/>
      <c r="AE281" s="882"/>
      <c r="AF281" s="882"/>
      <c r="AG281" s="882"/>
      <c r="AH281" s="882"/>
      <c r="AI281" s="882"/>
      <c r="AJ281" s="882"/>
      <c r="AK281" s="882"/>
      <c r="AL281" s="883"/>
      <c r="AM281" s="867" t="s">
        <v>435</v>
      </c>
      <c r="AN281" s="867"/>
      <c r="AO281" s="867"/>
      <c r="AP281" s="867"/>
      <c r="AQ281" s="867"/>
      <c r="AR281" s="867"/>
      <c r="AS281" s="863" t="s">
        <v>436</v>
      </c>
      <c r="AT281" s="865"/>
      <c r="AU281" s="881" t="s">
        <v>437</v>
      </c>
      <c r="AV281" s="882"/>
      <c r="AW281" s="882"/>
      <c r="AX281" s="882"/>
      <c r="AY281" s="882"/>
      <c r="AZ281" s="882"/>
      <c r="BA281" s="882"/>
      <c r="BB281" s="882"/>
      <c r="BC281" s="882"/>
      <c r="BD281" s="882"/>
      <c r="BE281" s="882"/>
      <c r="BF281" s="882"/>
      <c r="BG281" s="882"/>
      <c r="BH281" s="882"/>
      <c r="BI281" s="882"/>
      <c r="BJ281" s="882"/>
      <c r="BK281" s="882"/>
      <c r="BL281" s="882"/>
      <c r="BM281" s="882"/>
      <c r="BN281" s="883"/>
      <c r="BO281" s="881" t="s">
        <v>438</v>
      </c>
      <c r="BP281" s="882"/>
      <c r="BQ281" s="882"/>
      <c r="BR281" s="882"/>
      <c r="BS281" s="882"/>
      <c r="BT281" s="882"/>
      <c r="BU281" s="882"/>
      <c r="BV281" s="882"/>
      <c r="BW281" s="882"/>
      <c r="BX281" s="882"/>
      <c r="BY281" s="882"/>
      <c r="BZ281" s="882"/>
      <c r="CA281" s="882"/>
      <c r="CB281" s="882"/>
      <c r="CC281" s="882"/>
      <c r="CD281" s="882"/>
      <c r="CE281" s="882"/>
      <c r="CF281" s="882"/>
      <c r="CG281" s="882"/>
      <c r="CH281" s="882"/>
      <c r="CI281" s="882"/>
      <c r="CJ281" s="882"/>
      <c r="CK281" s="882"/>
      <c r="CL281" s="882"/>
      <c r="CM281" s="882"/>
      <c r="CN281" s="883"/>
      <c r="CO281" s="863" t="s">
        <v>439</v>
      </c>
      <c r="CP281" s="864"/>
      <c r="CQ281" s="864"/>
      <c r="CR281" s="864"/>
      <c r="CS281" s="864"/>
      <c r="CT281" s="865"/>
      <c r="CU281" s="867" t="s">
        <v>440</v>
      </c>
      <c r="CV281" s="867"/>
      <c r="CW281" s="867"/>
      <c r="CX281" s="867"/>
      <c r="CY281" s="867"/>
      <c r="CZ281" s="867"/>
      <c r="DA281" s="863" t="s">
        <v>441</v>
      </c>
      <c r="DB281" s="864"/>
      <c r="DC281" s="864"/>
      <c r="DD281" s="864"/>
      <c r="DE281" s="864"/>
      <c r="DF281" s="864"/>
      <c r="DG281" s="864"/>
      <c r="DH281" s="864"/>
      <c r="DI281" s="864"/>
      <c r="DJ281" s="864"/>
      <c r="DK281" s="864"/>
      <c r="DL281" s="864"/>
      <c r="DM281" s="864"/>
      <c r="DN281" s="865"/>
      <c r="DO281" s="863"/>
      <c r="DP281" s="865"/>
      <c r="DQ281" s="867" t="s">
        <v>442</v>
      </c>
      <c r="DR281" s="867"/>
      <c r="DS281" s="867"/>
      <c r="DT281" s="867"/>
      <c r="DU281" s="867"/>
      <c r="DV281" s="867"/>
      <c r="DW281" s="867"/>
      <c r="DX281" s="867"/>
      <c r="DY281" s="867"/>
      <c r="DZ281" s="867"/>
      <c r="EA281" s="867" t="s">
        <v>443</v>
      </c>
      <c r="EB281" s="867"/>
      <c r="EC281" s="867"/>
      <c r="ED281" s="867"/>
      <c r="EE281" s="867"/>
      <c r="EF281" s="867"/>
      <c r="EG281" s="867"/>
      <c r="EH281" s="867"/>
      <c r="EI281" s="867"/>
      <c r="EJ281" s="867"/>
      <c r="EK281" s="434"/>
      <c r="EL281" s="435"/>
    </row>
    <row r="282" spans="2:247" x14ac:dyDescent="0.2">
      <c r="B282" s="880"/>
      <c r="C282" s="866" t="s">
        <v>444</v>
      </c>
      <c r="D282" s="866"/>
      <c r="E282" s="866" t="s">
        <v>445</v>
      </c>
      <c r="F282" s="866"/>
      <c r="G282" s="866" t="s">
        <v>417</v>
      </c>
      <c r="H282" s="866"/>
      <c r="I282" s="866" t="s">
        <v>446</v>
      </c>
      <c r="J282" s="866"/>
      <c r="K282" s="866" t="s">
        <v>447</v>
      </c>
      <c r="L282" s="866"/>
      <c r="M282" s="866" t="s">
        <v>448</v>
      </c>
      <c r="N282" s="866"/>
      <c r="O282" s="866" t="s">
        <v>449</v>
      </c>
      <c r="P282" s="866"/>
      <c r="Q282" s="866" t="s">
        <v>450</v>
      </c>
      <c r="R282" s="866"/>
      <c r="S282" s="866" t="s">
        <v>451</v>
      </c>
      <c r="T282" s="866"/>
      <c r="U282" s="866" t="s">
        <v>414</v>
      </c>
      <c r="V282" s="866"/>
      <c r="W282" s="866" t="s">
        <v>452</v>
      </c>
      <c r="X282" s="866"/>
      <c r="Y282" s="884" t="s">
        <v>453</v>
      </c>
      <c r="Z282" s="884"/>
      <c r="AA282" s="866" t="s">
        <v>454</v>
      </c>
      <c r="AB282" s="866"/>
      <c r="AC282" s="866" t="s">
        <v>455</v>
      </c>
      <c r="AD282" s="866"/>
      <c r="AE282" s="885" t="s">
        <v>456</v>
      </c>
      <c r="AF282" s="886"/>
      <c r="AG282" s="886"/>
      <c r="AH282" s="886"/>
      <c r="AI282" s="886"/>
      <c r="AJ282" s="887"/>
      <c r="AK282" s="866" t="s">
        <v>457</v>
      </c>
      <c r="AL282" s="866"/>
      <c r="AM282" s="866" t="s">
        <v>458</v>
      </c>
      <c r="AN282" s="866"/>
      <c r="AO282" s="866" t="s">
        <v>459</v>
      </c>
      <c r="AP282" s="866"/>
      <c r="AQ282" s="866" t="s">
        <v>460</v>
      </c>
      <c r="AR282" s="866"/>
      <c r="AS282" s="866" t="s">
        <v>461</v>
      </c>
      <c r="AT282" s="866"/>
      <c r="AU282" s="866" t="s">
        <v>462</v>
      </c>
      <c r="AV282" s="866"/>
      <c r="AW282" s="866" t="s">
        <v>463</v>
      </c>
      <c r="AX282" s="866"/>
      <c r="AY282" s="866" t="s">
        <v>464</v>
      </c>
      <c r="AZ282" s="866"/>
      <c r="BA282" s="866" t="s">
        <v>465</v>
      </c>
      <c r="BB282" s="866"/>
      <c r="BC282" s="866" t="s">
        <v>466</v>
      </c>
      <c r="BD282" s="866"/>
      <c r="BE282" s="866" t="s">
        <v>467</v>
      </c>
      <c r="BF282" s="866"/>
      <c r="BG282" s="866" t="s">
        <v>468</v>
      </c>
      <c r="BH282" s="866"/>
      <c r="BI282" s="866" t="s">
        <v>469</v>
      </c>
      <c r="BJ282" s="866"/>
      <c r="BK282" s="866" t="s">
        <v>470</v>
      </c>
      <c r="BL282" s="866"/>
      <c r="BM282" s="866" t="s">
        <v>471</v>
      </c>
      <c r="BN282" s="866"/>
      <c r="BO282" s="866" t="s">
        <v>472</v>
      </c>
      <c r="BP282" s="866"/>
      <c r="BQ282" s="866"/>
      <c r="BR282" s="866"/>
      <c r="BS282" s="866"/>
      <c r="BT282" s="866"/>
      <c r="BU282" s="867" t="s">
        <v>473</v>
      </c>
      <c r="BV282" s="867"/>
      <c r="BW282" s="867"/>
      <c r="BX282" s="867"/>
      <c r="BY282" s="867"/>
      <c r="BZ282" s="867"/>
      <c r="CA282" s="867"/>
      <c r="CB282" s="867"/>
      <c r="CC282" s="868" t="s">
        <v>474</v>
      </c>
      <c r="CD282" s="869"/>
      <c r="CE282" s="869"/>
      <c r="CF282" s="869"/>
      <c r="CG282" s="869"/>
      <c r="CH282" s="870"/>
      <c r="CI282" s="867" t="s">
        <v>475</v>
      </c>
      <c r="CJ282" s="867"/>
      <c r="CK282" s="867" t="s">
        <v>476</v>
      </c>
      <c r="CL282" s="867"/>
      <c r="CM282" s="867" t="s">
        <v>477</v>
      </c>
      <c r="CN282" s="867"/>
      <c r="CO282" s="866" t="s">
        <v>415</v>
      </c>
      <c r="CP282" s="866"/>
      <c r="CQ282" s="866" t="s">
        <v>478</v>
      </c>
      <c r="CR282" s="866"/>
      <c r="CS282" s="866" t="s">
        <v>479</v>
      </c>
      <c r="CT282" s="866"/>
      <c r="CU282" s="866" t="s">
        <v>480</v>
      </c>
      <c r="CV282" s="866"/>
      <c r="CW282" s="866" t="s">
        <v>481</v>
      </c>
      <c r="CX282" s="866"/>
      <c r="CY282" s="866" t="s">
        <v>482</v>
      </c>
      <c r="CZ282" s="866"/>
      <c r="DA282" s="866" t="s">
        <v>483</v>
      </c>
      <c r="DB282" s="866"/>
      <c r="DC282" s="874" t="s">
        <v>484</v>
      </c>
      <c r="DD282" s="875"/>
      <c r="DE282" s="866" t="s">
        <v>485</v>
      </c>
      <c r="DF282" s="866"/>
      <c r="DG282" s="866" t="s">
        <v>486</v>
      </c>
      <c r="DH282" s="866"/>
      <c r="DI282" s="866" t="s">
        <v>487</v>
      </c>
      <c r="DJ282" s="866"/>
      <c r="DK282" s="866" t="s">
        <v>488</v>
      </c>
      <c r="DL282" s="866"/>
      <c r="DM282" s="866" t="s">
        <v>489</v>
      </c>
      <c r="DN282" s="866"/>
      <c r="DO282" s="866" t="s">
        <v>490</v>
      </c>
      <c r="DP282" s="866"/>
      <c r="DQ282" s="874" t="s">
        <v>491</v>
      </c>
      <c r="DR282" s="875"/>
      <c r="DS282" s="874" t="s">
        <v>492</v>
      </c>
      <c r="DT282" s="875"/>
      <c r="DU282" s="874" t="s">
        <v>493</v>
      </c>
      <c r="DV282" s="875"/>
      <c r="DW282" s="874" t="s">
        <v>494</v>
      </c>
      <c r="DX282" s="875"/>
      <c r="DY282" s="874" t="s">
        <v>495</v>
      </c>
      <c r="DZ282" s="875"/>
      <c r="EA282" s="874" t="s">
        <v>496</v>
      </c>
      <c r="EB282" s="875"/>
      <c r="EC282" s="874" t="s">
        <v>492</v>
      </c>
      <c r="ED282" s="875"/>
      <c r="EE282" s="874" t="s">
        <v>493</v>
      </c>
      <c r="EF282" s="875"/>
      <c r="EG282" s="874" t="s">
        <v>494</v>
      </c>
      <c r="EH282" s="875"/>
      <c r="EI282" s="874" t="s">
        <v>497</v>
      </c>
      <c r="EJ282" s="875"/>
      <c r="EK282" s="874" t="s">
        <v>498</v>
      </c>
      <c r="EL282" s="875"/>
    </row>
    <row r="283" spans="2:247" x14ac:dyDescent="0.2">
      <c r="B283" s="880"/>
      <c r="C283" s="866"/>
      <c r="D283" s="866"/>
      <c r="E283" s="866"/>
      <c r="F283" s="866"/>
      <c r="G283" s="866"/>
      <c r="H283" s="866"/>
      <c r="I283" s="866"/>
      <c r="J283" s="866"/>
      <c r="K283" s="866"/>
      <c r="L283" s="866"/>
      <c r="M283" s="866"/>
      <c r="N283" s="866"/>
      <c r="O283" s="866"/>
      <c r="P283" s="866"/>
      <c r="Q283" s="866"/>
      <c r="R283" s="866"/>
      <c r="S283" s="866"/>
      <c r="T283" s="866"/>
      <c r="U283" s="866"/>
      <c r="V283" s="866"/>
      <c r="W283" s="866"/>
      <c r="X283" s="866"/>
      <c r="Y283" s="884"/>
      <c r="Z283" s="884"/>
      <c r="AA283" s="866"/>
      <c r="AB283" s="866"/>
      <c r="AC283" s="866"/>
      <c r="AD283" s="866"/>
      <c r="AE283" s="888"/>
      <c r="AF283" s="889"/>
      <c r="AG283" s="889"/>
      <c r="AH283" s="889"/>
      <c r="AI283" s="889"/>
      <c r="AJ283" s="890"/>
      <c r="AK283" s="866"/>
      <c r="AL283" s="866"/>
      <c r="AM283" s="866"/>
      <c r="AN283" s="866"/>
      <c r="AO283" s="866"/>
      <c r="AP283" s="866"/>
      <c r="AQ283" s="866"/>
      <c r="AR283" s="866"/>
      <c r="AS283" s="866"/>
      <c r="AT283" s="866"/>
      <c r="AU283" s="866"/>
      <c r="AV283" s="866"/>
      <c r="AW283" s="866"/>
      <c r="AX283" s="866"/>
      <c r="AY283" s="866"/>
      <c r="AZ283" s="866"/>
      <c r="BA283" s="866"/>
      <c r="BB283" s="866"/>
      <c r="BC283" s="866"/>
      <c r="BD283" s="866"/>
      <c r="BE283" s="866"/>
      <c r="BF283" s="866"/>
      <c r="BG283" s="866"/>
      <c r="BH283" s="866"/>
      <c r="BI283" s="866"/>
      <c r="BJ283" s="866"/>
      <c r="BK283" s="866"/>
      <c r="BL283" s="866"/>
      <c r="BM283" s="866"/>
      <c r="BN283" s="866"/>
      <c r="BO283" s="866"/>
      <c r="BP283" s="866"/>
      <c r="BQ283" s="866"/>
      <c r="BR283" s="866"/>
      <c r="BS283" s="866"/>
      <c r="BT283" s="866"/>
      <c r="BU283" s="867"/>
      <c r="BV283" s="867"/>
      <c r="BW283" s="867"/>
      <c r="BX283" s="867"/>
      <c r="BY283" s="867"/>
      <c r="BZ283" s="867"/>
      <c r="CA283" s="867"/>
      <c r="CB283" s="867"/>
      <c r="CC283" s="871"/>
      <c r="CD283" s="872"/>
      <c r="CE283" s="872"/>
      <c r="CF283" s="872"/>
      <c r="CG283" s="872"/>
      <c r="CH283" s="873"/>
      <c r="CI283" s="867"/>
      <c r="CJ283" s="867"/>
      <c r="CK283" s="867"/>
      <c r="CL283" s="867"/>
      <c r="CM283" s="867"/>
      <c r="CN283" s="867"/>
      <c r="CO283" s="866"/>
      <c r="CP283" s="866"/>
      <c r="CQ283" s="866"/>
      <c r="CR283" s="866"/>
      <c r="CS283" s="866"/>
      <c r="CT283" s="866"/>
      <c r="CU283" s="866"/>
      <c r="CV283" s="866"/>
      <c r="CW283" s="866"/>
      <c r="CX283" s="866"/>
      <c r="CY283" s="866"/>
      <c r="CZ283" s="866"/>
      <c r="DA283" s="866"/>
      <c r="DB283" s="866"/>
      <c r="DC283" s="875"/>
      <c r="DD283" s="875"/>
      <c r="DE283" s="866"/>
      <c r="DF283" s="866"/>
      <c r="DG283" s="866"/>
      <c r="DH283" s="866"/>
      <c r="DI283" s="866"/>
      <c r="DJ283" s="866"/>
      <c r="DK283" s="866"/>
      <c r="DL283" s="866"/>
      <c r="DM283" s="866"/>
      <c r="DN283" s="866"/>
      <c r="DO283" s="866"/>
      <c r="DP283" s="866"/>
      <c r="DQ283" s="875"/>
      <c r="DR283" s="875"/>
      <c r="DS283" s="875"/>
      <c r="DT283" s="875"/>
      <c r="DU283" s="875"/>
      <c r="DV283" s="875"/>
      <c r="DW283" s="875"/>
      <c r="DX283" s="875"/>
      <c r="DY283" s="875"/>
      <c r="DZ283" s="875"/>
      <c r="EA283" s="875"/>
      <c r="EB283" s="875"/>
      <c r="EC283" s="875"/>
      <c r="ED283" s="875"/>
      <c r="EE283" s="875"/>
      <c r="EF283" s="875"/>
      <c r="EG283" s="875"/>
      <c r="EH283" s="875"/>
      <c r="EI283" s="875"/>
      <c r="EJ283" s="875"/>
      <c r="EK283" s="875"/>
      <c r="EL283" s="875"/>
    </row>
    <row r="284" spans="2:247" ht="31.5" customHeight="1" x14ac:dyDescent="0.2">
      <c r="B284" s="880"/>
      <c r="C284" s="866"/>
      <c r="D284" s="866"/>
      <c r="E284" s="866"/>
      <c r="F284" s="866"/>
      <c r="G284" s="866"/>
      <c r="H284" s="866"/>
      <c r="I284" s="866"/>
      <c r="J284" s="866"/>
      <c r="K284" s="866"/>
      <c r="L284" s="866"/>
      <c r="M284" s="866"/>
      <c r="N284" s="866"/>
      <c r="O284" s="866"/>
      <c r="P284" s="866"/>
      <c r="Q284" s="866"/>
      <c r="R284" s="866"/>
      <c r="S284" s="866"/>
      <c r="T284" s="866"/>
      <c r="U284" s="866"/>
      <c r="V284" s="866"/>
      <c r="W284" s="866"/>
      <c r="X284" s="866"/>
      <c r="Y284" s="884"/>
      <c r="Z284" s="884"/>
      <c r="AA284" s="866"/>
      <c r="AB284" s="866"/>
      <c r="AC284" s="866"/>
      <c r="AD284" s="866"/>
      <c r="AE284" s="866" t="s">
        <v>499</v>
      </c>
      <c r="AF284" s="866"/>
      <c r="AG284" s="884" t="s">
        <v>500</v>
      </c>
      <c r="AH284" s="884"/>
      <c r="AI284" s="866" t="s">
        <v>501</v>
      </c>
      <c r="AJ284" s="866"/>
      <c r="AK284" s="866"/>
      <c r="AL284" s="866"/>
      <c r="AM284" s="866"/>
      <c r="AN284" s="866"/>
      <c r="AO284" s="866"/>
      <c r="AP284" s="866"/>
      <c r="AQ284" s="866"/>
      <c r="AR284" s="866"/>
      <c r="AS284" s="866"/>
      <c r="AT284" s="866"/>
      <c r="AU284" s="866"/>
      <c r="AV284" s="866"/>
      <c r="AW284" s="866"/>
      <c r="AX284" s="866"/>
      <c r="AY284" s="866"/>
      <c r="AZ284" s="866"/>
      <c r="BA284" s="866"/>
      <c r="BB284" s="866"/>
      <c r="BC284" s="866"/>
      <c r="BD284" s="866"/>
      <c r="BE284" s="866"/>
      <c r="BF284" s="866"/>
      <c r="BG284" s="866"/>
      <c r="BH284" s="866"/>
      <c r="BI284" s="866"/>
      <c r="BJ284" s="866"/>
      <c r="BK284" s="866"/>
      <c r="BL284" s="866"/>
      <c r="BM284" s="866"/>
      <c r="BN284" s="866"/>
      <c r="BO284" s="866" t="s">
        <v>472</v>
      </c>
      <c r="BP284" s="866"/>
      <c r="BQ284" s="866" t="s">
        <v>502</v>
      </c>
      <c r="BR284" s="866"/>
      <c r="BS284" s="866" t="s">
        <v>503</v>
      </c>
      <c r="BT284" s="866"/>
      <c r="BU284" s="866" t="s">
        <v>504</v>
      </c>
      <c r="BV284" s="866"/>
      <c r="BW284" s="866" t="s">
        <v>505</v>
      </c>
      <c r="BX284" s="866"/>
      <c r="BY284" s="866" t="s">
        <v>506</v>
      </c>
      <c r="BZ284" s="866"/>
      <c r="CA284" s="866" t="s">
        <v>507</v>
      </c>
      <c r="CB284" s="866"/>
      <c r="CC284" s="871" t="s">
        <v>508</v>
      </c>
      <c r="CD284" s="873"/>
      <c r="CE284" s="871" t="s">
        <v>509</v>
      </c>
      <c r="CF284" s="873"/>
      <c r="CG284" s="876" t="s">
        <v>510</v>
      </c>
      <c r="CH284" s="877"/>
      <c r="CI284" s="867"/>
      <c r="CJ284" s="867"/>
      <c r="CK284" s="867"/>
      <c r="CL284" s="867"/>
      <c r="CM284" s="867"/>
      <c r="CN284" s="867"/>
      <c r="CO284" s="866"/>
      <c r="CP284" s="866"/>
      <c r="CQ284" s="866"/>
      <c r="CR284" s="866"/>
      <c r="CS284" s="866"/>
      <c r="CT284" s="866"/>
      <c r="CU284" s="866"/>
      <c r="CV284" s="866"/>
      <c r="CW284" s="866"/>
      <c r="CX284" s="866"/>
      <c r="CY284" s="866"/>
      <c r="CZ284" s="866"/>
      <c r="DA284" s="866"/>
      <c r="DB284" s="866"/>
      <c r="DC284" s="875"/>
      <c r="DD284" s="875"/>
      <c r="DE284" s="866"/>
      <c r="DF284" s="866"/>
      <c r="DG284" s="866"/>
      <c r="DH284" s="866"/>
      <c r="DI284" s="866"/>
      <c r="DJ284" s="866"/>
      <c r="DK284" s="866"/>
      <c r="DL284" s="866"/>
      <c r="DM284" s="866"/>
      <c r="DN284" s="866"/>
      <c r="DO284" s="866"/>
      <c r="DP284" s="866"/>
      <c r="DQ284" s="875"/>
      <c r="DR284" s="875"/>
      <c r="DS284" s="875"/>
      <c r="DT284" s="875"/>
      <c r="DU284" s="875"/>
      <c r="DV284" s="875"/>
      <c r="DW284" s="875"/>
      <c r="DX284" s="875"/>
      <c r="DY284" s="875"/>
      <c r="DZ284" s="875"/>
      <c r="EA284" s="875"/>
      <c r="EB284" s="875"/>
      <c r="EC284" s="875"/>
      <c r="ED284" s="875"/>
      <c r="EE284" s="875"/>
      <c r="EF284" s="875"/>
      <c r="EG284" s="875"/>
      <c r="EH284" s="875"/>
      <c r="EI284" s="875"/>
      <c r="EJ284" s="875"/>
      <c r="EK284" s="875"/>
      <c r="EL284" s="875"/>
    </row>
    <row r="285" spans="2:247" ht="45" x14ac:dyDescent="0.2">
      <c r="B285" s="880"/>
      <c r="C285" s="436" t="s">
        <v>511</v>
      </c>
      <c r="D285" s="436" t="s">
        <v>512</v>
      </c>
      <c r="E285" s="437" t="s">
        <v>511</v>
      </c>
      <c r="F285" s="436" t="s">
        <v>513</v>
      </c>
      <c r="G285" s="436" t="s">
        <v>511</v>
      </c>
      <c r="H285" s="436" t="s">
        <v>513</v>
      </c>
      <c r="I285" s="436" t="s">
        <v>511</v>
      </c>
      <c r="J285" s="436" t="s">
        <v>513</v>
      </c>
      <c r="K285" s="436" t="s">
        <v>511</v>
      </c>
      <c r="L285" s="436" t="s">
        <v>513</v>
      </c>
      <c r="M285" s="436" t="s">
        <v>511</v>
      </c>
      <c r="N285" s="436" t="s">
        <v>513</v>
      </c>
      <c r="O285" s="436" t="s">
        <v>511</v>
      </c>
      <c r="P285" s="436" t="s">
        <v>513</v>
      </c>
      <c r="Q285" s="436" t="s">
        <v>511</v>
      </c>
      <c r="R285" s="436" t="s">
        <v>513</v>
      </c>
      <c r="S285" s="436" t="s">
        <v>511</v>
      </c>
      <c r="T285" s="436" t="s">
        <v>513</v>
      </c>
      <c r="U285" s="436" t="s">
        <v>511</v>
      </c>
      <c r="V285" s="436" t="s">
        <v>513</v>
      </c>
      <c r="W285" s="436" t="s">
        <v>511</v>
      </c>
      <c r="X285" s="436" t="s">
        <v>513</v>
      </c>
      <c r="Y285" s="436" t="s">
        <v>511</v>
      </c>
      <c r="Z285" s="436" t="s">
        <v>513</v>
      </c>
      <c r="AA285" s="436" t="s">
        <v>511</v>
      </c>
      <c r="AB285" s="436" t="s">
        <v>513</v>
      </c>
      <c r="AC285" s="436" t="s">
        <v>511</v>
      </c>
      <c r="AD285" s="436" t="s">
        <v>513</v>
      </c>
      <c r="AE285" s="436" t="s">
        <v>511</v>
      </c>
      <c r="AF285" s="436" t="s">
        <v>513</v>
      </c>
      <c r="AG285" s="436" t="s">
        <v>511</v>
      </c>
      <c r="AH285" s="436" t="s">
        <v>513</v>
      </c>
      <c r="AI285" s="436" t="s">
        <v>511</v>
      </c>
      <c r="AJ285" s="436" t="s">
        <v>513</v>
      </c>
      <c r="AK285" s="436" t="s">
        <v>511</v>
      </c>
      <c r="AL285" s="436" t="s">
        <v>513</v>
      </c>
      <c r="AM285" s="436" t="s">
        <v>511</v>
      </c>
      <c r="AN285" s="436" t="s">
        <v>513</v>
      </c>
      <c r="AO285" s="436" t="s">
        <v>511</v>
      </c>
      <c r="AP285" s="436" t="s">
        <v>512</v>
      </c>
      <c r="AQ285" s="436" t="s">
        <v>511</v>
      </c>
      <c r="AR285" s="436" t="s">
        <v>514</v>
      </c>
      <c r="AS285" s="436" t="s">
        <v>511</v>
      </c>
      <c r="AT285" s="436" t="s">
        <v>512</v>
      </c>
      <c r="AU285" s="436" t="s">
        <v>515</v>
      </c>
      <c r="AV285" s="436" t="s">
        <v>516</v>
      </c>
      <c r="AW285" s="436" t="s">
        <v>515</v>
      </c>
      <c r="AX285" s="436" t="s">
        <v>516</v>
      </c>
      <c r="AY285" s="436" t="s">
        <v>515</v>
      </c>
      <c r="AZ285" s="436" t="s">
        <v>516</v>
      </c>
      <c r="BA285" s="436" t="s">
        <v>515</v>
      </c>
      <c r="BB285" s="436" t="s">
        <v>516</v>
      </c>
      <c r="BC285" s="436" t="s">
        <v>515</v>
      </c>
      <c r="BD285" s="436" t="s">
        <v>516</v>
      </c>
      <c r="BE285" s="436" t="s">
        <v>515</v>
      </c>
      <c r="BF285" s="436" t="s">
        <v>516</v>
      </c>
      <c r="BG285" s="436" t="s">
        <v>515</v>
      </c>
      <c r="BH285" s="436" t="s">
        <v>516</v>
      </c>
      <c r="BI285" s="436" t="s">
        <v>515</v>
      </c>
      <c r="BJ285" s="436" t="s">
        <v>516</v>
      </c>
      <c r="BK285" s="436" t="s">
        <v>515</v>
      </c>
      <c r="BL285" s="436" t="s">
        <v>516</v>
      </c>
      <c r="BM285" s="436" t="s">
        <v>515</v>
      </c>
      <c r="BN285" s="436" t="s">
        <v>516</v>
      </c>
      <c r="BO285" s="436" t="s">
        <v>511</v>
      </c>
      <c r="BP285" s="436" t="s">
        <v>513</v>
      </c>
      <c r="BQ285" s="436" t="s">
        <v>511</v>
      </c>
      <c r="BR285" s="436" t="s">
        <v>513</v>
      </c>
      <c r="BS285" s="436" t="s">
        <v>511</v>
      </c>
      <c r="BT285" s="436" t="s">
        <v>513</v>
      </c>
      <c r="BU285" s="436" t="s">
        <v>511</v>
      </c>
      <c r="BV285" s="436" t="s">
        <v>513</v>
      </c>
      <c r="BW285" s="436" t="s">
        <v>511</v>
      </c>
      <c r="BX285" s="436" t="s">
        <v>513</v>
      </c>
      <c r="BY285" s="436" t="s">
        <v>511</v>
      </c>
      <c r="BZ285" s="436" t="s">
        <v>513</v>
      </c>
      <c r="CA285" s="436" t="s">
        <v>511</v>
      </c>
      <c r="CB285" s="436" t="s">
        <v>513</v>
      </c>
      <c r="CC285" s="436" t="s">
        <v>511</v>
      </c>
      <c r="CD285" s="436" t="s">
        <v>513</v>
      </c>
      <c r="CE285" s="436" t="s">
        <v>511</v>
      </c>
      <c r="CF285" s="436" t="s">
        <v>513</v>
      </c>
      <c r="CG285" s="436" t="s">
        <v>511</v>
      </c>
      <c r="CH285" s="436" t="s">
        <v>513</v>
      </c>
      <c r="CI285" s="436" t="s">
        <v>511</v>
      </c>
      <c r="CJ285" s="436" t="s">
        <v>513</v>
      </c>
      <c r="CK285" s="436" t="s">
        <v>511</v>
      </c>
      <c r="CL285" s="436" t="s">
        <v>513</v>
      </c>
      <c r="CM285" s="436" t="s">
        <v>511</v>
      </c>
      <c r="CN285" s="436" t="s">
        <v>513</v>
      </c>
      <c r="CO285" s="436" t="s">
        <v>511</v>
      </c>
      <c r="CP285" s="436" t="s">
        <v>513</v>
      </c>
      <c r="CQ285" s="436" t="s">
        <v>511</v>
      </c>
      <c r="CR285" s="436" t="s">
        <v>513</v>
      </c>
      <c r="CS285" s="436" t="s">
        <v>511</v>
      </c>
      <c r="CT285" s="436" t="s">
        <v>513</v>
      </c>
      <c r="CU285" s="436" t="s">
        <v>511</v>
      </c>
      <c r="CV285" s="436" t="s">
        <v>513</v>
      </c>
      <c r="CW285" s="436" t="s">
        <v>511</v>
      </c>
      <c r="CX285" s="436" t="s">
        <v>513</v>
      </c>
      <c r="CY285" s="436" t="s">
        <v>511</v>
      </c>
      <c r="CZ285" s="436" t="s">
        <v>513</v>
      </c>
      <c r="DA285" s="436" t="s">
        <v>511</v>
      </c>
      <c r="DB285" s="436" t="s">
        <v>513</v>
      </c>
      <c r="DC285" s="436" t="s">
        <v>511</v>
      </c>
      <c r="DD285" s="436" t="s">
        <v>513</v>
      </c>
      <c r="DE285" s="436" t="s">
        <v>511</v>
      </c>
      <c r="DF285" s="436" t="s">
        <v>512</v>
      </c>
      <c r="DG285" s="436" t="s">
        <v>511</v>
      </c>
      <c r="DH285" s="436" t="s">
        <v>513</v>
      </c>
      <c r="DI285" s="436" t="s">
        <v>511</v>
      </c>
      <c r="DJ285" s="436" t="s">
        <v>513</v>
      </c>
      <c r="DK285" s="436" t="s">
        <v>511</v>
      </c>
      <c r="DL285" s="436" t="s">
        <v>517</v>
      </c>
      <c r="DM285" s="436" t="s">
        <v>511</v>
      </c>
      <c r="DN285" s="436" t="s">
        <v>517</v>
      </c>
      <c r="DO285" s="436" t="s">
        <v>511</v>
      </c>
      <c r="DP285" s="438" t="s">
        <v>518</v>
      </c>
      <c r="DQ285" s="436" t="s">
        <v>511</v>
      </c>
      <c r="DR285" s="436" t="s">
        <v>513</v>
      </c>
      <c r="DS285" s="436" t="s">
        <v>511</v>
      </c>
      <c r="DT285" s="436" t="s">
        <v>513</v>
      </c>
      <c r="DU285" s="437" t="s">
        <v>511</v>
      </c>
      <c r="DV285" s="439" t="s">
        <v>513</v>
      </c>
      <c r="DW285" s="436" t="s">
        <v>511</v>
      </c>
      <c r="DX285" s="439" t="s">
        <v>513</v>
      </c>
      <c r="DY285" s="436" t="s">
        <v>511</v>
      </c>
      <c r="DZ285" s="436" t="s">
        <v>513</v>
      </c>
      <c r="EA285" s="436" t="s">
        <v>511</v>
      </c>
      <c r="EB285" s="438" t="s">
        <v>517</v>
      </c>
      <c r="EC285" s="436" t="s">
        <v>511</v>
      </c>
      <c r="ED285" s="438" t="s">
        <v>517</v>
      </c>
      <c r="EE285" s="436" t="s">
        <v>511</v>
      </c>
      <c r="EF285" s="438" t="s">
        <v>517</v>
      </c>
      <c r="EG285" s="436" t="s">
        <v>511</v>
      </c>
      <c r="EH285" s="438" t="s">
        <v>517</v>
      </c>
      <c r="EI285" s="436" t="s">
        <v>511</v>
      </c>
      <c r="EJ285" s="438" t="s">
        <v>517</v>
      </c>
      <c r="EK285" s="436" t="s">
        <v>511</v>
      </c>
      <c r="EL285" s="440" t="s">
        <v>513</v>
      </c>
    </row>
    <row r="286" spans="2:247" x14ac:dyDescent="0.2">
      <c r="B286" s="441" t="s">
        <v>2</v>
      </c>
      <c r="C286" s="452">
        <v>0</v>
      </c>
      <c r="D286" s="453">
        <v>0</v>
      </c>
      <c r="E286" s="452">
        <v>0</v>
      </c>
      <c r="F286" s="453">
        <v>0</v>
      </c>
      <c r="G286" s="452">
        <v>50</v>
      </c>
      <c r="H286" s="453">
        <v>26.124803410854337</v>
      </c>
      <c r="I286" s="452">
        <v>2</v>
      </c>
      <c r="J286" s="453">
        <v>1.0449921364341732</v>
      </c>
      <c r="K286" s="452">
        <v>0</v>
      </c>
      <c r="L286" s="453">
        <v>0</v>
      </c>
      <c r="M286" s="452">
        <v>112</v>
      </c>
      <c r="N286" s="453">
        <v>58.519559640313709</v>
      </c>
      <c r="O286" s="452">
        <v>8</v>
      </c>
      <c r="P286" s="453">
        <v>4.1799685457366929</v>
      </c>
      <c r="Q286" s="452">
        <v>0</v>
      </c>
      <c r="R286" s="453">
        <v>0</v>
      </c>
      <c r="S286" s="452">
        <v>0</v>
      </c>
      <c r="T286" s="453">
        <v>0</v>
      </c>
      <c r="U286" s="452">
        <v>0</v>
      </c>
      <c r="V286" s="453">
        <v>0</v>
      </c>
      <c r="W286" s="452">
        <v>0</v>
      </c>
      <c r="X286" s="453">
        <v>0</v>
      </c>
      <c r="Y286" s="452">
        <v>1</v>
      </c>
      <c r="Z286" s="453">
        <v>0.52249606821708661</v>
      </c>
      <c r="AA286" s="452">
        <v>0</v>
      </c>
      <c r="AB286" s="453">
        <v>0</v>
      </c>
      <c r="AC286" s="452">
        <v>1</v>
      </c>
      <c r="AD286" s="453">
        <v>0.52249606821708661</v>
      </c>
      <c r="AE286" s="452">
        <v>41</v>
      </c>
      <c r="AF286" s="453">
        <v>21.422338796900554</v>
      </c>
      <c r="AG286" s="452">
        <v>10</v>
      </c>
      <c r="AH286" s="453">
        <v>5.2249606821708667</v>
      </c>
      <c r="AI286" s="452">
        <v>51</v>
      </c>
      <c r="AJ286" s="453">
        <v>26.647299479071417</v>
      </c>
      <c r="AK286" s="452">
        <v>0</v>
      </c>
      <c r="AL286" s="453">
        <v>0</v>
      </c>
      <c r="AM286" s="452">
        <v>47</v>
      </c>
      <c r="AN286" s="453">
        <v>24.557315206203075</v>
      </c>
      <c r="AO286" s="452">
        <v>4</v>
      </c>
      <c r="AP286" s="453">
        <v>1.6764459346186085</v>
      </c>
      <c r="AQ286" s="452">
        <v>28</v>
      </c>
      <c r="AR286" s="453">
        <v>10.486891385767791</v>
      </c>
      <c r="AS286" s="452">
        <v>60</v>
      </c>
      <c r="AT286" s="453">
        <v>25.146689019279126</v>
      </c>
      <c r="AU286" s="452">
        <v>44</v>
      </c>
      <c r="AV286" s="453">
        <v>22.989827001551813</v>
      </c>
      <c r="AW286" s="452">
        <v>46</v>
      </c>
      <c r="AX286" s="453">
        <v>24.034819137985988</v>
      </c>
      <c r="AY286" s="452">
        <v>36</v>
      </c>
      <c r="AZ286" s="453">
        <v>18.809858455815121</v>
      </c>
      <c r="BA286" s="452">
        <v>18</v>
      </c>
      <c r="BB286" s="453">
        <v>9.4049292279075605</v>
      </c>
      <c r="BC286" s="452">
        <v>11</v>
      </c>
      <c r="BD286" s="453">
        <v>5.7474567503879532</v>
      </c>
      <c r="BE286" s="452">
        <v>7</v>
      </c>
      <c r="BF286" s="453">
        <v>3.6574724775196068</v>
      </c>
      <c r="BG286" s="452">
        <v>64</v>
      </c>
      <c r="BH286" s="453">
        <v>33.439748365893543</v>
      </c>
      <c r="BI286" s="452">
        <v>0</v>
      </c>
      <c r="BJ286" s="453">
        <v>0</v>
      </c>
      <c r="BK286" s="452">
        <v>62</v>
      </c>
      <c r="BL286" s="453">
        <v>32.394756229459375</v>
      </c>
      <c r="BM286" s="452">
        <v>226</v>
      </c>
      <c r="BN286" s="453">
        <v>118.08411141706158</v>
      </c>
      <c r="BO286" s="452">
        <v>23</v>
      </c>
      <c r="BP286" s="453">
        <v>12.017409568992994</v>
      </c>
      <c r="BQ286" s="452">
        <v>3</v>
      </c>
      <c r="BR286" s="453">
        <v>1.5674882046512602</v>
      </c>
      <c r="BS286" s="452">
        <v>26</v>
      </c>
      <c r="BT286" s="453">
        <v>13.584897773644252</v>
      </c>
      <c r="BU286" s="452">
        <v>774</v>
      </c>
      <c r="BV286" s="453">
        <v>404.41195680002505</v>
      </c>
      <c r="BW286" s="452">
        <v>67</v>
      </c>
      <c r="BX286" s="453">
        <v>35.007236570544805</v>
      </c>
      <c r="BY286" s="452">
        <v>13</v>
      </c>
      <c r="BZ286" s="453">
        <v>6.7924488868221262</v>
      </c>
      <c r="CA286" s="452">
        <v>854</v>
      </c>
      <c r="CB286" s="453">
        <v>446.21164225739199</v>
      </c>
      <c r="CC286" s="452">
        <v>240</v>
      </c>
      <c r="CD286" s="453">
        <v>252.56777235224786</v>
      </c>
      <c r="CE286" s="452">
        <v>4</v>
      </c>
      <c r="CF286" s="453">
        <v>4.2094628725374639</v>
      </c>
      <c r="CG286" s="452">
        <v>244</v>
      </c>
      <c r="CH286" s="453">
        <v>256.77723522478533</v>
      </c>
      <c r="CI286" s="452">
        <v>0</v>
      </c>
      <c r="CJ286" s="453">
        <v>0</v>
      </c>
      <c r="CK286" s="452">
        <v>0</v>
      </c>
      <c r="CL286" s="453">
        <v>0</v>
      </c>
      <c r="CM286" s="452">
        <v>0</v>
      </c>
      <c r="CN286" s="453">
        <v>0</v>
      </c>
      <c r="CO286" s="452">
        <v>2</v>
      </c>
      <c r="CP286" s="453">
        <v>1.0449921364341732</v>
      </c>
      <c r="CQ286" s="452">
        <v>27</v>
      </c>
      <c r="CR286" s="453">
        <v>14.10739384186134</v>
      </c>
      <c r="CS286" s="452">
        <v>0</v>
      </c>
      <c r="CT286" s="453">
        <v>0</v>
      </c>
      <c r="CU286" s="452">
        <v>520</v>
      </c>
      <c r="CV286" s="453">
        <v>271.69795547288504</v>
      </c>
      <c r="CW286" s="452">
        <v>111</v>
      </c>
      <c r="CX286" s="453">
        <v>57.997063572096614</v>
      </c>
      <c r="CY286" s="452">
        <v>2</v>
      </c>
      <c r="CZ286" s="453">
        <v>1.0449921364341732</v>
      </c>
      <c r="DA286" s="452">
        <v>3</v>
      </c>
      <c r="DB286" s="453">
        <v>1.5674882046512602</v>
      </c>
      <c r="DC286" s="452">
        <v>8</v>
      </c>
      <c r="DD286" s="453">
        <v>4.1799685457366929</v>
      </c>
      <c r="DE286" s="452">
        <v>22</v>
      </c>
      <c r="DF286" s="453">
        <v>9.2204526404023461</v>
      </c>
      <c r="DG286" s="452">
        <v>9</v>
      </c>
      <c r="DH286" s="453">
        <v>4.7024646139537802</v>
      </c>
      <c r="DI286" s="452">
        <v>1</v>
      </c>
      <c r="DJ286" s="453">
        <v>1.4882281156055599</v>
      </c>
      <c r="DK286" s="452">
        <v>5</v>
      </c>
      <c r="DL286" s="453">
        <v>5.3780211033548095</v>
      </c>
      <c r="DM286" s="452">
        <v>25</v>
      </c>
      <c r="DN286" s="453">
        <v>26.890105516774049</v>
      </c>
      <c r="DO286" s="452">
        <v>56</v>
      </c>
      <c r="DP286" s="453">
        <v>287.48909081575027</v>
      </c>
      <c r="DQ286" s="452">
        <v>33</v>
      </c>
      <c r="DR286" s="453">
        <v>17.242370251163859</v>
      </c>
      <c r="DS286" s="452">
        <v>359</v>
      </c>
      <c r="DT286" s="453">
        <v>187.57608848993411</v>
      </c>
      <c r="DU286" s="452">
        <v>36</v>
      </c>
      <c r="DV286" s="453">
        <v>18.809858455815121</v>
      </c>
      <c r="DW286" s="452">
        <v>106</v>
      </c>
      <c r="DX286" s="453">
        <v>55.384583231011185</v>
      </c>
      <c r="DY286" s="452">
        <v>534</v>
      </c>
      <c r="DZ286" s="453">
        <v>279.01290042792431</v>
      </c>
      <c r="EA286" s="452">
        <v>17</v>
      </c>
      <c r="EB286" s="453">
        <v>18.285271751406352</v>
      </c>
      <c r="EC286" s="452">
        <v>233</v>
      </c>
      <c r="ED286" s="453">
        <v>250.61578341633415</v>
      </c>
      <c r="EE286" s="452">
        <v>33</v>
      </c>
      <c r="EF286" s="453">
        <v>35.494939282141743</v>
      </c>
      <c r="EG286" s="452">
        <v>95</v>
      </c>
      <c r="EH286" s="453">
        <v>102.18240096374139</v>
      </c>
      <c r="EI286" s="452">
        <v>378</v>
      </c>
      <c r="EJ286" s="453">
        <v>406.57839541362358</v>
      </c>
      <c r="EK286" s="452">
        <v>115</v>
      </c>
      <c r="EL286" s="453">
        <v>60.087047844964971</v>
      </c>
      <c r="EM286" s="455"/>
      <c r="EN286" s="445"/>
      <c r="EO286" s="445"/>
      <c r="EP286" s="445"/>
      <c r="EQ286" s="445"/>
      <c r="ER286" s="445"/>
      <c r="ES286" s="445"/>
      <c r="ET286" s="445"/>
      <c r="EU286" s="445"/>
      <c r="EV286" s="445"/>
      <c r="EW286" s="445"/>
      <c r="EX286" s="445"/>
      <c r="EY286" s="445"/>
      <c r="EZ286" s="445"/>
      <c r="FA286" s="445"/>
      <c r="FB286" s="445"/>
      <c r="FC286" s="445"/>
      <c r="FD286" s="445"/>
      <c r="FE286" s="445"/>
      <c r="FF286" s="445"/>
      <c r="FG286" s="445"/>
      <c r="FH286" s="445"/>
      <c r="FI286" s="445"/>
      <c r="FJ286" s="445"/>
      <c r="FK286" s="445"/>
      <c r="FL286" s="445"/>
      <c r="FM286" s="445"/>
      <c r="FN286" s="445"/>
      <c r="FO286" s="445"/>
      <c r="FP286" s="445"/>
      <c r="FQ286" s="445"/>
      <c r="FR286" s="445"/>
      <c r="FS286" s="445"/>
      <c r="FT286" s="445"/>
      <c r="FU286" s="445"/>
      <c r="FV286" s="445"/>
      <c r="FW286" s="445"/>
      <c r="FX286" s="445"/>
      <c r="FY286" s="445"/>
      <c r="FZ286" s="445"/>
      <c r="GA286" s="445"/>
      <c r="GB286" s="445"/>
      <c r="GC286" s="445"/>
      <c r="GD286" s="445"/>
      <c r="GE286" s="445"/>
      <c r="GF286" s="445"/>
      <c r="GG286" s="445"/>
      <c r="GH286" s="445"/>
      <c r="GI286" s="445"/>
      <c r="GJ286" s="445"/>
      <c r="GK286" s="445"/>
      <c r="GL286" s="445"/>
      <c r="GM286" s="445"/>
      <c r="GN286" s="445"/>
      <c r="GO286" s="445"/>
      <c r="GP286" s="445"/>
      <c r="GQ286" s="445"/>
      <c r="GR286" s="445"/>
      <c r="GS286" s="445"/>
      <c r="GT286" s="445"/>
      <c r="GU286" s="445"/>
      <c r="GV286" s="445"/>
      <c r="GW286" s="445"/>
      <c r="GX286" s="445"/>
      <c r="GY286" s="445"/>
      <c r="GZ286" s="445"/>
      <c r="HA286" s="445"/>
      <c r="HB286" s="445"/>
      <c r="HC286" s="445"/>
      <c r="HD286" s="445"/>
      <c r="HE286" s="445"/>
      <c r="HF286" s="445"/>
      <c r="HG286" s="445"/>
      <c r="HH286" s="445"/>
      <c r="HI286" s="445"/>
      <c r="HJ286" s="445"/>
      <c r="HK286" s="445"/>
      <c r="HL286" s="445"/>
      <c r="HM286" s="445"/>
      <c r="HN286" s="445"/>
      <c r="HO286" s="445"/>
      <c r="HP286" s="445"/>
      <c r="HQ286" s="445"/>
      <c r="HR286" s="445"/>
      <c r="HS286" s="445"/>
      <c r="HT286" s="445"/>
      <c r="HU286" s="445"/>
      <c r="HV286" s="445"/>
      <c r="HW286" s="445"/>
      <c r="HX286" s="445"/>
      <c r="HY286" s="445"/>
      <c r="HZ286" s="445"/>
      <c r="IA286" s="445"/>
      <c r="IB286" s="445"/>
      <c r="IC286" s="445"/>
      <c r="ID286" s="445"/>
      <c r="IE286" s="445"/>
      <c r="IF286" s="445"/>
      <c r="IG286" s="445"/>
      <c r="IH286" s="445"/>
      <c r="II286" s="445"/>
      <c r="IJ286" s="445"/>
      <c r="IK286" s="445"/>
      <c r="IL286" s="445"/>
      <c r="IM286" s="445"/>
    </row>
    <row r="287" spans="2:247" x14ac:dyDescent="0.2">
      <c r="B287" s="423" t="s">
        <v>30</v>
      </c>
      <c r="C287" s="456">
        <v>0</v>
      </c>
      <c r="D287" s="457">
        <v>0</v>
      </c>
      <c r="E287" s="456">
        <v>0</v>
      </c>
      <c r="F287" s="457">
        <v>0</v>
      </c>
      <c r="G287" s="456">
        <v>8</v>
      </c>
      <c r="H287" s="457">
        <v>35.449993353126246</v>
      </c>
      <c r="I287" s="456">
        <v>0</v>
      </c>
      <c r="J287" s="457">
        <v>0</v>
      </c>
      <c r="K287" s="456">
        <v>0</v>
      </c>
      <c r="L287" s="457">
        <v>0</v>
      </c>
      <c r="M287" s="456">
        <v>2</v>
      </c>
      <c r="N287" s="457">
        <v>8.8624983382815614</v>
      </c>
      <c r="O287" s="456">
        <v>0</v>
      </c>
      <c r="P287" s="457">
        <v>0</v>
      </c>
      <c r="Q287" s="456">
        <v>0</v>
      </c>
      <c r="R287" s="457">
        <v>0</v>
      </c>
      <c r="S287" s="456">
        <v>0</v>
      </c>
      <c r="T287" s="457">
        <v>0</v>
      </c>
      <c r="U287" s="456">
        <v>0</v>
      </c>
      <c r="V287" s="457">
        <v>0</v>
      </c>
      <c r="W287" s="456">
        <v>0</v>
      </c>
      <c r="X287" s="457">
        <v>0</v>
      </c>
      <c r="Y287" s="456">
        <v>0</v>
      </c>
      <c r="Z287" s="457">
        <v>0</v>
      </c>
      <c r="AA287" s="456">
        <v>0</v>
      </c>
      <c r="AB287" s="457">
        <v>0</v>
      </c>
      <c r="AC287" s="456">
        <v>0</v>
      </c>
      <c r="AD287" s="457">
        <v>0</v>
      </c>
      <c r="AE287" s="456">
        <v>2</v>
      </c>
      <c r="AF287" s="457">
        <v>8.8624983382815614</v>
      </c>
      <c r="AG287" s="456">
        <v>1</v>
      </c>
      <c r="AH287" s="457">
        <v>4.4312491691407807</v>
      </c>
      <c r="AI287" s="456">
        <v>3</v>
      </c>
      <c r="AJ287" s="457">
        <v>13.293747507422342</v>
      </c>
      <c r="AK287" s="456">
        <v>0</v>
      </c>
      <c r="AL287" s="457">
        <v>0</v>
      </c>
      <c r="AM287" s="456">
        <v>2</v>
      </c>
      <c r="AN287" s="457">
        <v>8.8624983382815614</v>
      </c>
      <c r="AO287" s="456">
        <v>2</v>
      </c>
      <c r="AP287" s="457">
        <v>7.4074074074074074</v>
      </c>
      <c r="AQ287" s="456">
        <v>3</v>
      </c>
      <c r="AR287" s="457">
        <v>9.7402597402597397</v>
      </c>
      <c r="AS287" s="456">
        <v>6</v>
      </c>
      <c r="AT287" s="457">
        <v>22.222222222222221</v>
      </c>
      <c r="AU287" s="456">
        <v>11</v>
      </c>
      <c r="AV287" s="457">
        <v>48.743740860548591</v>
      </c>
      <c r="AW287" s="456">
        <v>10</v>
      </c>
      <c r="AX287" s="457">
        <v>44.312491691407807</v>
      </c>
      <c r="AY287" s="456">
        <v>26</v>
      </c>
      <c r="AZ287" s="457">
        <v>115.21247839766031</v>
      </c>
      <c r="BA287" s="456">
        <v>3</v>
      </c>
      <c r="BB287" s="457">
        <v>13.293747507422342</v>
      </c>
      <c r="BC287" s="456">
        <v>1</v>
      </c>
      <c r="BD287" s="457">
        <v>4.4312491691407807</v>
      </c>
      <c r="BE287" s="456">
        <v>5</v>
      </c>
      <c r="BF287" s="457">
        <v>22.156245845703904</v>
      </c>
      <c r="BG287" s="456">
        <v>0</v>
      </c>
      <c r="BH287" s="457">
        <v>0</v>
      </c>
      <c r="BI287" s="456">
        <v>0</v>
      </c>
      <c r="BJ287" s="457">
        <v>0</v>
      </c>
      <c r="BK287" s="456">
        <v>0</v>
      </c>
      <c r="BL287" s="457">
        <v>0</v>
      </c>
      <c r="BM287" s="456">
        <v>56</v>
      </c>
      <c r="BN287" s="457">
        <v>248.14995347188372</v>
      </c>
      <c r="BO287" s="456">
        <v>3</v>
      </c>
      <c r="BP287" s="457">
        <v>13.293747507422342</v>
      </c>
      <c r="BQ287" s="456">
        <v>0</v>
      </c>
      <c r="BR287" s="457">
        <v>0</v>
      </c>
      <c r="BS287" s="456">
        <v>3</v>
      </c>
      <c r="BT287" s="457">
        <v>13.293747507422342</v>
      </c>
      <c r="BU287" s="456">
        <v>14</v>
      </c>
      <c r="BV287" s="457">
        <v>62.03748836797093</v>
      </c>
      <c r="BW287" s="456">
        <v>2</v>
      </c>
      <c r="BX287" s="457">
        <v>8.8624983382815614</v>
      </c>
      <c r="BY287" s="456">
        <v>0</v>
      </c>
      <c r="BZ287" s="457">
        <v>0</v>
      </c>
      <c r="CA287" s="456">
        <v>16</v>
      </c>
      <c r="CB287" s="457">
        <v>70.899986706252491</v>
      </c>
      <c r="CC287" s="456">
        <v>21</v>
      </c>
      <c r="CD287" s="457">
        <v>210.46301864101022</v>
      </c>
      <c r="CE287" s="456">
        <v>0</v>
      </c>
      <c r="CF287" s="457">
        <v>0</v>
      </c>
      <c r="CG287" s="456">
        <v>21</v>
      </c>
      <c r="CH287" s="457">
        <v>210.46301864101022</v>
      </c>
      <c r="CI287" s="456">
        <v>0</v>
      </c>
      <c r="CJ287" s="457">
        <v>0</v>
      </c>
      <c r="CK287" s="456">
        <v>0</v>
      </c>
      <c r="CL287" s="457">
        <v>0</v>
      </c>
      <c r="CM287" s="456">
        <v>0</v>
      </c>
      <c r="CN287" s="457">
        <v>0</v>
      </c>
      <c r="CO287" s="456">
        <v>0</v>
      </c>
      <c r="CP287" s="457">
        <v>0</v>
      </c>
      <c r="CQ287" s="456">
        <v>2</v>
      </c>
      <c r="CR287" s="457">
        <v>8.8624983382815614</v>
      </c>
      <c r="CS287" s="456">
        <v>0</v>
      </c>
      <c r="CT287" s="457">
        <v>0</v>
      </c>
      <c r="CU287" s="456">
        <v>59</v>
      </c>
      <c r="CV287" s="457">
        <v>261.44370097930607</v>
      </c>
      <c r="CW287" s="456">
        <v>19</v>
      </c>
      <c r="CX287" s="457">
        <v>84.19373421367483</v>
      </c>
      <c r="CY287" s="456">
        <v>0</v>
      </c>
      <c r="CZ287" s="457">
        <v>0</v>
      </c>
      <c r="DA287" s="456">
        <v>0</v>
      </c>
      <c r="DB287" s="457">
        <v>0</v>
      </c>
      <c r="DC287" s="456">
        <v>0</v>
      </c>
      <c r="DD287" s="457">
        <v>0</v>
      </c>
      <c r="DE287" s="456">
        <v>6</v>
      </c>
      <c r="DF287" s="457">
        <v>22.222222222222221</v>
      </c>
      <c r="DG287" s="456">
        <v>2</v>
      </c>
      <c r="DH287" s="457">
        <v>8.8624983382815614</v>
      </c>
      <c r="DI287" s="456">
        <v>0</v>
      </c>
      <c r="DJ287" s="457">
        <v>0</v>
      </c>
      <c r="DK287" s="456">
        <v>0</v>
      </c>
      <c r="DL287" s="457">
        <v>0</v>
      </c>
      <c r="DM287" s="456">
        <v>3</v>
      </c>
      <c r="DN287" s="457">
        <v>27.475043502152211</v>
      </c>
      <c r="DO287" s="456">
        <v>1</v>
      </c>
      <c r="DP287" s="457">
        <v>40.46944556859571</v>
      </c>
      <c r="DQ287" s="456">
        <v>7</v>
      </c>
      <c r="DR287" s="457">
        <v>31.018744183985465</v>
      </c>
      <c r="DS287" s="456">
        <v>136</v>
      </c>
      <c r="DT287" s="457">
        <v>602.6498870031462</v>
      </c>
      <c r="DU287" s="456">
        <v>0</v>
      </c>
      <c r="DV287" s="457">
        <v>0</v>
      </c>
      <c r="DW287" s="456">
        <v>12</v>
      </c>
      <c r="DX287" s="457">
        <v>53.174990029689368</v>
      </c>
      <c r="DY287" s="456">
        <v>155</v>
      </c>
      <c r="DZ287" s="457">
        <v>686.84362121682102</v>
      </c>
      <c r="EA287" s="456">
        <v>4</v>
      </c>
      <c r="EB287" s="457">
        <v>36.633391336202948</v>
      </c>
      <c r="EC287" s="456">
        <v>53</v>
      </c>
      <c r="ED287" s="457">
        <v>485.39243520468909</v>
      </c>
      <c r="EE287" s="456">
        <v>0</v>
      </c>
      <c r="EF287" s="457">
        <v>0</v>
      </c>
      <c r="EG287" s="456">
        <v>8</v>
      </c>
      <c r="EH287" s="457">
        <v>73.266782672405895</v>
      </c>
      <c r="EI287" s="456">
        <v>65</v>
      </c>
      <c r="EJ287" s="457">
        <v>595.29260921329785</v>
      </c>
      <c r="EK287" s="456">
        <v>32</v>
      </c>
      <c r="EL287" s="457">
        <v>141.79997341250498</v>
      </c>
      <c r="EM287" s="290"/>
      <c r="EN287" s="449"/>
      <c r="EO287" s="449"/>
      <c r="EP287" s="449"/>
      <c r="EQ287" s="449"/>
      <c r="ER287" s="449"/>
      <c r="ES287" s="449"/>
      <c r="ET287" s="449"/>
      <c r="EU287" s="449"/>
      <c r="EV287" s="449"/>
      <c r="EW287" s="449"/>
      <c r="EX287" s="449"/>
      <c r="EY287" s="449"/>
      <c r="EZ287" s="449"/>
      <c r="FA287" s="449"/>
      <c r="FB287" s="449"/>
      <c r="FC287" s="449"/>
      <c r="FD287" s="449"/>
      <c r="FE287" s="449"/>
      <c r="FF287" s="449"/>
      <c r="FG287" s="449"/>
      <c r="FH287" s="449"/>
      <c r="FI287" s="449"/>
      <c r="FJ287" s="449"/>
      <c r="FK287" s="449"/>
      <c r="FL287" s="449"/>
      <c r="FM287" s="449"/>
      <c r="FN287" s="449"/>
      <c r="FO287" s="449"/>
      <c r="FP287" s="449"/>
      <c r="FQ287" s="449"/>
      <c r="FR287" s="449"/>
      <c r="FS287" s="449"/>
      <c r="FT287" s="449"/>
      <c r="FU287" s="449"/>
      <c r="FV287" s="449"/>
      <c r="FW287" s="449"/>
      <c r="FX287" s="449"/>
      <c r="FY287" s="449"/>
      <c r="FZ287" s="449"/>
      <c r="GA287" s="449"/>
      <c r="GB287" s="449"/>
      <c r="GC287" s="449"/>
      <c r="GD287" s="449"/>
      <c r="GE287" s="449"/>
      <c r="GF287" s="449"/>
      <c r="GG287" s="449"/>
      <c r="GH287" s="449"/>
      <c r="GI287" s="449"/>
      <c r="GJ287" s="449"/>
      <c r="GK287" s="449"/>
      <c r="GL287" s="449"/>
      <c r="GM287" s="449"/>
      <c r="GN287" s="449"/>
      <c r="GO287" s="449"/>
      <c r="GP287" s="449"/>
      <c r="GQ287" s="449"/>
      <c r="GR287" s="449"/>
      <c r="GS287" s="449"/>
      <c r="GT287" s="449"/>
      <c r="GU287" s="449"/>
      <c r="GV287" s="449"/>
      <c r="GW287" s="449"/>
      <c r="GX287" s="449"/>
      <c r="GY287" s="449"/>
      <c r="GZ287" s="449"/>
      <c r="HA287" s="449"/>
      <c r="HB287" s="449"/>
      <c r="HC287" s="449"/>
      <c r="HD287" s="449"/>
      <c r="HE287" s="449"/>
      <c r="HF287" s="449"/>
      <c r="HG287" s="449"/>
      <c r="HH287" s="449"/>
      <c r="HI287" s="449"/>
      <c r="HJ287" s="449"/>
      <c r="HK287" s="449"/>
      <c r="HL287" s="449"/>
      <c r="HM287" s="449"/>
      <c r="HN287" s="449"/>
      <c r="HO287" s="449"/>
      <c r="HP287" s="449"/>
      <c r="HQ287" s="449"/>
      <c r="HR287" s="449"/>
      <c r="HS287" s="449"/>
      <c r="HT287" s="449"/>
      <c r="HU287" s="449"/>
      <c r="HV287" s="449"/>
      <c r="HW287" s="449"/>
      <c r="HX287" s="449"/>
      <c r="HY287" s="449"/>
      <c r="HZ287" s="449"/>
      <c r="IA287" s="449"/>
      <c r="IB287" s="449"/>
      <c r="IC287" s="449"/>
      <c r="ID287" s="449"/>
      <c r="IE287" s="449"/>
      <c r="IF287" s="449"/>
      <c r="IG287" s="449"/>
      <c r="IH287" s="449"/>
      <c r="II287" s="449"/>
      <c r="IJ287" s="449"/>
      <c r="IK287" s="449"/>
      <c r="IL287" s="449"/>
      <c r="IM287" s="449"/>
    </row>
    <row r="288" spans="2:247" x14ac:dyDescent="0.2">
      <c r="B288" s="423" t="s">
        <v>31</v>
      </c>
      <c r="C288" s="456">
        <v>0</v>
      </c>
      <c r="D288" s="457">
        <v>0</v>
      </c>
      <c r="E288" s="456">
        <v>0</v>
      </c>
      <c r="F288" s="457">
        <v>0</v>
      </c>
      <c r="G288" s="456">
        <v>1</v>
      </c>
      <c r="H288" s="457">
        <v>5.6379320065400007</v>
      </c>
      <c r="I288" s="456">
        <v>0</v>
      </c>
      <c r="J288" s="457">
        <v>0</v>
      </c>
      <c r="K288" s="456">
        <v>0</v>
      </c>
      <c r="L288" s="457">
        <v>0</v>
      </c>
      <c r="M288" s="456">
        <v>1</v>
      </c>
      <c r="N288" s="457">
        <v>5.6379320065400007</v>
      </c>
      <c r="O288" s="456">
        <v>0</v>
      </c>
      <c r="P288" s="457">
        <v>0</v>
      </c>
      <c r="Q288" s="456">
        <v>0</v>
      </c>
      <c r="R288" s="457">
        <v>0</v>
      </c>
      <c r="S288" s="456">
        <v>0</v>
      </c>
      <c r="T288" s="457">
        <v>0</v>
      </c>
      <c r="U288" s="456">
        <v>0</v>
      </c>
      <c r="V288" s="457">
        <v>0</v>
      </c>
      <c r="W288" s="456">
        <v>0</v>
      </c>
      <c r="X288" s="457">
        <v>0</v>
      </c>
      <c r="Y288" s="456">
        <v>0</v>
      </c>
      <c r="Z288" s="457">
        <v>0</v>
      </c>
      <c r="AA288" s="456">
        <v>0</v>
      </c>
      <c r="AB288" s="457">
        <v>0</v>
      </c>
      <c r="AC288" s="456">
        <v>0</v>
      </c>
      <c r="AD288" s="457">
        <v>0</v>
      </c>
      <c r="AE288" s="456">
        <v>3</v>
      </c>
      <c r="AF288" s="457">
        <v>16.913796019620005</v>
      </c>
      <c r="AG288" s="456">
        <v>0</v>
      </c>
      <c r="AH288" s="457">
        <v>0</v>
      </c>
      <c r="AI288" s="456">
        <v>3</v>
      </c>
      <c r="AJ288" s="457">
        <v>16.913796019620005</v>
      </c>
      <c r="AK288" s="456">
        <v>0</v>
      </c>
      <c r="AL288" s="457">
        <v>0</v>
      </c>
      <c r="AM288" s="456">
        <v>4</v>
      </c>
      <c r="AN288" s="457">
        <v>22.551728026160003</v>
      </c>
      <c r="AO288" s="456">
        <v>1</v>
      </c>
      <c r="AP288" s="457">
        <v>4.6728971962616823</v>
      </c>
      <c r="AQ288" s="456">
        <v>1</v>
      </c>
      <c r="AR288" s="457">
        <v>4.4247787610619467</v>
      </c>
      <c r="AS288" s="456">
        <v>4</v>
      </c>
      <c r="AT288" s="457">
        <v>18.691588785046729</v>
      </c>
      <c r="AU288" s="456">
        <v>4</v>
      </c>
      <c r="AV288" s="457">
        <v>22.551728026160003</v>
      </c>
      <c r="AW288" s="456">
        <v>3</v>
      </c>
      <c r="AX288" s="457">
        <v>16.913796019620005</v>
      </c>
      <c r="AY288" s="456">
        <v>3</v>
      </c>
      <c r="AZ288" s="457">
        <v>16.913796019620005</v>
      </c>
      <c r="BA288" s="456">
        <v>0</v>
      </c>
      <c r="BB288" s="457">
        <v>0</v>
      </c>
      <c r="BC288" s="456">
        <v>1</v>
      </c>
      <c r="BD288" s="457">
        <v>5.6379320065400007</v>
      </c>
      <c r="BE288" s="456">
        <v>1</v>
      </c>
      <c r="BF288" s="457">
        <v>5.6379320065400007</v>
      </c>
      <c r="BG288" s="456">
        <v>0</v>
      </c>
      <c r="BH288" s="457">
        <v>0</v>
      </c>
      <c r="BI288" s="456">
        <v>0</v>
      </c>
      <c r="BJ288" s="457">
        <v>0</v>
      </c>
      <c r="BK288" s="456">
        <v>0</v>
      </c>
      <c r="BL288" s="457">
        <v>0</v>
      </c>
      <c r="BM288" s="456">
        <v>12</v>
      </c>
      <c r="BN288" s="457">
        <v>67.655184078480019</v>
      </c>
      <c r="BO288" s="456">
        <v>3</v>
      </c>
      <c r="BP288" s="457">
        <v>16.913796019620005</v>
      </c>
      <c r="BQ288" s="456">
        <v>0</v>
      </c>
      <c r="BR288" s="457">
        <v>0</v>
      </c>
      <c r="BS288" s="456">
        <v>3</v>
      </c>
      <c r="BT288" s="457">
        <v>16.913796019620005</v>
      </c>
      <c r="BU288" s="456">
        <v>22</v>
      </c>
      <c r="BV288" s="457">
        <v>124.03450414388003</v>
      </c>
      <c r="BW288" s="456">
        <v>3</v>
      </c>
      <c r="BX288" s="457">
        <v>16.913796019620005</v>
      </c>
      <c r="BY288" s="456">
        <v>0</v>
      </c>
      <c r="BZ288" s="457">
        <v>0</v>
      </c>
      <c r="CA288" s="456">
        <v>25</v>
      </c>
      <c r="CB288" s="457">
        <v>140.94830016350002</v>
      </c>
      <c r="CC288" s="456">
        <v>62</v>
      </c>
      <c r="CD288" s="457">
        <v>587.28805531874593</v>
      </c>
      <c r="CE288" s="456">
        <v>1</v>
      </c>
      <c r="CF288" s="457">
        <v>9.4723879890120291</v>
      </c>
      <c r="CG288" s="456">
        <v>63</v>
      </c>
      <c r="CH288" s="457">
        <v>596.7604433077579</v>
      </c>
      <c r="CI288" s="456">
        <v>0</v>
      </c>
      <c r="CJ288" s="457">
        <v>0</v>
      </c>
      <c r="CK288" s="456">
        <v>0</v>
      </c>
      <c r="CL288" s="457">
        <v>0</v>
      </c>
      <c r="CM288" s="456">
        <v>0</v>
      </c>
      <c r="CN288" s="457">
        <v>0</v>
      </c>
      <c r="CO288" s="456">
        <v>0</v>
      </c>
      <c r="CP288" s="457">
        <v>0</v>
      </c>
      <c r="CQ288" s="456">
        <v>0</v>
      </c>
      <c r="CR288" s="457">
        <v>0</v>
      </c>
      <c r="CS288" s="456">
        <v>0</v>
      </c>
      <c r="CT288" s="457">
        <v>0</v>
      </c>
      <c r="CU288" s="456">
        <v>33</v>
      </c>
      <c r="CV288" s="457">
        <v>186.05175621582003</v>
      </c>
      <c r="CW288" s="456">
        <v>7</v>
      </c>
      <c r="CX288" s="457">
        <v>39.465524045780008</v>
      </c>
      <c r="CY288" s="456">
        <v>1</v>
      </c>
      <c r="CZ288" s="457">
        <v>5.6379320065400007</v>
      </c>
      <c r="DA288" s="456">
        <v>2</v>
      </c>
      <c r="DB288" s="457">
        <v>11.275864013080001</v>
      </c>
      <c r="DC288" s="456">
        <v>2</v>
      </c>
      <c r="DD288" s="457">
        <v>11.275864013080001</v>
      </c>
      <c r="DE288" s="456">
        <v>5</v>
      </c>
      <c r="DF288" s="457">
        <v>23.364485981308409</v>
      </c>
      <c r="DG288" s="456">
        <v>3</v>
      </c>
      <c r="DH288" s="457">
        <v>16.913796019620005</v>
      </c>
      <c r="DI288" s="456">
        <v>0</v>
      </c>
      <c r="DJ288" s="457">
        <v>0</v>
      </c>
      <c r="DK288" s="456">
        <v>0</v>
      </c>
      <c r="DL288" s="457">
        <v>0</v>
      </c>
      <c r="DM288" s="456">
        <v>1</v>
      </c>
      <c r="DN288" s="457">
        <v>11.609008590666358</v>
      </c>
      <c r="DO288" s="456">
        <v>1</v>
      </c>
      <c r="DP288" s="457">
        <v>56.561085972850684</v>
      </c>
      <c r="DQ288" s="456">
        <v>7</v>
      </c>
      <c r="DR288" s="457">
        <v>39.465524045780008</v>
      </c>
      <c r="DS288" s="456">
        <v>13</v>
      </c>
      <c r="DT288" s="457">
        <v>73.293116085020017</v>
      </c>
      <c r="DU288" s="456">
        <v>6</v>
      </c>
      <c r="DV288" s="457">
        <v>33.82759203924001</v>
      </c>
      <c r="DW288" s="456">
        <v>14</v>
      </c>
      <c r="DX288" s="457">
        <v>78.931048091560015</v>
      </c>
      <c r="DY288" s="456">
        <v>40</v>
      </c>
      <c r="DZ288" s="457">
        <v>225.51728026160004</v>
      </c>
      <c r="EA288" s="456">
        <v>3</v>
      </c>
      <c r="EB288" s="457">
        <v>34.827025771999075</v>
      </c>
      <c r="EC288" s="456">
        <v>13</v>
      </c>
      <c r="ED288" s="457">
        <v>150.91711167866265</v>
      </c>
      <c r="EE288" s="456">
        <v>6</v>
      </c>
      <c r="EF288" s="457">
        <v>69.65405154399815</v>
      </c>
      <c r="EG288" s="456">
        <v>13</v>
      </c>
      <c r="EH288" s="457">
        <v>150.91711167866265</v>
      </c>
      <c r="EI288" s="456">
        <v>35</v>
      </c>
      <c r="EJ288" s="457">
        <v>406.3153006733225</v>
      </c>
      <c r="EK288" s="456">
        <v>6</v>
      </c>
      <c r="EL288" s="457">
        <v>33.82759203924001</v>
      </c>
      <c r="EM288" s="290"/>
      <c r="EN288" s="449"/>
      <c r="EO288" s="449"/>
      <c r="EP288" s="449"/>
      <c r="EQ288" s="449"/>
      <c r="ER288" s="449"/>
      <c r="ES288" s="449"/>
      <c r="ET288" s="449"/>
      <c r="EU288" s="449"/>
      <c r="EV288" s="449"/>
      <c r="EW288" s="449"/>
      <c r="EX288" s="449"/>
      <c r="EY288" s="449"/>
      <c r="EZ288" s="449"/>
      <c r="FA288" s="449"/>
      <c r="FB288" s="449"/>
      <c r="FC288" s="449"/>
      <c r="FD288" s="449"/>
      <c r="FE288" s="449"/>
      <c r="FF288" s="449"/>
      <c r="FG288" s="449"/>
      <c r="FH288" s="449"/>
      <c r="FI288" s="449"/>
      <c r="FJ288" s="449"/>
      <c r="FK288" s="449"/>
      <c r="FL288" s="449"/>
      <c r="FM288" s="449"/>
      <c r="FN288" s="449"/>
      <c r="FO288" s="449"/>
      <c r="FP288" s="449"/>
      <c r="FQ288" s="449"/>
      <c r="FR288" s="449"/>
      <c r="FS288" s="449"/>
      <c r="FT288" s="449"/>
      <c r="FU288" s="449"/>
      <c r="FV288" s="449"/>
      <c r="FW288" s="449"/>
      <c r="FX288" s="449"/>
      <c r="FY288" s="449"/>
      <c r="FZ288" s="449"/>
      <c r="GA288" s="449"/>
      <c r="GB288" s="449"/>
      <c r="GC288" s="449"/>
      <c r="GD288" s="449"/>
      <c r="GE288" s="449"/>
      <c r="GF288" s="449"/>
      <c r="GG288" s="449"/>
      <c r="GH288" s="449"/>
      <c r="GI288" s="449"/>
      <c r="GJ288" s="449"/>
      <c r="GK288" s="449"/>
      <c r="GL288" s="449"/>
      <c r="GM288" s="449"/>
      <c r="GN288" s="449"/>
      <c r="GO288" s="449"/>
      <c r="GP288" s="449"/>
      <c r="GQ288" s="449"/>
      <c r="GR288" s="449"/>
      <c r="GS288" s="449"/>
      <c r="GT288" s="449"/>
      <c r="GU288" s="449"/>
      <c r="GV288" s="449"/>
      <c r="GW288" s="449"/>
      <c r="GX288" s="449"/>
      <c r="GY288" s="449"/>
      <c r="GZ288" s="449"/>
      <c r="HA288" s="449"/>
      <c r="HB288" s="449"/>
      <c r="HC288" s="449"/>
      <c r="HD288" s="449"/>
      <c r="HE288" s="449"/>
      <c r="HF288" s="449"/>
      <c r="HG288" s="449"/>
      <c r="HH288" s="449"/>
      <c r="HI288" s="449"/>
      <c r="HJ288" s="449"/>
      <c r="HK288" s="449"/>
      <c r="HL288" s="449"/>
      <c r="HM288" s="449"/>
      <c r="HN288" s="449"/>
      <c r="HO288" s="449"/>
      <c r="HP288" s="449"/>
      <c r="HQ288" s="449"/>
      <c r="HR288" s="449"/>
      <c r="HS288" s="449"/>
      <c r="HT288" s="449"/>
      <c r="HU288" s="449"/>
      <c r="HV288" s="449"/>
      <c r="HW288" s="449"/>
      <c r="HX288" s="449"/>
      <c r="HY288" s="449"/>
      <c r="HZ288" s="449"/>
      <c r="IA288" s="449"/>
      <c r="IB288" s="449"/>
      <c r="IC288" s="449"/>
      <c r="ID288" s="449"/>
      <c r="IE288" s="449"/>
      <c r="IF288" s="449"/>
      <c r="IG288" s="449"/>
      <c r="IH288" s="449"/>
      <c r="II288" s="449"/>
      <c r="IJ288" s="449"/>
      <c r="IK288" s="449"/>
      <c r="IL288" s="449"/>
      <c r="IM288" s="449"/>
    </row>
    <row r="289" spans="2:247" x14ac:dyDescent="0.2">
      <c r="B289" s="423" t="s">
        <v>32</v>
      </c>
      <c r="C289" s="456">
        <v>0</v>
      </c>
      <c r="D289" s="457">
        <v>0</v>
      </c>
      <c r="E289" s="456">
        <v>0</v>
      </c>
      <c r="F289" s="457">
        <v>0</v>
      </c>
      <c r="G289" s="456">
        <v>1</v>
      </c>
      <c r="H289" s="457">
        <v>11.275228323373547</v>
      </c>
      <c r="I289" s="456">
        <v>0</v>
      </c>
      <c r="J289" s="457">
        <v>0</v>
      </c>
      <c r="K289" s="456">
        <v>0</v>
      </c>
      <c r="L289" s="457">
        <v>0</v>
      </c>
      <c r="M289" s="456">
        <v>1</v>
      </c>
      <c r="N289" s="457">
        <v>11.275228323373547</v>
      </c>
      <c r="O289" s="456">
        <v>0</v>
      </c>
      <c r="P289" s="457">
        <v>0</v>
      </c>
      <c r="Q289" s="456">
        <v>0</v>
      </c>
      <c r="R289" s="457">
        <v>0</v>
      </c>
      <c r="S289" s="456">
        <v>0</v>
      </c>
      <c r="T289" s="457">
        <v>0</v>
      </c>
      <c r="U289" s="456">
        <v>0</v>
      </c>
      <c r="V289" s="457">
        <v>0</v>
      </c>
      <c r="W289" s="456">
        <v>0</v>
      </c>
      <c r="X289" s="457">
        <v>0</v>
      </c>
      <c r="Y289" s="456">
        <v>0</v>
      </c>
      <c r="Z289" s="457">
        <v>0</v>
      </c>
      <c r="AA289" s="456">
        <v>0</v>
      </c>
      <c r="AB289" s="457">
        <v>0</v>
      </c>
      <c r="AC289" s="456">
        <v>0</v>
      </c>
      <c r="AD289" s="457">
        <v>0</v>
      </c>
      <c r="AE289" s="456">
        <v>3</v>
      </c>
      <c r="AF289" s="457">
        <v>33.825684970120648</v>
      </c>
      <c r="AG289" s="456">
        <v>0</v>
      </c>
      <c r="AH289" s="457">
        <v>0</v>
      </c>
      <c r="AI289" s="456">
        <v>3</v>
      </c>
      <c r="AJ289" s="457">
        <v>33.825684970120648</v>
      </c>
      <c r="AK289" s="456">
        <v>0</v>
      </c>
      <c r="AL289" s="457">
        <v>0</v>
      </c>
      <c r="AM289" s="456">
        <v>3</v>
      </c>
      <c r="AN289" s="457">
        <v>33.825684970120648</v>
      </c>
      <c r="AO289" s="456">
        <v>0</v>
      </c>
      <c r="AP289" s="457">
        <v>0</v>
      </c>
      <c r="AQ289" s="456">
        <v>1</v>
      </c>
      <c r="AR289" s="457">
        <v>8.5470085470085486</v>
      </c>
      <c r="AS289" s="456">
        <v>1</v>
      </c>
      <c r="AT289" s="457">
        <v>9.7087378640776691</v>
      </c>
      <c r="AU289" s="456">
        <v>1</v>
      </c>
      <c r="AV289" s="457">
        <v>11.275228323373547</v>
      </c>
      <c r="AW289" s="456">
        <v>2</v>
      </c>
      <c r="AX289" s="457">
        <v>22.550456646747094</v>
      </c>
      <c r="AY289" s="456">
        <v>0</v>
      </c>
      <c r="AZ289" s="457">
        <v>0</v>
      </c>
      <c r="BA289" s="456">
        <v>0</v>
      </c>
      <c r="BB289" s="457">
        <v>0</v>
      </c>
      <c r="BC289" s="456">
        <v>0</v>
      </c>
      <c r="BD289" s="457">
        <v>0</v>
      </c>
      <c r="BE289" s="456">
        <v>0</v>
      </c>
      <c r="BF289" s="457">
        <v>0</v>
      </c>
      <c r="BG289" s="456">
        <v>0</v>
      </c>
      <c r="BH289" s="457">
        <v>0</v>
      </c>
      <c r="BI289" s="456">
        <v>0</v>
      </c>
      <c r="BJ289" s="457">
        <v>0</v>
      </c>
      <c r="BK289" s="456">
        <v>0</v>
      </c>
      <c r="BL289" s="457">
        <v>0</v>
      </c>
      <c r="BM289" s="456">
        <v>3</v>
      </c>
      <c r="BN289" s="457">
        <v>33.825684970120648</v>
      </c>
      <c r="BO289" s="456">
        <v>4</v>
      </c>
      <c r="BP289" s="457">
        <v>45.100913293494187</v>
      </c>
      <c r="BQ289" s="456">
        <v>0</v>
      </c>
      <c r="BR289" s="457">
        <v>0</v>
      </c>
      <c r="BS289" s="456">
        <v>4</v>
      </c>
      <c r="BT289" s="457">
        <v>45.100913293494187</v>
      </c>
      <c r="BU289" s="456">
        <v>0</v>
      </c>
      <c r="BV289" s="457">
        <v>0</v>
      </c>
      <c r="BW289" s="456">
        <v>0</v>
      </c>
      <c r="BX289" s="457">
        <v>0</v>
      </c>
      <c r="BY289" s="456">
        <v>0</v>
      </c>
      <c r="BZ289" s="457">
        <v>0</v>
      </c>
      <c r="CA289" s="456">
        <v>0</v>
      </c>
      <c r="CB289" s="457">
        <v>0</v>
      </c>
      <c r="CC289" s="456">
        <v>1</v>
      </c>
      <c r="CD289" s="457">
        <v>72.25433526011561</v>
      </c>
      <c r="CE289" s="456">
        <v>0</v>
      </c>
      <c r="CF289" s="457">
        <v>0</v>
      </c>
      <c r="CG289" s="456">
        <v>1</v>
      </c>
      <c r="CH289" s="457">
        <v>72.25433526011561</v>
      </c>
      <c r="CI289" s="456">
        <v>0</v>
      </c>
      <c r="CJ289" s="457">
        <v>0</v>
      </c>
      <c r="CK289" s="456">
        <v>0</v>
      </c>
      <c r="CL289" s="457">
        <v>0</v>
      </c>
      <c r="CM289" s="456">
        <v>0</v>
      </c>
      <c r="CN289" s="457">
        <v>0</v>
      </c>
      <c r="CO289" s="456">
        <v>0</v>
      </c>
      <c r="CP289" s="457">
        <v>0</v>
      </c>
      <c r="CQ289" s="456">
        <v>0</v>
      </c>
      <c r="CR289" s="457">
        <v>0</v>
      </c>
      <c r="CS289" s="456">
        <v>0</v>
      </c>
      <c r="CT289" s="457">
        <v>0</v>
      </c>
      <c r="CU289" s="456">
        <v>35</v>
      </c>
      <c r="CV289" s="457">
        <v>394.63299131807423</v>
      </c>
      <c r="CW289" s="456">
        <v>1</v>
      </c>
      <c r="CX289" s="457">
        <v>11.275228323373547</v>
      </c>
      <c r="CY289" s="456">
        <v>0</v>
      </c>
      <c r="CZ289" s="457">
        <v>0</v>
      </c>
      <c r="DA289" s="456">
        <v>0</v>
      </c>
      <c r="DB289" s="457">
        <v>0</v>
      </c>
      <c r="DC289" s="456">
        <v>0</v>
      </c>
      <c r="DD289" s="457">
        <v>0</v>
      </c>
      <c r="DE289" s="456">
        <v>1</v>
      </c>
      <c r="DF289" s="457">
        <v>9.7087378640776691</v>
      </c>
      <c r="DG289" s="456">
        <v>0</v>
      </c>
      <c r="DH289" s="457">
        <v>0</v>
      </c>
      <c r="DI289" s="456">
        <v>0</v>
      </c>
      <c r="DJ289" s="457">
        <v>0</v>
      </c>
      <c r="DK289" s="456">
        <v>1</v>
      </c>
      <c r="DL289" s="457">
        <v>22.634676324128566</v>
      </c>
      <c r="DM289" s="456">
        <v>0</v>
      </c>
      <c r="DN289" s="457">
        <v>0</v>
      </c>
      <c r="DO289" s="456">
        <v>2</v>
      </c>
      <c r="DP289" s="457">
        <v>279.72027972027973</v>
      </c>
      <c r="DQ289" s="456">
        <v>0</v>
      </c>
      <c r="DR289" s="457">
        <v>0</v>
      </c>
      <c r="DS289" s="456">
        <v>2</v>
      </c>
      <c r="DT289" s="457">
        <v>22.550456646747094</v>
      </c>
      <c r="DU289" s="456">
        <v>0</v>
      </c>
      <c r="DV289" s="457">
        <v>0</v>
      </c>
      <c r="DW289" s="456">
        <v>3</v>
      </c>
      <c r="DX289" s="457">
        <v>33.825684970120648</v>
      </c>
      <c r="DY289" s="456">
        <v>5</v>
      </c>
      <c r="DZ289" s="457">
        <v>56.376141616867741</v>
      </c>
      <c r="EA289" s="456">
        <v>0</v>
      </c>
      <c r="EB289" s="457">
        <v>0</v>
      </c>
      <c r="EC289" s="456">
        <v>2</v>
      </c>
      <c r="ED289" s="457">
        <v>45.269352648257133</v>
      </c>
      <c r="EE289" s="456">
        <v>0</v>
      </c>
      <c r="EF289" s="457">
        <v>0</v>
      </c>
      <c r="EG289" s="456">
        <v>2</v>
      </c>
      <c r="EH289" s="457">
        <v>45.269352648257133</v>
      </c>
      <c r="EI289" s="456">
        <v>4</v>
      </c>
      <c r="EJ289" s="457">
        <v>90.538705296514266</v>
      </c>
      <c r="EK289" s="456">
        <v>4</v>
      </c>
      <c r="EL289" s="457">
        <v>45.100913293494187</v>
      </c>
      <c r="EM289" s="290"/>
      <c r="EN289" s="449"/>
      <c r="EO289" s="449"/>
      <c r="EP289" s="449"/>
      <c r="EQ289" s="449"/>
      <c r="ER289" s="449"/>
      <c r="ES289" s="449"/>
      <c r="ET289" s="449"/>
      <c r="EU289" s="449"/>
      <c r="EV289" s="449"/>
      <c r="EW289" s="449"/>
      <c r="EX289" s="449"/>
      <c r="EY289" s="449"/>
      <c r="EZ289" s="449"/>
      <c r="FA289" s="449"/>
      <c r="FB289" s="449"/>
      <c r="FC289" s="449"/>
      <c r="FD289" s="449"/>
      <c r="FE289" s="449"/>
      <c r="FF289" s="449"/>
      <c r="FG289" s="449"/>
      <c r="FH289" s="449"/>
      <c r="FI289" s="449"/>
      <c r="FJ289" s="449"/>
      <c r="FK289" s="449"/>
      <c r="FL289" s="449"/>
      <c r="FM289" s="449"/>
      <c r="FN289" s="449"/>
      <c r="FO289" s="449"/>
      <c r="FP289" s="449"/>
      <c r="FQ289" s="449"/>
      <c r="FR289" s="449"/>
      <c r="FS289" s="449"/>
      <c r="FT289" s="449"/>
      <c r="FU289" s="449"/>
      <c r="FV289" s="449"/>
      <c r="FW289" s="449"/>
      <c r="FX289" s="449"/>
      <c r="FY289" s="449"/>
      <c r="FZ289" s="449"/>
      <c r="GA289" s="449"/>
      <c r="GB289" s="449"/>
      <c r="GC289" s="449"/>
      <c r="GD289" s="449"/>
      <c r="GE289" s="449"/>
      <c r="GF289" s="449"/>
      <c r="GG289" s="449"/>
      <c r="GH289" s="449"/>
      <c r="GI289" s="449"/>
      <c r="GJ289" s="449"/>
      <c r="GK289" s="449"/>
      <c r="GL289" s="449"/>
      <c r="GM289" s="449"/>
      <c r="GN289" s="449"/>
      <c r="GO289" s="449"/>
      <c r="GP289" s="449"/>
      <c r="GQ289" s="449"/>
      <c r="GR289" s="449"/>
      <c r="GS289" s="449"/>
      <c r="GT289" s="449"/>
      <c r="GU289" s="449"/>
      <c r="GV289" s="449"/>
      <c r="GW289" s="449"/>
      <c r="GX289" s="449"/>
      <c r="GY289" s="449"/>
      <c r="GZ289" s="449"/>
      <c r="HA289" s="449"/>
      <c r="HB289" s="449"/>
      <c r="HC289" s="449"/>
      <c r="HD289" s="449"/>
      <c r="HE289" s="449"/>
      <c r="HF289" s="449"/>
      <c r="HG289" s="449"/>
      <c r="HH289" s="449"/>
      <c r="HI289" s="449"/>
      <c r="HJ289" s="449"/>
      <c r="HK289" s="449"/>
      <c r="HL289" s="449"/>
      <c r="HM289" s="449"/>
      <c r="HN289" s="449"/>
      <c r="HO289" s="449"/>
      <c r="HP289" s="449"/>
      <c r="HQ289" s="449"/>
      <c r="HR289" s="449"/>
      <c r="HS289" s="449"/>
      <c r="HT289" s="449"/>
      <c r="HU289" s="449"/>
      <c r="HV289" s="449"/>
      <c r="HW289" s="449"/>
      <c r="HX289" s="449"/>
      <c r="HY289" s="449"/>
      <c r="HZ289" s="449"/>
      <c r="IA289" s="449"/>
      <c r="IB289" s="449"/>
      <c r="IC289" s="449"/>
      <c r="ID289" s="449"/>
      <c r="IE289" s="449"/>
      <c r="IF289" s="449"/>
      <c r="IG289" s="449"/>
      <c r="IH289" s="449"/>
      <c r="II289" s="449"/>
      <c r="IJ289" s="449"/>
      <c r="IK289" s="449"/>
      <c r="IL289" s="449"/>
      <c r="IM289" s="449"/>
    </row>
    <row r="290" spans="2:247" x14ac:dyDescent="0.2">
      <c r="B290" s="423" t="s">
        <v>33</v>
      </c>
      <c r="C290" s="456">
        <v>0</v>
      </c>
      <c r="D290" s="457">
        <v>0</v>
      </c>
      <c r="E290" s="456">
        <v>0</v>
      </c>
      <c r="F290" s="457">
        <v>0</v>
      </c>
      <c r="G290" s="456">
        <v>2</v>
      </c>
      <c r="H290" s="457">
        <v>6.3830466281556193</v>
      </c>
      <c r="I290" s="456">
        <v>0</v>
      </c>
      <c r="J290" s="457">
        <v>0</v>
      </c>
      <c r="K290" s="456">
        <v>0</v>
      </c>
      <c r="L290" s="457">
        <v>0</v>
      </c>
      <c r="M290" s="456">
        <v>0</v>
      </c>
      <c r="N290" s="457">
        <v>0</v>
      </c>
      <c r="O290" s="456">
        <v>3</v>
      </c>
      <c r="P290" s="457">
        <v>9.5745699422334276</v>
      </c>
      <c r="Q290" s="456">
        <v>0</v>
      </c>
      <c r="R290" s="457">
        <v>0</v>
      </c>
      <c r="S290" s="456">
        <v>0</v>
      </c>
      <c r="T290" s="457">
        <v>0</v>
      </c>
      <c r="U290" s="456">
        <v>0</v>
      </c>
      <c r="V290" s="457">
        <v>0</v>
      </c>
      <c r="W290" s="456">
        <v>0</v>
      </c>
      <c r="X290" s="457">
        <v>0</v>
      </c>
      <c r="Y290" s="456">
        <v>1</v>
      </c>
      <c r="Z290" s="457">
        <v>3.1915233140778096</v>
      </c>
      <c r="AA290" s="456">
        <v>0</v>
      </c>
      <c r="AB290" s="457">
        <v>0</v>
      </c>
      <c r="AC290" s="456">
        <v>0</v>
      </c>
      <c r="AD290" s="457">
        <v>0</v>
      </c>
      <c r="AE290" s="456">
        <v>4</v>
      </c>
      <c r="AF290" s="457">
        <v>12.766093256311239</v>
      </c>
      <c r="AG290" s="456">
        <v>1</v>
      </c>
      <c r="AH290" s="457">
        <v>3.1915233140778096</v>
      </c>
      <c r="AI290" s="456">
        <v>5</v>
      </c>
      <c r="AJ290" s="457">
        <v>15.957616570389048</v>
      </c>
      <c r="AK290" s="456">
        <v>0</v>
      </c>
      <c r="AL290" s="457">
        <v>0</v>
      </c>
      <c r="AM290" s="456">
        <v>8</v>
      </c>
      <c r="AN290" s="457">
        <v>25.532186512622477</v>
      </c>
      <c r="AO290" s="456">
        <v>0</v>
      </c>
      <c r="AP290" s="457">
        <v>0</v>
      </c>
      <c r="AQ290" s="456">
        <v>4</v>
      </c>
      <c r="AR290" s="457">
        <v>8.6206896551724128</v>
      </c>
      <c r="AS290" s="456">
        <v>15</v>
      </c>
      <c r="AT290" s="457">
        <v>35.294117647058826</v>
      </c>
      <c r="AU290" s="456">
        <v>9</v>
      </c>
      <c r="AV290" s="457">
        <v>28.723709826700286</v>
      </c>
      <c r="AW290" s="456">
        <v>6</v>
      </c>
      <c r="AX290" s="457">
        <v>19.149139884466855</v>
      </c>
      <c r="AY290" s="456">
        <v>0</v>
      </c>
      <c r="AZ290" s="457">
        <v>0</v>
      </c>
      <c r="BA290" s="456">
        <v>3</v>
      </c>
      <c r="BB290" s="457">
        <v>9.5745699422334276</v>
      </c>
      <c r="BC290" s="456">
        <v>2</v>
      </c>
      <c r="BD290" s="457">
        <v>6.3830466281556193</v>
      </c>
      <c r="BE290" s="456">
        <v>0</v>
      </c>
      <c r="BF290" s="457">
        <v>0</v>
      </c>
      <c r="BG290" s="456">
        <v>20</v>
      </c>
      <c r="BH290" s="457">
        <v>63.830466281556191</v>
      </c>
      <c r="BI290" s="456">
        <v>0</v>
      </c>
      <c r="BJ290" s="457">
        <v>0</v>
      </c>
      <c r="BK290" s="456">
        <v>19</v>
      </c>
      <c r="BL290" s="457">
        <v>60.638942967478371</v>
      </c>
      <c r="BM290" s="456">
        <v>40</v>
      </c>
      <c r="BN290" s="457">
        <v>127.66093256311238</v>
      </c>
      <c r="BO290" s="456">
        <v>1</v>
      </c>
      <c r="BP290" s="457">
        <v>3.1915233140778096</v>
      </c>
      <c r="BQ290" s="456">
        <v>0</v>
      </c>
      <c r="BR290" s="457">
        <v>0</v>
      </c>
      <c r="BS290" s="456">
        <v>1</v>
      </c>
      <c r="BT290" s="457">
        <v>3.1915233140778096</v>
      </c>
      <c r="BU290" s="456">
        <v>535</v>
      </c>
      <c r="BV290" s="457">
        <v>1707.464973031628</v>
      </c>
      <c r="BW290" s="456">
        <v>40</v>
      </c>
      <c r="BX290" s="457">
        <v>127.66093256311238</v>
      </c>
      <c r="BY290" s="456">
        <v>10</v>
      </c>
      <c r="BZ290" s="457">
        <v>31.915233140778096</v>
      </c>
      <c r="CA290" s="456">
        <v>585</v>
      </c>
      <c r="CB290" s="457">
        <v>1867.0411387355184</v>
      </c>
      <c r="CC290" s="456">
        <v>31</v>
      </c>
      <c r="CD290" s="457">
        <v>156.1870213623539</v>
      </c>
      <c r="CE290" s="456">
        <v>0</v>
      </c>
      <c r="CF290" s="457">
        <v>0</v>
      </c>
      <c r="CG290" s="456">
        <v>31</v>
      </c>
      <c r="CH290" s="457">
        <v>156.1870213623539</v>
      </c>
      <c r="CI290" s="456">
        <v>0</v>
      </c>
      <c r="CJ290" s="457">
        <v>0</v>
      </c>
      <c r="CK290" s="456">
        <v>0</v>
      </c>
      <c r="CL290" s="457">
        <v>0</v>
      </c>
      <c r="CM290" s="456">
        <v>0</v>
      </c>
      <c r="CN290" s="457">
        <v>0</v>
      </c>
      <c r="CO290" s="456">
        <v>0</v>
      </c>
      <c r="CP290" s="457">
        <v>0</v>
      </c>
      <c r="CQ290" s="456">
        <v>0</v>
      </c>
      <c r="CR290" s="457">
        <v>0</v>
      </c>
      <c r="CS290" s="456">
        <v>0</v>
      </c>
      <c r="CT290" s="457">
        <v>0</v>
      </c>
      <c r="CU290" s="456">
        <v>61</v>
      </c>
      <c r="CV290" s="457">
        <v>194.68292215874635</v>
      </c>
      <c r="CW290" s="456">
        <v>13</v>
      </c>
      <c r="CX290" s="457">
        <v>41.489803083011523</v>
      </c>
      <c r="CY290" s="456">
        <v>0</v>
      </c>
      <c r="CZ290" s="457">
        <v>0</v>
      </c>
      <c r="DA290" s="456">
        <v>0</v>
      </c>
      <c r="DB290" s="457">
        <v>0</v>
      </c>
      <c r="DC290" s="456">
        <v>4</v>
      </c>
      <c r="DD290" s="457">
        <v>12.766093256311239</v>
      </c>
      <c r="DE290" s="456">
        <v>3</v>
      </c>
      <c r="DF290" s="457">
        <v>7.0588235294117654</v>
      </c>
      <c r="DG290" s="456">
        <v>2</v>
      </c>
      <c r="DH290" s="457">
        <v>6.3830466281556193</v>
      </c>
      <c r="DI290" s="456">
        <v>0</v>
      </c>
      <c r="DJ290" s="457">
        <v>0</v>
      </c>
      <c r="DK290" s="456">
        <v>1</v>
      </c>
      <c r="DL290" s="457">
        <v>6.6956812855708066</v>
      </c>
      <c r="DM290" s="456">
        <v>2</v>
      </c>
      <c r="DN290" s="457">
        <v>13.391362571141613</v>
      </c>
      <c r="DO290" s="456">
        <v>5</v>
      </c>
      <c r="DP290" s="457">
        <v>162.07455429497568</v>
      </c>
      <c r="DQ290" s="456">
        <v>7</v>
      </c>
      <c r="DR290" s="457">
        <v>22.340663198544668</v>
      </c>
      <c r="DS290" s="456">
        <v>71</v>
      </c>
      <c r="DT290" s="457">
        <v>226.59815529952445</v>
      </c>
      <c r="DU290" s="456">
        <v>14</v>
      </c>
      <c r="DV290" s="457">
        <v>44.681326397089336</v>
      </c>
      <c r="DW290" s="456">
        <v>14</v>
      </c>
      <c r="DX290" s="457">
        <v>44.681326397089336</v>
      </c>
      <c r="DY290" s="456">
        <v>106</v>
      </c>
      <c r="DZ290" s="457">
        <v>338.30147129224775</v>
      </c>
      <c r="EA290" s="456">
        <v>4</v>
      </c>
      <c r="EB290" s="457">
        <v>26.782725142283226</v>
      </c>
      <c r="EC290" s="456">
        <v>63</v>
      </c>
      <c r="ED290" s="457">
        <v>421.82792099096082</v>
      </c>
      <c r="EE290" s="456">
        <v>13</v>
      </c>
      <c r="EF290" s="457">
        <v>87.043856712420492</v>
      </c>
      <c r="EG290" s="456">
        <v>14</v>
      </c>
      <c r="EH290" s="457">
        <v>93.739537997991292</v>
      </c>
      <c r="EI290" s="456">
        <v>94</v>
      </c>
      <c r="EJ290" s="457">
        <v>629.39404084365583</v>
      </c>
      <c r="EK290" s="456">
        <v>14</v>
      </c>
      <c r="EL290" s="457">
        <v>44.681326397089336</v>
      </c>
      <c r="EM290" s="290"/>
      <c r="EN290" s="449"/>
      <c r="EO290" s="449"/>
      <c r="EP290" s="449"/>
      <c r="EQ290" s="449"/>
      <c r="ER290" s="449"/>
      <c r="ES290" s="449"/>
      <c r="ET290" s="449"/>
      <c r="EU290" s="449"/>
      <c r="EV290" s="449"/>
      <c r="EW290" s="449"/>
      <c r="EX290" s="449"/>
      <c r="EY290" s="449"/>
      <c r="EZ290" s="449"/>
      <c r="FA290" s="449"/>
      <c r="FB290" s="449"/>
      <c r="FC290" s="449"/>
      <c r="FD290" s="449"/>
      <c r="FE290" s="449"/>
      <c r="FF290" s="449"/>
      <c r="FG290" s="449"/>
      <c r="FH290" s="449"/>
      <c r="FI290" s="449"/>
      <c r="FJ290" s="449"/>
      <c r="FK290" s="449"/>
      <c r="FL290" s="449"/>
      <c r="FM290" s="449"/>
      <c r="FN290" s="449"/>
      <c r="FO290" s="449"/>
      <c r="FP290" s="449"/>
      <c r="FQ290" s="449"/>
      <c r="FR290" s="449"/>
      <c r="FS290" s="449"/>
      <c r="FT290" s="449"/>
      <c r="FU290" s="449"/>
      <c r="FV290" s="449"/>
      <c r="FW290" s="449"/>
      <c r="FX290" s="449"/>
      <c r="FY290" s="449"/>
      <c r="FZ290" s="449"/>
      <c r="GA290" s="449"/>
      <c r="GB290" s="449"/>
      <c r="GC290" s="449"/>
      <c r="GD290" s="449"/>
      <c r="GE290" s="449"/>
      <c r="GF290" s="449"/>
      <c r="GG290" s="449"/>
      <c r="GH290" s="449"/>
      <c r="GI290" s="449"/>
      <c r="GJ290" s="449"/>
      <c r="GK290" s="449"/>
      <c r="GL290" s="449"/>
      <c r="GM290" s="449"/>
      <c r="GN290" s="449"/>
      <c r="GO290" s="449"/>
      <c r="GP290" s="449"/>
      <c r="GQ290" s="449"/>
      <c r="GR290" s="449"/>
      <c r="GS290" s="449"/>
      <c r="GT290" s="449"/>
      <c r="GU290" s="449"/>
      <c r="GV290" s="449"/>
      <c r="GW290" s="449"/>
      <c r="GX290" s="449"/>
      <c r="GY290" s="449"/>
      <c r="GZ290" s="449"/>
      <c r="HA290" s="449"/>
      <c r="HB290" s="449"/>
      <c r="HC290" s="449"/>
      <c r="HD290" s="449"/>
      <c r="HE290" s="449"/>
      <c r="HF290" s="449"/>
      <c r="HG290" s="449"/>
      <c r="HH290" s="449"/>
      <c r="HI290" s="449"/>
      <c r="HJ290" s="449"/>
      <c r="HK290" s="449"/>
      <c r="HL290" s="449"/>
      <c r="HM290" s="449"/>
      <c r="HN290" s="449"/>
      <c r="HO290" s="449"/>
      <c r="HP290" s="449"/>
      <c r="HQ290" s="449"/>
      <c r="HR290" s="449"/>
      <c r="HS290" s="449"/>
      <c r="HT290" s="449"/>
      <c r="HU290" s="449"/>
      <c r="HV290" s="449"/>
      <c r="HW290" s="449"/>
      <c r="HX290" s="449"/>
      <c r="HY290" s="449"/>
      <c r="HZ290" s="449"/>
      <c r="IA290" s="449"/>
      <c r="IB290" s="449"/>
      <c r="IC290" s="449"/>
      <c r="ID290" s="449"/>
      <c r="IE290" s="449"/>
      <c r="IF290" s="449"/>
      <c r="IG290" s="449"/>
      <c r="IH290" s="449"/>
      <c r="II290" s="449"/>
      <c r="IJ290" s="449"/>
      <c r="IK290" s="449"/>
      <c r="IL290" s="449"/>
      <c r="IM290" s="449"/>
    </row>
    <row r="291" spans="2:247" x14ac:dyDescent="0.2">
      <c r="B291" s="423" t="s">
        <v>34</v>
      </c>
      <c r="C291" s="456">
        <v>0</v>
      </c>
      <c r="D291" s="457">
        <v>0</v>
      </c>
      <c r="E291" s="456">
        <v>0</v>
      </c>
      <c r="F291" s="457">
        <v>0</v>
      </c>
      <c r="G291" s="456">
        <v>10</v>
      </c>
      <c r="H291" s="457">
        <v>61.102285225467426</v>
      </c>
      <c r="I291" s="456">
        <v>0</v>
      </c>
      <c r="J291" s="457">
        <v>0</v>
      </c>
      <c r="K291" s="456">
        <v>0</v>
      </c>
      <c r="L291" s="457">
        <v>0</v>
      </c>
      <c r="M291" s="456">
        <v>0</v>
      </c>
      <c r="N291" s="457">
        <v>0</v>
      </c>
      <c r="O291" s="456">
        <v>0</v>
      </c>
      <c r="P291" s="457">
        <v>0</v>
      </c>
      <c r="Q291" s="456">
        <v>0</v>
      </c>
      <c r="R291" s="457">
        <v>0</v>
      </c>
      <c r="S291" s="456">
        <v>0</v>
      </c>
      <c r="T291" s="457">
        <v>0</v>
      </c>
      <c r="U291" s="456">
        <v>0</v>
      </c>
      <c r="V291" s="457">
        <v>0</v>
      </c>
      <c r="W291" s="456">
        <v>0</v>
      </c>
      <c r="X291" s="457">
        <v>0</v>
      </c>
      <c r="Y291" s="456">
        <v>0</v>
      </c>
      <c r="Z291" s="457">
        <v>0</v>
      </c>
      <c r="AA291" s="456">
        <v>0</v>
      </c>
      <c r="AB291" s="457">
        <v>0</v>
      </c>
      <c r="AC291" s="456">
        <v>0</v>
      </c>
      <c r="AD291" s="457">
        <v>0</v>
      </c>
      <c r="AE291" s="456">
        <v>2</v>
      </c>
      <c r="AF291" s="457">
        <v>12.220457045093486</v>
      </c>
      <c r="AG291" s="456">
        <v>1</v>
      </c>
      <c r="AH291" s="457">
        <v>6.110228522546743</v>
      </c>
      <c r="AI291" s="456">
        <v>3</v>
      </c>
      <c r="AJ291" s="457">
        <v>18.330685567640227</v>
      </c>
      <c r="AK291" s="456">
        <v>0</v>
      </c>
      <c r="AL291" s="457">
        <v>0</v>
      </c>
      <c r="AM291" s="456">
        <v>3</v>
      </c>
      <c r="AN291" s="457">
        <v>18.330685567640227</v>
      </c>
      <c r="AO291" s="456">
        <v>0</v>
      </c>
      <c r="AP291" s="457">
        <v>0</v>
      </c>
      <c r="AQ291" s="456">
        <v>0</v>
      </c>
      <c r="AR291" s="457">
        <v>0</v>
      </c>
      <c r="AS291" s="456">
        <v>4</v>
      </c>
      <c r="AT291" s="457">
        <v>20.618556701030929</v>
      </c>
      <c r="AU291" s="456">
        <v>2</v>
      </c>
      <c r="AV291" s="457">
        <v>12.220457045093486</v>
      </c>
      <c r="AW291" s="456">
        <v>5</v>
      </c>
      <c r="AX291" s="457">
        <v>30.551142612733713</v>
      </c>
      <c r="AY291" s="456">
        <v>1</v>
      </c>
      <c r="AZ291" s="457">
        <v>6.110228522546743</v>
      </c>
      <c r="BA291" s="456">
        <v>1</v>
      </c>
      <c r="BB291" s="457">
        <v>6.110228522546743</v>
      </c>
      <c r="BC291" s="456">
        <v>2</v>
      </c>
      <c r="BD291" s="457">
        <v>12.220457045093486</v>
      </c>
      <c r="BE291" s="456">
        <v>0</v>
      </c>
      <c r="BF291" s="457">
        <v>0</v>
      </c>
      <c r="BG291" s="456">
        <v>0</v>
      </c>
      <c r="BH291" s="457">
        <v>0</v>
      </c>
      <c r="BI291" s="456">
        <v>0</v>
      </c>
      <c r="BJ291" s="457">
        <v>0</v>
      </c>
      <c r="BK291" s="456">
        <v>0</v>
      </c>
      <c r="BL291" s="457">
        <v>0</v>
      </c>
      <c r="BM291" s="456">
        <v>11</v>
      </c>
      <c r="BN291" s="457">
        <v>67.212513748014175</v>
      </c>
      <c r="BO291" s="456">
        <v>0</v>
      </c>
      <c r="BP291" s="457">
        <v>0</v>
      </c>
      <c r="BQ291" s="456">
        <v>0</v>
      </c>
      <c r="BR291" s="457">
        <v>0</v>
      </c>
      <c r="BS291" s="456">
        <v>0</v>
      </c>
      <c r="BT291" s="457">
        <v>0</v>
      </c>
      <c r="BU291" s="456">
        <v>0</v>
      </c>
      <c r="BV291" s="457">
        <v>0</v>
      </c>
      <c r="BW291" s="456">
        <v>0</v>
      </c>
      <c r="BX291" s="457">
        <v>0</v>
      </c>
      <c r="BY291" s="456">
        <v>0</v>
      </c>
      <c r="BZ291" s="457">
        <v>0</v>
      </c>
      <c r="CA291" s="456">
        <v>0</v>
      </c>
      <c r="CB291" s="457">
        <v>0</v>
      </c>
      <c r="CC291" s="456">
        <v>20</v>
      </c>
      <c r="CD291" s="457">
        <v>199.68051118210863</v>
      </c>
      <c r="CE291" s="456">
        <v>1</v>
      </c>
      <c r="CF291" s="457">
        <v>9.9840255591054312</v>
      </c>
      <c r="CG291" s="456">
        <v>21</v>
      </c>
      <c r="CH291" s="457">
        <v>209.66453674121405</v>
      </c>
      <c r="CI291" s="456">
        <v>0</v>
      </c>
      <c r="CJ291" s="457">
        <v>0</v>
      </c>
      <c r="CK291" s="456">
        <v>0</v>
      </c>
      <c r="CL291" s="457">
        <v>0</v>
      </c>
      <c r="CM291" s="456">
        <v>0</v>
      </c>
      <c r="CN291" s="457">
        <v>0</v>
      </c>
      <c r="CO291" s="456">
        <v>0</v>
      </c>
      <c r="CP291" s="457">
        <v>0</v>
      </c>
      <c r="CQ291" s="456">
        <v>6</v>
      </c>
      <c r="CR291" s="457">
        <v>36.661371135280454</v>
      </c>
      <c r="CS291" s="456">
        <v>0</v>
      </c>
      <c r="CT291" s="457">
        <v>0</v>
      </c>
      <c r="CU291" s="456">
        <v>68</v>
      </c>
      <c r="CV291" s="457">
        <v>415.49553953317854</v>
      </c>
      <c r="CW291" s="456">
        <v>11</v>
      </c>
      <c r="CX291" s="457">
        <v>67.212513748014175</v>
      </c>
      <c r="CY291" s="456">
        <v>0</v>
      </c>
      <c r="CZ291" s="457">
        <v>0</v>
      </c>
      <c r="DA291" s="456">
        <v>0</v>
      </c>
      <c r="DB291" s="457">
        <v>0</v>
      </c>
      <c r="DC291" s="456">
        <v>0</v>
      </c>
      <c r="DD291" s="457">
        <v>0</v>
      </c>
      <c r="DE291" s="456">
        <v>0</v>
      </c>
      <c r="DF291" s="457">
        <v>0</v>
      </c>
      <c r="DG291" s="456">
        <v>0</v>
      </c>
      <c r="DH291" s="457">
        <v>0</v>
      </c>
      <c r="DI291" s="456">
        <v>0</v>
      </c>
      <c r="DJ291" s="457">
        <v>0</v>
      </c>
      <c r="DK291" s="456">
        <v>0</v>
      </c>
      <c r="DL291" s="457">
        <v>0</v>
      </c>
      <c r="DM291" s="456">
        <v>4</v>
      </c>
      <c r="DN291" s="457">
        <v>49.529470034670624</v>
      </c>
      <c r="DO291" s="456">
        <v>2</v>
      </c>
      <c r="DP291" s="457">
        <v>121.65450121654501</v>
      </c>
      <c r="DQ291" s="456">
        <v>0</v>
      </c>
      <c r="DR291" s="457">
        <v>0</v>
      </c>
      <c r="DS291" s="456">
        <v>8</v>
      </c>
      <c r="DT291" s="457">
        <v>48.881828180373944</v>
      </c>
      <c r="DU291" s="456">
        <v>0</v>
      </c>
      <c r="DV291" s="457">
        <v>0</v>
      </c>
      <c r="DW291" s="456">
        <v>4</v>
      </c>
      <c r="DX291" s="457">
        <v>24.440914090186972</v>
      </c>
      <c r="DY291" s="456">
        <v>12</v>
      </c>
      <c r="DZ291" s="457">
        <v>73.322742270560909</v>
      </c>
      <c r="EA291" s="456">
        <v>0</v>
      </c>
      <c r="EB291" s="457">
        <v>0</v>
      </c>
      <c r="EC291" s="456">
        <v>7</v>
      </c>
      <c r="ED291" s="457">
        <v>86.676572560673591</v>
      </c>
      <c r="EE291" s="456">
        <v>0</v>
      </c>
      <c r="EF291" s="457">
        <v>0</v>
      </c>
      <c r="EG291" s="456">
        <v>4</v>
      </c>
      <c r="EH291" s="457">
        <v>49.529470034670624</v>
      </c>
      <c r="EI291" s="456">
        <v>11</v>
      </c>
      <c r="EJ291" s="457">
        <v>136.20604259534423</v>
      </c>
      <c r="EK291" s="456">
        <v>9</v>
      </c>
      <c r="EL291" s="457">
        <v>54.992056702920685</v>
      </c>
      <c r="EM291" s="290"/>
      <c r="EN291" s="449"/>
      <c r="EO291" s="449"/>
      <c r="EP291" s="449"/>
      <c r="EQ291" s="449"/>
      <c r="ER291" s="449"/>
      <c r="ES291" s="449"/>
      <c r="ET291" s="449"/>
      <c r="EU291" s="449"/>
      <c r="EV291" s="449"/>
      <c r="EW291" s="449"/>
      <c r="EX291" s="449"/>
      <c r="EY291" s="449"/>
      <c r="EZ291" s="449"/>
      <c r="FA291" s="449"/>
      <c r="FB291" s="449"/>
      <c r="FC291" s="449"/>
      <c r="FD291" s="449"/>
      <c r="FE291" s="449"/>
      <c r="FF291" s="449"/>
      <c r="FG291" s="449"/>
      <c r="FH291" s="449"/>
      <c r="FI291" s="449"/>
      <c r="FJ291" s="449"/>
      <c r="FK291" s="449"/>
      <c r="FL291" s="449"/>
      <c r="FM291" s="449"/>
      <c r="FN291" s="449"/>
      <c r="FO291" s="449"/>
      <c r="FP291" s="449"/>
      <c r="FQ291" s="449"/>
      <c r="FR291" s="449"/>
      <c r="FS291" s="449"/>
      <c r="FT291" s="449"/>
      <c r="FU291" s="449"/>
      <c r="FV291" s="449"/>
      <c r="FW291" s="449"/>
      <c r="FX291" s="449"/>
      <c r="FY291" s="449"/>
      <c r="FZ291" s="449"/>
      <c r="GA291" s="449"/>
      <c r="GB291" s="449"/>
      <c r="GC291" s="449"/>
      <c r="GD291" s="449"/>
      <c r="GE291" s="449"/>
      <c r="GF291" s="449"/>
      <c r="GG291" s="449"/>
      <c r="GH291" s="449"/>
      <c r="GI291" s="449"/>
      <c r="GJ291" s="449"/>
      <c r="GK291" s="449"/>
      <c r="GL291" s="449"/>
      <c r="GM291" s="449"/>
      <c r="GN291" s="449"/>
      <c r="GO291" s="449"/>
      <c r="GP291" s="449"/>
      <c r="GQ291" s="449"/>
      <c r="GR291" s="449"/>
      <c r="GS291" s="449"/>
      <c r="GT291" s="449"/>
      <c r="GU291" s="449"/>
      <c r="GV291" s="449"/>
      <c r="GW291" s="449"/>
      <c r="GX291" s="449"/>
      <c r="GY291" s="449"/>
      <c r="GZ291" s="449"/>
      <c r="HA291" s="449"/>
      <c r="HB291" s="449"/>
      <c r="HC291" s="449"/>
      <c r="HD291" s="449"/>
      <c r="HE291" s="449"/>
      <c r="HF291" s="449"/>
      <c r="HG291" s="449"/>
      <c r="HH291" s="449"/>
      <c r="HI291" s="449"/>
      <c r="HJ291" s="449"/>
      <c r="HK291" s="449"/>
      <c r="HL291" s="449"/>
      <c r="HM291" s="449"/>
      <c r="HN291" s="449"/>
      <c r="HO291" s="449"/>
      <c r="HP291" s="449"/>
      <c r="HQ291" s="449"/>
      <c r="HR291" s="449"/>
      <c r="HS291" s="449"/>
      <c r="HT291" s="449"/>
      <c r="HU291" s="449"/>
      <c r="HV291" s="449"/>
      <c r="HW291" s="449"/>
      <c r="HX291" s="449"/>
      <c r="HY291" s="449"/>
      <c r="HZ291" s="449"/>
      <c r="IA291" s="449"/>
      <c r="IB291" s="449"/>
      <c r="IC291" s="449"/>
      <c r="ID291" s="449"/>
      <c r="IE291" s="449"/>
      <c r="IF291" s="449"/>
      <c r="IG291" s="449"/>
      <c r="IH291" s="449"/>
      <c r="II291" s="449"/>
      <c r="IJ291" s="449"/>
      <c r="IK291" s="449"/>
      <c r="IL291" s="449"/>
      <c r="IM291" s="449"/>
    </row>
    <row r="292" spans="2:247" x14ac:dyDescent="0.2">
      <c r="B292" s="423" t="s">
        <v>35</v>
      </c>
      <c r="C292" s="456">
        <v>0</v>
      </c>
      <c r="D292" s="457">
        <v>0</v>
      </c>
      <c r="E292" s="456">
        <v>0</v>
      </c>
      <c r="F292" s="457">
        <v>0</v>
      </c>
      <c r="G292" s="456">
        <v>9</v>
      </c>
      <c r="H292" s="457">
        <v>89.561150363220221</v>
      </c>
      <c r="I292" s="456">
        <v>0</v>
      </c>
      <c r="J292" s="457">
        <v>0</v>
      </c>
      <c r="K292" s="456">
        <v>0</v>
      </c>
      <c r="L292" s="457">
        <v>0</v>
      </c>
      <c r="M292" s="456">
        <v>2</v>
      </c>
      <c r="N292" s="457">
        <v>19.902477858493381</v>
      </c>
      <c r="O292" s="456">
        <v>0</v>
      </c>
      <c r="P292" s="457">
        <v>0</v>
      </c>
      <c r="Q292" s="456">
        <v>0</v>
      </c>
      <c r="R292" s="457">
        <v>0</v>
      </c>
      <c r="S292" s="456">
        <v>0</v>
      </c>
      <c r="T292" s="457">
        <v>0</v>
      </c>
      <c r="U292" s="456">
        <v>0</v>
      </c>
      <c r="V292" s="457">
        <v>0</v>
      </c>
      <c r="W292" s="456">
        <v>0</v>
      </c>
      <c r="X292" s="457">
        <v>0</v>
      </c>
      <c r="Y292" s="456">
        <v>0</v>
      </c>
      <c r="Z292" s="457">
        <v>0</v>
      </c>
      <c r="AA292" s="456">
        <v>0</v>
      </c>
      <c r="AB292" s="457">
        <v>0</v>
      </c>
      <c r="AC292" s="456">
        <v>0</v>
      </c>
      <c r="AD292" s="457">
        <v>0</v>
      </c>
      <c r="AE292" s="456">
        <v>4</v>
      </c>
      <c r="AF292" s="457">
        <v>39.804955716986761</v>
      </c>
      <c r="AG292" s="456">
        <v>1</v>
      </c>
      <c r="AH292" s="457">
        <v>9.9512389292466903</v>
      </c>
      <c r="AI292" s="456">
        <v>5</v>
      </c>
      <c r="AJ292" s="457">
        <v>49.75619464623346</v>
      </c>
      <c r="AK292" s="456">
        <v>0</v>
      </c>
      <c r="AL292" s="457">
        <v>0</v>
      </c>
      <c r="AM292" s="456">
        <v>0</v>
      </c>
      <c r="AN292" s="457">
        <v>0</v>
      </c>
      <c r="AO292" s="456">
        <v>0</v>
      </c>
      <c r="AP292" s="457">
        <v>0</v>
      </c>
      <c r="AQ292" s="456">
        <v>0</v>
      </c>
      <c r="AR292" s="457">
        <v>0</v>
      </c>
      <c r="AS292" s="456">
        <v>2</v>
      </c>
      <c r="AT292" s="457">
        <v>25.641025641025639</v>
      </c>
      <c r="AU292" s="456">
        <v>2</v>
      </c>
      <c r="AV292" s="457">
        <v>19.902477858493381</v>
      </c>
      <c r="AW292" s="456">
        <v>4</v>
      </c>
      <c r="AX292" s="457">
        <v>39.804955716986761</v>
      </c>
      <c r="AY292" s="456">
        <v>4</v>
      </c>
      <c r="AZ292" s="457">
        <v>39.804955716986761</v>
      </c>
      <c r="BA292" s="456">
        <v>2</v>
      </c>
      <c r="BB292" s="457">
        <v>19.902477858493381</v>
      </c>
      <c r="BC292" s="456">
        <v>0</v>
      </c>
      <c r="BD292" s="457">
        <v>0</v>
      </c>
      <c r="BE292" s="456">
        <v>0</v>
      </c>
      <c r="BF292" s="457">
        <v>0</v>
      </c>
      <c r="BG292" s="456">
        <v>0</v>
      </c>
      <c r="BH292" s="457">
        <v>0</v>
      </c>
      <c r="BI292" s="456">
        <v>0</v>
      </c>
      <c r="BJ292" s="457">
        <v>0</v>
      </c>
      <c r="BK292" s="456">
        <v>0</v>
      </c>
      <c r="BL292" s="457">
        <v>0</v>
      </c>
      <c r="BM292" s="456">
        <v>12</v>
      </c>
      <c r="BN292" s="457">
        <v>119.4148671509603</v>
      </c>
      <c r="BO292" s="456">
        <v>1</v>
      </c>
      <c r="BP292" s="457">
        <v>9.9512389292466903</v>
      </c>
      <c r="BQ292" s="456">
        <v>0</v>
      </c>
      <c r="BR292" s="457">
        <v>0</v>
      </c>
      <c r="BS292" s="456">
        <v>1</v>
      </c>
      <c r="BT292" s="457">
        <v>9.9512389292466903</v>
      </c>
      <c r="BU292" s="456">
        <v>0</v>
      </c>
      <c r="BV292" s="457">
        <v>0</v>
      </c>
      <c r="BW292" s="456">
        <v>0</v>
      </c>
      <c r="BX292" s="457">
        <v>0</v>
      </c>
      <c r="BY292" s="456">
        <v>0</v>
      </c>
      <c r="BZ292" s="457">
        <v>0</v>
      </c>
      <c r="CA292" s="456">
        <v>0</v>
      </c>
      <c r="CB292" s="457">
        <v>0</v>
      </c>
      <c r="CC292" s="456">
        <v>1</v>
      </c>
      <c r="CD292" s="457">
        <v>12.306177701206005</v>
      </c>
      <c r="CE292" s="456">
        <v>0</v>
      </c>
      <c r="CF292" s="457">
        <v>0</v>
      </c>
      <c r="CG292" s="456">
        <v>1</v>
      </c>
      <c r="CH292" s="457">
        <v>12.306177701206005</v>
      </c>
      <c r="CI292" s="456">
        <v>0</v>
      </c>
      <c r="CJ292" s="457">
        <v>0</v>
      </c>
      <c r="CK292" s="456">
        <v>0</v>
      </c>
      <c r="CL292" s="457">
        <v>0</v>
      </c>
      <c r="CM292" s="456">
        <v>0</v>
      </c>
      <c r="CN292" s="457">
        <v>0</v>
      </c>
      <c r="CO292" s="456">
        <v>1</v>
      </c>
      <c r="CP292" s="457">
        <v>9.9512389292466903</v>
      </c>
      <c r="CQ292" s="456">
        <v>0</v>
      </c>
      <c r="CR292" s="457">
        <v>0</v>
      </c>
      <c r="CS292" s="456">
        <v>0</v>
      </c>
      <c r="CT292" s="457">
        <v>0</v>
      </c>
      <c r="CU292" s="456">
        <v>41</v>
      </c>
      <c r="CV292" s="457">
        <v>408.00079609911432</v>
      </c>
      <c r="CW292" s="456">
        <v>5</v>
      </c>
      <c r="CX292" s="457">
        <v>49.75619464623346</v>
      </c>
      <c r="CY292" s="456">
        <v>0</v>
      </c>
      <c r="CZ292" s="457">
        <v>0</v>
      </c>
      <c r="DA292" s="456">
        <v>0</v>
      </c>
      <c r="DB292" s="457">
        <v>0</v>
      </c>
      <c r="DC292" s="456">
        <v>0</v>
      </c>
      <c r="DD292" s="457">
        <v>0</v>
      </c>
      <c r="DE292" s="456">
        <v>0</v>
      </c>
      <c r="DF292" s="457">
        <v>0</v>
      </c>
      <c r="DG292" s="456">
        <v>0</v>
      </c>
      <c r="DH292" s="457">
        <v>0</v>
      </c>
      <c r="DI292" s="456">
        <v>0</v>
      </c>
      <c r="DJ292" s="457">
        <v>0</v>
      </c>
      <c r="DK292" s="456">
        <v>1</v>
      </c>
      <c r="DL292" s="457">
        <v>20.337604230221682</v>
      </c>
      <c r="DM292" s="456">
        <v>3</v>
      </c>
      <c r="DN292" s="457">
        <v>61.012812690665037</v>
      </c>
      <c r="DO292" s="456">
        <v>1</v>
      </c>
      <c r="DP292" s="457">
        <v>103.7344398340249</v>
      </c>
      <c r="DQ292" s="456">
        <v>2</v>
      </c>
      <c r="DR292" s="457">
        <v>19.902477858493381</v>
      </c>
      <c r="DS292" s="456">
        <v>5</v>
      </c>
      <c r="DT292" s="457">
        <v>49.75619464623346</v>
      </c>
      <c r="DU292" s="456">
        <v>0</v>
      </c>
      <c r="DV292" s="457">
        <v>0</v>
      </c>
      <c r="DW292" s="456">
        <v>5</v>
      </c>
      <c r="DX292" s="457">
        <v>49.75619464623346</v>
      </c>
      <c r="DY292" s="456">
        <v>12</v>
      </c>
      <c r="DZ292" s="457">
        <v>119.4148671509603</v>
      </c>
      <c r="EA292" s="456">
        <v>0</v>
      </c>
      <c r="EB292" s="457">
        <v>0</v>
      </c>
      <c r="EC292" s="456">
        <v>4</v>
      </c>
      <c r="ED292" s="457">
        <v>81.35041692088673</v>
      </c>
      <c r="EE292" s="456">
        <v>0</v>
      </c>
      <c r="EF292" s="457">
        <v>0</v>
      </c>
      <c r="EG292" s="456">
        <v>5</v>
      </c>
      <c r="EH292" s="457">
        <v>101.6880211511084</v>
      </c>
      <c r="EI292" s="456">
        <v>9</v>
      </c>
      <c r="EJ292" s="457">
        <v>183.03843807199513</v>
      </c>
      <c r="EK292" s="456">
        <v>6</v>
      </c>
      <c r="EL292" s="457">
        <v>59.707433575480152</v>
      </c>
      <c r="EM292" s="290"/>
      <c r="EN292" s="449"/>
      <c r="EO292" s="449"/>
      <c r="EP292" s="449"/>
      <c r="EQ292" s="449"/>
      <c r="ER292" s="449"/>
      <c r="ES292" s="449"/>
      <c r="ET292" s="449"/>
      <c r="EU292" s="449"/>
      <c r="EV292" s="449"/>
      <c r="EW292" s="449"/>
      <c r="EX292" s="449"/>
      <c r="EY292" s="449"/>
      <c r="EZ292" s="449"/>
      <c r="FA292" s="449"/>
      <c r="FB292" s="449"/>
      <c r="FC292" s="449"/>
      <c r="FD292" s="449"/>
      <c r="FE292" s="449"/>
      <c r="FF292" s="449"/>
      <c r="FG292" s="449"/>
      <c r="FH292" s="449"/>
      <c r="FI292" s="449"/>
      <c r="FJ292" s="449"/>
      <c r="FK292" s="449"/>
      <c r="FL292" s="449"/>
      <c r="FM292" s="449"/>
      <c r="FN292" s="449"/>
      <c r="FO292" s="449"/>
      <c r="FP292" s="449"/>
      <c r="FQ292" s="449"/>
      <c r="FR292" s="449"/>
      <c r="FS292" s="449"/>
      <c r="FT292" s="449"/>
      <c r="FU292" s="449"/>
      <c r="FV292" s="449"/>
      <c r="FW292" s="449"/>
      <c r="FX292" s="449"/>
      <c r="FY292" s="449"/>
      <c r="FZ292" s="449"/>
      <c r="GA292" s="449"/>
      <c r="GB292" s="449"/>
      <c r="GC292" s="449"/>
      <c r="GD292" s="449"/>
      <c r="GE292" s="449"/>
      <c r="GF292" s="449"/>
      <c r="GG292" s="449"/>
      <c r="GH292" s="449"/>
      <c r="GI292" s="449"/>
      <c r="GJ292" s="449"/>
      <c r="GK292" s="449"/>
      <c r="GL292" s="449"/>
      <c r="GM292" s="449"/>
      <c r="GN292" s="449"/>
      <c r="GO292" s="449"/>
      <c r="GP292" s="449"/>
      <c r="GQ292" s="449"/>
      <c r="GR292" s="449"/>
      <c r="GS292" s="449"/>
      <c r="GT292" s="449"/>
      <c r="GU292" s="449"/>
      <c r="GV292" s="449"/>
      <c r="GW292" s="449"/>
      <c r="GX292" s="449"/>
      <c r="GY292" s="449"/>
      <c r="GZ292" s="449"/>
      <c r="HA292" s="449"/>
      <c r="HB292" s="449"/>
      <c r="HC292" s="449"/>
      <c r="HD292" s="449"/>
      <c r="HE292" s="449"/>
      <c r="HF292" s="449"/>
      <c r="HG292" s="449"/>
      <c r="HH292" s="449"/>
      <c r="HI292" s="449"/>
      <c r="HJ292" s="449"/>
      <c r="HK292" s="449"/>
      <c r="HL292" s="449"/>
      <c r="HM292" s="449"/>
      <c r="HN292" s="449"/>
      <c r="HO292" s="449"/>
      <c r="HP292" s="449"/>
      <c r="HQ292" s="449"/>
      <c r="HR292" s="449"/>
      <c r="HS292" s="449"/>
      <c r="HT292" s="449"/>
      <c r="HU292" s="449"/>
      <c r="HV292" s="449"/>
      <c r="HW292" s="449"/>
      <c r="HX292" s="449"/>
      <c r="HY292" s="449"/>
      <c r="HZ292" s="449"/>
      <c r="IA292" s="449"/>
      <c r="IB292" s="449"/>
      <c r="IC292" s="449"/>
      <c r="ID292" s="449"/>
      <c r="IE292" s="449"/>
      <c r="IF292" s="449"/>
      <c r="IG292" s="449"/>
      <c r="IH292" s="449"/>
      <c r="II292" s="449"/>
      <c r="IJ292" s="449"/>
      <c r="IK292" s="449"/>
      <c r="IL292" s="449"/>
      <c r="IM292" s="449"/>
    </row>
    <row r="293" spans="2:247" x14ac:dyDescent="0.2">
      <c r="B293" s="423" t="s">
        <v>36</v>
      </c>
      <c r="C293" s="456">
        <v>0</v>
      </c>
      <c r="D293" s="457">
        <v>0</v>
      </c>
      <c r="E293" s="456">
        <v>0</v>
      </c>
      <c r="F293" s="457">
        <v>0</v>
      </c>
      <c r="G293" s="456">
        <v>5</v>
      </c>
      <c r="H293" s="457">
        <v>11.987245570712762</v>
      </c>
      <c r="I293" s="456">
        <v>2</v>
      </c>
      <c r="J293" s="457">
        <v>4.7948982282851045</v>
      </c>
      <c r="K293" s="456">
        <v>0</v>
      </c>
      <c r="L293" s="457">
        <v>0</v>
      </c>
      <c r="M293" s="456">
        <v>103</v>
      </c>
      <c r="N293" s="457">
        <v>246.93725875668289</v>
      </c>
      <c r="O293" s="456">
        <v>5</v>
      </c>
      <c r="P293" s="457">
        <v>11.987245570712762</v>
      </c>
      <c r="Q293" s="456">
        <v>0</v>
      </c>
      <c r="R293" s="457">
        <v>0</v>
      </c>
      <c r="S293" s="456">
        <v>0</v>
      </c>
      <c r="T293" s="457">
        <v>0</v>
      </c>
      <c r="U293" s="456">
        <v>0</v>
      </c>
      <c r="V293" s="457">
        <v>0</v>
      </c>
      <c r="W293" s="456">
        <v>0</v>
      </c>
      <c r="X293" s="457">
        <v>0</v>
      </c>
      <c r="Y293" s="456">
        <v>0</v>
      </c>
      <c r="Z293" s="457">
        <v>0</v>
      </c>
      <c r="AA293" s="456">
        <v>0</v>
      </c>
      <c r="AB293" s="457">
        <v>0</v>
      </c>
      <c r="AC293" s="456">
        <v>0</v>
      </c>
      <c r="AD293" s="457">
        <v>0</v>
      </c>
      <c r="AE293" s="456">
        <v>17</v>
      </c>
      <c r="AF293" s="457">
        <v>40.756634940423389</v>
      </c>
      <c r="AG293" s="456">
        <v>4</v>
      </c>
      <c r="AH293" s="457">
        <v>9.589796456570209</v>
      </c>
      <c r="AI293" s="456">
        <v>21</v>
      </c>
      <c r="AJ293" s="457">
        <v>50.346431396993601</v>
      </c>
      <c r="AK293" s="456">
        <v>0</v>
      </c>
      <c r="AL293" s="457">
        <v>0</v>
      </c>
      <c r="AM293" s="456">
        <v>15</v>
      </c>
      <c r="AN293" s="457">
        <v>35.961736712138283</v>
      </c>
      <c r="AO293" s="456">
        <v>1</v>
      </c>
      <c r="AP293" s="457">
        <v>1.557632398753894</v>
      </c>
      <c r="AQ293" s="456">
        <v>17</v>
      </c>
      <c r="AR293" s="457">
        <v>23.480662983425415</v>
      </c>
      <c r="AS293" s="456">
        <v>13</v>
      </c>
      <c r="AT293" s="457">
        <v>20.249221183800621</v>
      </c>
      <c r="AU293" s="456">
        <v>8</v>
      </c>
      <c r="AV293" s="457">
        <v>19.179592913140418</v>
      </c>
      <c r="AW293" s="456">
        <v>6</v>
      </c>
      <c r="AX293" s="457">
        <v>14.384694684855313</v>
      </c>
      <c r="AY293" s="456">
        <v>1</v>
      </c>
      <c r="AZ293" s="457">
        <v>2.3974491141425522</v>
      </c>
      <c r="BA293" s="456">
        <v>4</v>
      </c>
      <c r="BB293" s="457">
        <v>9.589796456570209</v>
      </c>
      <c r="BC293" s="456">
        <v>5</v>
      </c>
      <c r="BD293" s="457">
        <v>11.987245570712762</v>
      </c>
      <c r="BE293" s="456">
        <v>0</v>
      </c>
      <c r="BF293" s="457">
        <v>0</v>
      </c>
      <c r="BG293" s="456">
        <v>44</v>
      </c>
      <c r="BH293" s="457">
        <v>105.48776102227231</v>
      </c>
      <c r="BI293" s="456">
        <v>0</v>
      </c>
      <c r="BJ293" s="457">
        <v>0</v>
      </c>
      <c r="BK293" s="456">
        <v>43</v>
      </c>
      <c r="BL293" s="457">
        <v>103.09031190812975</v>
      </c>
      <c r="BM293" s="456">
        <v>68</v>
      </c>
      <c r="BN293" s="457">
        <v>163.02653976169356</v>
      </c>
      <c r="BO293" s="456">
        <v>7</v>
      </c>
      <c r="BP293" s="457">
        <v>16.782143798997868</v>
      </c>
      <c r="BQ293" s="456">
        <v>1</v>
      </c>
      <c r="BR293" s="457">
        <v>2.3974491141425522</v>
      </c>
      <c r="BS293" s="456">
        <v>8</v>
      </c>
      <c r="BT293" s="457">
        <v>19.179592913140418</v>
      </c>
      <c r="BU293" s="456">
        <v>202</v>
      </c>
      <c r="BV293" s="457">
        <v>484.28472105679555</v>
      </c>
      <c r="BW293" s="456">
        <v>22</v>
      </c>
      <c r="BX293" s="457">
        <v>52.743880511136155</v>
      </c>
      <c r="BY293" s="456">
        <v>3</v>
      </c>
      <c r="BZ293" s="457">
        <v>7.1923473424276567</v>
      </c>
      <c r="CA293" s="456">
        <v>227</v>
      </c>
      <c r="CB293" s="457">
        <v>544.22094891035931</v>
      </c>
      <c r="CC293" s="456">
        <v>68</v>
      </c>
      <c r="CD293" s="457">
        <v>786.58183921341811</v>
      </c>
      <c r="CE293" s="456">
        <v>2</v>
      </c>
      <c r="CF293" s="457">
        <v>23.13475997686524</v>
      </c>
      <c r="CG293" s="456">
        <v>70</v>
      </c>
      <c r="CH293" s="457">
        <v>809.71659919028343</v>
      </c>
      <c r="CI293" s="456">
        <v>1</v>
      </c>
      <c r="CJ293" s="457">
        <v>2.3974491141425522</v>
      </c>
      <c r="CK293" s="456">
        <v>0</v>
      </c>
      <c r="CL293" s="457">
        <v>0</v>
      </c>
      <c r="CM293" s="456">
        <v>0</v>
      </c>
      <c r="CN293" s="457">
        <v>0</v>
      </c>
      <c r="CO293" s="456">
        <v>1</v>
      </c>
      <c r="CP293" s="457">
        <v>2.3974491141425522</v>
      </c>
      <c r="CQ293" s="456">
        <v>18</v>
      </c>
      <c r="CR293" s="457">
        <v>43.154084054565942</v>
      </c>
      <c r="CS293" s="456">
        <v>0</v>
      </c>
      <c r="CT293" s="457">
        <v>0</v>
      </c>
      <c r="CU293" s="456">
        <v>118</v>
      </c>
      <c r="CV293" s="457">
        <v>282.89899546882117</v>
      </c>
      <c r="CW293" s="456">
        <v>14</v>
      </c>
      <c r="CX293" s="457">
        <v>33.564287597995737</v>
      </c>
      <c r="CY293" s="456">
        <v>0</v>
      </c>
      <c r="CZ293" s="457">
        <v>0</v>
      </c>
      <c r="DA293" s="456">
        <v>0</v>
      </c>
      <c r="DB293" s="457">
        <v>0</v>
      </c>
      <c r="DC293" s="456">
        <v>1</v>
      </c>
      <c r="DD293" s="457">
        <v>2.3974491141425522</v>
      </c>
      <c r="DE293" s="456">
        <v>6</v>
      </c>
      <c r="DF293" s="457">
        <v>9.3457943925233646</v>
      </c>
      <c r="DG293" s="456">
        <v>0</v>
      </c>
      <c r="DH293" s="457">
        <v>0</v>
      </c>
      <c r="DI293" s="456">
        <v>1</v>
      </c>
      <c r="DJ293" s="457">
        <v>6.6702241195304168</v>
      </c>
      <c r="DK293" s="456">
        <v>1</v>
      </c>
      <c r="DL293" s="457">
        <v>4.9617941847772151</v>
      </c>
      <c r="DM293" s="456">
        <v>3</v>
      </c>
      <c r="DN293" s="457">
        <v>14.885382554331647</v>
      </c>
      <c r="DO293" s="456">
        <v>25</v>
      </c>
      <c r="DP293" s="457">
        <v>570.51574623459612</v>
      </c>
      <c r="DQ293" s="456">
        <v>7</v>
      </c>
      <c r="DR293" s="457">
        <v>16.782143798997868</v>
      </c>
      <c r="DS293" s="456">
        <v>92</v>
      </c>
      <c r="DT293" s="457">
        <v>220.5653185011148</v>
      </c>
      <c r="DU293" s="456">
        <v>5</v>
      </c>
      <c r="DV293" s="457">
        <v>11.987245570712762</v>
      </c>
      <c r="DW293" s="456">
        <v>32</v>
      </c>
      <c r="DX293" s="457">
        <v>76.718371652561672</v>
      </c>
      <c r="DY293" s="456">
        <v>136</v>
      </c>
      <c r="DZ293" s="457">
        <v>326.05307952338711</v>
      </c>
      <c r="EA293" s="456">
        <v>4</v>
      </c>
      <c r="EB293" s="457">
        <v>19.84717673910886</v>
      </c>
      <c r="EC293" s="456">
        <v>67</v>
      </c>
      <c r="ED293" s="457">
        <v>332.44021038007344</v>
      </c>
      <c r="EE293" s="456">
        <v>5</v>
      </c>
      <c r="EF293" s="457">
        <v>24.808970923886079</v>
      </c>
      <c r="EG293" s="456">
        <v>31</v>
      </c>
      <c r="EH293" s="457">
        <v>153.81561972809368</v>
      </c>
      <c r="EI293" s="456">
        <v>107</v>
      </c>
      <c r="EJ293" s="457">
        <v>530.91197777116201</v>
      </c>
      <c r="EK293" s="456">
        <v>26</v>
      </c>
      <c r="EL293" s="457">
        <v>62.333676967706353</v>
      </c>
      <c r="EM293" s="290"/>
      <c r="EN293" s="449"/>
      <c r="EO293" s="449"/>
      <c r="EP293" s="449"/>
      <c r="EQ293" s="449"/>
      <c r="ER293" s="449"/>
      <c r="ES293" s="449"/>
      <c r="ET293" s="449"/>
      <c r="EU293" s="449"/>
      <c r="EV293" s="449"/>
      <c r="EW293" s="449"/>
      <c r="EX293" s="449"/>
      <c r="EY293" s="449"/>
      <c r="EZ293" s="449"/>
      <c r="FA293" s="449"/>
      <c r="FB293" s="449"/>
      <c r="FC293" s="449"/>
      <c r="FD293" s="449"/>
      <c r="FE293" s="449"/>
      <c r="FF293" s="449"/>
      <c r="FG293" s="449"/>
      <c r="FH293" s="449"/>
      <c r="FI293" s="449"/>
      <c r="FJ293" s="449"/>
      <c r="FK293" s="449"/>
      <c r="FL293" s="449"/>
      <c r="FM293" s="449"/>
      <c r="FN293" s="449"/>
      <c r="FO293" s="449"/>
      <c r="FP293" s="449"/>
      <c r="FQ293" s="449"/>
      <c r="FR293" s="449"/>
      <c r="FS293" s="449"/>
      <c r="FT293" s="449"/>
      <c r="FU293" s="449"/>
      <c r="FV293" s="449"/>
      <c r="FW293" s="449"/>
      <c r="FX293" s="449"/>
      <c r="FY293" s="449"/>
      <c r="FZ293" s="449"/>
      <c r="GA293" s="449"/>
      <c r="GB293" s="449"/>
      <c r="GC293" s="449"/>
      <c r="GD293" s="449"/>
      <c r="GE293" s="449"/>
      <c r="GF293" s="449"/>
      <c r="GG293" s="449"/>
      <c r="GH293" s="449"/>
      <c r="GI293" s="449"/>
      <c r="GJ293" s="449"/>
      <c r="GK293" s="449"/>
      <c r="GL293" s="449"/>
      <c r="GM293" s="449"/>
      <c r="GN293" s="449"/>
      <c r="GO293" s="449"/>
      <c r="GP293" s="449"/>
      <c r="GQ293" s="449"/>
      <c r="GR293" s="449"/>
      <c r="GS293" s="449"/>
      <c r="GT293" s="449"/>
      <c r="GU293" s="449"/>
      <c r="GV293" s="449"/>
      <c r="GW293" s="449"/>
      <c r="GX293" s="449"/>
      <c r="GY293" s="449"/>
      <c r="GZ293" s="449"/>
      <c r="HA293" s="449"/>
      <c r="HB293" s="449"/>
      <c r="HC293" s="449"/>
      <c r="HD293" s="449"/>
      <c r="HE293" s="449"/>
      <c r="HF293" s="449"/>
      <c r="HG293" s="449"/>
      <c r="HH293" s="449"/>
      <c r="HI293" s="449"/>
      <c r="HJ293" s="449"/>
      <c r="HK293" s="449"/>
      <c r="HL293" s="449"/>
      <c r="HM293" s="449"/>
      <c r="HN293" s="449"/>
      <c r="HO293" s="449"/>
      <c r="HP293" s="449"/>
      <c r="HQ293" s="449"/>
      <c r="HR293" s="449"/>
      <c r="HS293" s="449"/>
      <c r="HT293" s="449"/>
      <c r="HU293" s="449"/>
      <c r="HV293" s="449"/>
      <c r="HW293" s="449"/>
      <c r="HX293" s="449"/>
      <c r="HY293" s="449"/>
      <c r="HZ293" s="449"/>
      <c r="IA293" s="449"/>
      <c r="IB293" s="449"/>
      <c r="IC293" s="449"/>
      <c r="ID293" s="449"/>
      <c r="IE293" s="449"/>
      <c r="IF293" s="449"/>
      <c r="IG293" s="449"/>
      <c r="IH293" s="449"/>
      <c r="II293" s="449"/>
      <c r="IJ293" s="449"/>
      <c r="IK293" s="449"/>
      <c r="IL293" s="449"/>
      <c r="IM293" s="449"/>
    </row>
    <row r="294" spans="2:247" x14ac:dyDescent="0.2">
      <c r="B294" s="423" t="s">
        <v>37</v>
      </c>
      <c r="C294" s="456">
        <v>0</v>
      </c>
      <c r="D294" s="457">
        <v>0</v>
      </c>
      <c r="E294" s="456">
        <v>0</v>
      </c>
      <c r="F294" s="457">
        <v>0</v>
      </c>
      <c r="G294" s="456">
        <v>0</v>
      </c>
      <c r="H294" s="457">
        <v>0</v>
      </c>
      <c r="I294" s="456">
        <v>0</v>
      </c>
      <c r="J294" s="457">
        <v>0</v>
      </c>
      <c r="K294" s="456">
        <v>0</v>
      </c>
      <c r="L294" s="457">
        <v>0</v>
      </c>
      <c r="M294" s="456">
        <v>0</v>
      </c>
      <c r="N294" s="457">
        <v>0</v>
      </c>
      <c r="O294" s="456">
        <v>0</v>
      </c>
      <c r="P294" s="457">
        <v>0</v>
      </c>
      <c r="Q294" s="456">
        <v>0</v>
      </c>
      <c r="R294" s="457">
        <v>0</v>
      </c>
      <c r="S294" s="456">
        <v>0</v>
      </c>
      <c r="T294" s="457">
        <v>0</v>
      </c>
      <c r="U294" s="456">
        <v>0</v>
      </c>
      <c r="V294" s="457">
        <v>0</v>
      </c>
      <c r="W294" s="456">
        <v>0</v>
      </c>
      <c r="X294" s="457">
        <v>0</v>
      </c>
      <c r="Y294" s="456">
        <v>0</v>
      </c>
      <c r="Z294" s="457">
        <v>0</v>
      </c>
      <c r="AA294" s="456">
        <v>0</v>
      </c>
      <c r="AB294" s="457">
        <v>0</v>
      </c>
      <c r="AC294" s="456">
        <v>0</v>
      </c>
      <c r="AD294" s="457">
        <v>0</v>
      </c>
      <c r="AE294" s="456">
        <v>2</v>
      </c>
      <c r="AF294" s="457">
        <v>22.348865795060902</v>
      </c>
      <c r="AG294" s="456">
        <v>0</v>
      </c>
      <c r="AH294" s="457">
        <v>0</v>
      </c>
      <c r="AI294" s="456">
        <v>2</v>
      </c>
      <c r="AJ294" s="457">
        <v>22.348865795060902</v>
      </c>
      <c r="AK294" s="456">
        <v>0</v>
      </c>
      <c r="AL294" s="457">
        <v>0</v>
      </c>
      <c r="AM294" s="456">
        <v>6</v>
      </c>
      <c r="AN294" s="457">
        <v>67.046597385182707</v>
      </c>
      <c r="AO294" s="456">
        <v>0</v>
      </c>
      <c r="AP294" s="457">
        <v>0</v>
      </c>
      <c r="AQ294" s="456">
        <v>1</v>
      </c>
      <c r="AR294" s="457">
        <v>5.0761421319796947</v>
      </c>
      <c r="AS294" s="456">
        <v>8</v>
      </c>
      <c r="AT294" s="457">
        <v>44.692737430167597</v>
      </c>
      <c r="AU294" s="456">
        <v>6</v>
      </c>
      <c r="AV294" s="457">
        <v>67.046597385182707</v>
      </c>
      <c r="AW294" s="456">
        <v>2</v>
      </c>
      <c r="AX294" s="457">
        <v>22.348865795060902</v>
      </c>
      <c r="AY294" s="456">
        <v>1</v>
      </c>
      <c r="AZ294" s="457">
        <v>11.174432897530451</v>
      </c>
      <c r="BA294" s="456">
        <v>3</v>
      </c>
      <c r="BB294" s="457">
        <v>33.523298692591354</v>
      </c>
      <c r="BC294" s="456">
        <v>0</v>
      </c>
      <c r="BD294" s="457">
        <v>0</v>
      </c>
      <c r="BE294" s="456">
        <v>1</v>
      </c>
      <c r="BF294" s="457">
        <v>11.174432897530451</v>
      </c>
      <c r="BG294" s="456">
        <v>0</v>
      </c>
      <c r="BH294" s="457">
        <v>0</v>
      </c>
      <c r="BI294" s="456">
        <v>0</v>
      </c>
      <c r="BJ294" s="457">
        <v>0</v>
      </c>
      <c r="BK294" s="456">
        <v>0</v>
      </c>
      <c r="BL294" s="457">
        <v>0</v>
      </c>
      <c r="BM294" s="456">
        <v>13</v>
      </c>
      <c r="BN294" s="457">
        <v>145.26762766789585</v>
      </c>
      <c r="BO294" s="456">
        <v>0</v>
      </c>
      <c r="BP294" s="457">
        <v>0</v>
      </c>
      <c r="BQ294" s="456">
        <v>0</v>
      </c>
      <c r="BR294" s="457">
        <v>0</v>
      </c>
      <c r="BS294" s="456">
        <v>0</v>
      </c>
      <c r="BT294" s="457">
        <v>0</v>
      </c>
      <c r="BU294" s="456">
        <v>1</v>
      </c>
      <c r="BV294" s="457">
        <v>11.174432897530451</v>
      </c>
      <c r="BW294" s="456">
        <v>0</v>
      </c>
      <c r="BX294" s="457">
        <v>0</v>
      </c>
      <c r="BY294" s="456">
        <v>0</v>
      </c>
      <c r="BZ294" s="457">
        <v>0</v>
      </c>
      <c r="CA294" s="456">
        <v>1</v>
      </c>
      <c r="CB294" s="457">
        <v>11.174432897530451</v>
      </c>
      <c r="CC294" s="456">
        <v>14</v>
      </c>
      <c r="CD294" s="457">
        <v>398.40637450199205</v>
      </c>
      <c r="CE294" s="456">
        <v>0</v>
      </c>
      <c r="CF294" s="457">
        <v>0</v>
      </c>
      <c r="CG294" s="456">
        <v>14</v>
      </c>
      <c r="CH294" s="457">
        <v>398.40637450199205</v>
      </c>
      <c r="CI294" s="456">
        <v>0</v>
      </c>
      <c r="CJ294" s="457">
        <v>0</v>
      </c>
      <c r="CK294" s="456">
        <v>0</v>
      </c>
      <c r="CL294" s="457">
        <v>0</v>
      </c>
      <c r="CM294" s="456">
        <v>0</v>
      </c>
      <c r="CN294" s="457">
        <v>0</v>
      </c>
      <c r="CO294" s="456">
        <v>0</v>
      </c>
      <c r="CP294" s="457">
        <v>0</v>
      </c>
      <c r="CQ294" s="456">
        <v>0</v>
      </c>
      <c r="CR294" s="457">
        <v>0</v>
      </c>
      <c r="CS294" s="456">
        <v>0</v>
      </c>
      <c r="CT294" s="457">
        <v>0</v>
      </c>
      <c r="CU294" s="456">
        <v>30</v>
      </c>
      <c r="CV294" s="457">
        <v>335.23298692591351</v>
      </c>
      <c r="CW294" s="456">
        <v>18</v>
      </c>
      <c r="CX294" s="457">
        <v>201.13979215554809</v>
      </c>
      <c r="CY294" s="456">
        <v>0</v>
      </c>
      <c r="CZ294" s="457">
        <v>0</v>
      </c>
      <c r="DA294" s="456">
        <v>0</v>
      </c>
      <c r="DB294" s="457">
        <v>0</v>
      </c>
      <c r="DC294" s="456">
        <v>0</v>
      </c>
      <c r="DD294" s="457">
        <v>0</v>
      </c>
      <c r="DE294" s="456">
        <v>1</v>
      </c>
      <c r="DF294" s="457">
        <v>5.5865921787709496</v>
      </c>
      <c r="DG294" s="456">
        <v>0</v>
      </c>
      <c r="DH294" s="457">
        <v>0</v>
      </c>
      <c r="DI294" s="456">
        <v>0</v>
      </c>
      <c r="DJ294" s="457">
        <v>0</v>
      </c>
      <c r="DK294" s="456">
        <v>0</v>
      </c>
      <c r="DL294" s="457">
        <v>0</v>
      </c>
      <c r="DM294" s="456">
        <v>3</v>
      </c>
      <c r="DN294" s="457">
        <v>65.948560123103974</v>
      </c>
      <c r="DO294" s="456">
        <v>7</v>
      </c>
      <c r="DP294" s="457">
        <v>712.10579857578841</v>
      </c>
      <c r="DQ294" s="456">
        <v>2</v>
      </c>
      <c r="DR294" s="457">
        <v>22.348865795060902</v>
      </c>
      <c r="DS294" s="456">
        <v>16</v>
      </c>
      <c r="DT294" s="457">
        <v>178.79092636048722</v>
      </c>
      <c r="DU294" s="456">
        <v>9</v>
      </c>
      <c r="DV294" s="457">
        <v>100.56989607777405</v>
      </c>
      <c r="DW294" s="456">
        <v>8</v>
      </c>
      <c r="DX294" s="457">
        <v>89.39546318024361</v>
      </c>
      <c r="DY294" s="456">
        <v>35</v>
      </c>
      <c r="DZ294" s="457">
        <v>391.10515141356575</v>
      </c>
      <c r="EA294" s="456">
        <v>1</v>
      </c>
      <c r="EB294" s="457">
        <v>21.982853374367995</v>
      </c>
      <c r="EC294" s="456">
        <v>15</v>
      </c>
      <c r="ED294" s="457">
        <v>329.74280061551991</v>
      </c>
      <c r="EE294" s="456">
        <v>8</v>
      </c>
      <c r="EF294" s="457">
        <v>175.86282699494396</v>
      </c>
      <c r="EG294" s="456">
        <v>5</v>
      </c>
      <c r="EH294" s="457">
        <v>109.91426687183997</v>
      </c>
      <c r="EI294" s="456">
        <v>29</v>
      </c>
      <c r="EJ294" s="457">
        <v>637.50274785667182</v>
      </c>
      <c r="EK294" s="456">
        <v>10</v>
      </c>
      <c r="EL294" s="457">
        <v>111.7443289753045</v>
      </c>
      <c r="EM294" s="290"/>
      <c r="EN294" s="449"/>
      <c r="EO294" s="449"/>
      <c r="EP294" s="449"/>
      <c r="EQ294" s="449"/>
      <c r="ER294" s="449"/>
      <c r="ES294" s="449"/>
      <c r="ET294" s="449"/>
      <c r="EU294" s="449"/>
      <c r="EV294" s="449"/>
      <c r="EW294" s="449"/>
      <c r="EX294" s="449"/>
      <c r="EY294" s="449"/>
      <c r="EZ294" s="449"/>
      <c r="FA294" s="449"/>
      <c r="FB294" s="449"/>
      <c r="FC294" s="449"/>
      <c r="FD294" s="449"/>
      <c r="FE294" s="449"/>
      <c r="FF294" s="449"/>
      <c r="FG294" s="449"/>
      <c r="FH294" s="449"/>
      <c r="FI294" s="449"/>
      <c r="FJ294" s="449"/>
      <c r="FK294" s="449"/>
      <c r="FL294" s="449"/>
      <c r="FM294" s="449"/>
      <c r="FN294" s="449"/>
      <c r="FO294" s="449"/>
      <c r="FP294" s="449"/>
      <c r="FQ294" s="449"/>
      <c r="FR294" s="449"/>
      <c r="FS294" s="449"/>
      <c r="FT294" s="449"/>
      <c r="FU294" s="449"/>
      <c r="FV294" s="449"/>
      <c r="FW294" s="449"/>
      <c r="FX294" s="449"/>
      <c r="FY294" s="449"/>
      <c r="FZ294" s="449"/>
      <c r="GA294" s="449"/>
      <c r="GB294" s="449"/>
      <c r="GC294" s="449"/>
      <c r="GD294" s="449"/>
      <c r="GE294" s="449"/>
      <c r="GF294" s="449"/>
      <c r="GG294" s="449"/>
      <c r="GH294" s="449"/>
      <c r="GI294" s="449"/>
      <c r="GJ294" s="449"/>
      <c r="GK294" s="449"/>
      <c r="GL294" s="449"/>
      <c r="GM294" s="449"/>
      <c r="GN294" s="449"/>
      <c r="GO294" s="449"/>
      <c r="GP294" s="449"/>
      <c r="GQ294" s="449"/>
      <c r="GR294" s="449"/>
      <c r="GS294" s="449"/>
      <c r="GT294" s="449"/>
      <c r="GU294" s="449"/>
      <c r="GV294" s="449"/>
      <c r="GW294" s="449"/>
      <c r="GX294" s="449"/>
      <c r="GY294" s="449"/>
      <c r="GZ294" s="449"/>
      <c r="HA294" s="449"/>
      <c r="HB294" s="449"/>
      <c r="HC294" s="449"/>
      <c r="HD294" s="449"/>
      <c r="HE294" s="449"/>
      <c r="HF294" s="449"/>
      <c r="HG294" s="449"/>
      <c r="HH294" s="449"/>
      <c r="HI294" s="449"/>
      <c r="HJ294" s="449"/>
      <c r="HK294" s="449"/>
      <c r="HL294" s="449"/>
      <c r="HM294" s="449"/>
      <c r="HN294" s="449"/>
      <c r="HO294" s="449"/>
      <c r="HP294" s="449"/>
      <c r="HQ294" s="449"/>
      <c r="HR294" s="449"/>
      <c r="HS294" s="449"/>
      <c r="HT294" s="449"/>
      <c r="HU294" s="449"/>
      <c r="HV294" s="449"/>
      <c r="HW294" s="449"/>
      <c r="HX294" s="449"/>
      <c r="HY294" s="449"/>
      <c r="HZ294" s="449"/>
      <c r="IA294" s="449"/>
      <c r="IB294" s="449"/>
      <c r="IC294" s="449"/>
      <c r="ID294" s="449"/>
      <c r="IE294" s="449"/>
      <c r="IF294" s="449"/>
      <c r="IG294" s="449"/>
      <c r="IH294" s="449"/>
      <c r="II294" s="449"/>
      <c r="IJ294" s="449"/>
      <c r="IK294" s="449"/>
      <c r="IL294" s="449"/>
      <c r="IM294" s="449"/>
    </row>
    <row r="295" spans="2:247" x14ac:dyDescent="0.2">
      <c r="B295" s="423" t="s">
        <v>38</v>
      </c>
      <c r="C295" s="456">
        <v>0</v>
      </c>
      <c r="D295" s="457">
        <v>0</v>
      </c>
      <c r="E295" s="456">
        <v>0</v>
      </c>
      <c r="F295" s="457">
        <v>0</v>
      </c>
      <c r="G295" s="456">
        <v>0</v>
      </c>
      <c r="H295" s="457">
        <v>0</v>
      </c>
      <c r="I295" s="456">
        <v>0</v>
      </c>
      <c r="J295" s="457">
        <v>0</v>
      </c>
      <c r="K295" s="456">
        <v>0</v>
      </c>
      <c r="L295" s="457">
        <v>0</v>
      </c>
      <c r="M295" s="456">
        <v>0</v>
      </c>
      <c r="N295" s="457">
        <v>0</v>
      </c>
      <c r="O295" s="456">
        <v>0</v>
      </c>
      <c r="P295" s="457">
        <v>0</v>
      </c>
      <c r="Q295" s="456">
        <v>0</v>
      </c>
      <c r="R295" s="457">
        <v>0</v>
      </c>
      <c r="S295" s="456">
        <v>0</v>
      </c>
      <c r="T295" s="457">
        <v>0</v>
      </c>
      <c r="U295" s="456">
        <v>0</v>
      </c>
      <c r="V295" s="457">
        <v>0</v>
      </c>
      <c r="W295" s="456">
        <v>0</v>
      </c>
      <c r="X295" s="457">
        <v>0</v>
      </c>
      <c r="Y295" s="456">
        <v>0</v>
      </c>
      <c r="Z295" s="457">
        <v>0</v>
      </c>
      <c r="AA295" s="456">
        <v>0</v>
      </c>
      <c r="AB295" s="457">
        <v>0</v>
      </c>
      <c r="AC295" s="456">
        <v>1</v>
      </c>
      <c r="AD295" s="457">
        <v>11.659088259298123</v>
      </c>
      <c r="AE295" s="456">
        <v>0</v>
      </c>
      <c r="AF295" s="457">
        <v>0</v>
      </c>
      <c r="AG295" s="456">
        <v>0</v>
      </c>
      <c r="AH295" s="457">
        <v>0</v>
      </c>
      <c r="AI295" s="456">
        <v>0</v>
      </c>
      <c r="AJ295" s="457">
        <v>0</v>
      </c>
      <c r="AK295" s="456">
        <v>0</v>
      </c>
      <c r="AL295" s="457">
        <v>0</v>
      </c>
      <c r="AM295" s="456">
        <v>0</v>
      </c>
      <c r="AN295" s="457">
        <v>0</v>
      </c>
      <c r="AO295" s="456">
        <v>0</v>
      </c>
      <c r="AP295" s="457">
        <v>0</v>
      </c>
      <c r="AQ295" s="456">
        <v>0</v>
      </c>
      <c r="AR295" s="457">
        <v>0</v>
      </c>
      <c r="AS295" s="456">
        <v>1</v>
      </c>
      <c r="AT295" s="457">
        <v>15.384615384615385</v>
      </c>
      <c r="AU295" s="456">
        <v>0</v>
      </c>
      <c r="AV295" s="457">
        <v>0</v>
      </c>
      <c r="AW295" s="456">
        <v>1</v>
      </c>
      <c r="AX295" s="457">
        <v>11.659088259298123</v>
      </c>
      <c r="AY295" s="456">
        <v>0</v>
      </c>
      <c r="AZ295" s="457">
        <v>0</v>
      </c>
      <c r="BA295" s="456">
        <v>0</v>
      </c>
      <c r="BB295" s="457">
        <v>0</v>
      </c>
      <c r="BC295" s="456">
        <v>0</v>
      </c>
      <c r="BD295" s="457">
        <v>0</v>
      </c>
      <c r="BE295" s="456">
        <v>0</v>
      </c>
      <c r="BF295" s="457">
        <v>0</v>
      </c>
      <c r="BG295" s="456">
        <v>0</v>
      </c>
      <c r="BH295" s="457">
        <v>0</v>
      </c>
      <c r="BI295" s="456">
        <v>0</v>
      </c>
      <c r="BJ295" s="457">
        <v>0</v>
      </c>
      <c r="BK295" s="456">
        <v>0</v>
      </c>
      <c r="BL295" s="457">
        <v>0</v>
      </c>
      <c r="BM295" s="456">
        <v>1</v>
      </c>
      <c r="BN295" s="457">
        <v>11.659088259298123</v>
      </c>
      <c r="BO295" s="456">
        <v>0</v>
      </c>
      <c r="BP295" s="457">
        <v>0</v>
      </c>
      <c r="BQ295" s="456">
        <v>0</v>
      </c>
      <c r="BR295" s="457">
        <v>0</v>
      </c>
      <c r="BS295" s="456">
        <v>0</v>
      </c>
      <c r="BT295" s="457">
        <v>0</v>
      </c>
      <c r="BU295" s="456">
        <v>0</v>
      </c>
      <c r="BV295" s="457">
        <v>0</v>
      </c>
      <c r="BW295" s="456">
        <v>0</v>
      </c>
      <c r="BX295" s="457">
        <v>0</v>
      </c>
      <c r="BY295" s="456">
        <v>0</v>
      </c>
      <c r="BZ295" s="457">
        <v>0</v>
      </c>
      <c r="CA295" s="456">
        <v>0</v>
      </c>
      <c r="CB295" s="457">
        <v>0</v>
      </c>
      <c r="CC295" s="456">
        <v>15</v>
      </c>
      <c r="CD295" s="457">
        <v>284.4141069397042</v>
      </c>
      <c r="CE295" s="456">
        <v>0</v>
      </c>
      <c r="CF295" s="457">
        <v>0</v>
      </c>
      <c r="CG295" s="456">
        <v>15</v>
      </c>
      <c r="CH295" s="457">
        <v>284.4141069397042</v>
      </c>
      <c r="CI295" s="456">
        <v>0</v>
      </c>
      <c r="CJ295" s="457">
        <v>0</v>
      </c>
      <c r="CK295" s="456">
        <v>0</v>
      </c>
      <c r="CL295" s="457">
        <v>0</v>
      </c>
      <c r="CM295" s="456">
        <v>0</v>
      </c>
      <c r="CN295" s="457">
        <v>0</v>
      </c>
      <c r="CO295" s="456">
        <v>0</v>
      </c>
      <c r="CP295" s="457">
        <v>0</v>
      </c>
      <c r="CQ295" s="456">
        <v>0</v>
      </c>
      <c r="CR295" s="457">
        <v>0</v>
      </c>
      <c r="CS295" s="456">
        <v>0</v>
      </c>
      <c r="CT295" s="457">
        <v>0</v>
      </c>
      <c r="CU295" s="456">
        <v>9</v>
      </c>
      <c r="CV295" s="457">
        <v>104.93179433368311</v>
      </c>
      <c r="CW295" s="456">
        <v>3</v>
      </c>
      <c r="CX295" s="457">
        <v>34.977264777894369</v>
      </c>
      <c r="CY295" s="456">
        <v>0</v>
      </c>
      <c r="CZ295" s="457">
        <v>0</v>
      </c>
      <c r="DA295" s="456">
        <v>0</v>
      </c>
      <c r="DB295" s="457">
        <v>0</v>
      </c>
      <c r="DC295" s="456">
        <v>0</v>
      </c>
      <c r="DD295" s="457">
        <v>0</v>
      </c>
      <c r="DE295" s="456">
        <v>0</v>
      </c>
      <c r="DF295" s="457">
        <v>0</v>
      </c>
      <c r="DG295" s="456">
        <v>0</v>
      </c>
      <c r="DH295" s="457">
        <v>0</v>
      </c>
      <c r="DI295" s="456">
        <v>0</v>
      </c>
      <c r="DJ295" s="457">
        <v>0</v>
      </c>
      <c r="DK295" s="456">
        <v>0</v>
      </c>
      <c r="DL295" s="457">
        <v>0</v>
      </c>
      <c r="DM295" s="456">
        <v>3</v>
      </c>
      <c r="DN295" s="457">
        <v>73.511394266111253</v>
      </c>
      <c r="DO295" s="456">
        <v>3</v>
      </c>
      <c r="DP295" s="457">
        <v>293.25513196480938</v>
      </c>
      <c r="DQ295" s="456">
        <v>0</v>
      </c>
      <c r="DR295" s="457">
        <v>0</v>
      </c>
      <c r="DS295" s="456">
        <v>1</v>
      </c>
      <c r="DT295" s="457">
        <v>11.659088259298123</v>
      </c>
      <c r="DU295" s="456">
        <v>2</v>
      </c>
      <c r="DV295" s="457">
        <v>23.318176518596246</v>
      </c>
      <c r="DW295" s="456">
        <v>4</v>
      </c>
      <c r="DX295" s="457">
        <v>46.636353037192492</v>
      </c>
      <c r="DY295" s="456">
        <v>7</v>
      </c>
      <c r="DZ295" s="457">
        <v>81.613617815086855</v>
      </c>
      <c r="EA295" s="456">
        <v>0</v>
      </c>
      <c r="EB295" s="457">
        <v>0</v>
      </c>
      <c r="EC295" s="456">
        <v>1</v>
      </c>
      <c r="ED295" s="457">
        <v>24.503798088703746</v>
      </c>
      <c r="EE295" s="456">
        <v>1</v>
      </c>
      <c r="EF295" s="457">
        <v>24.503798088703746</v>
      </c>
      <c r="EG295" s="456">
        <v>3</v>
      </c>
      <c r="EH295" s="457">
        <v>73.511394266111253</v>
      </c>
      <c r="EI295" s="456">
        <v>5</v>
      </c>
      <c r="EJ295" s="457">
        <v>122.51899044351876</v>
      </c>
      <c r="EK295" s="456">
        <v>1</v>
      </c>
      <c r="EL295" s="457">
        <v>11.659088259298123</v>
      </c>
      <c r="EM295" s="290"/>
      <c r="EN295" s="449"/>
      <c r="EO295" s="449"/>
      <c r="EP295" s="449"/>
      <c r="EQ295" s="449"/>
      <c r="ER295" s="449"/>
      <c r="ES295" s="449"/>
      <c r="ET295" s="449"/>
      <c r="EU295" s="449"/>
      <c r="EV295" s="449"/>
      <c r="EW295" s="449"/>
      <c r="EX295" s="449"/>
      <c r="EY295" s="449"/>
      <c r="EZ295" s="449"/>
      <c r="FA295" s="449"/>
      <c r="FB295" s="449"/>
      <c r="FC295" s="449"/>
      <c r="FD295" s="449"/>
      <c r="FE295" s="449"/>
      <c r="FF295" s="449"/>
      <c r="FG295" s="449"/>
      <c r="FH295" s="449"/>
      <c r="FI295" s="449"/>
      <c r="FJ295" s="449"/>
      <c r="FK295" s="449"/>
      <c r="FL295" s="449"/>
      <c r="FM295" s="449"/>
      <c r="FN295" s="449"/>
      <c r="FO295" s="449"/>
      <c r="FP295" s="449"/>
      <c r="FQ295" s="449"/>
      <c r="FR295" s="449"/>
      <c r="FS295" s="449"/>
      <c r="FT295" s="449"/>
      <c r="FU295" s="449"/>
      <c r="FV295" s="449"/>
      <c r="FW295" s="449"/>
      <c r="FX295" s="449"/>
      <c r="FY295" s="449"/>
      <c r="FZ295" s="449"/>
      <c r="GA295" s="449"/>
      <c r="GB295" s="449"/>
      <c r="GC295" s="449"/>
      <c r="GD295" s="449"/>
      <c r="GE295" s="449"/>
      <c r="GF295" s="449"/>
      <c r="GG295" s="449"/>
      <c r="GH295" s="449"/>
      <c r="GI295" s="449"/>
      <c r="GJ295" s="449"/>
      <c r="GK295" s="449"/>
      <c r="GL295" s="449"/>
      <c r="GM295" s="449"/>
      <c r="GN295" s="449"/>
      <c r="GO295" s="449"/>
      <c r="GP295" s="449"/>
      <c r="GQ295" s="449"/>
      <c r="GR295" s="449"/>
      <c r="GS295" s="449"/>
      <c r="GT295" s="449"/>
      <c r="GU295" s="449"/>
      <c r="GV295" s="449"/>
      <c r="GW295" s="449"/>
      <c r="GX295" s="449"/>
      <c r="GY295" s="449"/>
      <c r="GZ295" s="449"/>
      <c r="HA295" s="449"/>
      <c r="HB295" s="449"/>
      <c r="HC295" s="449"/>
      <c r="HD295" s="449"/>
      <c r="HE295" s="449"/>
      <c r="HF295" s="449"/>
      <c r="HG295" s="449"/>
      <c r="HH295" s="449"/>
      <c r="HI295" s="449"/>
      <c r="HJ295" s="449"/>
      <c r="HK295" s="449"/>
      <c r="HL295" s="449"/>
      <c r="HM295" s="449"/>
      <c r="HN295" s="449"/>
      <c r="HO295" s="449"/>
      <c r="HP295" s="449"/>
      <c r="HQ295" s="449"/>
      <c r="HR295" s="449"/>
      <c r="HS295" s="449"/>
      <c r="HT295" s="449"/>
      <c r="HU295" s="449"/>
      <c r="HV295" s="449"/>
      <c r="HW295" s="449"/>
      <c r="HX295" s="449"/>
      <c r="HY295" s="449"/>
      <c r="HZ295" s="449"/>
      <c r="IA295" s="449"/>
      <c r="IB295" s="449"/>
      <c r="IC295" s="449"/>
      <c r="ID295" s="449"/>
      <c r="IE295" s="449"/>
      <c r="IF295" s="449"/>
      <c r="IG295" s="449"/>
      <c r="IH295" s="449"/>
      <c r="II295" s="449"/>
      <c r="IJ295" s="449"/>
      <c r="IK295" s="449"/>
      <c r="IL295" s="449"/>
      <c r="IM295" s="449"/>
    </row>
    <row r="296" spans="2:247" x14ac:dyDescent="0.2">
      <c r="B296" s="423" t="s">
        <v>39</v>
      </c>
      <c r="C296" s="456">
        <v>0</v>
      </c>
      <c r="D296" s="457">
        <v>0</v>
      </c>
      <c r="E296" s="456">
        <v>0</v>
      </c>
      <c r="F296" s="457">
        <v>0</v>
      </c>
      <c r="G296" s="456">
        <v>14</v>
      </c>
      <c r="H296" s="457">
        <v>55.487297372280125</v>
      </c>
      <c r="I296" s="456">
        <v>0</v>
      </c>
      <c r="J296" s="457">
        <v>0</v>
      </c>
      <c r="K296" s="456">
        <v>0</v>
      </c>
      <c r="L296" s="457">
        <v>0</v>
      </c>
      <c r="M296" s="456">
        <v>3</v>
      </c>
      <c r="N296" s="457">
        <v>11.890135151202886</v>
      </c>
      <c r="O296" s="456">
        <v>0</v>
      </c>
      <c r="P296" s="457">
        <v>0</v>
      </c>
      <c r="Q296" s="456">
        <v>0</v>
      </c>
      <c r="R296" s="457">
        <v>0</v>
      </c>
      <c r="S296" s="456">
        <v>0</v>
      </c>
      <c r="T296" s="457">
        <v>0</v>
      </c>
      <c r="U296" s="456">
        <v>0</v>
      </c>
      <c r="V296" s="457">
        <v>0</v>
      </c>
      <c r="W296" s="456">
        <v>0</v>
      </c>
      <c r="X296" s="457">
        <v>0</v>
      </c>
      <c r="Y296" s="456">
        <v>0</v>
      </c>
      <c r="Z296" s="457">
        <v>0</v>
      </c>
      <c r="AA296" s="456">
        <v>0</v>
      </c>
      <c r="AB296" s="457">
        <v>0</v>
      </c>
      <c r="AC296" s="456">
        <v>0</v>
      </c>
      <c r="AD296" s="457">
        <v>0</v>
      </c>
      <c r="AE296" s="456">
        <v>4</v>
      </c>
      <c r="AF296" s="457">
        <v>15.85351353493718</v>
      </c>
      <c r="AG296" s="456">
        <v>2</v>
      </c>
      <c r="AH296" s="457">
        <v>7.9267567674685901</v>
      </c>
      <c r="AI296" s="456">
        <v>6</v>
      </c>
      <c r="AJ296" s="457">
        <v>23.780270302405771</v>
      </c>
      <c r="AK296" s="456">
        <v>0</v>
      </c>
      <c r="AL296" s="457">
        <v>0</v>
      </c>
      <c r="AM296" s="456">
        <v>6</v>
      </c>
      <c r="AN296" s="457">
        <v>23.780270302405771</v>
      </c>
      <c r="AO296" s="456">
        <v>0</v>
      </c>
      <c r="AP296" s="457">
        <v>0</v>
      </c>
      <c r="AQ296" s="456">
        <v>1</v>
      </c>
      <c r="AR296" s="457">
        <v>3.7037037037037037</v>
      </c>
      <c r="AS296" s="456">
        <v>6</v>
      </c>
      <c r="AT296" s="457">
        <v>27.777777777777775</v>
      </c>
      <c r="AU296" s="456">
        <v>1</v>
      </c>
      <c r="AV296" s="457">
        <v>3.9633783837342951</v>
      </c>
      <c r="AW296" s="456">
        <v>7</v>
      </c>
      <c r="AX296" s="457">
        <v>27.743648686140062</v>
      </c>
      <c r="AY296" s="456">
        <v>0</v>
      </c>
      <c r="AZ296" s="457">
        <v>0</v>
      </c>
      <c r="BA296" s="456">
        <v>2</v>
      </c>
      <c r="BB296" s="457">
        <v>7.9267567674685901</v>
      </c>
      <c r="BC296" s="456">
        <v>0</v>
      </c>
      <c r="BD296" s="457">
        <v>0</v>
      </c>
      <c r="BE296" s="456">
        <v>0</v>
      </c>
      <c r="BF296" s="457">
        <v>0</v>
      </c>
      <c r="BG296" s="456">
        <v>0</v>
      </c>
      <c r="BH296" s="457">
        <v>0</v>
      </c>
      <c r="BI296" s="456">
        <v>0</v>
      </c>
      <c r="BJ296" s="457">
        <v>0</v>
      </c>
      <c r="BK296" s="456">
        <v>0</v>
      </c>
      <c r="BL296" s="457">
        <v>0</v>
      </c>
      <c r="BM296" s="456">
        <v>10</v>
      </c>
      <c r="BN296" s="457">
        <v>39.633783837342953</v>
      </c>
      <c r="BO296" s="456">
        <v>4</v>
      </c>
      <c r="BP296" s="457">
        <v>15.85351353493718</v>
      </c>
      <c r="BQ296" s="456">
        <v>2</v>
      </c>
      <c r="BR296" s="457">
        <v>7.9267567674685901</v>
      </c>
      <c r="BS296" s="456">
        <v>6</v>
      </c>
      <c r="BT296" s="457">
        <v>23.780270302405771</v>
      </c>
      <c r="BU296" s="456">
        <v>0</v>
      </c>
      <c r="BV296" s="457">
        <v>0</v>
      </c>
      <c r="BW296" s="456">
        <v>0</v>
      </c>
      <c r="BX296" s="457">
        <v>0</v>
      </c>
      <c r="BY296" s="456">
        <v>0</v>
      </c>
      <c r="BZ296" s="457">
        <v>0</v>
      </c>
      <c r="CA296" s="456">
        <v>0</v>
      </c>
      <c r="CB296" s="457">
        <v>0</v>
      </c>
      <c r="CC296" s="456">
        <v>7</v>
      </c>
      <c r="CD296" s="457">
        <v>39.588281868566902</v>
      </c>
      <c r="CE296" s="456">
        <v>0</v>
      </c>
      <c r="CF296" s="457">
        <v>0</v>
      </c>
      <c r="CG296" s="456">
        <v>7</v>
      </c>
      <c r="CH296" s="457">
        <v>39.588281868566902</v>
      </c>
      <c r="CI296" s="456">
        <v>0</v>
      </c>
      <c r="CJ296" s="457">
        <v>0</v>
      </c>
      <c r="CK296" s="456">
        <v>0</v>
      </c>
      <c r="CL296" s="457">
        <v>0</v>
      </c>
      <c r="CM296" s="456">
        <v>0</v>
      </c>
      <c r="CN296" s="457">
        <v>0</v>
      </c>
      <c r="CO296" s="456">
        <v>0</v>
      </c>
      <c r="CP296" s="457">
        <v>0</v>
      </c>
      <c r="CQ296" s="456">
        <v>1</v>
      </c>
      <c r="CR296" s="457">
        <v>3.9633783837342951</v>
      </c>
      <c r="CS296" s="456">
        <v>0</v>
      </c>
      <c r="CT296" s="457">
        <v>0</v>
      </c>
      <c r="CU296" s="456">
        <v>66</v>
      </c>
      <c r="CV296" s="457">
        <v>261.5829733264635</v>
      </c>
      <c r="CW296" s="456">
        <v>20</v>
      </c>
      <c r="CX296" s="457">
        <v>79.267567674685907</v>
      </c>
      <c r="CY296" s="456">
        <v>1</v>
      </c>
      <c r="CZ296" s="457">
        <v>3.9633783837342951</v>
      </c>
      <c r="DA296" s="456">
        <v>1</v>
      </c>
      <c r="DB296" s="457">
        <v>3.9633783837342951</v>
      </c>
      <c r="DC296" s="456">
        <v>1</v>
      </c>
      <c r="DD296" s="457">
        <v>3.9633783837342951</v>
      </c>
      <c r="DE296" s="456">
        <v>0</v>
      </c>
      <c r="DF296" s="457">
        <v>0</v>
      </c>
      <c r="DG296" s="456">
        <v>2</v>
      </c>
      <c r="DH296" s="457">
        <v>7.9267567674685901</v>
      </c>
      <c r="DI296" s="456">
        <v>0</v>
      </c>
      <c r="DJ296" s="457">
        <v>0</v>
      </c>
      <c r="DK296" s="456">
        <v>1</v>
      </c>
      <c r="DL296" s="457">
        <v>8.1247968800779979</v>
      </c>
      <c r="DM296" s="456">
        <v>3</v>
      </c>
      <c r="DN296" s="457">
        <v>24.374390640233994</v>
      </c>
      <c r="DO296" s="456">
        <v>9</v>
      </c>
      <c r="DP296" s="457">
        <v>368.24877250409168</v>
      </c>
      <c r="DQ296" s="456">
        <v>1</v>
      </c>
      <c r="DR296" s="457">
        <v>3.9633783837342951</v>
      </c>
      <c r="DS296" s="456">
        <v>15</v>
      </c>
      <c r="DT296" s="457">
        <v>59.450675756014427</v>
      </c>
      <c r="DU296" s="456">
        <v>0</v>
      </c>
      <c r="DV296" s="457">
        <v>0</v>
      </c>
      <c r="DW296" s="456">
        <v>10</v>
      </c>
      <c r="DX296" s="457">
        <v>39.633783837342953</v>
      </c>
      <c r="DY296" s="456">
        <v>26</v>
      </c>
      <c r="DZ296" s="457">
        <v>103.04783797709167</v>
      </c>
      <c r="EA296" s="456">
        <v>1</v>
      </c>
      <c r="EB296" s="457">
        <v>8.1247968800779979</v>
      </c>
      <c r="EC296" s="456">
        <v>8</v>
      </c>
      <c r="ED296" s="457">
        <v>64.998375040623984</v>
      </c>
      <c r="EE296" s="456">
        <v>0</v>
      </c>
      <c r="EF296" s="457">
        <v>0</v>
      </c>
      <c r="EG296" s="456">
        <v>10</v>
      </c>
      <c r="EH296" s="457">
        <v>81.247968800779972</v>
      </c>
      <c r="EI296" s="456">
        <v>19</v>
      </c>
      <c r="EJ296" s="457">
        <v>154.37114072148196</v>
      </c>
      <c r="EK296" s="456">
        <v>7</v>
      </c>
      <c r="EL296" s="457">
        <v>27.743648686140062</v>
      </c>
      <c r="EM296" s="290"/>
      <c r="EN296" s="449"/>
      <c r="EO296" s="449"/>
      <c r="EP296" s="449"/>
      <c r="EQ296" s="449"/>
      <c r="ER296" s="449"/>
      <c r="ES296" s="449"/>
      <c r="ET296" s="449"/>
      <c r="EU296" s="449"/>
      <c r="EV296" s="449"/>
      <c r="EW296" s="449"/>
      <c r="EX296" s="449"/>
      <c r="EY296" s="449"/>
      <c r="EZ296" s="449"/>
      <c r="FA296" s="449"/>
      <c r="FB296" s="449"/>
      <c r="FC296" s="449"/>
      <c r="FD296" s="449"/>
      <c r="FE296" s="449"/>
      <c r="FF296" s="449"/>
      <c r="FG296" s="449"/>
      <c r="FH296" s="449"/>
      <c r="FI296" s="449"/>
      <c r="FJ296" s="449"/>
      <c r="FK296" s="449"/>
      <c r="FL296" s="449"/>
      <c r="FM296" s="449"/>
      <c r="FN296" s="449"/>
      <c r="FO296" s="449"/>
      <c r="FP296" s="449"/>
      <c r="FQ296" s="449"/>
      <c r="FR296" s="449"/>
      <c r="FS296" s="449"/>
      <c r="FT296" s="449"/>
      <c r="FU296" s="449"/>
      <c r="FV296" s="449"/>
      <c r="FW296" s="449"/>
      <c r="FX296" s="449"/>
      <c r="FY296" s="449"/>
      <c r="FZ296" s="449"/>
      <c r="GA296" s="449"/>
      <c r="GB296" s="449"/>
      <c r="GC296" s="449"/>
      <c r="GD296" s="449"/>
      <c r="GE296" s="449"/>
      <c r="GF296" s="449"/>
      <c r="GG296" s="449"/>
      <c r="GH296" s="449"/>
      <c r="GI296" s="449"/>
      <c r="GJ296" s="449"/>
      <c r="GK296" s="449"/>
      <c r="GL296" s="449"/>
      <c r="GM296" s="449"/>
      <c r="GN296" s="449"/>
      <c r="GO296" s="449"/>
      <c r="GP296" s="449"/>
      <c r="GQ296" s="449"/>
      <c r="GR296" s="449"/>
      <c r="GS296" s="449"/>
      <c r="GT296" s="449"/>
      <c r="GU296" s="449"/>
      <c r="GV296" s="449"/>
      <c r="GW296" s="449"/>
      <c r="GX296" s="449"/>
      <c r="GY296" s="449"/>
      <c r="GZ296" s="449"/>
      <c r="HA296" s="449"/>
      <c r="HB296" s="449"/>
      <c r="HC296" s="449"/>
      <c r="HD296" s="449"/>
      <c r="HE296" s="449"/>
      <c r="HF296" s="449"/>
      <c r="HG296" s="449"/>
      <c r="HH296" s="449"/>
      <c r="HI296" s="449"/>
      <c r="HJ296" s="449"/>
      <c r="HK296" s="449"/>
      <c r="HL296" s="449"/>
      <c r="HM296" s="449"/>
      <c r="HN296" s="449"/>
      <c r="HO296" s="449"/>
      <c r="HP296" s="449"/>
      <c r="HQ296" s="449"/>
      <c r="HR296" s="449"/>
      <c r="HS296" s="449"/>
      <c r="HT296" s="449"/>
      <c r="HU296" s="449"/>
      <c r="HV296" s="449"/>
      <c r="HW296" s="449"/>
      <c r="HX296" s="449"/>
      <c r="HY296" s="449"/>
      <c r="HZ296" s="449"/>
      <c r="IA296" s="449"/>
      <c r="IB296" s="449"/>
      <c r="IC296" s="449"/>
      <c r="ID296" s="449"/>
      <c r="IE296" s="449"/>
      <c r="IF296" s="449"/>
      <c r="IG296" s="449"/>
      <c r="IH296" s="449"/>
      <c r="II296" s="449"/>
      <c r="IJ296" s="449"/>
      <c r="IK296" s="449"/>
      <c r="IL296" s="449"/>
      <c r="IM296" s="449"/>
    </row>
    <row r="297" spans="2:247" x14ac:dyDescent="0.2">
      <c r="B297" s="441" t="s">
        <v>7</v>
      </c>
      <c r="C297" s="452">
        <v>3</v>
      </c>
      <c r="D297" s="453">
        <v>4.0367614408547164E-2</v>
      </c>
      <c r="E297" s="452">
        <v>3</v>
      </c>
      <c r="F297" s="453">
        <v>4.4836146303334469E-2</v>
      </c>
      <c r="G297" s="452">
        <v>7330</v>
      </c>
      <c r="H297" s="453">
        <v>109.54965080114721</v>
      </c>
      <c r="I297" s="452">
        <v>92</v>
      </c>
      <c r="J297" s="453">
        <v>1.3749751533022569</v>
      </c>
      <c r="K297" s="452">
        <v>0</v>
      </c>
      <c r="L297" s="453">
        <v>0</v>
      </c>
      <c r="M297" s="452">
        <v>3817</v>
      </c>
      <c r="N297" s="453">
        <v>57.04652347994255</v>
      </c>
      <c r="O297" s="452">
        <v>372</v>
      </c>
      <c r="P297" s="453">
        <v>5.5596821416134734</v>
      </c>
      <c r="Q297" s="452">
        <v>0</v>
      </c>
      <c r="R297" s="453">
        <v>0</v>
      </c>
      <c r="S297" s="452">
        <v>5</v>
      </c>
      <c r="T297" s="453">
        <v>7.4726910505557451E-2</v>
      </c>
      <c r="U297" s="452">
        <v>0</v>
      </c>
      <c r="V297" s="453">
        <v>0</v>
      </c>
      <c r="W297" s="452">
        <v>0</v>
      </c>
      <c r="X297" s="453">
        <v>0</v>
      </c>
      <c r="Y297" s="452">
        <v>32</v>
      </c>
      <c r="Z297" s="453">
        <v>0.4782522272355676</v>
      </c>
      <c r="AA297" s="452">
        <v>9</v>
      </c>
      <c r="AB297" s="453">
        <v>0.13450843891000341</v>
      </c>
      <c r="AC297" s="452">
        <v>37</v>
      </c>
      <c r="AD297" s="453">
        <v>0.55297913774112506</v>
      </c>
      <c r="AE297" s="452">
        <v>2128</v>
      </c>
      <c r="AF297" s="453">
        <v>31.803773111165246</v>
      </c>
      <c r="AG297" s="452">
        <v>507</v>
      </c>
      <c r="AH297" s="453">
        <v>7.5773087252635243</v>
      </c>
      <c r="AI297" s="452">
        <v>2635</v>
      </c>
      <c r="AJ297" s="453">
        <v>39.38108183642877</v>
      </c>
      <c r="AK297" s="452">
        <v>10</v>
      </c>
      <c r="AL297" s="453">
        <v>0.1494538210111149</v>
      </c>
      <c r="AM297" s="452">
        <v>2937</v>
      </c>
      <c r="AN297" s="453">
        <v>43.89458723096444</v>
      </c>
      <c r="AO297" s="452">
        <v>106</v>
      </c>
      <c r="AP297" s="453">
        <v>1.4263223757686667</v>
      </c>
      <c r="AQ297" s="452">
        <v>739</v>
      </c>
      <c r="AR297" s="453">
        <v>9.3686612576064903</v>
      </c>
      <c r="AS297" s="452">
        <v>1924</v>
      </c>
      <c r="AT297" s="453">
        <v>25.889096707348251</v>
      </c>
      <c r="AU297" s="452">
        <v>3096</v>
      </c>
      <c r="AV297" s="453">
        <v>46.270902985041168</v>
      </c>
      <c r="AW297" s="452">
        <v>1105</v>
      </c>
      <c r="AX297" s="453">
        <v>16.514647221728197</v>
      </c>
      <c r="AY297" s="452">
        <v>1344</v>
      </c>
      <c r="AZ297" s="453">
        <v>20.086593543893841</v>
      </c>
      <c r="BA297" s="452">
        <v>796</v>
      </c>
      <c r="BB297" s="453">
        <v>11.896524152484744</v>
      </c>
      <c r="BC297" s="452">
        <v>117</v>
      </c>
      <c r="BD297" s="453">
        <v>1.748609705830044</v>
      </c>
      <c r="BE297" s="452">
        <v>123</v>
      </c>
      <c r="BF297" s="453">
        <v>1.8382819984367131</v>
      </c>
      <c r="BG297" s="452">
        <v>93</v>
      </c>
      <c r="BH297" s="453">
        <v>1.3899205354033684</v>
      </c>
      <c r="BI297" s="452">
        <v>9</v>
      </c>
      <c r="BJ297" s="453">
        <v>0.13450843891000341</v>
      </c>
      <c r="BK297" s="452">
        <v>78</v>
      </c>
      <c r="BL297" s="453">
        <v>1.1657398038866962</v>
      </c>
      <c r="BM297" s="452">
        <v>6683</v>
      </c>
      <c r="BN297" s="453">
        <v>99.879988581728071</v>
      </c>
      <c r="BO297" s="452">
        <v>3805</v>
      </c>
      <c r="BP297" s="453">
        <v>56.867178894729214</v>
      </c>
      <c r="BQ297" s="452">
        <v>50</v>
      </c>
      <c r="BR297" s="453">
        <v>0.74726910505557442</v>
      </c>
      <c r="BS297" s="452">
        <v>3855</v>
      </c>
      <c r="BT297" s="453">
        <v>57.614447999784787</v>
      </c>
      <c r="BU297" s="452">
        <v>4650</v>
      </c>
      <c r="BV297" s="453">
        <v>69.496026770168413</v>
      </c>
      <c r="BW297" s="452">
        <v>1028</v>
      </c>
      <c r="BX297" s="453">
        <v>15.36385279994261</v>
      </c>
      <c r="BY297" s="452">
        <v>85</v>
      </c>
      <c r="BZ297" s="453">
        <v>1.2703574785944765</v>
      </c>
      <c r="CA297" s="452">
        <v>5763</v>
      </c>
      <c r="CB297" s="453">
        <v>86.13023704870551</v>
      </c>
      <c r="CC297" s="452">
        <v>1091</v>
      </c>
      <c r="CD297" s="453">
        <v>76.354683250539935</v>
      </c>
      <c r="CE297" s="452">
        <v>11</v>
      </c>
      <c r="CF297" s="453">
        <v>0.76984556897886292</v>
      </c>
      <c r="CG297" s="452">
        <v>1102</v>
      </c>
      <c r="CH297" s="453">
        <v>77.124528819518801</v>
      </c>
      <c r="CI297" s="452">
        <v>0</v>
      </c>
      <c r="CJ297" s="453">
        <v>0</v>
      </c>
      <c r="CK297" s="452">
        <v>9</v>
      </c>
      <c r="CL297" s="453">
        <v>0.13450843891000341</v>
      </c>
      <c r="CM297" s="452">
        <v>48</v>
      </c>
      <c r="CN297" s="453">
        <v>0.7173783408533515</v>
      </c>
      <c r="CO297" s="452">
        <v>392</v>
      </c>
      <c r="CP297" s="453">
        <v>5.8585897836357033</v>
      </c>
      <c r="CQ297" s="452">
        <v>1476</v>
      </c>
      <c r="CR297" s="453">
        <v>22.059383981240558</v>
      </c>
      <c r="CS297" s="452">
        <v>36</v>
      </c>
      <c r="CT297" s="453">
        <v>0.53803375564001366</v>
      </c>
      <c r="CU297" s="452">
        <v>15934</v>
      </c>
      <c r="CV297" s="453">
        <v>238.13971839911045</v>
      </c>
      <c r="CW297" s="452">
        <v>693</v>
      </c>
      <c r="CX297" s="453">
        <v>10.35714979607026</v>
      </c>
      <c r="CY297" s="452">
        <v>126</v>
      </c>
      <c r="CZ297" s="453">
        <v>1.8831181447400474</v>
      </c>
      <c r="DA297" s="452">
        <v>67</v>
      </c>
      <c r="DB297" s="453">
        <v>1.0013406007744698</v>
      </c>
      <c r="DC297" s="452">
        <v>177</v>
      </c>
      <c r="DD297" s="453">
        <v>2.6453326318967334</v>
      </c>
      <c r="DE297" s="452">
        <v>1086</v>
      </c>
      <c r="DF297" s="453">
        <v>14.613076415894076</v>
      </c>
      <c r="DG297" s="452">
        <v>2403</v>
      </c>
      <c r="DH297" s="453">
        <v>35.913753188970908</v>
      </c>
      <c r="DI297" s="452">
        <v>165</v>
      </c>
      <c r="DJ297" s="453">
        <v>8.5734639340352494</v>
      </c>
      <c r="DK297" s="452">
        <v>926</v>
      </c>
      <c r="DL297" s="453">
        <v>27.070403512721043</v>
      </c>
      <c r="DM297" s="452">
        <v>790</v>
      </c>
      <c r="DN297" s="453">
        <v>23.094620707397002</v>
      </c>
      <c r="DO297" s="452">
        <v>1360</v>
      </c>
      <c r="DP297" s="453">
        <v>251.81081601516792</v>
      </c>
      <c r="DQ297" s="452">
        <v>3275</v>
      </c>
      <c r="DR297" s="453">
        <v>48.946126381140125</v>
      </c>
      <c r="DS297" s="452">
        <v>10305</v>
      </c>
      <c r="DT297" s="453">
        <v>154.01216255195391</v>
      </c>
      <c r="DU297" s="452">
        <v>3068</v>
      </c>
      <c r="DV297" s="453">
        <v>45.852432286210046</v>
      </c>
      <c r="DW297" s="452">
        <v>5726</v>
      </c>
      <c r="DX297" s="453">
        <v>85.577257910964377</v>
      </c>
      <c r="DY297" s="452">
        <v>22374</v>
      </c>
      <c r="DZ297" s="453">
        <v>334.38797913026843</v>
      </c>
      <c r="EA297" s="452">
        <v>1878</v>
      </c>
      <c r="EB297" s="453">
        <v>54.900883149989326</v>
      </c>
      <c r="EC297" s="452">
        <v>8088</v>
      </c>
      <c r="ED297" s="453">
        <v>236.44214212838855</v>
      </c>
      <c r="EE297" s="452">
        <v>2608</v>
      </c>
      <c r="EF297" s="453">
        <v>76.241482031508085</v>
      </c>
      <c r="EG297" s="452">
        <v>4831</v>
      </c>
      <c r="EH297" s="453">
        <v>141.22799068029735</v>
      </c>
      <c r="EI297" s="452">
        <v>17405</v>
      </c>
      <c r="EJ297" s="453">
        <v>508.81249799018337</v>
      </c>
      <c r="EK297" s="452">
        <v>5022</v>
      </c>
      <c r="EL297" s="453">
        <v>75.055708911781892</v>
      </c>
    </row>
    <row r="299" spans="2:247" x14ac:dyDescent="0.2">
      <c r="B299" s="619" t="s">
        <v>670</v>
      </c>
    </row>
    <row r="300" spans="2:247" x14ac:dyDescent="0.2">
      <c r="B300" s="620" t="s">
        <v>521</v>
      </c>
    </row>
    <row r="301" spans="2:247" x14ac:dyDescent="0.2">
      <c r="B301" s="621" t="s">
        <v>522</v>
      </c>
    </row>
    <row r="305" spans="2:52" ht="18" x14ac:dyDescent="0.2">
      <c r="B305" s="912" t="s">
        <v>291</v>
      </c>
      <c r="C305" s="912"/>
      <c r="D305" s="912"/>
    </row>
    <row r="309" spans="2:52" ht="21.75" customHeight="1" thickBot="1" x14ac:dyDescent="0.25">
      <c r="B309" s="913" t="s">
        <v>541</v>
      </c>
      <c r="C309" s="879"/>
      <c r="D309" s="879"/>
      <c r="E309" s="879"/>
      <c r="F309" s="879"/>
      <c r="G309" s="879"/>
      <c r="H309" s="879"/>
      <c r="I309" s="879"/>
      <c r="J309" s="879"/>
      <c r="K309" s="879"/>
      <c r="L309" s="879"/>
      <c r="M309" s="879"/>
      <c r="N309" s="879"/>
      <c r="O309" s="879"/>
      <c r="P309" s="879"/>
      <c r="Q309" s="879"/>
      <c r="R309" s="879"/>
      <c r="S309" s="879"/>
      <c r="T309" s="879"/>
      <c r="U309" s="879"/>
      <c r="V309" s="879"/>
      <c r="W309" s="879"/>
      <c r="X309" s="879"/>
      <c r="Y309" s="879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  <c r="AL309" s="286"/>
      <c r="AM309" s="286"/>
      <c r="AN309" s="286"/>
      <c r="AO309" s="286"/>
      <c r="AP309" s="286"/>
      <c r="AQ309" s="286"/>
      <c r="AR309" s="286"/>
      <c r="AS309" s="286"/>
      <c r="AT309" s="286"/>
      <c r="AU309" s="286"/>
      <c r="AV309" s="286"/>
      <c r="AW309" s="286"/>
      <c r="AX309" s="286"/>
      <c r="AY309" s="286"/>
      <c r="AZ309" s="286"/>
    </row>
    <row r="310" spans="2:52" ht="81.75" customHeight="1" x14ac:dyDescent="0.2">
      <c r="B310" s="897" t="s">
        <v>280</v>
      </c>
      <c r="C310" s="769" t="s">
        <v>292</v>
      </c>
      <c r="D310" s="770"/>
      <c r="E310" s="769" t="s">
        <v>293</v>
      </c>
      <c r="F310" s="770"/>
      <c r="G310" s="769" t="s">
        <v>294</v>
      </c>
      <c r="H310" s="770"/>
      <c r="I310" s="769" t="s">
        <v>295</v>
      </c>
      <c r="J310" s="770"/>
      <c r="K310" s="769" t="s">
        <v>296</v>
      </c>
      <c r="L310" s="770"/>
      <c r="M310" s="769" t="s">
        <v>361</v>
      </c>
      <c r="N310" s="770"/>
      <c r="O310" s="769" t="s">
        <v>298</v>
      </c>
      <c r="P310" s="770"/>
      <c r="Q310" s="769" t="s">
        <v>299</v>
      </c>
      <c r="R310" s="770"/>
      <c r="S310" s="769" t="s">
        <v>300</v>
      </c>
      <c r="T310" s="770"/>
      <c r="U310" s="769" t="s">
        <v>301</v>
      </c>
      <c r="V310" s="770"/>
      <c r="W310" s="769" t="s">
        <v>302</v>
      </c>
      <c r="X310" s="770"/>
      <c r="Y310" s="769" t="s">
        <v>303</v>
      </c>
      <c r="Z310" s="770"/>
      <c r="AA310" s="769" t="s">
        <v>304</v>
      </c>
      <c r="AB310" s="770"/>
      <c r="AC310" s="769" t="s">
        <v>305</v>
      </c>
      <c r="AD310" s="770"/>
      <c r="AE310" s="769" t="s">
        <v>306</v>
      </c>
      <c r="AF310" s="770"/>
      <c r="AG310" s="769" t="s">
        <v>307</v>
      </c>
      <c r="AH310" s="770"/>
      <c r="AI310" s="769" t="s">
        <v>308</v>
      </c>
      <c r="AJ310" s="770"/>
      <c r="AK310" s="769" t="s">
        <v>309</v>
      </c>
      <c r="AL310" s="770"/>
      <c r="AM310" s="769" t="s">
        <v>310</v>
      </c>
      <c r="AN310" s="770"/>
      <c r="AO310" s="769" t="s">
        <v>311</v>
      </c>
      <c r="AP310" s="770"/>
      <c r="AQ310" s="769" t="s">
        <v>312</v>
      </c>
      <c r="AR310" s="770"/>
      <c r="AS310" s="769" t="s">
        <v>313</v>
      </c>
      <c r="AT310" s="770"/>
      <c r="AU310" s="769" t="s">
        <v>314</v>
      </c>
      <c r="AV310" s="770"/>
      <c r="AW310" s="769" t="s">
        <v>315</v>
      </c>
      <c r="AX310" s="770"/>
      <c r="AY310" s="769" t="s">
        <v>316</v>
      </c>
      <c r="AZ310" s="772"/>
    </row>
    <row r="311" spans="2:52" ht="36.75" thickBot="1" x14ac:dyDescent="0.25">
      <c r="B311" s="898"/>
      <c r="C311" s="292" t="s">
        <v>317</v>
      </c>
      <c r="D311" s="292" t="s">
        <v>318</v>
      </c>
      <c r="E311" s="292" t="s">
        <v>317</v>
      </c>
      <c r="F311" s="292" t="s">
        <v>319</v>
      </c>
      <c r="G311" s="292" t="s">
        <v>317</v>
      </c>
      <c r="H311" s="292" t="s">
        <v>319</v>
      </c>
      <c r="I311" s="292" t="s">
        <v>317</v>
      </c>
      <c r="J311" s="292" t="s">
        <v>319</v>
      </c>
      <c r="K311" s="292" t="s">
        <v>317</v>
      </c>
      <c r="L311" s="292" t="s">
        <v>320</v>
      </c>
      <c r="M311" s="292" t="s">
        <v>317</v>
      </c>
      <c r="N311" s="292" t="s">
        <v>320</v>
      </c>
      <c r="O311" s="292" t="s">
        <v>317</v>
      </c>
      <c r="P311" s="292" t="s">
        <v>320</v>
      </c>
      <c r="Q311" s="292" t="s">
        <v>317</v>
      </c>
      <c r="R311" s="292" t="s">
        <v>321</v>
      </c>
      <c r="S311" s="292" t="s">
        <v>317</v>
      </c>
      <c r="T311" s="292" t="s">
        <v>321</v>
      </c>
      <c r="U311" s="292" t="s">
        <v>317</v>
      </c>
      <c r="V311" s="292" t="s">
        <v>321</v>
      </c>
      <c r="W311" s="292" t="s">
        <v>317</v>
      </c>
      <c r="X311" s="292" t="s">
        <v>321</v>
      </c>
      <c r="Y311" s="292" t="s">
        <v>317</v>
      </c>
      <c r="Z311" s="292" t="s">
        <v>322</v>
      </c>
      <c r="AA311" s="292" t="s">
        <v>323</v>
      </c>
      <c r="AB311" s="292" t="s">
        <v>322</v>
      </c>
      <c r="AC311" s="292" t="s">
        <v>317</v>
      </c>
      <c r="AD311" s="292" t="s">
        <v>322</v>
      </c>
      <c r="AE311" s="292" t="s">
        <v>317</v>
      </c>
      <c r="AF311" s="292" t="s">
        <v>322</v>
      </c>
      <c r="AG311" s="292" t="s">
        <v>317</v>
      </c>
      <c r="AH311" s="292" t="s">
        <v>322</v>
      </c>
      <c r="AI311" s="292" t="s">
        <v>317</v>
      </c>
      <c r="AJ311" s="292" t="s">
        <v>322</v>
      </c>
      <c r="AK311" s="293" t="s">
        <v>323</v>
      </c>
      <c r="AL311" s="292" t="s">
        <v>324</v>
      </c>
      <c r="AM311" s="293" t="s">
        <v>323</v>
      </c>
      <c r="AN311" s="292" t="s">
        <v>325</v>
      </c>
      <c r="AO311" s="293" t="s">
        <v>323</v>
      </c>
      <c r="AP311" s="292" t="s">
        <v>322</v>
      </c>
      <c r="AQ311" s="292" t="s">
        <v>323</v>
      </c>
      <c r="AR311" s="292" t="s">
        <v>325</v>
      </c>
      <c r="AS311" s="292" t="s">
        <v>323</v>
      </c>
      <c r="AT311" s="292" t="s">
        <v>325</v>
      </c>
      <c r="AU311" s="292" t="s">
        <v>323</v>
      </c>
      <c r="AV311" s="292" t="s">
        <v>322</v>
      </c>
      <c r="AW311" s="292" t="s">
        <v>323</v>
      </c>
      <c r="AX311" s="292" t="s">
        <v>322</v>
      </c>
      <c r="AY311" s="292" t="s">
        <v>323</v>
      </c>
      <c r="AZ311" s="294" t="s">
        <v>322</v>
      </c>
    </row>
    <row r="312" spans="2:52" ht="13.5" thickBot="1" x14ac:dyDescent="0.25">
      <c r="B312" s="295" t="s">
        <v>7</v>
      </c>
      <c r="C312" s="296">
        <v>33151</v>
      </c>
      <c r="D312" s="297">
        <v>4.9545436203394697</v>
      </c>
      <c r="E312" s="296">
        <v>631</v>
      </c>
      <c r="F312" s="297">
        <v>8.4672982474973839</v>
      </c>
      <c r="G312" s="296">
        <v>400</v>
      </c>
      <c r="H312" s="297">
        <v>5.3675424706797994</v>
      </c>
      <c r="I312" s="296">
        <v>1069</v>
      </c>
      <c r="J312" s="297">
        <v>14.344757252891762</v>
      </c>
      <c r="K312" s="296">
        <v>19</v>
      </c>
      <c r="L312" s="297">
        <v>25.495826735729043</v>
      </c>
      <c r="M312" s="296">
        <v>11</v>
      </c>
      <c r="N312" s="297">
        <v>14.760741794369448</v>
      </c>
      <c r="O312" s="296">
        <v>30</v>
      </c>
      <c r="P312" s="297">
        <v>40.256568530098491</v>
      </c>
      <c r="Q312" s="296">
        <v>42</v>
      </c>
      <c r="R312" s="297">
        <v>7.7765104945860672</v>
      </c>
      <c r="S312" s="296">
        <v>9</v>
      </c>
      <c r="T312" s="297">
        <v>1.6663951059827287</v>
      </c>
      <c r="U312" s="296">
        <v>14</v>
      </c>
      <c r="V312" s="297">
        <v>2.5921701648620226</v>
      </c>
      <c r="W312" s="296">
        <v>759</v>
      </c>
      <c r="X312" s="297">
        <v>140.5326539378768</v>
      </c>
      <c r="Y312" s="296">
        <v>132</v>
      </c>
      <c r="Z312" s="297">
        <v>1.9727904373467167</v>
      </c>
      <c r="AA312" s="296">
        <v>163</v>
      </c>
      <c r="AB312" s="297">
        <v>2.4360972824811724</v>
      </c>
      <c r="AC312" s="296">
        <v>1</v>
      </c>
      <c r="AD312" s="297">
        <v>1.4945382101111487E-2</v>
      </c>
      <c r="AE312" s="296">
        <v>4526</v>
      </c>
      <c r="AF312" s="297">
        <v>67.642799389630596</v>
      </c>
      <c r="AG312" s="296">
        <v>329</v>
      </c>
      <c r="AH312" s="297">
        <v>4.9170307112656797</v>
      </c>
      <c r="AI312" s="296">
        <v>12</v>
      </c>
      <c r="AJ312" s="297">
        <v>0.17934458521333788</v>
      </c>
      <c r="AK312" s="296">
        <v>433</v>
      </c>
      <c r="AL312" s="297">
        <v>13.240294527752637</v>
      </c>
      <c r="AM312" s="296">
        <v>481</v>
      </c>
      <c r="AN312" s="297">
        <v>14.061408304123999</v>
      </c>
      <c r="AO312" s="296">
        <v>1127</v>
      </c>
      <c r="AP312" s="297">
        <v>16.843445627952647</v>
      </c>
      <c r="AQ312" s="296">
        <v>149</v>
      </c>
      <c r="AR312" s="297">
        <v>4.3558208675976626</v>
      </c>
      <c r="AS312" s="296">
        <v>263</v>
      </c>
      <c r="AT312" s="297">
        <v>7.6884623367663441</v>
      </c>
      <c r="AU312" s="296">
        <v>2453</v>
      </c>
      <c r="AV312" s="297">
        <v>36.66102229402648</v>
      </c>
      <c r="AW312" s="296">
        <v>433</v>
      </c>
      <c r="AX312" s="297">
        <v>6.4713504497812746</v>
      </c>
      <c r="AY312" s="296">
        <v>896</v>
      </c>
      <c r="AZ312" s="298">
        <v>13.391062362595893</v>
      </c>
    </row>
    <row r="313" spans="2:52" x14ac:dyDescent="0.2">
      <c r="B313" s="299" t="s">
        <v>30</v>
      </c>
      <c r="C313" s="300">
        <v>102</v>
      </c>
      <c r="D313" s="301">
        <v>4.5198741525235961</v>
      </c>
      <c r="E313" s="300">
        <v>4</v>
      </c>
      <c r="F313" s="301">
        <v>14.705882352941176</v>
      </c>
      <c r="G313" s="300">
        <v>3</v>
      </c>
      <c r="H313" s="301">
        <v>11.029411764705882</v>
      </c>
      <c r="I313" s="300">
        <v>12</v>
      </c>
      <c r="J313" s="301">
        <v>44.117647058823529</v>
      </c>
      <c r="K313" s="300">
        <v>0</v>
      </c>
      <c r="L313" s="301">
        <v>0</v>
      </c>
      <c r="M313" s="300">
        <v>0</v>
      </c>
      <c r="N313" s="301">
        <v>0</v>
      </c>
      <c r="O313" s="300">
        <v>0</v>
      </c>
      <c r="P313" s="301">
        <v>0</v>
      </c>
      <c r="Q313" s="300">
        <v>0</v>
      </c>
      <c r="R313" s="301">
        <v>0</v>
      </c>
      <c r="S313" s="300">
        <v>0</v>
      </c>
      <c r="T313" s="301">
        <v>0</v>
      </c>
      <c r="U313" s="300">
        <v>0</v>
      </c>
      <c r="V313" s="301">
        <v>0</v>
      </c>
      <c r="W313" s="300">
        <v>4</v>
      </c>
      <c r="X313" s="301">
        <v>161.87778227438284</v>
      </c>
      <c r="Y313" s="300">
        <v>0</v>
      </c>
      <c r="Z313" s="301">
        <v>0</v>
      </c>
      <c r="AA313" s="300">
        <v>0</v>
      </c>
      <c r="AB313" s="301">
        <v>0</v>
      </c>
      <c r="AC313" s="300">
        <v>0</v>
      </c>
      <c r="AD313" s="301">
        <v>0</v>
      </c>
      <c r="AE313" s="300">
        <v>20</v>
      </c>
      <c r="AF313" s="301">
        <v>88.624983382815614</v>
      </c>
      <c r="AG313" s="300">
        <v>0</v>
      </c>
      <c r="AH313" s="301">
        <v>0</v>
      </c>
      <c r="AI313" s="300">
        <v>0</v>
      </c>
      <c r="AJ313" s="301">
        <v>0</v>
      </c>
      <c r="AK313" s="300">
        <v>2</v>
      </c>
      <c r="AL313" s="301">
        <v>17.170329670329672</v>
      </c>
      <c r="AM313" s="300">
        <v>2</v>
      </c>
      <c r="AN313" s="301">
        <v>18.316695668101474</v>
      </c>
      <c r="AO313" s="300">
        <v>4</v>
      </c>
      <c r="AP313" s="301">
        <v>17.724996676563123</v>
      </c>
      <c r="AQ313" s="300">
        <v>0</v>
      </c>
      <c r="AR313" s="301">
        <v>0</v>
      </c>
      <c r="AS313" s="300">
        <v>0</v>
      </c>
      <c r="AT313" s="301">
        <v>0</v>
      </c>
      <c r="AU313" s="300">
        <v>14</v>
      </c>
      <c r="AV313" s="301">
        <v>62.03748836797093</v>
      </c>
      <c r="AW313" s="300">
        <v>1</v>
      </c>
      <c r="AX313" s="301">
        <v>4.4312491691407807</v>
      </c>
      <c r="AY313" s="300">
        <v>4</v>
      </c>
      <c r="AZ313" s="302">
        <v>17.724996676563123</v>
      </c>
    </row>
    <row r="314" spans="2:52" x14ac:dyDescent="0.2">
      <c r="B314" s="299" t="s">
        <v>31</v>
      </c>
      <c r="C314" s="300">
        <v>72</v>
      </c>
      <c r="D314" s="301">
        <v>4.0593110447088012</v>
      </c>
      <c r="E314" s="300">
        <v>0</v>
      </c>
      <c r="F314" s="301">
        <v>0</v>
      </c>
      <c r="G314" s="300">
        <v>0</v>
      </c>
      <c r="H314" s="301">
        <v>0</v>
      </c>
      <c r="I314" s="300">
        <v>1</v>
      </c>
      <c r="J314" s="301">
        <v>4.6728971962616823</v>
      </c>
      <c r="K314" s="300">
        <v>0</v>
      </c>
      <c r="L314" s="301">
        <v>0</v>
      </c>
      <c r="M314" s="300">
        <v>0</v>
      </c>
      <c r="N314" s="301">
        <v>0</v>
      </c>
      <c r="O314" s="300">
        <v>0</v>
      </c>
      <c r="P314" s="301">
        <v>0</v>
      </c>
      <c r="Q314" s="300">
        <v>0</v>
      </c>
      <c r="R314" s="301">
        <v>0</v>
      </c>
      <c r="S314" s="300">
        <v>0</v>
      </c>
      <c r="T314" s="301">
        <v>0</v>
      </c>
      <c r="U314" s="300">
        <v>0</v>
      </c>
      <c r="V314" s="301">
        <v>0</v>
      </c>
      <c r="W314" s="300">
        <v>0</v>
      </c>
      <c r="X314" s="301">
        <v>0</v>
      </c>
      <c r="Y314" s="300">
        <v>0</v>
      </c>
      <c r="Z314" s="301">
        <v>0</v>
      </c>
      <c r="AA314" s="300">
        <v>0</v>
      </c>
      <c r="AB314" s="301">
        <v>0</v>
      </c>
      <c r="AC314" s="300">
        <v>0</v>
      </c>
      <c r="AD314" s="301">
        <v>0</v>
      </c>
      <c r="AE314" s="300">
        <v>1</v>
      </c>
      <c r="AF314" s="301">
        <v>5.6379320065400007</v>
      </c>
      <c r="AG314" s="300">
        <v>1</v>
      </c>
      <c r="AH314" s="301">
        <v>5.6379320065400007</v>
      </c>
      <c r="AI314" s="300">
        <v>0</v>
      </c>
      <c r="AJ314" s="301">
        <v>0</v>
      </c>
      <c r="AK314" s="300">
        <v>1</v>
      </c>
      <c r="AL314" s="301">
        <v>10.961306587745259</v>
      </c>
      <c r="AM314" s="300">
        <v>0</v>
      </c>
      <c r="AN314" s="301">
        <v>0</v>
      </c>
      <c r="AO314" s="300">
        <v>0</v>
      </c>
      <c r="AP314" s="301">
        <v>0</v>
      </c>
      <c r="AQ314" s="300">
        <v>1</v>
      </c>
      <c r="AR314" s="301">
        <v>11.609008590666358</v>
      </c>
      <c r="AS314" s="300">
        <v>1</v>
      </c>
      <c r="AT314" s="301">
        <v>11.609008590666358</v>
      </c>
      <c r="AU314" s="300">
        <v>25</v>
      </c>
      <c r="AV314" s="301">
        <v>140.94830016350002</v>
      </c>
      <c r="AW314" s="300">
        <v>1</v>
      </c>
      <c r="AX314" s="301">
        <v>5.6379320065400007</v>
      </c>
      <c r="AY314" s="300">
        <v>3</v>
      </c>
      <c r="AZ314" s="302">
        <v>16.913796019620005</v>
      </c>
    </row>
    <row r="315" spans="2:52" x14ac:dyDescent="0.2">
      <c r="B315" s="299" t="s">
        <v>32</v>
      </c>
      <c r="C315" s="300">
        <v>77</v>
      </c>
      <c r="D315" s="301">
        <v>8.681925808997633</v>
      </c>
      <c r="E315" s="300">
        <v>0</v>
      </c>
      <c r="F315" s="301">
        <v>0</v>
      </c>
      <c r="G315" s="300">
        <v>0</v>
      </c>
      <c r="H315" s="301">
        <v>0</v>
      </c>
      <c r="I315" s="300">
        <v>1</v>
      </c>
      <c r="J315" s="301">
        <v>9.6153846153846168</v>
      </c>
      <c r="K315" s="300">
        <v>0</v>
      </c>
      <c r="L315" s="301">
        <v>0</v>
      </c>
      <c r="M315" s="300">
        <v>0</v>
      </c>
      <c r="N315" s="301">
        <v>0</v>
      </c>
      <c r="O315" s="300">
        <v>0</v>
      </c>
      <c r="P315" s="301">
        <v>0</v>
      </c>
      <c r="Q315" s="300">
        <v>0</v>
      </c>
      <c r="R315" s="301">
        <v>0</v>
      </c>
      <c r="S315" s="300">
        <v>0</v>
      </c>
      <c r="T315" s="301">
        <v>0</v>
      </c>
      <c r="U315" s="300">
        <v>0</v>
      </c>
      <c r="V315" s="301">
        <v>0</v>
      </c>
      <c r="W315" s="300">
        <v>0</v>
      </c>
      <c r="X315" s="301">
        <v>0</v>
      </c>
      <c r="Y315" s="300">
        <v>0</v>
      </c>
      <c r="Z315" s="301">
        <v>0</v>
      </c>
      <c r="AA315" s="300">
        <v>0</v>
      </c>
      <c r="AB315" s="301">
        <v>0</v>
      </c>
      <c r="AC315" s="300">
        <v>0</v>
      </c>
      <c r="AD315" s="301">
        <v>0</v>
      </c>
      <c r="AE315" s="300">
        <v>13</v>
      </c>
      <c r="AF315" s="301">
        <v>146.57796820385613</v>
      </c>
      <c r="AG315" s="300">
        <v>1</v>
      </c>
      <c r="AH315" s="301">
        <v>11.275228323373547</v>
      </c>
      <c r="AI315" s="300">
        <v>0</v>
      </c>
      <c r="AJ315" s="301">
        <v>0</v>
      </c>
      <c r="AK315" s="300">
        <v>2</v>
      </c>
      <c r="AL315" s="301">
        <v>44.933722758930578</v>
      </c>
      <c r="AM315" s="300">
        <v>0</v>
      </c>
      <c r="AN315" s="301">
        <v>0</v>
      </c>
      <c r="AO315" s="300">
        <v>2</v>
      </c>
      <c r="AP315" s="301">
        <v>22.550456646747094</v>
      </c>
      <c r="AQ315" s="300">
        <v>1</v>
      </c>
      <c r="AR315" s="301">
        <v>22.634676324128566</v>
      </c>
      <c r="AS315" s="300">
        <v>1</v>
      </c>
      <c r="AT315" s="301">
        <v>22.634676324128566</v>
      </c>
      <c r="AU315" s="300">
        <v>8</v>
      </c>
      <c r="AV315" s="301">
        <v>90.201826586988375</v>
      </c>
      <c r="AW315" s="300">
        <v>0</v>
      </c>
      <c r="AX315" s="301">
        <v>0</v>
      </c>
      <c r="AY315" s="300">
        <v>1</v>
      </c>
      <c r="AZ315" s="302">
        <v>11.275228323373547</v>
      </c>
    </row>
    <row r="316" spans="2:52" x14ac:dyDescent="0.2">
      <c r="B316" s="299" t="s">
        <v>33</v>
      </c>
      <c r="C316" s="300">
        <v>127</v>
      </c>
      <c r="D316" s="301">
        <v>4.0532346088788183</v>
      </c>
      <c r="E316" s="300">
        <v>4</v>
      </c>
      <c r="F316" s="301">
        <v>9.3676814988290396</v>
      </c>
      <c r="G316" s="300">
        <v>2</v>
      </c>
      <c r="H316" s="301">
        <v>4.6838407494145198</v>
      </c>
      <c r="I316" s="300">
        <v>10</v>
      </c>
      <c r="J316" s="301">
        <v>23.419203747072601</v>
      </c>
      <c r="K316" s="300">
        <v>1</v>
      </c>
      <c r="L316" s="301">
        <v>234.19203747072601</v>
      </c>
      <c r="M316" s="300">
        <v>0</v>
      </c>
      <c r="N316" s="301">
        <v>0</v>
      </c>
      <c r="O316" s="300">
        <v>1</v>
      </c>
      <c r="P316" s="301">
        <v>234.19203747072601</v>
      </c>
      <c r="Q316" s="300">
        <v>0</v>
      </c>
      <c r="R316" s="301">
        <v>0</v>
      </c>
      <c r="S316" s="300">
        <v>0</v>
      </c>
      <c r="T316" s="301">
        <v>0</v>
      </c>
      <c r="U316" s="300">
        <v>0</v>
      </c>
      <c r="V316" s="301">
        <v>0</v>
      </c>
      <c r="W316" s="300">
        <v>5</v>
      </c>
      <c r="X316" s="301">
        <v>162.07455429497568</v>
      </c>
      <c r="Y316" s="300">
        <v>1</v>
      </c>
      <c r="Z316" s="301">
        <v>3.1915233140778096</v>
      </c>
      <c r="AA316" s="300">
        <v>1</v>
      </c>
      <c r="AB316" s="301">
        <v>3.1915233140778096</v>
      </c>
      <c r="AC316" s="300">
        <v>0</v>
      </c>
      <c r="AD316" s="301">
        <v>0</v>
      </c>
      <c r="AE316" s="300">
        <v>10</v>
      </c>
      <c r="AF316" s="301">
        <v>31.915233140778096</v>
      </c>
      <c r="AG316" s="300">
        <v>0</v>
      </c>
      <c r="AH316" s="301">
        <v>0</v>
      </c>
      <c r="AI316" s="300">
        <v>0</v>
      </c>
      <c r="AJ316" s="301">
        <v>0</v>
      </c>
      <c r="AK316" s="300">
        <v>4</v>
      </c>
      <c r="AL316" s="301">
        <v>24.393218685205515</v>
      </c>
      <c r="AM316" s="300">
        <v>0</v>
      </c>
      <c r="AN316" s="301">
        <v>0</v>
      </c>
      <c r="AO316" s="300">
        <v>9</v>
      </c>
      <c r="AP316" s="301">
        <v>28.723709826700286</v>
      </c>
      <c r="AQ316" s="300">
        <v>1</v>
      </c>
      <c r="AR316" s="301">
        <v>6.6956812855708066</v>
      </c>
      <c r="AS316" s="300">
        <v>1</v>
      </c>
      <c r="AT316" s="301">
        <v>6.6956812855708066</v>
      </c>
      <c r="AU316" s="300">
        <v>29</v>
      </c>
      <c r="AV316" s="301">
        <v>92.55417610825647</v>
      </c>
      <c r="AW316" s="300">
        <v>0</v>
      </c>
      <c r="AX316" s="301">
        <v>0</v>
      </c>
      <c r="AY316" s="300">
        <v>2</v>
      </c>
      <c r="AZ316" s="302">
        <v>6.3830466281556193</v>
      </c>
    </row>
    <row r="317" spans="2:52" x14ac:dyDescent="0.2">
      <c r="B317" s="299" t="s">
        <v>34</v>
      </c>
      <c r="C317" s="300">
        <v>101</v>
      </c>
      <c r="D317" s="301">
        <v>6.1713308077722102</v>
      </c>
      <c r="E317" s="300">
        <v>0</v>
      </c>
      <c r="F317" s="301">
        <v>0</v>
      </c>
      <c r="G317" s="300">
        <v>0</v>
      </c>
      <c r="H317" s="301">
        <v>0</v>
      </c>
      <c r="I317" s="300">
        <v>4</v>
      </c>
      <c r="J317" s="301">
        <v>20.618556701030929</v>
      </c>
      <c r="K317" s="300">
        <v>0</v>
      </c>
      <c r="L317" s="301">
        <v>0</v>
      </c>
      <c r="M317" s="300">
        <v>0</v>
      </c>
      <c r="N317" s="301">
        <v>0</v>
      </c>
      <c r="O317" s="300">
        <v>0</v>
      </c>
      <c r="P317" s="301">
        <v>0</v>
      </c>
      <c r="Q317" s="300">
        <v>1</v>
      </c>
      <c r="R317" s="301">
        <v>60.827250608272507</v>
      </c>
      <c r="S317" s="300">
        <v>0</v>
      </c>
      <c r="T317" s="301">
        <v>0</v>
      </c>
      <c r="U317" s="300">
        <v>0</v>
      </c>
      <c r="V317" s="301">
        <v>0</v>
      </c>
      <c r="W317" s="300">
        <v>1</v>
      </c>
      <c r="X317" s="301">
        <v>60.827250608272507</v>
      </c>
      <c r="Y317" s="300">
        <v>0</v>
      </c>
      <c r="Z317" s="301">
        <v>0</v>
      </c>
      <c r="AA317" s="300">
        <v>0</v>
      </c>
      <c r="AB317" s="301">
        <v>0</v>
      </c>
      <c r="AC317" s="300">
        <v>0</v>
      </c>
      <c r="AD317" s="301">
        <v>0</v>
      </c>
      <c r="AE317" s="300">
        <v>13</v>
      </c>
      <c r="AF317" s="301">
        <v>79.432970793107657</v>
      </c>
      <c r="AG317" s="300">
        <v>0</v>
      </c>
      <c r="AH317" s="301">
        <v>0</v>
      </c>
      <c r="AI317" s="300">
        <v>0</v>
      </c>
      <c r="AJ317" s="301">
        <v>0</v>
      </c>
      <c r="AK317" s="300">
        <v>0</v>
      </c>
      <c r="AL317" s="301">
        <v>0</v>
      </c>
      <c r="AM317" s="300">
        <v>1</v>
      </c>
      <c r="AN317" s="301">
        <v>12.382367508667656</v>
      </c>
      <c r="AO317" s="300">
        <v>1</v>
      </c>
      <c r="AP317" s="301">
        <v>6.110228522546743</v>
      </c>
      <c r="AQ317" s="300">
        <v>0</v>
      </c>
      <c r="AR317" s="301">
        <v>0</v>
      </c>
      <c r="AS317" s="300">
        <v>0</v>
      </c>
      <c r="AT317" s="301">
        <v>0</v>
      </c>
      <c r="AU317" s="300">
        <v>10</v>
      </c>
      <c r="AV317" s="301">
        <v>61.102285225467426</v>
      </c>
      <c r="AW317" s="300">
        <v>1</v>
      </c>
      <c r="AX317" s="301">
        <v>6.110228522546743</v>
      </c>
      <c r="AY317" s="300">
        <v>3</v>
      </c>
      <c r="AZ317" s="302">
        <v>18.330685567640227</v>
      </c>
    </row>
    <row r="318" spans="2:52" x14ac:dyDescent="0.2">
      <c r="B318" s="299" t="s">
        <v>35</v>
      </c>
      <c r="C318" s="300">
        <v>53</v>
      </c>
      <c r="D318" s="301">
        <v>5.2741566325007465</v>
      </c>
      <c r="E318" s="300">
        <v>2</v>
      </c>
      <c r="F318" s="301">
        <v>25.316455696202532</v>
      </c>
      <c r="G318" s="300">
        <v>2</v>
      </c>
      <c r="H318" s="301">
        <v>25.316455696202532</v>
      </c>
      <c r="I318" s="300">
        <v>6</v>
      </c>
      <c r="J318" s="301">
        <v>75.949367088607602</v>
      </c>
      <c r="K318" s="300">
        <v>0</v>
      </c>
      <c r="L318" s="301">
        <v>0</v>
      </c>
      <c r="M318" s="300">
        <v>0</v>
      </c>
      <c r="N318" s="301">
        <v>0</v>
      </c>
      <c r="O318" s="300">
        <v>0</v>
      </c>
      <c r="P318" s="301">
        <v>0</v>
      </c>
      <c r="Q318" s="300">
        <v>0</v>
      </c>
      <c r="R318" s="301">
        <v>0</v>
      </c>
      <c r="S318" s="300">
        <v>0</v>
      </c>
      <c r="T318" s="301">
        <v>0</v>
      </c>
      <c r="U318" s="300">
        <v>0</v>
      </c>
      <c r="V318" s="301">
        <v>0</v>
      </c>
      <c r="W318" s="300">
        <v>2</v>
      </c>
      <c r="X318" s="301">
        <v>207.46887966804979</v>
      </c>
      <c r="Y318" s="300">
        <v>0</v>
      </c>
      <c r="Z318" s="301">
        <v>0</v>
      </c>
      <c r="AA318" s="300">
        <v>0</v>
      </c>
      <c r="AB318" s="301">
        <v>0</v>
      </c>
      <c r="AC318" s="300">
        <v>0</v>
      </c>
      <c r="AD318" s="301">
        <v>0</v>
      </c>
      <c r="AE318" s="300">
        <v>4</v>
      </c>
      <c r="AF318" s="301">
        <v>39.804955716986761</v>
      </c>
      <c r="AG318" s="300">
        <v>0</v>
      </c>
      <c r="AH318" s="301">
        <v>0</v>
      </c>
      <c r="AI318" s="300">
        <v>0</v>
      </c>
      <c r="AJ318" s="301">
        <v>0</v>
      </c>
      <c r="AK318" s="300">
        <v>1</v>
      </c>
      <c r="AL318" s="301">
        <v>19.485580670303975</v>
      </c>
      <c r="AM318" s="300">
        <v>0</v>
      </c>
      <c r="AN318" s="301">
        <v>0</v>
      </c>
      <c r="AO318" s="300">
        <v>1</v>
      </c>
      <c r="AP318" s="301">
        <v>9.9512389292466903</v>
      </c>
      <c r="AQ318" s="300">
        <v>0</v>
      </c>
      <c r="AR318" s="301">
        <v>0</v>
      </c>
      <c r="AS318" s="300">
        <v>0</v>
      </c>
      <c r="AT318" s="301">
        <v>0</v>
      </c>
      <c r="AU318" s="300">
        <v>2</v>
      </c>
      <c r="AV318" s="301">
        <v>19.902477858493381</v>
      </c>
      <c r="AW318" s="300">
        <v>1</v>
      </c>
      <c r="AX318" s="301">
        <v>9.9512389292466903</v>
      </c>
      <c r="AY318" s="300">
        <v>1</v>
      </c>
      <c r="AZ318" s="302">
        <v>9.9512389292466903</v>
      </c>
    </row>
    <row r="319" spans="2:52" x14ac:dyDescent="0.2">
      <c r="B319" s="299" t="s">
        <v>36</v>
      </c>
      <c r="C319" s="300">
        <v>199</v>
      </c>
      <c r="D319" s="301">
        <v>4.7709237371436792</v>
      </c>
      <c r="E319" s="300">
        <v>6</v>
      </c>
      <c r="F319" s="301">
        <v>9.3023255813953494</v>
      </c>
      <c r="G319" s="300">
        <v>4</v>
      </c>
      <c r="H319" s="301">
        <v>6.2015503875968996</v>
      </c>
      <c r="I319" s="300">
        <v>15</v>
      </c>
      <c r="J319" s="301">
        <v>23.255813953488371</v>
      </c>
      <c r="K319" s="300">
        <v>0</v>
      </c>
      <c r="L319" s="301">
        <v>0</v>
      </c>
      <c r="M319" s="300">
        <v>0</v>
      </c>
      <c r="N319" s="301">
        <v>0</v>
      </c>
      <c r="O319" s="300">
        <v>0</v>
      </c>
      <c r="P319" s="301">
        <v>0</v>
      </c>
      <c r="Q319" s="300">
        <v>0</v>
      </c>
      <c r="R319" s="301">
        <v>0</v>
      </c>
      <c r="S319" s="300">
        <v>0</v>
      </c>
      <c r="T319" s="301">
        <v>0</v>
      </c>
      <c r="U319" s="300">
        <v>0</v>
      </c>
      <c r="V319" s="301">
        <v>0</v>
      </c>
      <c r="W319" s="300">
        <v>8</v>
      </c>
      <c r="X319" s="301">
        <v>182.56503879507073</v>
      </c>
      <c r="Y319" s="300">
        <v>0</v>
      </c>
      <c r="Z319" s="301">
        <v>0</v>
      </c>
      <c r="AA319" s="300">
        <v>3</v>
      </c>
      <c r="AB319" s="301">
        <v>7.1923473424276567</v>
      </c>
      <c r="AC319" s="300">
        <v>0</v>
      </c>
      <c r="AD319" s="301">
        <v>0</v>
      </c>
      <c r="AE319" s="300">
        <v>22</v>
      </c>
      <c r="AF319" s="301">
        <v>52.743880511136155</v>
      </c>
      <c r="AG319" s="300">
        <v>2</v>
      </c>
      <c r="AH319" s="301">
        <v>4.7948982282851045</v>
      </c>
      <c r="AI319" s="300">
        <v>0</v>
      </c>
      <c r="AJ319" s="301">
        <v>0</v>
      </c>
      <c r="AK319" s="300">
        <v>3</v>
      </c>
      <c r="AL319" s="301">
        <v>13.916593217980239</v>
      </c>
      <c r="AM319" s="300">
        <v>2</v>
      </c>
      <c r="AN319" s="301">
        <v>9.9235883695544302</v>
      </c>
      <c r="AO319" s="300">
        <v>4</v>
      </c>
      <c r="AP319" s="301">
        <v>9.589796456570209</v>
      </c>
      <c r="AQ319" s="300">
        <v>0</v>
      </c>
      <c r="AR319" s="301">
        <v>0</v>
      </c>
      <c r="AS319" s="300">
        <v>1</v>
      </c>
      <c r="AT319" s="301">
        <v>4.9617941847772151</v>
      </c>
      <c r="AU319" s="300">
        <v>40</v>
      </c>
      <c r="AV319" s="301">
        <v>95.897964565702097</v>
      </c>
      <c r="AW319" s="300">
        <v>1</v>
      </c>
      <c r="AX319" s="301">
        <v>2.3974491141425522</v>
      </c>
      <c r="AY319" s="300">
        <v>15</v>
      </c>
      <c r="AZ319" s="302">
        <v>35.961736712138283</v>
      </c>
    </row>
    <row r="320" spans="2:52" x14ac:dyDescent="0.2">
      <c r="B320" s="299" t="s">
        <v>37</v>
      </c>
      <c r="C320" s="300">
        <v>74</v>
      </c>
      <c r="D320" s="301">
        <v>8.2690803441725347</v>
      </c>
      <c r="E320" s="300">
        <v>0</v>
      </c>
      <c r="F320" s="301">
        <v>0</v>
      </c>
      <c r="G320" s="300">
        <v>0</v>
      </c>
      <c r="H320" s="301">
        <v>0</v>
      </c>
      <c r="I320" s="300">
        <v>1</v>
      </c>
      <c r="J320" s="301">
        <v>5.5865921787709496</v>
      </c>
      <c r="K320" s="300">
        <v>0</v>
      </c>
      <c r="L320" s="301">
        <v>0</v>
      </c>
      <c r="M320" s="300">
        <v>0</v>
      </c>
      <c r="N320" s="301">
        <v>0</v>
      </c>
      <c r="O320" s="300">
        <v>0</v>
      </c>
      <c r="P320" s="301">
        <v>0</v>
      </c>
      <c r="Q320" s="300">
        <v>0</v>
      </c>
      <c r="R320" s="301">
        <v>0</v>
      </c>
      <c r="S320" s="300">
        <v>0</v>
      </c>
      <c r="T320" s="301">
        <v>0</v>
      </c>
      <c r="U320" s="300">
        <v>0</v>
      </c>
      <c r="V320" s="301">
        <v>0</v>
      </c>
      <c r="W320" s="300">
        <v>1</v>
      </c>
      <c r="X320" s="301">
        <v>101.7293997965412</v>
      </c>
      <c r="Y320" s="300">
        <v>0</v>
      </c>
      <c r="Z320" s="301">
        <v>0</v>
      </c>
      <c r="AA320" s="300">
        <v>0</v>
      </c>
      <c r="AB320" s="301">
        <v>0</v>
      </c>
      <c r="AC320" s="300">
        <v>0</v>
      </c>
      <c r="AD320" s="301">
        <v>0</v>
      </c>
      <c r="AE320" s="300">
        <v>15</v>
      </c>
      <c r="AF320" s="301">
        <v>167.61649346295675</v>
      </c>
      <c r="AG320" s="300">
        <v>0</v>
      </c>
      <c r="AH320" s="301">
        <v>0</v>
      </c>
      <c r="AI320" s="300">
        <v>0</v>
      </c>
      <c r="AJ320" s="301">
        <v>0</v>
      </c>
      <c r="AK320" s="300">
        <v>3</v>
      </c>
      <c r="AL320" s="301">
        <v>68.181818181818187</v>
      </c>
      <c r="AM320" s="300">
        <v>0</v>
      </c>
      <c r="AN320" s="301">
        <v>0</v>
      </c>
      <c r="AO320" s="300">
        <v>3</v>
      </c>
      <c r="AP320" s="301">
        <v>33.523298692591354</v>
      </c>
      <c r="AQ320" s="300">
        <v>0</v>
      </c>
      <c r="AR320" s="301">
        <v>0</v>
      </c>
      <c r="AS320" s="300">
        <v>0</v>
      </c>
      <c r="AT320" s="301">
        <v>0</v>
      </c>
      <c r="AU320" s="300">
        <v>14</v>
      </c>
      <c r="AV320" s="301">
        <v>156.44206056542632</v>
      </c>
      <c r="AW320" s="300">
        <v>2</v>
      </c>
      <c r="AX320" s="301">
        <v>22.348865795060902</v>
      </c>
      <c r="AY320" s="300">
        <v>6</v>
      </c>
      <c r="AZ320" s="302">
        <v>67.046597385182707</v>
      </c>
    </row>
    <row r="321" spans="2:52" x14ac:dyDescent="0.2">
      <c r="B321" s="299" t="s">
        <v>38</v>
      </c>
      <c r="C321" s="300">
        <v>36</v>
      </c>
      <c r="D321" s="301">
        <v>4.1972717733473246</v>
      </c>
      <c r="E321" s="300">
        <v>0</v>
      </c>
      <c r="F321" s="301">
        <v>0</v>
      </c>
      <c r="G321" s="300">
        <v>0</v>
      </c>
      <c r="H321" s="301">
        <v>0</v>
      </c>
      <c r="I321" s="300">
        <v>1</v>
      </c>
      <c r="J321" s="301">
        <v>15.151515151515152</v>
      </c>
      <c r="K321" s="300">
        <v>0</v>
      </c>
      <c r="L321" s="301">
        <v>0</v>
      </c>
      <c r="M321" s="300">
        <v>0</v>
      </c>
      <c r="N321" s="301">
        <v>0</v>
      </c>
      <c r="O321" s="300">
        <v>0</v>
      </c>
      <c r="P321" s="301">
        <v>0</v>
      </c>
      <c r="Q321" s="300">
        <v>0</v>
      </c>
      <c r="R321" s="301">
        <v>0</v>
      </c>
      <c r="S321" s="300">
        <v>0</v>
      </c>
      <c r="T321" s="301">
        <v>0</v>
      </c>
      <c r="U321" s="300">
        <v>0</v>
      </c>
      <c r="V321" s="301">
        <v>0</v>
      </c>
      <c r="W321" s="300">
        <v>0</v>
      </c>
      <c r="X321" s="301">
        <v>0</v>
      </c>
      <c r="Y321" s="300">
        <v>0</v>
      </c>
      <c r="Z321" s="301">
        <v>0</v>
      </c>
      <c r="AA321" s="300">
        <v>0</v>
      </c>
      <c r="AB321" s="301">
        <v>0</v>
      </c>
      <c r="AC321" s="300">
        <v>0</v>
      </c>
      <c r="AD321" s="301">
        <v>0</v>
      </c>
      <c r="AE321" s="300">
        <v>4</v>
      </c>
      <c r="AF321" s="301">
        <v>46.636353037192492</v>
      </c>
      <c r="AG321" s="300">
        <v>0</v>
      </c>
      <c r="AH321" s="301">
        <v>0</v>
      </c>
      <c r="AI321" s="300">
        <v>0</v>
      </c>
      <c r="AJ321" s="301">
        <v>0</v>
      </c>
      <c r="AK321" s="300">
        <v>0</v>
      </c>
      <c r="AL321" s="301">
        <v>0</v>
      </c>
      <c r="AM321" s="300">
        <v>0</v>
      </c>
      <c r="AN321" s="301">
        <v>0</v>
      </c>
      <c r="AO321" s="300">
        <v>1</v>
      </c>
      <c r="AP321" s="301">
        <v>11.659088259298123</v>
      </c>
      <c r="AQ321" s="300">
        <v>0</v>
      </c>
      <c r="AR321" s="301">
        <v>0</v>
      </c>
      <c r="AS321" s="300">
        <v>0</v>
      </c>
      <c r="AT321" s="301">
        <v>0</v>
      </c>
      <c r="AU321" s="300">
        <v>9</v>
      </c>
      <c r="AV321" s="301">
        <v>104.93179433368311</v>
      </c>
      <c r="AW321" s="300">
        <v>0</v>
      </c>
      <c r="AX321" s="301">
        <v>0</v>
      </c>
      <c r="AY321" s="300">
        <v>1</v>
      </c>
      <c r="AZ321" s="302">
        <v>11.659088259298123</v>
      </c>
    </row>
    <row r="322" spans="2:52" ht="13.5" thickBot="1" x14ac:dyDescent="0.25">
      <c r="B322" s="303" t="s">
        <v>39</v>
      </c>
      <c r="C322" s="304">
        <v>101</v>
      </c>
      <c r="D322" s="305">
        <v>4.0030121675716384</v>
      </c>
      <c r="E322" s="304">
        <v>1</v>
      </c>
      <c r="F322" s="305">
        <v>4.6296296296296298</v>
      </c>
      <c r="G322" s="304">
        <v>1</v>
      </c>
      <c r="H322" s="305">
        <v>4.6296296296296298</v>
      </c>
      <c r="I322" s="304">
        <v>10</v>
      </c>
      <c r="J322" s="305">
        <v>46.296296296296291</v>
      </c>
      <c r="K322" s="304">
        <v>0</v>
      </c>
      <c r="L322" s="305">
        <v>0</v>
      </c>
      <c r="M322" s="304">
        <v>0</v>
      </c>
      <c r="N322" s="305">
        <v>0</v>
      </c>
      <c r="O322" s="304">
        <v>0</v>
      </c>
      <c r="P322" s="305">
        <v>0</v>
      </c>
      <c r="Q322" s="304">
        <v>0</v>
      </c>
      <c r="R322" s="305">
        <v>0</v>
      </c>
      <c r="S322" s="304">
        <v>0</v>
      </c>
      <c r="T322" s="305">
        <v>0</v>
      </c>
      <c r="U322" s="304">
        <v>0</v>
      </c>
      <c r="V322" s="305">
        <v>0</v>
      </c>
      <c r="W322" s="304">
        <v>1</v>
      </c>
      <c r="X322" s="305">
        <v>40.916530278232408</v>
      </c>
      <c r="Y322" s="304">
        <v>1</v>
      </c>
      <c r="Z322" s="305">
        <v>3.9633783837342951</v>
      </c>
      <c r="AA322" s="304">
        <v>1</v>
      </c>
      <c r="AB322" s="305">
        <v>3.9633783837342951</v>
      </c>
      <c r="AC322" s="304">
        <v>0</v>
      </c>
      <c r="AD322" s="305">
        <v>0</v>
      </c>
      <c r="AE322" s="304">
        <v>11</v>
      </c>
      <c r="AF322" s="305">
        <v>43.597162221077241</v>
      </c>
      <c r="AG322" s="304">
        <v>0</v>
      </c>
      <c r="AH322" s="305">
        <v>0</v>
      </c>
      <c r="AI322" s="304">
        <v>0</v>
      </c>
      <c r="AJ322" s="305">
        <v>0</v>
      </c>
      <c r="AK322" s="304">
        <v>1</v>
      </c>
      <c r="AL322" s="305">
        <v>7.7381412984601106</v>
      </c>
      <c r="AM322" s="304">
        <v>0</v>
      </c>
      <c r="AN322" s="305">
        <v>0</v>
      </c>
      <c r="AO322" s="304">
        <v>3</v>
      </c>
      <c r="AP322" s="305">
        <v>11.890135151202886</v>
      </c>
      <c r="AQ322" s="304">
        <v>1</v>
      </c>
      <c r="AR322" s="305">
        <v>8.1247968800779979</v>
      </c>
      <c r="AS322" s="304">
        <v>2</v>
      </c>
      <c r="AT322" s="305">
        <v>16.249593760155996</v>
      </c>
      <c r="AU322" s="304">
        <v>9</v>
      </c>
      <c r="AV322" s="305">
        <v>35.670405453608652</v>
      </c>
      <c r="AW322" s="304">
        <v>2</v>
      </c>
      <c r="AX322" s="305">
        <v>7.9267567674685901</v>
      </c>
      <c r="AY322" s="304">
        <v>4</v>
      </c>
      <c r="AZ322" s="306">
        <v>15.85351353493718</v>
      </c>
    </row>
    <row r="323" spans="2:52" ht="13.5" thickBot="1" x14ac:dyDescent="0.25">
      <c r="B323" s="295" t="s">
        <v>2</v>
      </c>
      <c r="C323" s="296">
        <v>942</v>
      </c>
      <c r="D323" s="297">
        <v>4.9219129626049565</v>
      </c>
      <c r="E323" s="296">
        <v>17</v>
      </c>
      <c r="F323" s="297">
        <v>7.0951585976627713</v>
      </c>
      <c r="G323" s="296">
        <v>12</v>
      </c>
      <c r="H323" s="297">
        <v>5.0083472454090145</v>
      </c>
      <c r="I323" s="296">
        <v>61</v>
      </c>
      <c r="J323" s="297">
        <v>25.459098497495827</v>
      </c>
      <c r="K323" s="296">
        <v>1</v>
      </c>
      <c r="L323" s="297">
        <v>41.736227045075125</v>
      </c>
      <c r="M323" s="296">
        <v>0</v>
      </c>
      <c r="N323" s="297">
        <v>0</v>
      </c>
      <c r="O323" s="296">
        <v>1</v>
      </c>
      <c r="P323" s="297">
        <v>41.736227045075125</v>
      </c>
      <c r="Q323" s="296">
        <v>1</v>
      </c>
      <c r="R323" s="297">
        <v>5.1337337645669701</v>
      </c>
      <c r="S323" s="296">
        <v>0</v>
      </c>
      <c r="T323" s="297">
        <v>0</v>
      </c>
      <c r="U323" s="296">
        <v>0</v>
      </c>
      <c r="V323" s="297">
        <v>0</v>
      </c>
      <c r="W323" s="296">
        <v>22</v>
      </c>
      <c r="X323" s="297">
        <v>112.94214282047332</v>
      </c>
      <c r="Y323" s="296">
        <v>2</v>
      </c>
      <c r="Z323" s="297">
        <v>1.0449921364341732</v>
      </c>
      <c r="AA323" s="296">
        <v>5</v>
      </c>
      <c r="AB323" s="297">
        <v>2.6124803410854334</v>
      </c>
      <c r="AC323" s="296">
        <v>0</v>
      </c>
      <c r="AD323" s="297">
        <v>0</v>
      </c>
      <c r="AE323" s="296">
        <v>113</v>
      </c>
      <c r="AF323" s="297">
        <v>59.042055708530789</v>
      </c>
      <c r="AG323" s="296">
        <v>4</v>
      </c>
      <c r="AH323" s="297">
        <v>2.0899842728683464</v>
      </c>
      <c r="AI323" s="296">
        <v>0</v>
      </c>
      <c r="AJ323" s="297">
        <v>0</v>
      </c>
      <c r="AK323" s="296">
        <v>17</v>
      </c>
      <c r="AL323" s="297">
        <v>17.273263020992093</v>
      </c>
      <c r="AM323" s="296">
        <v>5</v>
      </c>
      <c r="AN323" s="297">
        <v>5.3780211033548095</v>
      </c>
      <c r="AO323" s="296">
        <v>28</v>
      </c>
      <c r="AP323" s="297">
        <v>14.629889910078427</v>
      </c>
      <c r="AQ323" s="296">
        <v>4</v>
      </c>
      <c r="AR323" s="297">
        <v>4.3024168826838478</v>
      </c>
      <c r="AS323" s="296">
        <v>6</v>
      </c>
      <c r="AT323" s="297">
        <v>6.4536253240257713</v>
      </c>
      <c r="AU323" s="296">
        <v>160</v>
      </c>
      <c r="AV323" s="297">
        <v>83.599370914733868</v>
      </c>
      <c r="AW323" s="296">
        <v>9</v>
      </c>
      <c r="AX323" s="297">
        <v>4.7024646139537802</v>
      </c>
      <c r="AY323" s="296">
        <v>40</v>
      </c>
      <c r="AZ323" s="298">
        <v>20.899842728683467</v>
      </c>
    </row>
    <row r="324" spans="2:52" x14ac:dyDescent="0.2">
      <c r="B324" s="238" t="s">
        <v>279</v>
      </c>
    </row>
    <row r="328" spans="2:52" ht="27" customHeight="1" thickBot="1" x14ac:dyDescent="0.25">
      <c r="B328" s="910" t="s">
        <v>542</v>
      </c>
      <c r="C328" s="911"/>
      <c r="D328" s="911"/>
      <c r="E328" s="911"/>
      <c r="F328" s="911"/>
      <c r="G328" s="911"/>
      <c r="H328" s="911"/>
      <c r="I328" s="911"/>
      <c r="J328" s="911"/>
      <c r="K328" s="911"/>
      <c r="L328" s="911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C328" s="307"/>
      <c r="AD328" s="307"/>
      <c r="AE328" s="307"/>
      <c r="AF328" s="307"/>
      <c r="AG328" s="307"/>
      <c r="AH328" s="307"/>
      <c r="AI328" s="307"/>
      <c r="AJ328" s="980" t="s">
        <v>543</v>
      </c>
      <c r="AK328" s="980"/>
      <c r="AL328" s="980"/>
      <c r="AM328" s="980"/>
      <c r="AN328" s="911"/>
      <c r="AO328" s="911"/>
      <c r="AP328" s="911"/>
    </row>
    <row r="329" spans="2:52" ht="12.75" customHeight="1" x14ac:dyDescent="0.2">
      <c r="B329" s="755" t="s">
        <v>326</v>
      </c>
      <c r="C329" s="758" t="s">
        <v>238</v>
      </c>
      <c r="D329" s="759"/>
      <c r="E329" s="762" t="s">
        <v>327</v>
      </c>
      <c r="F329" s="763"/>
      <c r="G329" s="763"/>
      <c r="H329" s="763"/>
      <c r="I329" s="763"/>
      <c r="J329" s="763"/>
      <c r="K329" s="763"/>
      <c r="L329" s="763"/>
      <c r="M329" s="763"/>
      <c r="N329" s="763"/>
      <c r="O329" s="763"/>
      <c r="P329" s="763"/>
      <c r="Q329" s="763"/>
      <c r="R329" s="763"/>
      <c r="S329" s="763"/>
      <c r="T329" s="763"/>
      <c r="U329" s="763"/>
      <c r="V329" s="763"/>
      <c r="W329" s="763"/>
      <c r="X329" s="763"/>
      <c r="Y329" s="763"/>
      <c r="Z329" s="763"/>
      <c r="AA329" s="763"/>
      <c r="AB329" s="763"/>
      <c r="AC329" s="763"/>
      <c r="AD329" s="763"/>
      <c r="AE329" s="763"/>
      <c r="AF329" s="763"/>
    </row>
    <row r="330" spans="2:52" x14ac:dyDescent="0.2">
      <c r="B330" s="756"/>
      <c r="C330" s="760"/>
      <c r="D330" s="761"/>
      <c r="E330" s="750" t="s">
        <v>328</v>
      </c>
      <c r="F330" s="764"/>
      <c r="G330" s="750" t="s">
        <v>329</v>
      </c>
      <c r="H330" s="764"/>
      <c r="I330" s="750" t="s">
        <v>330</v>
      </c>
      <c r="J330" s="764"/>
      <c r="K330" s="750" t="s">
        <v>331</v>
      </c>
      <c r="L330" s="764"/>
      <c r="M330" s="750" t="s">
        <v>332</v>
      </c>
      <c r="N330" s="764"/>
      <c r="O330" s="750" t="s">
        <v>333</v>
      </c>
      <c r="P330" s="764"/>
      <c r="Q330" s="750" t="s">
        <v>334</v>
      </c>
      <c r="R330" s="764"/>
      <c r="S330" s="750" t="s">
        <v>335</v>
      </c>
      <c r="T330" s="764"/>
      <c r="U330" s="750" t="s">
        <v>336</v>
      </c>
      <c r="V330" s="764"/>
      <c r="W330" s="750" t="s">
        <v>337</v>
      </c>
      <c r="X330" s="764"/>
      <c r="Y330" s="750" t="s">
        <v>338</v>
      </c>
      <c r="Z330" s="764"/>
      <c r="AA330" s="750" t="s">
        <v>339</v>
      </c>
      <c r="AB330" s="764"/>
      <c r="AC330" s="750" t="s">
        <v>340</v>
      </c>
      <c r="AD330" s="764"/>
      <c r="AE330" s="750" t="s">
        <v>341</v>
      </c>
      <c r="AF330" s="751"/>
    </row>
    <row r="331" spans="2:52" ht="24.75" thickBot="1" x14ac:dyDescent="0.25">
      <c r="B331" s="757"/>
      <c r="C331" s="309" t="s">
        <v>286</v>
      </c>
      <c r="D331" s="309" t="s">
        <v>342</v>
      </c>
      <c r="E331" s="309" t="s">
        <v>286</v>
      </c>
      <c r="F331" s="309" t="s">
        <v>342</v>
      </c>
      <c r="G331" s="309" t="s">
        <v>286</v>
      </c>
      <c r="H331" s="309" t="s">
        <v>342</v>
      </c>
      <c r="I331" s="309" t="s">
        <v>286</v>
      </c>
      <c r="J331" s="309" t="s">
        <v>342</v>
      </c>
      <c r="K331" s="309" t="s">
        <v>286</v>
      </c>
      <c r="L331" s="309" t="s">
        <v>342</v>
      </c>
      <c r="M331" s="309" t="s">
        <v>286</v>
      </c>
      <c r="N331" s="309" t="s">
        <v>342</v>
      </c>
      <c r="O331" s="309" t="s">
        <v>286</v>
      </c>
      <c r="P331" s="309" t="s">
        <v>342</v>
      </c>
      <c r="Q331" s="309" t="s">
        <v>286</v>
      </c>
      <c r="R331" s="309" t="s">
        <v>342</v>
      </c>
      <c r="S331" s="309" t="s">
        <v>286</v>
      </c>
      <c r="T331" s="309" t="s">
        <v>342</v>
      </c>
      <c r="U331" s="309" t="s">
        <v>286</v>
      </c>
      <c r="V331" s="309" t="s">
        <v>342</v>
      </c>
      <c r="W331" s="309" t="s">
        <v>286</v>
      </c>
      <c r="X331" s="309" t="s">
        <v>342</v>
      </c>
      <c r="Y331" s="309" t="s">
        <v>286</v>
      </c>
      <c r="Z331" s="309" t="s">
        <v>342</v>
      </c>
      <c r="AA331" s="309" t="s">
        <v>286</v>
      </c>
      <c r="AB331" s="309" t="s">
        <v>342</v>
      </c>
      <c r="AC331" s="309" t="s">
        <v>286</v>
      </c>
      <c r="AD331" s="309" t="s">
        <v>342</v>
      </c>
      <c r="AE331" s="309" t="s">
        <v>286</v>
      </c>
      <c r="AF331" s="310" t="s">
        <v>342</v>
      </c>
    </row>
    <row r="332" spans="2:52" ht="13.5" thickBot="1" x14ac:dyDescent="0.25">
      <c r="B332" s="313" t="s">
        <v>7</v>
      </c>
      <c r="C332" s="314">
        <v>33151</v>
      </c>
      <c r="D332" s="315">
        <v>4.9545436203394697</v>
      </c>
      <c r="E332" s="314">
        <v>759</v>
      </c>
      <c r="F332" s="315">
        <v>1.4053265393787679</v>
      </c>
      <c r="G332" s="316">
        <v>96</v>
      </c>
      <c r="H332" s="315">
        <v>0.18017882748628011</v>
      </c>
      <c r="I332" s="314">
        <v>152</v>
      </c>
      <c r="J332" s="315">
        <v>0.28647138867005661</v>
      </c>
      <c r="K332" s="314">
        <v>574</v>
      </c>
      <c r="L332" s="315">
        <v>1.0640940555331038</v>
      </c>
      <c r="M332" s="316">
        <v>968</v>
      </c>
      <c r="N332" s="315">
        <v>1.7126196002944007</v>
      </c>
      <c r="O332" s="314">
        <v>863</v>
      </c>
      <c r="P332" s="315">
        <v>1.5060398655558387</v>
      </c>
      <c r="Q332" s="314">
        <v>858</v>
      </c>
      <c r="R332" s="315">
        <v>1.6311352929769931</v>
      </c>
      <c r="S332" s="314">
        <v>799</v>
      </c>
      <c r="T332" s="315">
        <v>1.717972920962495</v>
      </c>
      <c r="U332" s="316">
        <v>722</v>
      </c>
      <c r="V332" s="315">
        <v>1.7521890228512629</v>
      </c>
      <c r="W332" s="316">
        <v>911</v>
      </c>
      <c r="X332" s="315">
        <v>2.3389440604685077</v>
      </c>
      <c r="Y332" s="314">
        <v>1315</v>
      </c>
      <c r="Z332" s="315">
        <v>3.2552405659910288</v>
      </c>
      <c r="AA332" s="314">
        <v>1852</v>
      </c>
      <c r="AB332" s="317">
        <v>5.1093460754318256</v>
      </c>
      <c r="AC332" s="314">
        <v>2408</v>
      </c>
      <c r="AD332" s="315">
        <v>8.4153139142742308</v>
      </c>
      <c r="AE332" s="314">
        <v>20874</v>
      </c>
      <c r="AF332" s="315">
        <v>36.968098765781932</v>
      </c>
    </row>
    <row r="333" spans="2:52" x14ac:dyDescent="0.2">
      <c r="B333" s="474" t="s">
        <v>30</v>
      </c>
      <c r="C333" s="324">
        <v>102</v>
      </c>
      <c r="D333" s="325">
        <v>4.5198741525235961</v>
      </c>
      <c r="E333" s="324">
        <v>4</v>
      </c>
      <c r="F333" s="325">
        <v>1.6187778227438285</v>
      </c>
      <c r="G333" s="324">
        <v>0</v>
      </c>
      <c r="H333" s="325">
        <v>0</v>
      </c>
      <c r="I333" s="324">
        <v>2</v>
      </c>
      <c r="J333" s="325">
        <v>0.94295143800094294</v>
      </c>
      <c r="K333" s="324">
        <v>5</v>
      </c>
      <c r="L333" s="325">
        <v>2.4366471734892787</v>
      </c>
      <c r="M333" s="324">
        <v>5</v>
      </c>
      <c r="N333" s="325">
        <v>2.3485204321277595</v>
      </c>
      <c r="O333" s="324">
        <v>6</v>
      </c>
      <c r="P333" s="325">
        <v>3.1120331950207465</v>
      </c>
      <c r="Q333" s="324">
        <v>2</v>
      </c>
      <c r="R333" s="325">
        <v>1.3395847287340923</v>
      </c>
      <c r="S333" s="324">
        <v>4</v>
      </c>
      <c r="T333" s="325">
        <v>2.9498525073746311</v>
      </c>
      <c r="U333" s="324">
        <v>2</v>
      </c>
      <c r="V333" s="325">
        <v>1.6246953696181965</v>
      </c>
      <c r="W333" s="324">
        <v>3</v>
      </c>
      <c r="X333" s="325">
        <v>2.6292725679228748</v>
      </c>
      <c r="Y333" s="324">
        <v>6</v>
      </c>
      <c r="Z333" s="325">
        <v>5.6497175141242941</v>
      </c>
      <c r="AA333" s="324">
        <v>4</v>
      </c>
      <c r="AB333" s="325">
        <v>4.4150110375275942</v>
      </c>
      <c r="AC333" s="324">
        <v>8</v>
      </c>
      <c r="AD333" s="325">
        <v>9.6618357487922708</v>
      </c>
      <c r="AE333" s="324">
        <v>51</v>
      </c>
      <c r="AF333" s="325">
        <v>32.713277742142402</v>
      </c>
    </row>
    <row r="334" spans="2:52" x14ac:dyDescent="0.2">
      <c r="B334" s="475" t="s">
        <v>31</v>
      </c>
      <c r="C334" s="324">
        <v>72</v>
      </c>
      <c r="D334" s="325">
        <v>4.0593110447088012</v>
      </c>
      <c r="E334" s="324">
        <v>0</v>
      </c>
      <c r="F334" s="325">
        <v>0</v>
      </c>
      <c r="G334" s="476">
        <v>0</v>
      </c>
      <c r="H334" s="325">
        <v>0</v>
      </c>
      <c r="I334" s="324">
        <v>0</v>
      </c>
      <c r="J334" s="325">
        <v>0</v>
      </c>
      <c r="K334" s="324">
        <v>3</v>
      </c>
      <c r="L334" s="325">
        <v>1.9430051813471503</v>
      </c>
      <c r="M334" s="476">
        <v>9</v>
      </c>
      <c r="N334" s="325">
        <v>6</v>
      </c>
      <c r="O334" s="324">
        <v>11</v>
      </c>
      <c r="P334" s="325">
        <v>7.9422382671480145</v>
      </c>
      <c r="Q334" s="324">
        <v>7</v>
      </c>
      <c r="R334" s="325">
        <v>5.8972198820556025</v>
      </c>
      <c r="S334" s="324">
        <v>3</v>
      </c>
      <c r="T334" s="325">
        <v>3.0030030030030028</v>
      </c>
      <c r="U334" s="476">
        <v>2</v>
      </c>
      <c r="V334" s="325">
        <v>2.2002200220021999</v>
      </c>
      <c r="W334" s="476">
        <v>3</v>
      </c>
      <c r="X334" s="325">
        <v>3.386004514672686</v>
      </c>
      <c r="Y334" s="324">
        <v>1</v>
      </c>
      <c r="Z334" s="325">
        <v>1.0427528675703859</v>
      </c>
      <c r="AA334" s="324">
        <v>3</v>
      </c>
      <c r="AB334" s="325">
        <v>3.125</v>
      </c>
      <c r="AC334" s="324">
        <v>4</v>
      </c>
      <c r="AD334" s="325">
        <v>5.1282051282051286</v>
      </c>
      <c r="AE334" s="324">
        <v>26</v>
      </c>
      <c r="AF334" s="325">
        <v>17.207147584381207</v>
      </c>
    </row>
    <row r="335" spans="2:52" x14ac:dyDescent="0.2">
      <c r="B335" s="474" t="s">
        <v>32</v>
      </c>
      <c r="C335" s="324">
        <v>77</v>
      </c>
      <c r="D335" s="325">
        <v>8.681925808997633</v>
      </c>
      <c r="E335" s="324">
        <v>0</v>
      </c>
      <c r="F335" s="325">
        <v>0</v>
      </c>
      <c r="G335" s="324">
        <v>0</v>
      </c>
      <c r="H335" s="325">
        <v>0</v>
      </c>
      <c r="I335" s="324">
        <v>0</v>
      </c>
      <c r="J335" s="325">
        <v>0</v>
      </c>
      <c r="K335" s="324">
        <v>2</v>
      </c>
      <c r="L335" s="325">
        <v>2.8776978417266186</v>
      </c>
      <c r="M335" s="324">
        <v>5</v>
      </c>
      <c r="N335" s="325">
        <v>7.2886297376093294</v>
      </c>
      <c r="O335" s="324">
        <v>2</v>
      </c>
      <c r="P335" s="325">
        <v>2.9154518950437316</v>
      </c>
      <c r="Q335" s="324">
        <v>1</v>
      </c>
      <c r="R335" s="325">
        <v>1.6366612111292964</v>
      </c>
      <c r="S335" s="324">
        <v>2</v>
      </c>
      <c r="T335" s="325">
        <v>3.9682539682539679</v>
      </c>
      <c r="U335" s="324">
        <v>1</v>
      </c>
      <c r="V335" s="325">
        <v>2.0161290322580645</v>
      </c>
      <c r="W335" s="324">
        <v>0</v>
      </c>
      <c r="X335" s="325">
        <v>0</v>
      </c>
      <c r="Y335" s="324">
        <v>2</v>
      </c>
      <c r="Z335" s="325">
        <v>3.5906642728904847</v>
      </c>
      <c r="AA335" s="324">
        <v>3</v>
      </c>
      <c r="AB335" s="325">
        <v>5.6603773584905657</v>
      </c>
      <c r="AC335" s="324">
        <v>3</v>
      </c>
      <c r="AD335" s="325">
        <v>6.9767441860465116</v>
      </c>
      <c r="AE335" s="324">
        <v>56</v>
      </c>
      <c r="AF335" s="325">
        <v>55.776892430278885</v>
      </c>
    </row>
    <row r="336" spans="2:52" x14ac:dyDescent="0.2">
      <c r="B336" s="474" t="s">
        <v>33</v>
      </c>
      <c r="C336" s="324">
        <v>127</v>
      </c>
      <c r="D336" s="325">
        <v>4.0532346088788183</v>
      </c>
      <c r="E336" s="324">
        <v>5</v>
      </c>
      <c r="F336" s="325">
        <v>1.6207455429497568</v>
      </c>
      <c r="G336" s="324">
        <v>0</v>
      </c>
      <c r="H336" s="325">
        <v>0</v>
      </c>
      <c r="I336" s="324">
        <v>1</v>
      </c>
      <c r="J336" s="325">
        <v>0.32948929159802304</v>
      </c>
      <c r="K336" s="324">
        <v>6</v>
      </c>
      <c r="L336" s="325">
        <v>1.9543973941368078</v>
      </c>
      <c r="M336" s="324">
        <v>10</v>
      </c>
      <c r="N336" s="325">
        <v>3.2456994482310937</v>
      </c>
      <c r="O336" s="324">
        <v>8</v>
      </c>
      <c r="P336" s="325">
        <v>2.7576697690451568</v>
      </c>
      <c r="Q336" s="324">
        <v>7</v>
      </c>
      <c r="R336" s="325">
        <v>2.8305701577031943</v>
      </c>
      <c r="S336" s="324">
        <v>6</v>
      </c>
      <c r="T336" s="325">
        <v>2.9688273132112815</v>
      </c>
      <c r="U336" s="324">
        <v>2</v>
      </c>
      <c r="V336" s="325">
        <v>1.1001100110011</v>
      </c>
      <c r="W336" s="324">
        <v>4</v>
      </c>
      <c r="X336" s="325">
        <v>2.5806451612903225</v>
      </c>
      <c r="Y336" s="324">
        <v>5</v>
      </c>
      <c r="Z336" s="325">
        <v>3.8789759503491079</v>
      </c>
      <c r="AA336" s="324">
        <v>10</v>
      </c>
      <c r="AB336" s="325">
        <v>8.5984522785898534</v>
      </c>
      <c r="AC336" s="324">
        <v>7</v>
      </c>
      <c r="AD336" s="325">
        <v>7.0993914807302234</v>
      </c>
      <c r="AE336" s="324">
        <v>56</v>
      </c>
      <c r="AF336" s="325">
        <v>31.076581576026637</v>
      </c>
    </row>
    <row r="337" spans="2:58" x14ac:dyDescent="0.2">
      <c r="B337" s="474" t="s">
        <v>34</v>
      </c>
      <c r="C337" s="324">
        <v>101</v>
      </c>
      <c r="D337" s="325">
        <v>6.1713308077722102</v>
      </c>
      <c r="E337" s="324">
        <v>1</v>
      </c>
      <c r="F337" s="325">
        <v>0.6082725060827251</v>
      </c>
      <c r="G337" s="324">
        <v>0</v>
      </c>
      <c r="H337" s="325">
        <v>0</v>
      </c>
      <c r="I337" s="324">
        <v>0</v>
      </c>
      <c r="J337" s="325">
        <v>0</v>
      </c>
      <c r="K337" s="324">
        <v>3</v>
      </c>
      <c r="L337" s="325">
        <v>2.1786492374727673</v>
      </c>
      <c r="M337" s="324">
        <v>7</v>
      </c>
      <c r="N337" s="325">
        <v>5.1813471502590671</v>
      </c>
      <c r="O337" s="324">
        <v>2</v>
      </c>
      <c r="P337" s="325">
        <v>1.5588464536243181</v>
      </c>
      <c r="Q337" s="324">
        <v>1</v>
      </c>
      <c r="R337" s="325">
        <v>0.97847358121330719</v>
      </c>
      <c r="S337" s="324">
        <v>2</v>
      </c>
      <c r="T337" s="325">
        <v>2.3724792408066433</v>
      </c>
      <c r="U337" s="324">
        <v>4</v>
      </c>
      <c r="V337" s="325">
        <v>4.6565774155995339</v>
      </c>
      <c r="W337" s="324">
        <v>3</v>
      </c>
      <c r="X337" s="325">
        <v>3.6719706242350063</v>
      </c>
      <c r="Y337" s="324">
        <v>2</v>
      </c>
      <c r="Z337" s="325">
        <v>2.4630541871921183</v>
      </c>
      <c r="AA337" s="324">
        <v>4</v>
      </c>
      <c r="AB337" s="325">
        <v>5.1085568326947639</v>
      </c>
      <c r="AC337" s="324">
        <v>3</v>
      </c>
      <c r="AD337" s="325">
        <v>4.213483146067416</v>
      </c>
      <c r="AE337" s="324">
        <v>69</v>
      </c>
      <c r="AF337" s="325">
        <v>40.707964601769909</v>
      </c>
    </row>
    <row r="338" spans="2:58" x14ac:dyDescent="0.2">
      <c r="B338" s="474" t="s">
        <v>35</v>
      </c>
      <c r="C338" s="324">
        <v>53</v>
      </c>
      <c r="D338" s="325">
        <v>5.2741566325007465</v>
      </c>
      <c r="E338" s="324">
        <v>2</v>
      </c>
      <c r="F338" s="325">
        <v>2.0746887966804981</v>
      </c>
      <c r="G338" s="324">
        <v>0</v>
      </c>
      <c r="H338" s="325">
        <v>0</v>
      </c>
      <c r="I338" s="324">
        <v>0</v>
      </c>
      <c r="J338" s="325">
        <v>0</v>
      </c>
      <c r="K338" s="324">
        <v>1</v>
      </c>
      <c r="L338" s="325">
        <v>1.1655011655011656</v>
      </c>
      <c r="M338" s="324">
        <v>2</v>
      </c>
      <c r="N338" s="325">
        <v>2.2573363431151239</v>
      </c>
      <c r="O338" s="324">
        <v>0</v>
      </c>
      <c r="P338" s="325">
        <v>0</v>
      </c>
      <c r="Q338" s="324">
        <v>2</v>
      </c>
      <c r="R338" s="325">
        <v>2.9197080291970803</v>
      </c>
      <c r="S338" s="324">
        <v>1</v>
      </c>
      <c r="T338" s="325">
        <v>1.7361111111111109</v>
      </c>
      <c r="U338" s="324">
        <v>0</v>
      </c>
      <c r="V338" s="325">
        <v>0</v>
      </c>
      <c r="W338" s="324">
        <v>2</v>
      </c>
      <c r="X338" s="325">
        <v>4</v>
      </c>
      <c r="Y338" s="324">
        <v>1</v>
      </c>
      <c r="Z338" s="325">
        <v>1.9920318725099602</v>
      </c>
      <c r="AA338" s="324">
        <v>4</v>
      </c>
      <c r="AB338" s="325">
        <v>8.791208791208792</v>
      </c>
      <c r="AC338" s="324">
        <v>5</v>
      </c>
      <c r="AD338" s="325">
        <v>12.254901960784313</v>
      </c>
      <c r="AE338" s="324">
        <v>33</v>
      </c>
      <c r="AF338" s="325">
        <v>37.288135593220339</v>
      </c>
    </row>
    <row r="339" spans="2:58" x14ac:dyDescent="0.2">
      <c r="B339" s="474" t="s">
        <v>36</v>
      </c>
      <c r="C339" s="324">
        <v>199</v>
      </c>
      <c r="D339" s="325">
        <v>4.7709237371436792</v>
      </c>
      <c r="E339" s="324">
        <v>8</v>
      </c>
      <c r="F339" s="325">
        <v>1.8256503879507073</v>
      </c>
      <c r="G339" s="324">
        <v>2</v>
      </c>
      <c r="H339" s="325">
        <v>0.48496605237633367</v>
      </c>
      <c r="I339" s="324">
        <v>0</v>
      </c>
      <c r="J339" s="325">
        <v>0</v>
      </c>
      <c r="K339" s="324">
        <v>7</v>
      </c>
      <c r="L339" s="325">
        <v>1.7152658662092624</v>
      </c>
      <c r="M339" s="324">
        <v>16</v>
      </c>
      <c r="N339" s="325">
        <v>3.8259206121472982</v>
      </c>
      <c r="O339" s="324">
        <v>8</v>
      </c>
      <c r="P339" s="325">
        <v>2.0408163265306123</v>
      </c>
      <c r="Q339" s="324">
        <v>13</v>
      </c>
      <c r="R339" s="325">
        <v>3.9537712895377131</v>
      </c>
      <c r="S339" s="324">
        <v>12</v>
      </c>
      <c r="T339" s="325">
        <v>4.1782729805013927</v>
      </c>
      <c r="U339" s="324">
        <v>5</v>
      </c>
      <c r="V339" s="325">
        <v>2.0242914979757085</v>
      </c>
      <c r="W339" s="324">
        <v>9</v>
      </c>
      <c r="X339" s="325">
        <v>4.448838358872961</v>
      </c>
      <c r="Y339" s="324">
        <v>12</v>
      </c>
      <c r="Z339" s="325">
        <v>6.9005175388154107</v>
      </c>
      <c r="AA339" s="324">
        <v>14</v>
      </c>
      <c r="AB339" s="325">
        <v>9.7357440890125169</v>
      </c>
      <c r="AC339" s="324">
        <v>13</v>
      </c>
      <c r="AD339" s="325">
        <v>12.572533849129593</v>
      </c>
      <c r="AE339" s="324">
        <v>80</v>
      </c>
      <c r="AF339" s="325">
        <v>37.986704653371319</v>
      </c>
    </row>
    <row r="340" spans="2:58" x14ac:dyDescent="0.2">
      <c r="B340" s="474" t="s">
        <v>37</v>
      </c>
      <c r="C340" s="324">
        <v>74</v>
      </c>
      <c r="D340" s="325">
        <v>8.2690803441725347</v>
      </c>
      <c r="E340" s="324">
        <v>1</v>
      </c>
      <c r="F340" s="325">
        <v>1.0172939979654119</v>
      </c>
      <c r="G340" s="324">
        <v>1</v>
      </c>
      <c r="H340" s="325">
        <v>1.0266940451745381</v>
      </c>
      <c r="I340" s="324">
        <v>2</v>
      </c>
      <c r="J340" s="325">
        <v>2.1762785636561479</v>
      </c>
      <c r="K340" s="324">
        <v>7</v>
      </c>
      <c r="L340" s="325">
        <v>8.5679314565483473</v>
      </c>
      <c r="M340" s="324">
        <v>3</v>
      </c>
      <c r="N340" s="325">
        <v>4.1841004184100417</v>
      </c>
      <c r="O340" s="324">
        <v>3</v>
      </c>
      <c r="P340" s="325">
        <v>4.5941807044410421</v>
      </c>
      <c r="Q340" s="324">
        <v>2</v>
      </c>
      <c r="R340" s="325">
        <v>3.7807183364839321</v>
      </c>
      <c r="S340" s="324">
        <v>0</v>
      </c>
      <c r="T340" s="325">
        <v>0</v>
      </c>
      <c r="U340" s="324">
        <v>1</v>
      </c>
      <c r="V340" s="325">
        <v>2.4449877750611249</v>
      </c>
      <c r="W340" s="324">
        <v>3</v>
      </c>
      <c r="X340" s="325">
        <v>7.2115384615384617</v>
      </c>
      <c r="Y340" s="324">
        <v>3</v>
      </c>
      <c r="Z340" s="325">
        <v>6.25</v>
      </c>
      <c r="AA340" s="324">
        <v>3</v>
      </c>
      <c r="AB340" s="325">
        <v>6.6518847006651889</v>
      </c>
      <c r="AC340" s="324">
        <v>8</v>
      </c>
      <c r="AD340" s="325">
        <v>20.942408376963353</v>
      </c>
      <c r="AE340" s="324">
        <v>37</v>
      </c>
      <c r="AF340" s="325">
        <v>45.848822800495661</v>
      </c>
    </row>
    <row r="341" spans="2:58" x14ac:dyDescent="0.2">
      <c r="B341" s="474" t="s">
        <v>38</v>
      </c>
      <c r="C341" s="324">
        <v>36</v>
      </c>
      <c r="D341" s="325">
        <v>4.1972717733473246</v>
      </c>
      <c r="E341" s="324">
        <v>0</v>
      </c>
      <c r="F341" s="325">
        <v>0</v>
      </c>
      <c r="G341" s="324">
        <v>0</v>
      </c>
      <c r="H341" s="325">
        <v>0</v>
      </c>
      <c r="I341" s="324">
        <v>0</v>
      </c>
      <c r="J341" s="325">
        <v>0</v>
      </c>
      <c r="K341" s="324">
        <v>0</v>
      </c>
      <c r="L341" s="325">
        <v>0</v>
      </c>
      <c r="M341" s="324">
        <v>2</v>
      </c>
      <c r="N341" s="325">
        <v>2.5608194622279128</v>
      </c>
      <c r="O341" s="324">
        <v>2</v>
      </c>
      <c r="P341" s="325">
        <v>2.7624309392265194</v>
      </c>
      <c r="Q341" s="324">
        <v>0</v>
      </c>
      <c r="R341" s="325">
        <v>0</v>
      </c>
      <c r="S341" s="324">
        <v>2</v>
      </c>
      <c r="T341" s="325">
        <v>4.0160642570281118</v>
      </c>
      <c r="U341" s="324">
        <v>2</v>
      </c>
      <c r="V341" s="325">
        <v>4.5351473922902494</v>
      </c>
      <c r="W341" s="324">
        <v>2</v>
      </c>
      <c r="X341" s="325">
        <v>4.8780487804878048</v>
      </c>
      <c r="Y341" s="324">
        <v>0</v>
      </c>
      <c r="Z341" s="325">
        <v>0</v>
      </c>
      <c r="AA341" s="324">
        <v>1</v>
      </c>
      <c r="AB341" s="325">
        <v>3.134796238244514</v>
      </c>
      <c r="AC341" s="324">
        <v>2</v>
      </c>
      <c r="AD341" s="325">
        <v>7.6335877862595414</v>
      </c>
      <c r="AE341" s="324">
        <v>23</v>
      </c>
      <c r="AF341" s="325">
        <v>43.314500941619585</v>
      </c>
    </row>
    <row r="342" spans="2:58" ht="13.5" thickBot="1" x14ac:dyDescent="0.25">
      <c r="B342" s="477" t="s">
        <v>39</v>
      </c>
      <c r="C342" s="327">
        <v>101</v>
      </c>
      <c r="D342" s="328">
        <v>4.0030121675716384</v>
      </c>
      <c r="E342" s="327">
        <v>1</v>
      </c>
      <c r="F342" s="328">
        <v>0.4091653027823241</v>
      </c>
      <c r="G342" s="327">
        <v>0</v>
      </c>
      <c r="H342" s="328">
        <v>0</v>
      </c>
      <c r="I342" s="327">
        <v>0</v>
      </c>
      <c r="J342" s="328">
        <v>0</v>
      </c>
      <c r="K342" s="327">
        <v>2</v>
      </c>
      <c r="L342" s="328">
        <v>0.93414292386735165</v>
      </c>
      <c r="M342" s="327">
        <v>2</v>
      </c>
      <c r="N342" s="328">
        <v>0.88967971530249101</v>
      </c>
      <c r="O342" s="327">
        <v>2</v>
      </c>
      <c r="P342" s="328">
        <v>0.88613203367301729</v>
      </c>
      <c r="Q342" s="327">
        <v>3</v>
      </c>
      <c r="R342" s="328">
        <v>1.7162471395881005</v>
      </c>
      <c r="S342" s="327">
        <v>2</v>
      </c>
      <c r="T342" s="328">
        <v>1.4326647564469914</v>
      </c>
      <c r="U342" s="327">
        <v>2</v>
      </c>
      <c r="V342" s="328">
        <v>1.4947683109118086</v>
      </c>
      <c r="W342" s="327">
        <v>3</v>
      </c>
      <c r="X342" s="328">
        <v>2.3148148148148149</v>
      </c>
      <c r="Y342" s="327">
        <v>3</v>
      </c>
      <c r="Z342" s="328">
        <v>2.3076923076923079</v>
      </c>
      <c r="AA342" s="327">
        <v>6</v>
      </c>
      <c r="AB342" s="328">
        <v>5.3428317008014252</v>
      </c>
      <c r="AC342" s="327">
        <v>7</v>
      </c>
      <c r="AD342" s="328">
        <v>7.0850202429149798</v>
      </c>
      <c r="AE342" s="327">
        <v>68</v>
      </c>
      <c r="AF342" s="328">
        <v>33.646709549727859</v>
      </c>
    </row>
    <row r="343" spans="2:58" ht="13.5" thickBot="1" x14ac:dyDescent="0.25">
      <c r="B343" s="329" t="s">
        <v>2</v>
      </c>
      <c r="C343" s="330">
        <v>942</v>
      </c>
      <c r="D343" s="331">
        <v>4.9219129626049565</v>
      </c>
      <c r="E343" s="330">
        <v>22</v>
      </c>
      <c r="F343" s="331">
        <v>1.1294214282047332</v>
      </c>
      <c r="G343" s="332">
        <v>3</v>
      </c>
      <c r="H343" s="333">
        <v>0.15816111345423872</v>
      </c>
      <c r="I343" s="330">
        <v>5</v>
      </c>
      <c r="J343" s="331">
        <v>0.27385255778288969</v>
      </c>
      <c r="K343" s="330">
        <v>36</v>
      </c>
      <c r="L343" s="331">
        <v>2.0630372492836675</v>
      </c>
      <c r="M343" s="332">
        <v>61</v>
      </c>
      <c r="N343" s="333">
        <v>3.4736062866579354</v>
      </c>
      <c r="O343" s="330">
        <v>44</v>
      </c>
      <c r="P343" s="331">
        <v>2.6498042758205362</v>
      </c>
      <c r="Q343" s="330">
        <v>38</v>
      </c>
      <c r="R343" s="331">
        <v>2.7896050506533547</v>
      </c>
      <c r="S343" s="330">
        <v>34</v>
      </c>
      <c r="T343" s="331">
        <v>2.9624466323952254</v>
      </c>
      <c r="U343" s="332">
        <v>21</v>
      </c>
      <c r="V343" s="333">
        <v>1.999619120167587</v>
      </c>
      <c r="W343" s="332">
        <v>32</v>
      </c>
      <c r="X343" s="331">
        <v>3.3560566334556894</v>
      </c>
      <c r="Y343" s="330">
        <v>35</v>
      </c>
      <c r="Z343" s="331">
        <v>3.857599470957787</v>
      </c>
      <c r="AA343" s="330">
        <v>52</v>
      </c>
      <c r="AB343" s="333">
        <v>6.3976377952755907</v>
      </c>
      <c r="AC343" s="334">
        <v>60</v>
      </c>
      <c r="AD343" s="331">
        <v>8.8105726872246706</v>
      </c>
      <c r="AE343" s="330">
        <v>499</v>
      </c>
      <c r="AF343" s="331">
        <v>35.845126068529559</v>
      </c>
    </row>
    <row r="344" spans="2:58" x14ac:dyDescent="0.2">
      <c r="B344" s="282" t="s">
        <v>538</v>
      </c>
    </row>
    <row r="345" spans="2:58" x14ac:dyDescent="0.2">
      <c r="B345" s="342" t="s">
        <v>344</v>
      </c>
      <c r="C345" s="343"/>
      <c r="D345" s="343"/>
      <c r="E345" s="340"/>
      <c r="F345" s="340"/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AR345" s="335"/>
      <c r="AS345" s="336"/>
      <c r="AT345" s="337"/>
      <c r="AU345" s="337"/>
      <c r="AV345" s="337"/>
      <c r="AW345" s="338"/>
      <c r="AX345" s="338"/>
      <c r="AY345" s="338"/>
      <c r="AZ345" s="338"/>
      <c r="BA345" s="338"/>
      <c r="BB345" s="338"/>
      <c r="BC345" s="338"/>
      <c r="BD345" s="338"/>
      <c r="BE345" s="338"/>
      <c r="BF345" s="338"/>
    </row>
    <row r="346" spans="2:58" x14ac:dyDescent="0.2">
      <c r="B346" s="753" t="s">
        <v>345</v>
      </c>
      <c r="C346" s="753"/>
      <c r="D346" s="753"/>
      <c r="E346" s="753"/>
      <c r="F346" s="753"/>
      <c r="G346" s="753"/>
      <c r="H346" s="753"/>
      <c r="I346" s="753"/>
      <c r="J346" s="753"/>
      <c r="K346" s="753"/>
      <c r="L346" s="753"/>
      <c r="M346" s="753"/>
      <c r="N346" s="753"/>
      <c r="O346" s="753"/>
      <c r="P346" s="753"/>
      <c r="AJ346" s="346" t="s">
        <v>347</v>
      </c>
      <c r="AK346" s="336"/>
      <c r="AL346" s="347"/>
      <c r="AM346" s="347"/>
      <c r="AN346" s="347"/>
      <c r="AO346" s="348"/>
      <c r="AP346" s="348"/>
      <c r="AQ346" s="348"/>
      <c r="AR346" s="909"/>
      <c r="AS346" s="909"/>
      <c r="AT346" s="909"/>
      <c r="AU346" s="909"/>
      <c r="AV346" s="909"/>
      <c r="AW346" s="909"/>
      <c r="AX346" s="909"/>
      <c r="AY346" s="909"/>
      <c r="AZ346" s="909"/>
      <c r="BA346" s="909"/>
      <c r="BB346" s="909"/>
      <c r="BC346" s="909"/>
      <c r="BD346" s="909"/>
      <c r="BE346" s="909"/>
      <c r="BF346" s="909"/>
    </row>
    <row r="347" spans="2:58" x14ac:dyDescent="0.2">
      <c r="B347" s="349" t="s">
        <v>346</v>
      </c>
      <c r="C347" s="349"/>
      <c r="D347" s="349"/>
      <c r="E347" s="349"/>
      <c r="F347" s="349"/>
      <c r="G347" s="349"/>
      <c r="H347" s="349"/>
      <c r="I347" s="349"/>
      <c r="J347" s="350"/>
      <c r="K347" s="350"/>
      <c r="L347" s="350"/>
      <c r="M347" s="350"/>
      <c r="N347" s="350"/>
      <c r="O347" s="350"/>
      <c r="P347" s="350"/>
      <c r="AJ347" s="754" t="s">
        <v>348</v>
      </c>
      <c r="AK347" s="754"/>
      <c r="AL347" s="754"/>
      <c r="AM347" s="754"/>
      <c r="AN347" s="754"/>
      <c r="AO347" s="754"/>
      <c r="AP347" s="754"/>
      <c r="AQ347" s="754"/>
      <c r="AR347" s="342"/>
      <c r="AS347" s="343"/>
      <c r="AT347" s="343"/>
      <c r="AU347" s="340"/>
      <c r="AV347" s="340"/>
      <c r="AW347" s="340"/>
      <c r="AX347" s="340"/>
      <c r="AY347" s="340"/>
      <c r="AZ347" s="340"/>
      <c r="BA347" s="340"/>
      <c r="BB347" s="340"/>
      <c r="BC347" s="340"/>
      <c r="BD347" s="340"/>
      <c r="BE347" s="340"/>
      <c r="BF347" s="340"/>
    </row>
    <row r="348" spans="2:58" x14ac:dyDescent="0.2">
      <c r="AR348" s="753"/>
      <c r="AS348" s="753"/>
      <c r="AT348" s="753"/>
      <c r="AU348" s="753"/>
      <c r="AV348" s="753"/>
      <c r="AW348" s="753"/>
      <c r="AX348" s="753"/>
      <c r="AY348" s="753"/>
      <c r="AZ348" s="753"/>
      <c r="BA348" s="753"/>
      <c r="BB348" s="753"/>
      <c r="BC348" s="753"/>
      <c r="BD348" s="753"/>
      <c r="BE348" s="753"/>
      <c r="BF348" s="753"/>
    </row>
    <row r="349" spans="2:58" x14ac:dyDescent="0.2">
      <c r="AR349" s="613"/>
      <c r="AS349" s="613"/>
      <c r="AT349" s="613"/>
      <c r="AU349" s="613"/>
      <c r="AV349" s="613"/>
      <c r="AW349" s="613"/>
      <c r="AX349" s="613"/>
      <c r="AY349" s="613"/>
      <c r="AZ349" s="613"/>
      <c r="BA349" s="613"/>
      <c r="BB349" s="613"/>
      <c r="BC349" s="613"/>
      <c r="BD349" s="613"/>
      <c r="BE349" s="613"/>
      <c r="BF349" s="613"/>
    </row>
    <row r="350" spans="2:58" x14ac:dyDescent="0.2">
      <c r="AR350" s="613"/>
      <c r="AS350" s="613"/>
      <c r="AT350" s="613"/>
      <c r="AU350" s="613"/>
      <c r="AV350" s="613"/>
      <c r="AW350" s="613"/>
      <c r="AX350" s="613"/>
      <c r="AY350" s="613"/>
      <c r="AZ350" s="613"/>
      <c r="BA350" s="613"/>
      <c r="BB350" s="613"/>
      <c r="BC350" s="613"/>
      <c r="BD350" s="613"/>
      <c r="BE350" s="613"/>
      <c r="BF350" s="613"/>
    </row>
    <row r="351" spans="2:58" x14ac:dyDescent="0.2">
      <c r="AR351" s="613"/>
      <c r="AS351" s="613"/>
      <c r="AT351" s="613"/>
      <c r="AU351" s="613"/>
      <c r="AV351" s="613"/>
      <c r="AW351" s="613"/>
      <c r="AX351" s="613"/>
      <c r="AY351" s="613"/>
      <c r="AZ351" s="613"/>
      <c r="BA351" s="613"/>
      <c r="BB351" s="613"/>
      <c r="BC351" s="613"/>
      <c r="BD351" s="613"/>
      <c r="BE351" s="613"/>
      <c r="BF351" s="613"/>
    </row>
    <row r="352" spans="2:58" ht="18" x14ac:dyDescent="0.2">
      <c r="B352" s="729" t="s">
        <v>691</v>
      </c>
      <c r="C352" s="729"/>
      <c r="D352" s="729"/>
      <c r="AR352" s="613"/>
      <c r="AS352" s="613"/>
      <c r="AT352" s="613"/>
      <c r="AU352" s="613"/>
      <c r="AV352" s="613"/>
      <c r="AW352" s="613"/>
      <c r="AX352" s="613"/>
      <c r="AY352" s="613"/>
      <c r="AZ352" s="613"/>
      <c r="BA352" s="613"/>
      <c r="BB352" s="613"/>
      <c r="BC352" s="613"/>
      <c r="BD352" s="613"/>
      <c r="BE352" s="613"/>
      <c r="BF352" s="613"/>
    </row>
    <row r="353" spans="2:58" x14ac:dyDescent="0.2">
      <c r="AR353" s="613"/>
      <c r="AS353" s="613"/>
      <c r="AT353" s="613"/>
      <c r="AU353" s="613"/>
      <c r="AV353" s="613"/>
      <c r="AW353" s="613"/>
      <c r="AX353" s="613"/>
      <c r="AY353" s="613"/>
      <c r="AZ353" s="613"/>
      <c r="BA353" s="613"/>
      <c r="BB353" s="613"/>
      <c r="BC353" s="613"/>
      <c r="BD353" s="613"/>
      <c r="BE353" s="613"/>
      <c r="BF353" s="613"/>
    </row>
    <row r="354" spans="2:58" x14ac:dyDescent="0.2">
      <c r="AR354" s="613"/>
      <c r="AS354" s="613"/>
      <c r="AT354" s="613"/>
      <c r="AU354" s="613"/>
      <c r="AV354" s="613"/>
      <c r="AW354" s="613"/>
      <c r="AX354" s="613"/>
      <c r="AY354" s="613"/>
      <c r="AZ354" s="613"/>
      <c r="BA354" s="613"/>
      <c r="BB354" s="613"/>
      <c r="BC354" s="613"/>
      <c r="BD354" s="613"/>
      <c r="BE354" s="613"/>
      <c r="BF354" s="613"/>
    </row>
    <row r="355" spans="2:58" x14ac:dyDescent="0.2">
      <c r="AR355" s="613"/>
      <c r="AS355" s="613"/>
      <c r="AT355" s="613"/>
      <c r="AU355" s="613"/>
      <c r="AV355" s="613"/>
      <c r="AW355" s="613"/>
      <c r="AX355" s="613"/>
      <c r="AY355" s="613"/>
      <c r="AZ355" s="613"/>
      <c r="BA355" s="613"/>
      <c r="BB355" s="613"/>
      <c r="BC355" s="613"/>
      <c r="BD355" s="613"/>
      <c r="BE355" s="613"/>
      <c r="BF355" s="613"/>
    </row>
    <row r="356" spans="2:58" x14ac:dyDescent="0.2">
      <c r="I356" s="730" t="s">
        <v>711</v>
      </c>
      <c r="J356" s="731"/>
      <c r="K356" s="731"/>
      <c r="L356" s="731"/>
      <c r="M356" s="731"/>
      <c r="N356" s="731"/>
      <c r="O356" s="731"/>
      <c r="R356" s="730" t="s">
        <v>712</v>
      </c>
      <c r="S356" s="731"/>
      <c r="T356" s="731"/>
      <c r="U356" s="731"/>
      <c r="V356" s="731"/>
      <c r="W356" s="731"/>
      <c r="X356" s="731"/>
      <c r="AR356" s="613"/>
      <c r="AS356" s="613"/>
      <c r="AT356" s="613"/>
      <c r="AU356" s="613"/>
      <c r="AV356" s="613"/>
      <c r="AW356" s="613"/>
      <c r="AX356" s="613"/>
      <c r="AY356" s="613"/>
      <c r="AZ356" s="613"/>
      <c r="BA356" s="613"/>
      <c r="BB356" s="613"/>
      <c r="BC356" s="613"/>
      <c r="BD356" s="613"/>
      <c r="BE356" s="613"/>
      <c r="BF356" s="613"/>
    </row>
    <row r="357" spans="2:58" x14ac:dyDescent="0.2">
      <c r="B357" s="730" t="s">
        <v>710</v>
      </c>
      <c r="C357" s="731"/>
      <c r="D357" s="731"/>
      <c r="E357" s="731"/>
      <c r="F357" s="731"/>
      <c r="G357" s="731"/>
      <c r="I357" s="731"/>
      <c r="J357" s="731"/>
      <c r="K357" s="731"/>
      <c r="L357" s="731"/>
      <c r="M357" s="731"/>
      <c r="N357" s="731"/>
      <c r="O357" s="731"/>
      <c r="R357" s="731"/>
      <c r="S357" s="731"/>
      <c r="T357" s="731"/>
      <c r="U357" s="731"/>
      <c r="V357" s="731"/>
      <c r="W357" s="731"/>
      <c r="X357" s="731"/>
      <c r="AR357" s="613"/>
      <c r="AS357" s="613"/>
      <c r="AT357" s="613"/>
      <c r="AU357" s="613"/>
      <c r="AV357" s="613"/>
      <c r="AW357" s="613"/>
      <c r="AX357" s="613"/>
      <c r="AY357" s="613"/>
      <c r="AZ357" s="613"/>
      <c r="BA357" s="613"/>
      <c r="BB357" s="613"/>
      <c r="BC357" s="613"/>
      <c r="BD357" s="613"/>
      <c r="BE357" s="613"/>
      <c r="BF357" s="613"/>
    </row>
    <row r="358" spans="2:58" x14ac:dyDescent="0.2">
      <c r="B358" s="731"/>
      <c r="C358" s="731"/>
      <c r="D358" s="731"/>
      <c r="E358" s="731"/>
      <c r="F358" s="731"/>
      <c r="G358" s="731"/>
      <c r="AR358" s="613"/>
      <c r="AS358" s="613"/>
      <c r="AT358" s="613"/>
      <c r="AU358" s="613"/>
      <c r="AV358" s="613"/>
      <c r="AW358" s="613"/>
      <c r="AX358" s="613"/>
      <c r="AY358" s="613"/>
      <c r="AZ358" s="613"/>
      <c r="BA358" s="613"/>
      <c r="BB358" s="613"/>
      <c r="BC358" s="613"/>
      <c r="BD358" s="613"/>
      <c r="BE358" s="613"/>
      <c r="BF358" s="613"/>
    </row>
    <row r="359" spans="2:58" x14ac:dyDescent="0.2">
      <c r="AR359" s="613"/>
      <c r="AS359" s="613"/>
      <c r="AT359" s="613"/>
      <c r="AU359" s="613"/>
      <c r="AV359" s="613"/>
      <c r="AW359" s="613"/>
      <c r="AX359" s="613"/>
      <c r="AY359" s="613"/>
      <c r="AZ359" s="613"/>
      <c r="BA359" s="613"/>
      <c r="BB359" s="613"/>
      <c r="BC359" s="613"/>
      <c r="BD359" s="613"/>
      <c r="BE359" s="613"/>
      <c r="BF359" s="613"/>
    </row>
    <row r="360" spans="2:58" x14ac:dyDescent="0.2">
      <c r="AR360" s="613"/>
      <c r="AS360" s="613"/>
      <c r="AT360" s="613"/>
      <c r="AU360" s="613"/>
      <c r="AV360" s="613"/>
      <c r="AW360" s="613"/>
      <c r="AX360" s="613"/>
      <c r="AY360" s="613"/>
      <c r="AZ360" s="613"/>
      <c r="BA360" s="613"/>
      <c r="BB360" s="613"/>
      <c r="BC360" s="613"/>
      <c r="BD360" s="613"/>
      <c r="BE360" s="613"/>
      <c r="BF360" s="613"/>
    </row>
    <row r="361" spans="2:58" x14ac:dyDescent="0.2">
      <c r="AR361" s="613"/>
      <c r="AS361" s="613"/>
      <c r="AT361" s="613"/>
      <c r="AU361" s="613"/>
      <c r="AV361" s="613"/>
      <c r="AW361" s="613"/>
      <c r="AX361" s="613"/>
      <c r="AY361" s="613"/>
      <c r="AZ361" s="613"/>
      <c r="BA361" s="613"/>
      <c r="BB361" s="613"/>
      <c r="BC361" s="613"/>
      <c r="BD361" s="613"/>
      <c r="BE361" s="613"/>
      <c r="BF361" s="613"/>
    </row>
    <row r="362" spans="2:58" x14ac:dyDescent="0.2">
      <c r="AR362" s="613"/>
      <c r="AS362" s="613"/>
      <c r="AT362" s="613"/>
      <c r="AU362" s="613"/>
      <c r="AV362" s="613"/>
      <c r="AW362" s="613"/>
      <c r="AX362" s="613"/>
      <c r="AY362" s="613"/>
      <c r="AZ362" s="613"/>
      <c r="BA362" s="613"/>
      <c r="BB362" s="613"/>
      <c r="BC362" s="613"/>
      <c r="BD362" s="613"/>
      <c r="BE362" s="613"/>
      <c r="BF362" s="613"/>
    </row>
    <row r="363" spans="2:58" x14ac:dyDescent="0.2">
      <c r="AR363" s="613"/>
      <c r="AS363" s="613"/>
      <c r="AT363" s="613"/>
      <c r="AU363" s="613"/>
      <c r="AV363" s="613"/>
      <c r="AW363" s="613"/>
      <c r="AX363" s="613"/>
      <c r="AY363" s="613"/>
      <c r="AZ363" s="613"/>
      <c r="BA363" s="613"/>
      <c r="BB363" s="613"/>
      <c r="BC363" s="613"/>
      <c r="BD363" s="613"/>
      <c r="BE363" s="613"/>
      <c r="BF363" s="613"/>
    </row>
    <row r="364" spans="2:58" x14ac:dyDescent="0.2">
      <c r="AR364" s="613"/>
      <c r="AS364" s="613"/>
      <c r="AT364" s="613"/>
      <c r="AU364" s="613"/>
      <c r="AV364" s="613"/>
      <c r="AW364" s="613"/>
      <c r="AX364" s="613"/>
      <c r="AY364" s="613"/>
      <c r="AZ364" s="613"/>
      <c r="BA364" s="613"/>
      <c r="BB364" s="613"/>
      <c r="BC364" s="613"/>
      <c r="BD364" s="613"/>
      <c r="BE364" s="613"/>
      <c r="BF364" s="613"/>
    </row>
    <row r="365" spans="2:58" x14ac:dyDescent="0.2">
      <c r="AR365" s="613"/>
      <c r="AS365" s="613"/>
      <c r="AT365" s="613"/>
      <c r="AU365" s="613"/>
      <c r="AV365" s="613"/>
      <c r="AW365" s="613"/>
      <c r="AX365" s="613"/>
      <c r="AY365" s="613"/>
      <c r="AZ365" s="613"/>
      <c r="BA365" s="613"/>
      <c r="BB365" s="613"/>
      <c r="BC365" s="613"/>
      <c r="BD365" s="613"/>
      <c r="BE365" s="613"/>
      <c r="BF365" s="613"/>
    </row>
    <row r="366" spans="2:58" x14ac:dyDescent="0.2">
      <c r="AR366" s="613"/>
      <c r="AS366" s="613"/>
      <c r="AT366" s="613"/>
      <c r="AU366" s="613"/>
      <c r="AV366" s="613"/>
      <c r="AW366" s="613"/>
      <c r="AX366" s="613"/>
      <c r="AY366" s="613"/>
      <c r="AZ366" s="613"/>
      <c r="BA366" s="613"/>
      <c r="BB366" s="613"/>
      <c r="BC366" s="613"/>
      <c r="BD366" s="613"/>
      <c r="BE366" s="613"/>
      <c r="BF366" s="613"/>
    </row>
    <row r="367" spans="2:58" x14ac:dyDescent="0.2">
      <c r="AR367" s="613"/>
      <c r="AS367" s="613"/>
      <c r="AT367" s="613"/>
      <c r="AU367" s="613"/>
      <c r="AV367" s="613"/>
      <c r="AW367" s="613"/>
      <c r="AX367" s="613"/>
      <c r="AY367" s="613"/>
      <c r="AZ367" s="613"/>
      <c r="BA367" s="613"/>
      <c r="BB367" s="613"/>
      <c r="BC367" s="613"/>
      <c r="BD367" s="613"/>
      <c r="BE367" s="613"/>
      <c r="BF367" s="613"/>
    </row>
    <row r="368" spans="2:58" x14ac:dyDescent="0.2">
      <c r="AR368" s="613"/>
      <c r="AS368" s="613"/>
      <c r="AT368" s="613"/>
      <c r="AU368" s="613"/>
      <c r="AV368" s="613"/>
      <c r="AW368" s="613"/>
      <c r="AX368" s="613"/>
      <c r="AY368" s="613"/>
      <c r="AZ368" s="613"/>
      <c r="BA368" s="613"/>
      <c r="BB368" s="613"/>
      <c r="BC368" s="613"/>
      <c r="BD368" s="613"/>
      <c r="BE368" s="613"/>
      <c r="BF368" s="613"/>
    </row>
    <row r="369" spans="2:72" x14ac:dyDescent="0.2">
      <c r="AR369" s="613"/>
      <c r="AS369" s="613"/>
      <c r="AT369" s="613"/>
      <c r="AU369" s="613"/>
      <c r="AV369" s="613"/>
      <c r="AW369" s="613"/>
      <c r="AX369" s="613"/>
      <c r="AY369" s="613"/>
      <c r="AZ369" s="613"/>
      <c r="BA369" s="613"/>
      <c r="BB369" s="613"/>
      <c r="BC369" s="613"/>
      <c r="BD369" s="613"/>
      <c r="BE369" s="613"/>
      <c r="BF369" s="613"/>
    </row>
    <row r="370" spans="2:72" x14ac:dyDescent="0.2">
      <c r="AR370" s="613"/>
      <c r="AS370" s="613"/>
      <c r="AT370" s="613"/>
      <c r="AU370" s="613"/>
      <c r="AV370" s="613"/>
      <c r="AW370" s="613"/>
      <c r="AX370" s="613"/>
      <c r="AY370" s="613"/>
      <c r="AZ370" s="613"/>
      <c r="BA370" s="613"/>
      <c r="BB370" s="613"/>
      <c r="BC370" s="613"/>
      <c r="BD370" s="613"/>
      <c r="BE370" s="613"/>
      <c r="BF370" s="613"/>
    </row>
    <row r="371" spans="2:72" x14ac:dyDescent="0.2">
      <c r="I371" s="659" t="s">
        <v>695</v>
      </c>
      <c r="R371" s="659" t="s">
        <v>695</v>
      </c>
      <c r="AR371" s="613"/>
      <c r="AS371" s="613"/>
      <c r="AT371" s="613"/>
      <c r="AU371" s="613"/>
      <c r="AV371" s="613"/>
      <c r="AW371" s="613"/>
      <c r="AX371" s="613"/>
      <c r="AY371" s="613"/>
      <c r="AZ371" s="613"/>
      <c r="BA371" s="613"/>
      <c r="BB371" s="613"/>
      <c r="BC371" s="613"/>
      <c r="BD371" s="613"/>
      <c r="BE371" s="613"/>
      <c r="BF371" s="613"/>
    </row>
    <row r="372" spans="2:72" x14ac:dyDescent="0.2">
      <c r="B372" s="659" t="s">
        <v>695</v>
      </c>
      <c r="I372" s="660" t="s">
        <v>696</v>
      </c>
      <c r="R372" s="660" t="s">
        <v>696</v>
      </c>
      <c r="AR372" s="613"/>
      <c r="AS372" s="613"/>
      <c r="AT372" s="613"/>
      <c r="AU372" s="613"/>
      <c r="AV372" s="613"/>
      <c r="AW372" s="613"/>
      <c r="AX372" s="613"/>
      <c r="AY372" s="613"/>
      <c r="AZ372" s="613"/>
      <c r="BA372" s="613"/>
      <c r="BB372" s="613"/>
      <c r="BC372" s="613"/>
      <c r="BD372" s="613"/>
      <c r="BE372" s="613"/>
      <c r="BF372" s="613"/>
    </row>
    <row r="373" spans="2:72" x14ac:dyDescent="0.2">
      <c r="B373" s="660" t="s">
        <v>696</v>
      </c>
      <c r="I373" s="660" t="s">
        <v>697</v>
      </c>
      <c r="R373" s="660" t="s">
        <v>697</v>
      </c>
      <c r="AR373" s="613"/>
      <c r="AS373" s="613"/>
      <c r="AT373" s="613"/>
      <c r="AU373" s="613"/>
      <c r="AV373" s="613"/>
      <c r="AW373" s="613"/>
      <c r="AX373" s="613"/>
      <c r="AY373" s="613"/>
      <c r="AZ373" s="613"/>
      <c r="BA373" s="613"/>
      <c r="BB373" s="613"/>
      <c r="BC373" s="613"/>
      <c r="BD373" s="613"/>
      <c r="BE373" s="613"/>
      <c r="BF373" s="613"/>
    </row>
    <row r="374" spans="2:72" x14ac:dyDescent="0.2">
      <c r="B374" s="660" t="s">
        <v>697</v>
      </c>
      <c r="AR374" s="613"/>
      <c r="AS374" s="613"/>
      <c r="AT374" s="613"/>
      <c r="AU374" s="613"/>
      <c r="AV374" s="613"/>
      <c r="AW374" s="613"/>
      <c r="AX374" s="613"/>
      <c r="AY374" s="613"/>
      <c r="AZ374" s="613"/>
      <c r="BA374" s="613"/>
      <c r="BB374" s="613"/>
      <c r="BC374" s="613"/>
      <c r="BD374" s="613"/>
      <c r="BE374" s="613"/>
      <c r="BF374" s="613"/>
    </row>
    <row r="375" spans="2:72" x14ac:dyDescent="0.2">
      <c r="AR375" s="349"/>
      <c r="AS375" s="349"/>
      <c r="AT375" s="349"/>
      <c r="AU375" s="349"/>
      <c r="AV375" s="349"/>
      <c r="AW375" s="349"/>
      <c r="AX375" s="349"/>
      <c r="AY375" s="349"/>
      <c r="AZ375" s="350"/>
      <c r="BA375" s="350"/>
      <c r="BB375" s="350"/>
      <c r="BC375" s="350"/>
      <c r="BD375" s="350"/>
      <c r="BE375" s="350"/>
      <c r="BF375" s="350"/>
    </row>
    <row r="379" spans="2:72" ht="18" x14ac:dyDescent="0.25">
      <c r="B379" s="532" t="s">
        <v>583</v>
      </c>
    </row>
    <row r="380" spans="2:72" x14ac:dyDescent="0.2">
      <c r="B380" s="543"/>
    </row>
    <row r="382" spans="2:72" ht="26.25" customHeight="1" thickBot="1" x14ac:dyDescent="0.25">
      <c r="B382" s="905" t="s">
        <v>602</v>
      </c>
      <c r="C382" s="906"/>
      <c r="D382" s="906"/>
      <c r="E382" s="906"/>
      <c r="F382" s="906"/>
      <c r="G382" s="906"/>
      <c r="H382" s="906"/>
      <c r="I382" s="906"/>
      <c r="J382" s="906"/>
      <c r="K382" s="906"/>
      <c r="L382" s="906"/>
      <c r="M382" s="906"/>
      <c r="N382" s="906"/>
      <c r="O382" s="906"/>
      <c r="P382" s="906"/>
      <c r="Q382" s="906"/>
      <c r="R382" s="906"/>
      <c r="S382" s="906"/>
      <c r="T382" s="906"/>
      <c r="U382" s="906"/>
      <c r="V382" s="906"/>
    </row>
    <row r="383" spans="2:72" ht="15" customHeight="1" x14ac:dyDescent="0.2">
      <c r="B383" s="907" t="s">
        <v>560</v>
      </c>
      <c r="C383" s="891" t="s">
        <v>585</v>
      </c>
      <c r="D383" s="891"/>
      <c r="E383" s="891"/>
      <c r="F383" s="891" t="s">
        <v>586</v>
      </c>
      <c r="G383" s="891"/>
      <c r="H383" s="891"/>
      <c r="I383" s="891" t="s">
        <v>329</v>
      </c>
      <c r="J383" s="891"/>
      <c r="K383" s="891"/>
      <c r="L383" s="891"/>
      <c r="M383" s="891" t="s">
        <v>330</v>
      </c>
      <c r="N383" s="891"/>
      <c r="O383" s="891"/>
      <c r="P383" s="891"/>
      <c r="Q383" s="891"/>
      <c r="R383" s="891" t="s">
        <v>331</v>
      </c>
      <c r="S383" s="891"/>
      <c r="T383" s="891"/>
      <c r="U383" s="891"/>
      <c r="V383" s="891"/>
      <c r="W383" s="891" t="s">
        <v>332</v>
      </c>
      <c r="X383" s="891"/>
      <c r="Y383" s="891"/>
      <c r="Z383" s="891"/>
      <c r="AA383" s="891"/>
      <c r="AB383" s="891" t="s">
        <v>333</v>
      </c>
      <c r="AC383" s="891"/>
      <c r="AD383" s="891"/>
      <c r="AE383" s="891"/>
      <c r="AF383" s="891" t="s">
        <v>334</v>
      </c>
      <c r="AG383" s="891"/>
      <c r="AH383" s="891"/>
      <c r="AI383" s="891"/>
      <c r="AJ383" s="891" t="s">
        <v>335</v>
      </c>
      <c r="AK383" s="891"/>
      <c r="AL383" s="891"/>
      <c r="AM383" s="891" t="s">
        <v>336</v>
      </c>
      <c r="AN383" s="891"/>
      <c r="AO383" s="891"/>
      <c r="AP383" s="891"/>
      <c r="AQ383" s="891" t="s">
        <v>337</v>
      </c>
      <c r="AR383" s="891"/>
      <c r="AS383" s="891"/>
      <c r="AT383" s="891" t="s">
        <v>338</v>
      </c>
      <c r="AU383" s="891"/>
      <c r="AV383" s="891"/>
      <c r="AW383" s="891" t="s">
        <v>339</v>
      </c>
      <c r="AX383" s="891"/>
      <c r="AY383" s="891"/>
      <c r="AZ383" s="891" t="s">
        <v>340</v>
      </c>
      <c r="BA383" s="891"/>
      <c r="BB383" s="891"/>
      <c r="BC383" s="891" t="s">
        <v>587</v>
      </c>
      <c r="BD383" s="891"/>
      <c r="BE383" s="891"/>
      <c r="BF383" s="891" t="s">
        <v>588</v>
      </c>
      <c r="BG383" s="891"/>
      <c r="BH383" s="891"/>
      <c r="BI383" s="891" t="s">
        <v>589</v>
      </c>
      <c r="BJ383" s="891"/>
      <c r="BK383" s="891"/>
      <c r="BL383" s="891" t="s">
        <v>590</v>
      </c>
      <c r="BM383" s="891"/>
      <c r="BN383" s="891"/>
      <c r="BO383" s="891" t="s">
        <v>591</v>
      </c>
      <c r="BP383" s="891"/>
      <c r="BQ383" s="891"/>
      <c r="BR383" s="891"/>
      <c r="BS383" s="891" t="s">
        <v>592</v>
      </c>
      <c r="BT383" s="903" t="s">
        <v>593</v>
      </c>
    </row>
    <row r="384" spans="2:72" ht="24.75" thickBot="1" x14ac:dyDescent="0.25">
      <c r="B384" s="908"/>
      <c r="C384" s="533" t="s">
        <v>594</v>
      </c>
      <c r="D384" s="533" t="s">
        <v>595</v>
      </c>
      <c r="E384" s="533" t="s">
        <v>8</v>
      </c>
      <c r="F384" s="533" t="s">
        <v>594</v>
      </c>
      <c r="G384" s="533" t="s">
        <v>595</v>
      </c>
      <c r="H384" s="533" t="s">
        <v>8</v>
      </c>
      <c r="I384" s="533" t="s">
        <v>594</v>
      </c>
      <c r="J384" s="533" t="s">
        <v>595</v>
      </c>
      <c r="K384" s="533" t="s">
        <v>592</v>
      </c>
      <c r="L384" s="533" t="s">
        <v>8</v>
      </c>
      <c r="M384" s="533" t="s">
        <v>594</v>
      </c>
      <c r="N384" s="533" t="s">
        <v>595</v>
      </c>
      <c r="O384" s="533" t="s">
        <v>596</v>
      </c>
      <c r="P384" s="533" t="s">
        <v>592</v>
      </c>
      <c r="Q384" s="533" t="s">
        <v>8</v>
      </c>
      <c r="R384" s="533" t="s">
        <v>594</v>
      </c>
      <c r="S384" s="533" t="s">
        <v>595</v>
      </c>
      <c r="T384" s="533" t="s">
        <v>596</v>
      </c>
      <c r="U384" s="533" t="s">
        <v>592</v>
      </c>
      <c r="V384" s="533" t="s">
        <v>8</v>
      </c>
      <c r="W384" s="533" t="s">
        <v>594</v>
      </c>
      <c r="X384" s="533" t="s">
        <v>595</v>
      </c>
      <c r="Y384" s="533" t="s">
        <v>596</v>
      </c>
      <c r="Z384" s="533" t="s">
        <v>592</v>
      </c>
      <c r="AA384" s="533" t="s">
        <v>8</v>
      </c>
      <c r="AB384" s="533" t="s">
        <v>594</v>
      </c>
      <c r="AC384" s="533" t="s">
        <v>595</v>
      </c>
      <c r="AD384" s="533" t="s">
        <v>592</v>
      </c>
      <c r="AE384" s="533" t="s">
        <v>8</v>
      </c>
      <c r="AF384" s="533" t="s">
        <v>594</v>
      </c>
      <c r="AG384" s="533" t="s">
        <v>595</v>
      </c>
      <c r="AH384" s="533" t="s">
        <v>592</v>
      </c>
      <c r="AI384" s="533" t="s">
        <v>8</v>
      </c>
      <c r="AJ384" s="533" t="s">
        <v>594</v>
      </c>
      <c r="AK384" s="533" t="s">
        <v>595</v>
      </c>
      <c r="AL384" s="533" t="s">
        <v>8</v>
      </c>
      <c r="AM384" s="533" t="s">
        <v>594</v>
      </c>
      <c r="AN384" s="533" t="s">
        <v>595</v>
      </c>
      <c r="AO384" s="533" t="s">
        <v>592</v>
      </c>
      <c r="AP384" s="533" t="s">
        <v>8</v>
      </c>
      <c r="AQ384" s="533" t="s">
        <v>594</v>
      </c>
      <c r="AR384" s="533" t="s">
        <v>595</v>
      </c>
      <c r="AS384" s="533" t="s">
        <v>8</v>
      </c>
      <c r="AT384" s="533" t="s">
        <v>594</v>
      </c>
      <c r="AU384" s="533" t="s">
        <v>595</v>
      </c>
      <c r="AV384" s="533" t="s">
        <v>8</v>
      </c>
      <c r="AW384" s="533" t="s">
        <v>594</v>
      </c>
      <c r="AX384" s="533" t="s">
        <v>595</v>
      </c>
      <c r="AY384" s="533" t="s">
        <v>8</v>
      </c>
      <c r="AZ384" s="533" t="s">
        <v>594</v>
      </c>
      <c r="BA384" s="533" t="s">
        <v>595</v>
      </c>
      <c r="BB384" s="533" t="s">
        <v>8</v>
      </c>
      <c r="BC384" s="533" t="s">
        <v>594</v>
      </c>
      <c r="BD384" s="533" t="s">
        <v>595</v>
      </c>
      <c r="BE384" s="533" t="s">
        <v>8</v>
      </c>
      <c r="BF384" s="533" t="s">
        <v>594</v>
      </c>
      <c r="BG384" s="533" t="s">
        <v>595</v>
      </c>
      <c r="BH384" s="533" t="s">
        <v>8</v>
      </c>
      <c r="BI384" s="533" t="s">
        <v>594</v>
      </c>
      <c r="BJ384" s="533" t="s">
        <v>595</v>
      </c>
      <c r="BK384" s="533" t="s">
        <v>8</v>
      </c>
      <c r="BL384" s="533" t="s">
        <v>594</v>
      </c>
      <c r="BM384" s="533" t="s">
        <v>595</v>
      </c>
      <c r="BN384" s="533" t="s">
        <v>8</v>
      </c>
      <c r="BO384" s="533" t="s">
        <v>594</v>
      </c>
      <c r="BP384" s="533" t="s">
        <v>595</v>
      </c>
      <c r="BQ384" s="533" t="s">
        <v>596</v>
      </c>
      <c r="BR384" s="533" t="s">
        <v>8</v>
      </c>
      <c r="BS384" s="902"/>
      <c r="BT384" s="904"/>
    </row>
    <row r="385" spans="2:72" ht="13.5" thickBot="1" x14ac:dyDescent="0.25">
      <c r="B385" s="410" t="s">
        <v>7</v>
      </c>
      <c r="C385" s="413"/>
      <c r="D385" s="413"/>
      <c r="E385" s="413"/>
      <c r="F385" s="413"/>
      <c r="G385" s="413"/>
      <c r="H385" s="413"/>
      <c r="I385" s="413"/>
      <c r="J385" s="413"/>
      <c r="K385" s="413"/>
      <c r="L385" s="413"/>
      <c r="M385" s="413"/>
      <c r="N385" s="413"/>
      <c r="O385" s="413"/>
      <c r="P385" s="413"/>
      <c r="Q385" s="413"/>
      <c r="R385" s="413"/>
      <c r="S385" s="413"/>
      <c r="T385" s="413"/>
      <c r="U385" s="413"/>
      <c r="V385" s="413"/>
      <c r="W385" s="413"/>
      <c r="X385" s="413"/>
      <c r="Y385" s="413"/>
      <c r="Z385" s="413"/>
      <c r="AA385" s="413"/>
      <c r="AB385" s="413"/>
      <c r="AC385" s="413"/>
      <c r="AD385" s="413"/>
      <c r="AE385" s="413"/>
      <c r="AF385" s="413"/>
      <c r="AG385" s="413"/>
      <c r="AH385" s="413"/>
      <c r="AI385" s="413"/>
      <c r="AJ385" s="413"/>
      <c r="AK385" s="413"/>
      <c r="AL385" s="413"/>
      <c r="AM385" s="413"/>
      <c r="AN385" s="413"/>
      <c r="AO385" s="413"/>
      <c r="AP385" s="413"/>
      <c r="AQ385" s="413"/>
      <c r="AR385" s="413"/>
      <c r="AS385" s="413"/>
      <c r="AT385" s="413"/>
      <c r="AU385" s="413"/>
      <c r="AV385" s="413"/>
      <c r="AW385" s="413"/>
      <c r="AX385" s="413"/>
      <c r="AY385" s="413"/>
      <c r="AZ385" s="413"/>
      <c r="BA385" s="413"/>
      <c r="BB385" s="413"/>
      <c r="BC385" s="413"/>
      <c r="BD385" s="413"/>
      <c r="BE385" s="413"/>
      <c r="BF385" s="413"/>
      <c r="BG385" s="413"/>
      <c r="BH385" s="413"/>
      <c r="BI385" s="413"/>
      <c r="BJ385" s="413"/>
      <c r="BK385" s="413"/>
      <c r="BL385" s="413"/>
      <c r="BM385" s="413"/>
      <c r="BN385" s="413"/>
      <c r="BO385" s="413"/>
      <c r="BP385" s="413"/>
      <c r="BQ385" s="413"/>
      <c r="BR385" s="413"/>
      <c r="BS385" s="413"/>
      <c r="BT385" s="534"/>
    </row>
    <row r="386" spans="2:72" x14ac:dyDescent="0.2">
      <c r="B386" s="474" t="s">
        <v>30</v>
      </c>
      <c r="C386" s="535">
        <v>0</v>
      </c>
      <c r="D386" s="535">
        <v>0</v>
      </c>
      <c r="E386" s="535">
        <v>0</v>
      </c>
      <c r="F386" s="535">
        <v>1</v>
      </c>
      <c r="G386" s="535">
        <v>1</v>
      </c>
      <c r="H386" s="535">
        <v>2</v>
      </c>
      <c r="I386" s="535">
        <v>8</v>
      </c>
      <c r="J386" s="535">
        <v>15</v>
      </c>
      <c r="K386" s="535">
        <v>0</v>
      </c>
      <c r="L386" s="535">
        <v>23</v>
      </c>
      <c r="M386" s="535">
        <v>11</v>
      </c>
      <c r="N386" s="535">
        <v>43</v>
      </c>
      <c r="O386" s="535">
        <v>0</v>
      </c>
      <c r="P386" s="535">
        <v>0</v>
      </c>
      <c r="Q386" s="535">
        <v>54</v>
      </c>
      <c r="R386" s="535">
        <v>20</v>
      </c>
      <c r="S386" s="535">
        <v>33</v>
      </c>
      <c r="T386" s="535">
        <v>0</v>
      </c>
      <c r="U386" s="535">
        <v>0</v>
      </c>
      <c r="V386" s="535">
        <v>53</v>
      </c>
      <c r="W386" s="535">
        <v>38</v>
      </c>
      <c r="X386" s="535">
        <v>38</v>
      </c>
      <c r="Y386" s="535">
        <v>0</v>
      </c>
      <c r="Z386" s="535">
        <v>0</v>
      </c>
      <c r="AA386" s="535">
        <v>76</v>
      </c>
      <c r="AB386" s="535">
        <v>19</v>
      </c>
      <c r="AC386" s="535">
        <v>45</v>
      </c>
      <c r="AD386" s="535">
        <v>0</v>
      </c>
      <c r="AE386" s="535">
        <v>64</v>
      </c>
      <c r="AF386" s="535">
        <v>31</v>
      </c>
      <c r="AG386" s="535">
        <v>34</v>
      </c>
      <c r="AH386" s="535">
        <v>0</v>
      </c>
      <c r="AI386" s="535">
        <v>65</v>
      </c>
      <c r="AJ386" s="535">
        <v>17</v>
      </c>
      <c r="AK386" s="535">
        <v>23</v>
      </c>
      <c r="AL386" s="535">
        <v>40</v>
      </c>
      <c r="AM386" s="535">
        <v>30</v>
      </c>
      <c r="AN386" s="535">
        <v>24</v>
      </c>
      <c r="AO386" s="535">
        <v>0</v>
      </c>
      <c r="AP386" s="535">
        <v>54</v>
      </c>
      <c r="AQ386" s="535">
        <v>22</v>
      </c>
      <c r="AR386" s="535">
        <v>27</v>
      </c>
      <c r="AS386" s="535">
        <v>49</v>
      </c>
      <c r="AT386" s="535">
        <v>23</v>
      </c>
      <c r="AU386" s="535">
        <v>46</v>
      </c>
      <c r="AV386" s="535">
        <v>69</v>
      </c>
      <c r="AW386" s="535">
        <v>31</v>
      </c>
      <c r="AX386" s="535">
        <v>45</v>
      </c>
      <c r="AY386" s="535">
        <v>76</v>
      </c>
      <c r="AZ386" s="535">
        <v>21</v>
      </c>
      <c r="BA386" s="535">
        <v>48</v>
      </c>
      <c r="BB386" s="535">
        <v>69</v>
      </c>
      <c r="BC386" s="535">
        <v>31</v>
      </c>
      <c r="BD386" s="535">
        <v>50</v>
      </c>
      <c r="BE386" s="535">
        <v>81</v>
      </c>
      <c r="BF386" s="535">
        <v>27</v>
      </c>
      <c r="BG386" s="535">
        <v>27</v>
      </c>
      <c r="BH386" s="535">
        <v>54</v>
      </c>
      <c r="BI386" s="535">
        <v>27</v>
      </c>
      <c r="BJ386" s="535">
        <v>35</v>
      </c>
      <c r="BK386" s="535">
        <v>62</v>
      </c>
      <c r="BL386" s="535">
        <v>71</v>
      </c>
      <c r="BM386" s="535">
        <v>60</v>
      </c>
      <c r="BN386" s="535">
        <v>131</v>
      </c>
      <c r="BO386" s="535">
        <v>0</v>
      </c>
      <c r="BP386" s="535">
        <v>0</v>
      </c>
      <c r="BQ386" s="535">
        <v>0</v>
      </c>
      <c r="BR386" s="535">
        <v>0</v>
      </c>
      <c r="BS386" s="535">
        <v>0</v>
      </c>
      <c r="BT386" s="536">
        <v>1022</v>
      </c>
    </row>
    <row r="387" spans="2:72" x14ac:dyDescent="0.2">
      <c r="B387" s="475" t="s">
        <v>31</v>
      </c>
      <c r="C387" s="537">
        <v>0</v>
      </c>
      <c r="D387" s="537">
        <v>1</v>
      </c>
      <c r="E387" s="537">
        <v>1</v>
      </c>
      <c r="F387" s="537">
        <v>1</v>
      </c>
      <c r="G387" s="537">
        <v>2</v>
      </c>
      <c r="H387" s="537">
        <v>3</v>
      </c>
      <c r="I387" s="537">
        <v>9</v>
      </c>
      <c r="J387" s="537">
        <v>14</v>
      </c>
      <c r="K387" s="537">
        <v>0</v>
      </c>
      <c r="L387" s="537">
        <v>23</v>
      </c>
      <c r="M387" s="537">
        <v>29</v>
      </c>
      <c r="N387" s="537">
        <v>39</v>
      </c>
      <c r="O387" s="537">
        <v>0</v>
      </c>
      <c r="P387" s="537">
        <v>1</v>
      </c>
      <c r="Q387" s="537">
        <v>69</v>
      </c>
      <c r="R387" s="537">
        <v>27</v>
      </c>
      <c r="S387" s="537">
        <v>34</v>
      </c>
      <c r="T387" s="537">
        <v>0</v>
      </c>
      <c r="U387" s="537">
        <v>2</v>
      </c>
      <c r="V387" s="537">
        <v>63</v>
      </c>
      <c r="W387" s="537">
        <v>20</v>
      </c>
      <c r="X387" s="537">
        <v>42</v>
      </c>
      <c r="Y387" s="537">
        <v>0</v>
      </c>
      <c r="Z387" s="537">
        <v>1</v>
      </c>
      <c r="AA387" s="537">
        <v>63</v>
      </c>
      <c r="AB387" s="537">
        <v>21</v>
      </c>
      <c r="AC387" s="537">
        <v>27</v>
      </c>
      <c r="AD387" s="537">
        <v>0</v>
      </c>
      <c r="AE387" s="537">
        <v>48</v>
      </c>
      <c r="AF387" s="537">
        <v>14</v>
      </c>
      <c r="AG387" s="537">
        <v>22</v>
      </c>
      <c r="AH387" s="537">
        <v>0</v>
      </c>
      <c r="AI387" s="537">
        <v>36</v>
      </c>
      <c r="AJ387" s="537">
        <v>13</v>
      </c>
      <c r="AK387" s="537">
        <v>28</v>
      </c>
      <c r="AL387" s="537">
        <v>41</v>
      </c>
      <c r="AM387" s="537">
        <v>13</v>
      </c>
      <c r="AN387" s="537">
        <v>19</v>
      </c>
      <c r="AO387" s="537">
        <v>0</v>
      </c>
      <c r="AP387" s="537">
        <v>32</v>
      </c>
      <c r="AQ387" s="537">
        <v>15</v>
      </c>
      <c r="AR387" s="537">
        <v>25</v>
      </c>
      <c r="AS387" s="537">
        <v>40</v>
      </c>
      <c r="AT387" s="537">
        <v>18</v>
      </c>
      <c r="AU387" s="537">
        <v>18</v>
      </c>
      <c r="AV387" s="537">
        <v>36</v>
      </c>
      <c r="AW387" s="537">
        <v>13</v>
      </c>
      <c r="AX387" s="537">
        <v>35</v>
      </c>
      <c r="AY387" s="537">
        <v>48</v>
      </c>
      <c r="AZ387" s="537">
        <v>10</v>
      </c>
      <c r="BA387" s="537">
        <v>22</v>
      </c>
      <c r="BB387" s="537">
        <v>32</v>
      </c>
      <c r="BC387" s="537">
        <v>8</v>
      </c>
      <c r="BD387" s="537">
        <v>16</v>
      </c>
      <c r="BE387" s="537">
        <v>24</v>
      </c>
      <c r="BF387" s="537">
        <v>15</v>
      </c>
      <c r="BG387" s="537">
        <v>15</v>
      </c>
      <c r="BH387" s="537">
        <v>30</v>
      </c>
      <c r="BI387" s="537">
        <v>11</v>
      </c>
      <c r="BJ387" s="537">
        <v>9</v>
      </c>
      <c r="BK387" s="537">
        <v>20</v>
      </c>
      <c r="BL387" s="537">
        <v>15</v>
      </c>
      <c r="BM387" s="537">
        <v>23</v>
      </c>
      <c r="BN387" s="537">
        <v>38</v>
      </c>
      <c r="BO387" s="537">
        <v>0</v>
      </c>
      <c r="BP387" s="537">
        <v>0</v>
      </c>
      <c r="BQ387" s="537">
        <v>0</v>
      </c>
      <c r="BR387" s="537">
        <v>0</v>
      </c>
      <c r="BS387" s="537">
        <v>0</v>
      </c>
      <c r="BT387" s="538">
        <v>647</v>
      </c>
    </row>
    <row r="388" spans="2:72" x14ac:dyDescent="0.2">
      <c r="B388" s="474" t="s">
        <v>32</v>
      </c>
      <c r="C388" s="537">
        <v>0</v>
      </c>
      <c r="D388" s="537">
        <v>0</v>
      </c>
      <c r="E388" s="537">
        <v>0</v>
      </c>
      <c r="F388" s="537">
        <v>0</v>
      </c>
      <c r="G388" s="537">
        <v>0</v>
      </c>
      <c r="H388" s="537">
        <v>0</v>
      </c>
      <c r="I388" s="537">
        <v>1</v>
      </c>
      <c r="J388" s="537">
        <v>1</v>
      </c>
      <c r="K388" s="537">
        <v>0</v>
      </c>
      <c r="L388" s="537">
        <v>2</v>
      </c>
      <c r="M388" s="537">
        <v>7</v>
      </c>
      <c r="N388" s="537">
        <v>6</v>
      </c>
      <c r="O388" s="537">
        <v>0</v>
      </c>
      <c r="P388" s="537">
        <v>0</v>
      </c>
      <c r="Q388" s="537">
        <v>13</v>
      </c>
      <c r="R388" s="537">
        <v>10</v>
      </c>
      <c r="S388" s="537">
        <v>5</v>
      </c>
      <c r="T388" s="537">
        <v>0</v>
      </c>
      <c r="U388" s="537">
        <v>0</v>
      </c>
      <c r="V388" s="537">
        <v>15</v>
      </c>
      <c r="W388" s="537">
        <v>14</v>
      </c>
      <c r="X388" s="537">
        <v>9</v>
      </c>
      <c r="Y388" s="537">
        <v>0</v>
      </c>
      <c r="Z388" s="537">
        <v>0</v>
      </c>
      <c r="AA388" s="537">
        <v>23</v>
      </c>
      <c r="AB388" s="537">
        <v>12</v>
      </c>
      <c r="AC388" s="537">
        <v>24</v>
      </c>
      <c r="AD388" s="537">
        <v>0</v>
      </c>
      <c r="AE388" s="537">
        <v>36</v>
      </c>
      <c r="AF388" s="537">
        <v>10</v>
      </c>
      <c r="AG388" s="537">
        <v>15</v>
      </c>
      <c r="AH388" s="537">
        <v>0</v>
      </c>
      <c r="AI388" s="537">
        <v>25</v>
      </c>
      <c r="AJ388" s="537">
        <v>9</v>
      </c>
      <c r="AK388" s="537">
        <v>20</v>
      </c>
      <c r="AL388" s="537">
        <v>29</v>
      </c>
      <c r="AM388" s="537">
        <v>8</v>
      </c>
      <c r="AN388" s="537">
        <v>18</v>
      </c>
      <c r="AO388" s="537">
        <v>0</v>
      </c>
      <c r="AP388" s="537">
        <v>26</v>
      </c>
      <c r="AQ388" s="537">
        <v>13</v>
      </c>
      <c r="AR388" s="537">
        <v>25</v>
      </c>
      <c r="AS388" s="537">
        <v>38</v>
      </c>
      <c r="AT388" s="537">
        <v>10</v>
      </c>
      <c r="AU388" s="537">
        <v>22</v>
      </c>
      <c r="AV388" s="537">
        <v>32</v>
      </c>
      <c r="AW388" s="537">
        <v>15</v>
      </c>
      <c r="AX388" s="537">
        <v>28</v>
      </c>
      <c r="AY388" s="537">
        <v>43</v>
      </c>
      <c r="AZ388" s="537">
        <v>16</v>
      </c>
      <c r="BA388" s="537">
        <v>30</v>
      </c>
      <c r="BB388" s="537">
        <v>46</v>
      </c>
      <c r="BC388" s="537">
        <v>26</v>
      </c>
      <c r="BD388" s="537">
        <v>26</v>
      </c>
      <c r="BE388" s="537">
        <v>52</v>
      </c>
      <c r="BF388" s="537">
        <v>18</v>
      </c>
      <c r="BG388" s="537">
        <v>16</v>
      </c>
      <c r="BH388" s="537">
        <v>34</v>
      </c>
      <c r="BI388" s="537">
        <v>20</v>
      </c>
      <c r="BJ388" s="537">
        <v>15</v>
      </c>
      <c r="BK388" s="537">
        <v>35</v>
      </c>
      <c r="BL388" s="537">
        <v>40</v>
      </c>
      <c r="BM388" s="537">
        <v>42</v>
      </c>
      <c r="BN388" s="537">
        <v>82</v>
      </c>
      <c r="BO388" s="537">
        <v>0</v>
      </c>
      <c r="BP388" s="537">
        <v>0</v>
      </c>
      <c r="BQ388" s="537">
        <v>0</v>
      </c>
      <c r="BR388" s="537">
        <v>0</v>
      </c>
      <c r="BS388" s="537">
        <v>3</v>
      </c>
      <c r="BT388" s="538">
        <v>534</v>
      </c>
    </row>
    <row r="389" spans="2:72" x14ac:dyDescent="0.2">
      <c r="B389" s="474" t="s">
        <v>33</v>
      </c>
      <c r="C389" s="537">
        <v>0</v>
      </c>
      <c r="D389" s="537">
        <v>0</v>
      </c>
      <c r="E389" s="537">
        <v>0</v>
      </c>
      <c r="F389" s="537">
        <v>4</v>
      </c>
      <c r="G389" s="537">
        <v>5</v>
      </c>
      <c r="H389" s="537">
        <v>9</v>
      </c>
      <c r="I389" s="537">
        <v>12</v>
      </c>
      <c r="J389" s="537">
        <v>10</v>
      </c>
      <c r="K389" s="537">
        <v>0</v>
      </c>
      <c r="L389" s="537">
        <v>22</v>
      </c>
      <c r="M389" s="537">
        <v>12</v>
      </c>
      <c r="N389" s="537">
        <v>22</v>
      </c>
      <c r="O389" s="537">
        <v>0</v>
      </c>
      <c r="P389" s="537">
        <v>1</v>
      </c>
      <c r="Q389" s="537">
        <v>35</v>
      </c>
      <c r="R389" s="537">
        <v>9</v>
      </c>
      <c r="S389" s="537">
        <v>29</v>
      </c>
      <c r="T389" s="537">
        <v>0</v>
      </c>
      <c r="U389" s="537">
        <v>0</v>
      </c>
      <c r="V389" s="537">
        <v>38</v>
      </c>
      <c r="W389" s="537">
        <v>14</v>
      </c>
      <c r="X389" s="537">
        <v>21</v>
      </c>
      <c r="Y389" s="537">
        <v>0</v>
      </c>
      <c r="Z389" s="537">
        <v>0</v>
      </c>
      <c r="AA389" s="537">
        <v>35</v>
      </c>
      <c r="AB389" s="537">
        <v>7</v>
      </c>
      <c r="AC389" s="537">
        <v>24</v>
      </c>
      <c r="AD389" s="537">
        <v>0</v>
      </c>
      <c r="AE389" s="537">
        <v>31</v>
      </c>
      <c r="AF389" s="537">
        <v>16</v>
      </c>
      <c r="AG389" s="537">
        <v>24</v>
      </c>
      <c r="AH389" s="537">
        <v>0</v>
      </c>
      <c r="AI389" s="537">
        <v>40</v>
      </c>
      <c r="AJ389" s="537">
        <v>17</v>
      </c>
      <c r="AK389" s="537">
        <v>16</v>
      </c>
      <c r="AL389" s="537">
        <v>33</v>
      </c>
      <c r="AM389" s="537">
        <v>12</v>
      </c>
      <c r="AN389" s="537">
        <v>14</v>
      </c>
      <c r="AO389" s="537">
        <v>0</v>
      </c>
      <c r="AP389" s="537">
        <v>26</v>
      </c>
      <c r="AQ389" s="537">
        <v>8</v>
      </c>
      <c r="AR389" s="537">
        <v>21</v>
      </c>
      <c r="AS389" s="537">
        <v>29</v>
      </c>
      <c r="AT389" s="537">
        <v>16</v>
      </c>
      <c r="AU389" s="537">
        <v>25</v>
      </c>
      <c r="AV389" s="537">
        <v>41</v>
      </c>
      <c r="AW389" s="537">
        <v>16</v>
      </c>
      <c r="AX389" s="537">
        <v>26</v>
      </c>
      <c r="AY389" s="537">
        <v>42</v>
      </c>
      <c r="AZ389" s="537">
        <v>13</v>
      </c>
      <c r="BA389" s="537">
        <v>30</v>
      </c>
      <c r="BB389" s="537">
        <v>43</v>
      </c>
      <c r="BC389" s="537">
        <v>18</v>
      </c>
      <c r="BD389" s="537">
        <v>23</v>
      </c>
      <c r="BE389" s="537">
        <v>41</v>
      </c>
      <c r="BF389" s="537">
        <v>17</v>
      </c>
      <c r="BG389" s="537">
        <v>20</v>
      </c>
      <c r="BH389" s="537">
        <v>37</v>
      </c>
      <c r="BI389" s="537">
        <v>19</v>
      </c>
      <c r="BJ389" s="537">
        <v>26</v>
      </c>
      <c r="BK389" s="537">
        <v>45</v>
      </c>
      <c r="BL389" s="537">
        <v>44</v>
      </c>
      <c r="BM389" s="537">
        <v>77</v>
      </c>
      <c r="BN389" s="537">
        <v>121</v>
      </c>
      <c r="BO389" s="537">
        <v>0</v>
      </c>
      <c r="BP389" s="537">
        <v>0</v>
      </c>
      <c r="BQ389" s="537">
        <v>0</v>
      </c>
      <c r="BR389" s="537">
        <v>0</v>
      </c>
      <c r="BS389" s="537">
        <v>0</v>
      </c>
      <c r="BT389" s="538">
        <v>668</v>
      </c>
    </row>
    <row r="390" spans="2:72" x14ac:dyDescent="0.2">
      <c r="B390" s="474" t="s">
        <v>34</v>
      </c>
      <c r="C390" s="537">
        <v>0</v>
      </c>
      <c r="D390" s="537">
        <v>0</v>
      </c>
      <c r="E390" s="537">
        <v>0</v>
      </c>
      <c r="F390" s="537">
        <v>0</v>
      </c>
      <c r="G390" s="537">
        <v>2</v>
      </c>
      <c r="H390" s="537">
        <v>2</v>
      </c>
      <c r="I390" s="537">
        <v>5</v>
      </c>
      <c r="J390" s="537">
        <v>8</v>
      </c>
      <c r="K390" s="537">
        <v>0</v>
      </c>
      <c r="L390" s="537">
        <v>13</v>
      </c>
      <c r="M390" s="537">
        <v>4</v>
      </c>
      <c r="N390" s="537">
        <v>11</v>
      </c>
      <c r="O390" s="537">
        <v>0</v>
      </c>
      <c r="P390" s="537">
        <v>0</v>
      </c>
      <c r="Q390" s="537">
        <v>15</v>
      </c>
      <c r="R390" s="537">
        <v>19</v>
      </c>
      <c r="S390" s="537">
        <v>10</v>
      </c>
      <c r="T390" s="537">
        <v>0</v>
      </c>
      <c r="U390" s="537">
        <v>1</v>
      </c>
      <c r="V390" s="537">
        <v>30</v>
      </c>
      <c r="W390" s="537">
        <v>15</v>
      </c>
      <c r="X390" s="537">
        <v>26</v>
      </c>
      <c r="Y390" s="537">
        <v>0</v>
      </c>
      <c r="Z390" s="537">
        <v>0</v>
      </c>
      <c r="AA390" s="537">
        <v>41</v>
      </c>
      <c r="AB390" s="537">
        <v>13</v>
      </c>
      <c r="AC390" s="537">
        <v>37</v>
      </c>
      <c r="AD390" s="537">
        <v>0</v>
      </c>
      <c r="AE390" s="537">
        <v>50</v>
      </c>
      <c r="AF390" s="537">
        <v>17</v>
      </c>
      <c r="AG390" s="537">
        <v>23</v>
      </c>
      <c r="AH390" s="537">
        <v>0</v>
      </c>
      <c r="AI390" s="537">
        <v>40</v>
      </c>
      <c r="AJ390" s="537">
        <v>14</v>
      </c>
      <c r="AK390" s="537">
        <v>18</v>
      </c>
      <c r="AL390" s="537">
        <v>32</v>
      </c>
      <c r="AM390" s="537">
        <v>16</v>
      </c>
      <c r="AN390" s="537">
        <v>22</v>
      </c>
      <c r="AO390" s="537">
        <v>0</v>
      </c>
      <c r="AP390" s="537">
        <v>38</v>
      </c>
      <c r="AQ390" s="537">
        <v>13</v>
      </c>
      <c r="AR390" s="537">
        <v>35</v>
      </c>
      <c r="AS390" s="537">
        <v>48</v>
      </c>
      <c r="AT390" s="537">
        <v>24</v>
      </c>
      <c r="AU390" s="537">
        <v>30</v>
      </c>
      <c r="AV390" s="537">
        <v>54</v>
      </c>
      <c r="AW390" s="537">
        <v>26</v>
      </c>
      <c r="AX390" s="537">
        <v>34</v>
      </c>
      <c r="AY390" s="537">
        <v>60</v>
      </c>
      <c r="AZ390" s="537">
        <v>27</v>
      </c>
      <c r="BA390" s="537">
        <v>27</v>
      </c>
      <c r="BB390" s="537">
        <v>54</v>
      </c>
      <c r="BC390" s="537">
        <v>20</v>
      </c>
      <c r="BD390" s="537">
        <v>39</v>
      </c>
      <c r="BE390" s="537">
        <v>59</v>
      </c>
      <c r="BF390" s="537">
        <v>17</v>
      </c>
      <c r="BG390" s="537">
        <v>20</v>
      </c>
      <c r="BH390" s="537">
        <v>37</v>
      </c>
      <c r="BI390" s="537">
        <v>22</v>
      </c>
      <c r="BJ390" s="537">
        <v>25</v>
      </c>
      <c r="BK390" s="537">
        <v>47</v>
      </c>
      <c r="BL390" s="537">
        <v>53</v>
      </c>
      <c r="BM390" s="537">
        <v>49</v>
      </c>
      <c r="BN390" s="537">
        <v>102</v>
      </c>
      <c r="BO390" s="537">
        <v>0</v>
      </c>
      <c r="BP390" s="537">
        <v>0</v>
      </c>
      <c r="BQ390" s="537">
        <v>0</v>
      </c>
      <c r="BR390" s="537">
        <v>0</v>
      </c>
      <c r="BS390" s="537">
        <v>4</v>
      </c>
      <c r="BT390" s="538">
        <v>726</v>
      </c>
    </row>
    <row r="391" spans="2:72" x14ac:dyDescent="0.2">
      <c r="B391" s="474" t="s">
        <v>35</v>
      </c>
      <c r="C391" s="537">
        <v>0</v>
      </c>
      <c r="D391" s="537">
        <v>0</v>
      </c>
      <c r="E391" s="537">
        <v>0</v>
      </c>
      <c r="F391" s="537">
        <v>0</v>
      </c>
      <c r="G391" s="537">
        <v>0</v>
      </c>
      <c r="H391" s="537">
        <v>0</v>
      </c>
      <c r="I391" s="537">
        <v>0</v>
      </c>
      <c r="J391" s="537">
        <v>4</v>
      </c>
      <c r="K391" s="537">
        <v>0</v>
      </c>
      <c r="L391" s="537">
        <v>4</v>
      </c>
      <c r="M391" s="537">
        <v>5</v>
      </c>
      <c r="N391" s="537">
        <v>11</v>
      </c>
      <c r="O391" s="537">
        <v>0</v>
      </c>
      <c r="P391" s="537">
        <v>0</v>
      </c>
      <c r="Q391" s="537">
        <v>16</v>
      </c>
      <c r="R391" s="537">
        <v>2</v>
      </c>
      <c r="S391" s="537">
        <v>6</v>
      </c>
      <c r="T391" s="537">
        <v>0</v>
      </c>
      <c r="U391" s="537">
        <v>0</v>
      </c>
      <c r="V391" s="537">
        <v>8</v>
      </c>
      <c r="W391" s="537">
        <v>10</v>
      </c>
      <c r="X391" s="537">
        <v>12</v>
      </c>
      <c r="Y391" s="537">
        <v>0</v>
      </c>
      <c r="Z391" s="537">
        <v>0</v>
      </c>
      <c r="AA391" s="537">
        <v>22</v>
      </c>
      <c r="AB391" s="537">
        <v>13</v>
      </c>
      <c r="AC391" s="537">
        <v>17</v>
      </c>
      <c r="AD391" s="537">
        <v>0</v>
      </c>
      <c r="AE391" s="537">
        <v>30</v>
      </c>
      <c r="AF391" s="537">
        <v>7</v>
      </c>
      <c r="AG391" s="537">
        <v>7</v>
      </c>
      <c r="AH391" s="537">
        <v>0</v>
      </c>
      <c r="AI391" s="537">
        <v>14</v>
      </c>
      <c r="AJ391" s="537">
        <v>6</v>
      </c>
      <c r="AK391" s="537">
        <v>9</v>
      </c>
      <c r="AL391" s="537">
        <v>15</v>
      </c>
      <c r="AM391" s="537">
        <v>3</v>
      </c>
      <c r="AN391" s="537">
        <v>7</v>
      </c>
      <c r="AO391" s="537">
        <v>0</v>
      </c>
      <c r="AP391" s="537">
        <v>10</v>
      </c>
      <c r="AQ391" s="537">
        <v>5</v>
      </c>
      <c r="AR391" s="537">
        <v>6</v>
      </c>
      <c r="AS391" s="537">
        <v>11</v>
      </c>
      <c r="AT391" s="537">
        <v>10</v>
      </c>
      <c r="AU391" s="537">
        <v>13</v>
      </c>
      <c r="AV391" s="537">
        <v>23</v>
      </c>
      <c r="AW391" s="537">
        <v>14</v>
      </c>
      <c r="AX391" s="537">
        <v>13</v>
      </c>
      <c r="AY391" s="537">
        <v>27</v>
      </c>
      <c r="AZ391" s="537">
        <v>5</v>
      </c>
      <c r="BA391" s="537">
        <v>9</v>
      </c>
      <c r="BB391" s="537">
        <v>14</v>
      </c>
      <c r="BC391" s="537">
        <v>6</v>
      </c>
      <c r="BD391" s="537">
        <v>11</v>
      </c>
      <c r="BE391" s="537">
        <v>17</v>
      </c>
      <c r="BF391" s="537">
        <v>10</v>
      </c>
      <c r="BG391" s="537">
        <v>6</v>
      </c>
      <c r="BH391" s="537">
        <v>16</v>
      </c>
      <c r="BI391" s="537">
        <v>2</v>
      </c>
      <c r="BJ391" s="537">
        <v>6</v>
      </c>
      <c r="BK391" s="537">
        <v>8</v>
      </c>
      <c r="BL391" s="537">
        <v>25</v>
      </c>
      <c r="BM391" s="537">
        <v>28</v>
      </c>
      <c r="BN391" s="537">
        <v>53</v>
      </c>
      <c r="BO391" s="537">
        <v>0</v>
      </c>
      <c r="BP391" s="537">
        <v>0</v>
      </c>
      <c r="BQ391" s="537">
        <v>0</v>
      </c>
      <c r="BR391" s="537">
        <v>0</v>
      </c>
      <c r="BS391" s="537">
        <v>0</v>
      </c>
      <c r="BT391" s="538">
        <v>288</v>
      </c>
    </row>
    <row r="392" spans="2:72" x14ac:dyDescent="0.2">
      <c r="B392" s="474" t="s">
        <v>36</v>
      </c>
      <c r="C392" s="537">
        <v>0</v>
      </c>
      <c r="D392" s="537">
        <v>0</v>
      </c>
      <c r="E392" s="537">
        <v>0</v>
      </c>
      <c r="F392" s="537">
        <v>2</v>
      </c>
      <c r="G392" s="537">
        <v>4</v>
      </c>
      <c r="H392" s="537">
        <v>6</v>
      </c>
      <c r="I392" s="537">
        <v>7</v>
      </c>
      <c r="J392" s="537">
        <v>19</v>
      </c>
      <c r="K392" s="537">
        <v>0</v>
      </c>
      <c r="L392" s="537">
        <v>26</v>
      </c>
      <c r="M392" s="537">
        <v>20</v>
      </c>
      <c r="N392" s="537">
        <v>38</v>
      </c>
      <c r="O392" s="537">
        <v>0</v>
      </c>
      <c r="P392" s="537">
        <v>3</v>
      </c>
      <c r="Q392" s="537">
        <v>61</v>
      </c>
      <c r="R392" s="537">
        <v>32</v>
      </c>
      <c r="S392" s="537">
        <v>53</v>
      </c>
      <c r="T392" s="537">
        <v>0</v>
      </c>
      <c r="U392" s="537">
        <v>1</v>
      </c>
      <c r="V392" s="537">
        <v>86</v>
      </c>
      <c r="W392" s="537">
        <v>32</v>
      </c>
      <c r="X392" s="537">
        <v>44</v>
      </c>
      <c r="Y392" s="537">
        <v>0</v>
      </c>
      <c r="Z392" s="537">
        <v>1</v>
      </c>
      <c r="AA392" s="537">
        <v>77</v>
      </c>
      <c r="AB392" s="537">
        <v>26</v>
      </c>
      <c r="AC392" s="537">
        <v>57</v>
      </c>
      <c r="AD392" s="537">
        <v>0</v>
      </c>
      <c r="AE392" s="537">
        <v>83</v>
      </c>
      <c r="AF392" s="537">
        <v>18</v>
      </c>
      <c r="AG392" s="537">
        <v>47</v>
      </c>
      <c r="AH392" s="537">
        <v>0</v>
      </c>
      <c r="AI392" s="537">
        <v>65</v>
      </c>
      <c r="AJ392" s="537">
        <v>36</v>
      </c>
      <c r="AK392" s="537">
        <v>54</v>
      </c>
      <c r="AL392" s="537">
        <v>90</v>
      </c>
      <c r="AM392" s="537">
        <v>24</v>
      </c>
      <c r="AN392" s="537">
        <v>31</v>
      </c>
      <c r="AO392" s="537">
        <v>0</v>
      </c>
      <c r="AP392" s="537">
        <v>55</v>
      </c>
      <c r="AQ392" s="537">
        <v>23</v>
      </c>
      <c r="AR392" s="537">
        <v>32</v>
      </c>
      <c r="AS392" s="537">
        <v>55</v>
      </c>
      <c r="AT392" s="537">
        <v>33</v>
      </c>
      <c r="AU392" s="537">
        <v>55</v>
      </c>
      <c r="AV392" s="537">
        <v>88</v>
      </c>
      <c r="AW392" s="537">
        <v>34</v>
      </c>
      <c r="AX392" s="537">
        <v>52</v>
      </c>
      <c r="AY392" s="537">
        <v>86</v>
      </c>
      <c r="AZ392" s="537">
        <v>30</v>
      </c>
      <c r="BA392" s="537">
        <v>50</v>
      </c>
      <c r="BB392" s="537">
        <v>80</v>
      </c>
      <c r="BC392" s="537">
        <v>29</v>
      </c>
      <c r="BD392" s="537">
        <v>41</v>
      </c>
      <c r="BE392" s="537">
        <v>70</v>
      </c>
      <c r="BF392" s="537">
        <v>26</v>
      </c>
      <c r="BG392" s="537">
        <v>27</v>
      </c>
      <c r="BH392" s="537">
        <v>53</v>
      </c>
      <c r="BI392" s="537">
        <v>24</v>
      </c>
      <c r="BJ392" s="537">
        <v>33</v>
      </c>
      <c r="BK392" s="537">
        <v>57</v>
      </c>
      <c r="BL392" s="537">
        <v>38</v>
      </c>
      <c r="BM392" s="537">
        <v>39</v>
      </c>
      <c r="BN392" s="537">
        <v>77</v>
      </c>
      <c r="BO392" s="537">
        <v>0</v>
      </c>
      <c r="BP392" s="537">
        <v>0</v>
      </c>
      <c r="BQ392" s="537">
        <v>0</v>
      </c>
      <c r="BR392" s="537">
        <v>0</v>
      </c>
      <c r="BS392" s="537">
        <v>6</v>
      </c>
      <c r="BT392" s="538">
        <v>1121</v>
      </c>
    </row>
    <row r="393" spans="2:72" x14ac:dyDescent="0.2">
      <c r="B393" s="474" t="s">
        <v>37</v>
      </c>
      <c r="C393" s="537">
        <v>0</v>
      </c>
      <c r="D393" s="537">
        <v>0</v>
      </c>
      <c r="E393" s="537">
        <v>0</v>
      </c>
      <c r="F393" s="537">
        <v>0</v>
      </c>
      <c r="G393" s="537">
        <v>4</v>
      </c>
      <c r="H393" s="537">
        <v>4</v>
      </c>
      <c r="I393" s="537">
        <v>2</v>
      </c>
      <c r="J393" s="537">
        <v>5</v>
      </c>
      <c r="K393" s="537">
        <v>0</v>
      </c>
      <c r="L393" s="537">
        <v>7</v>
      </c>
      <c r="M393" s="537">
        <v>5</v>
      </c>
      <c r="N393" s="537">
        <v>13</v>
      </c>
      <c r="O393" s="537">
        <v>0</v>
      </c>
      <c r="P393" s="537">
        <v>0</v>
      </c>
      <c r="Q393" s="537">
        <v>18</v>
      </c>
      <c r="R393" s="537">
        <v>15</v>
      </c>
      <c r="S393" s="537">
        <v>28</v>
      </c>
      <c r="T393" s="537">
        <v>0</v>
      </c>
      <c r="U393" s="537">
        <v>0</v>
      </c>
      <c r="V393" s="537">
        <v>43</v>
      </c>
      <c r="W393" s="537">
        <v>18</v>
      </c>
      <c r="X393" s="537">
        <v>37</v>
      </c>
      <c r="Y393" s="537">
        <v>0</v>
      </c>
      <c r="Z393" s="537">
        <v>0</v>
      </c>
      <c r="AA393" s="537">
        <v>55</v>
      </c>
      <c r="AB393" s="537">
        <v>21</v>
      </c>
      <c r="AC393" s="537">
        <v>25</v>
      </c>
      <c r="AD393" s="537">
        <v>0</v>
      </c>
      <c r="AE393" s="537">
        <v>46</v>
      </c>
      <c r="AF393" s="537">
        <v>13</v>
      </c>
      <c r="AG393" s="537">
        <v>21</v>
      </c>
      <c r="AH393" s="537">
        <v>0</v>
      </c>
      <c r="AI393" s="537">
        <v>34</v>
      </c>
      <c r="AJ393" s="537">
        <v>17</v>
      </c>
      <c r="AK393" s="537">
        <v>19</v>
      </c>
      <c r="AL393" s="537">
        <v>36</v>
      </c>
      <c r="AM393" s="537">
        <v>13</v>
      </c>
      <c r="AN393" s="537">
        <v>18</v>
      </c>
      <c r="AO393" s="537">
        <v>0</v>
      </c>
      <c r="AP393" s="537">
        <v>31</v>
      </c>
      <c r="AQ393" s="537">
        <v>10</v>
      </c>
      <c r="AR393" s="537">
        <v>20</v>
      </c>
      <c r="AS393" s="537">
        <v>30</v>
      </c>
      <c r="AT393" s="537">
        <v>20</v>
      </c>
      <c r="AU393" s="537">
        <v>33</v>
      </c>
      <c r="AV393" s="537">
        <v>53</v>
      </c>
      <c r="AW393" s="537">
        <v>37</v>
      </c>
      <c r="AX393" s="537">
        <v>26</v>
      </c>
      <c r="AY393" s="537">
        <v>63</v>
      </c>
      <c r="AZ393" s="537">
        <v>28</v>
      </c>
      <c r="BA393" s="537">
        <v>28</v>
      </c>
      <c r="BB393" s="537">
        <v>56</v>
      </c>
      <c r="BC393" s="537">
        <v>26</v>
      </c>
      <c r="BD393" s="537">
        <v>33</v>
      </c>
      <c r="BE393" s="537">
        <v>59</v>
      </c>
      <c r="BF393" s="537">
        <v>20</v>
      </c>
      <c r="BG393" s="537">
        <v>30</v>
      </c>
      <c r="BH393" s="537">
        <v>50</v>
      </c>
      <c r="BI393" s="537">
        <v>14</v>
      </c>
      <c r="BJ393" s="537">
        <v>30</v>
      </c>
      <c r="BK393" s="537">
        <v>44</v>
      </c>
      <c r="BL393" s="537">
        <v>46</v>
      </c>
      <c r="BM393" s="537">
        <v>59</v>
      </c>
      <c r="BN393" s="537">
        <v>105</v>
      </c>
      <c r="BO393" s="537">
        <v>0</v>
      </c>
      <c r="BP393" s="537">
        <v>1</v>
      </c>
      <c r="BQ393" s="537">
        <v>0</v>
      </c>
      <c r="BR393" s="537">
        <v>1</v>
      </c>
      <c r="BS393" s="537">
        <v>2</v>
      </c>
      <c r="BT393" s="538">
        <v>737</v>
      </c>
    </row>
    <row r="394" spans="2:72" x14ac:dyDescent="0.2">
      <c r="B394" s="474" t="s">
        <v>38</v>
      </c>
      <c r="C394" s="537">
        <v>0</v>
      </c>
      <c r="D394" s="537">
        <v>0</v>
      </c>
      <c r="E394" s="537">
        <v>0</v>
      </c>
      <c r="F394" s="537">
        <v>0</v>
      </c>
      <c r="G394" s="537">
        <v>0</v>
      </c>
      <c r="H394" s="537">
        <v>0</v>
      </c>
      <c r="I394" s="537">
        <v>3</v>
      </c>
      <c r="J394" s="537">
        <v>5</v>
      </c>
      <c r="K394" s="537">
        <v>0</v>
      </c>
      <c r="L394" s="537">
        <v>8</v>
      </c>
      <c r="M394" s="537">
        <v>5</v>
      </c>
      <c r="N394" s="537">
        <v>4</v>
      </c>
      <c r="O394" s="537">
        <v>0</v>
      </c>
      <c r="P394" s="537">
        <v>0</v>
      </c>
      <c r="Q394" s="537">
        <v>9</v>
      </c>
      <c r="R394" s="537">
        <v>1</v>
      </c>
      <c r="S394" s="537">
        <v>7</v>
      </c>
      <c r="T394" s="537">
        <v>0</v>
      </c>
      <c r="U394" s="537">
        <v>0</v>
      </c>
      <c r="V394" s="537">
        <v>8</v>
      </c>
      <c r="W394" s="537">
        <v>6</v>
      </c>
      <c r="X394" s="537">
        <v>18</v>
      </c>
      <c r="Y394" s="537">
        <v>0</v>
      </c>
      <c r="Z394" s="537">
        <v>0</v>
      </c>
      <c r="AA394" s="537">
        <v>24</v>
      </c>
      <c r="AB394" s="537">
        <v>12</v>
      </c>
      <c r="AC394" s="537">
        <v>18</v>
      </c>
      <c r="AD394" s="537">
        <v>0</v>
      </c>
      <c r="AE394" s="537">
        <v>30</v>
      </c>
      <c r="AF394" s="537">
        <v>6</v>
      </c>
      <c r="AG394" s="537">
        <v>12</v>
      </c>
      <c r="AH394" s="537">
        <v>0</v>
      </c>
      <c r="AI394" s="537">
        <v>18</v>
      </c>
      <c r="AJ394" s="537">
        <v>8</v>
      </c>
      <c r="AK394" s="537">
        <v>7</v>
      </c>
      <c r="AL394" s="537">
        <v>15</v>
      </c>
      <c r="AM394" s="537">
        <v>6</v>
      </c>
      <c r="AN394" s="537">
        <v>5</v>
      </c>
      <c r="AO394" s="537">
        <v>0</v>
      </c>
      <c r="AP394" s="537">
        <v>11</v>
      </c>
      <c r="AQ394" s="537">
        <v>6</v>
      </c>
      <c r="AR394" s="537">
        <v>11</v>
      </c>
      <c r="AS394" s="537">
        <v>17</v>
      </c>
      <c r="AT394" s="537">
        <v>14</v>
      </c>
      <c r="AU394" s="537">
        <v>11</v>
      </c>
      <c r="AV394" s="537">
        <v>25</v>
      </c>
      <c r="AW394" s="537">
        <v>10</v>
      </c>
      <c r="AX394" s="537">
        <v>11</v>
      </c>
      <c r="AY394" s="537">
        <v>21</v>
      </c>
      <c r="AZ394" s="537">
        <v>10</v>
      </c>
      <c r="BA394" s="537">
        <v>10</v>
      </c>
      <c r="BB394" s="537">
        <v>20</v>
      </c>
      <c r="BC394" s="537">
        <v>6</v>
      </c>
      <c r="BD394" s="537">
        <v>11</v>
      </c>
      <c r="BE394" s="537">
        <v>17</v>
      </c>
      <c r="BF394" s="537">
        <v>6</v>
      </c>
      <c r="BG394" s="537">
        <v>10</v>
      </c>
      <c r="BH394" s="537">
        <v>16</v>
      </c>
      <c r="BI394" s="537">
        <v>8</v>
      </c>
      <c r="BJ394" s="537">
        <v>10</v>
      </c>
      <c r="BK394" s="537">
        <v>18</v>
      </c>
      <c r="BL394" s="537">
        <v>11</v>
      </c>
      <c r="BM394" s="537">
        <v>6</v>
      </c>
      <c r="BN394" s="537">
        <v>17</v>
      </c>
      <c r="BO394" s="537">
        <v>0</v>
      </c>
      <c r="BP394" s="537">
        <v>0</v>
      </c>
      <c r="BQ394" s="537">
        <v>0</v>
      </c>
      <c r="BR394" s="537">
        <v>0</v>
      </c>
      <c r="BS394" s="537">
        <v>0</v>
      </c>
      <c r="BT394" s="538">
        <v>274</v>
      </c>
    </row>
    <row r="395" spans="2:72" ht="13.5" thickBot="1" x14ac:dyDescent="0.25">
      <c r="B395" s="477" t="s">
        <v>39</v>
      </c>
      <c r="C395" s="539">
        <v>0</v>
      </c>
      <c r="D395" s="539">
        <v>0</v>
      </c>
      <c r="E395" s="539">
        <v>0</v>
      </c>
      <c r="F395" s="539">
        <v>0</v>
      </c>
      <c r="G395" s="539">
        <v>2</v>
      </c>
      <c r="H395" s="539">
        <v>2</v>
      </c>
      <c r="I395" s="539">
        <v>7</v>
      </c>
      <c r="J395" s="539">
        <v>14</v>
      </c>
      <c r="K395" s="539">
        <v>0</v>
      </c>
      <c r="L395" s="539">
        <v>21</v>
      </c>
      <c r="M395" s="539">
        <v>26</v>
      </c>
      <c r="N395" s="539">
        <v>26</v>
      </c>
      <c r="O395" s="539">
        <v>0</v>
      </c>
      <c r="P395" s="539">
        <v>0</v>
      </c>
      <c r="Q395" s="539">
        <v>52</v>
      </c>
      <c r="R395" s="539">
        <v>32</v>
      </c>
      <c r="S395" s="539">
        <v>49</v>
      </c>
      <c r="T395" s="539">
        <v>0</v>
      </c>
      <c r="U395" s="539">
        <v>0</v>
      </c>
      <c r="V395" s="539">
        <v>81</v>
      </c>
      <c r="W395" s="539">
        <v>32</v>
      </c>
      <c r="X395" s="539">
        <v>44</v>
      </c>
      <c r="Y395" s="539">
        <v>0</v>
      </c>
      <c r="Z395" s="539">
        <v>0</v>
      </c>
      <c r="AA395" s="539">
        <v>76</v>
      </c>
      <c r="AB395" s="539">
        <v>29</v>
      </c>
      <c r="AC395" s="539">
        <v>45</v>
      </c>
      <c r="AD395" s="539">
        <v>0</v>
      </c>
      <c r="AE395" s="539">
        <v>74</v>
      </c>
      <c r="AF395" s="539">
        <v>24</v>
      </c>
      <c r="AG395" s="539">
        <v>29</v>
      </c>
      <c r="AH395" s="539">
        <v>0</v>
      </c>
      <c r="AI395" s="539">
        <v>53</v>
      </c>
      <c r="AJ395" s="539">
        <v>26</v>
      </c>
      <c r="AK395" s="539">
        <v>26</v>
      </c>
      <c r="AL395" s="539">
        <v>52</v>
      </c>
      <c r="AM395" s="539">
        <v>32</v>
      </c>
      <c r="AN395" s="539">
        <v>21</v>
      </c>
      <c r="AO395" s="539">
        <v>0</v>
      </c>
      <c r="AP395" s="539">
        <v>53</v>
      </c>
      <c r="AQ395" s="539">
        <v>43</v>
      </c>
      <c r="AR395" s="539">
        <v>31</v>
      </c>
      <c r="AS395" s="539">
        <v>74</v>
      </c>
      <c r="AT395" s="539">
        <v>47</v>
      </c>
      <c r="AU395" s="539">
        <v>40</v>
      </c>
      <c r="AV395" s="539">
        <v>87</v>
      </c>
      <c r="AW395" s="539">
        <v>50</v>
      </c>
      <c r="AX395" s="539">
        <v>46</v>
      </c>
      <c r="AY395" s="539">
        <v>96</v>
      </c>
      <c r="AZ395" s="539">
        <v>41</v>
      </c>
      <c r="BA395" s="539">
        <v>37</v>
      </c>
      <c r="BB395" s="539">
        <v>78</v>
      </c>
      <c r="BC395" s="539">
        <v>36</v>
      </c>
      <c r="BD395" s="539">
        <v>43</v>
      </c>
      <c r="BE395" s="539">
        <v>79</v>
      </c>
      <c r="BF395" s="539">
        <v>25</v>
      </c>
      <c r="BG395" s="539">
        <v>32</v>
      </c>
      <c r="BH395" s="539">
        <v>57</v>
      </c>
      <c r="BI395" s="539">
        <v>16</v>
      </c>
      <c r="BJ395" s="539">
        <v>19</v>
      </c>
      <c r="BK395" s="539">
        <v>35</v>
      </c>
      <c r="BL395" s="539">
        <v>38</v>
      </c>
      <c r="BM395" s="539">
        <v>67</v>
      </c>
      <c r="BN395" s="539">
        <v>105</v>
      </c>
      <c r="BO395" s="539">
        <v>0</v>
      </c>
      <c r="BP395" s="539">
        <v>0</v>
      </c>
      <c r="BQ395" s="539">
        <v>0</v>
      </c>
      <c r="BR395" s="539">
        <v>0</v>
      </c>
      <c r="BS395" s="539">
        <v>8</v>
      </c>
      <c r="BT395" s="540">
        <v>1083</v>
      </c>
    </row>
    <row r="396" spans="2:72" ht="13.5" thickBot="1" x14ac:dyDescent="0.25">
      <c r="B396" s="410" t="s">
        <v>2</v>
      </c>
      <c r="C396" s="541">
        <f>SUM(C386:C395)</f>
        <v>0</v>
      </c>
      <c r="D396" s="541">
        <f t="shared" ref="D396:BN396" si="20">SUM(D386:D395)</f>
        <v>1</v>
      </c>
      <c r="E396" s="541">
        <f t="shared" si="20"/>
        <v>1</v>
      </c>
      <c r="F396" s="541">
        <f t="shared" si="20"/>
        <v>8</v>
      </c>
      <c r="G396" s="541">
        <f t="shared" si="20"/>
        <v>20</v>
      </c>
      <c r="H396" s="541">
        <f t="shared" si="20"/>
        <v>28</v>
      </c>
      <c r="I396" s="541">
        <f t="shared" si="20"/>
        <v>54</v>
      </c>
      <c r="J396" s="541">
        <f t="shared" si="20"/>
        <v>95</v>
      </c>
      <c r="K396" s="541">
        <f t="shared" si="20"/>
        <v>0</v>
      </c>
      <c r="L396" s="541">
        <f t="shared" si="20"/>
        <v>149</v>
      </c>
      <c r="M396" s="541">
        <f t="shared" si="20"/>
        <v>124</v>
      </c>
      <c r="N396" s="541">
        <f t="shared" si="20"/>
        <v>213</v>
      </c>
      <c r="O396" s="541">
        <f t="shared" si="20"/>
        <v>0</v>
      </c>
      <c r="P396" s="541">
        <f t="shared" si="20"/>
        <v>5</v>
      </c>
      <c r="Q396" s="541">
        <f t="shared" si="20"/>
        <v>342</v>
      </c>
      <c r="R396" s="541">
        <f t="shared" si="20"/>
        <v>167</v>
      </c>
      <c r="S396" s="541">
        <f t="shared" si="20"/>
        <v>254</v>
      </c>
      <c r="T396" s="541">
        <f t="shared" si="20"/>
        <v>0</v>
      </c>
      <c r="U396" s="541">
        <f t="shared" si="20"/>
        <v>4</v>
      </c>
      <c r="V396" s="541">
        <f t="shared" si="20"/>
        <v>425</v>
      </c>
      <c r="W396" s="541">
        <f t="shared" si="20"/>
        <v>199</v>
      </c>
      <c r="X396" s="541">
        <f t="shared" si="20"/>
        <v>291</v>
      </c>
      <c r="Y396" s="541">
        <f t="shared" si="20"/>
        <v>0</v>
      </c>
      <c r="Z396" s="541">
        <f t="shared" si="20"/>
        <v>2</v>
      </c>
      <c r="AA396" s="541">
        <f t="shared" si="20"/>
        <v>492</v>
      </c>
      <c r="AB396" s="541">
        <f t="shared" si="20"/>
        <v>173</v>
      </c>
      <c r="AC396" s="541">
        <f t="shared" si="20"/>
        <v>319</v>
      </c>
      <c r="AD396" s="541">
        <f t="shared" si="20"/>
        <v>0</v>
      </c>
      <c r="AE396" s="541">
        <f t="shared" si="20"/>
        <v>492</v>
      </c>
      <c r="AF396" s="541">
        <f t="shared" si="20"/>
        <v>156</v>
      </c>
      <c r="AG396" s="541">
        <f t="shared" si="20"/>
        <v>234</v>
      </c>
      <c r="AH396" s="541">
        <f t="shared" si="20"/>
        <v>0</v>
      </c>
      <c r="AI396" s="541">
        <f t="shared" si="20"/>
        <v>390</v>
      </c>
      <c r="AJ396" s="541">
        <f t="shared" si="20"/>
        <v>163</v>
      </c>
      <c r="AK396" s="541">
        <f t="shared" si="20"/>
        <v>220</v>
      </c>
      <c r="AL396" s="541">
        <f t="shared" si="20"/>
        <v>383</v>
      </c>
      <c r="AM396" s="541">
        <f t="shared" si="20"/>
        <v>157</v>
      </c>
      <c r="AN396" s="541">
        <f t="shared" si="20"/>
        <v>179</v>
      </c>
      <c r="AO396" s="541">
        <f t="shared" si="20"/>
        <v>0</v>
      </c>
      <c r="AP396" s="541">
        <f t="shared" si="20"/>
        <v>336</v>
      </c>
      <c r="AQ396" s="541">
        <f t="shared" si="20"/>
        <v>158</v>
      </c>
      <c r="AR396" s="541">
        <f t="shared" si="20"/>
        <v>233</v>
      </c>
      <c r="AS396" s="541">
        <f t="shared" si="20"/>
        <v>391</v>
      </c>
      <c r="AT396" s="541">
        <f t="shared" si="20"/>
        <v>215</v>
      </c>
      <c r="AU396" s="541">
        <f t="shared" si="20"/>
        <v>293</v>
      </c>
      <c r="AV396" s="541">
        <f t="shared" si="20"/>
        <v>508</v>
      </c>
      <c r="AW396" s="541">
        <f t="shared" si="20"/>
        <v>246</v>
      </c>
      <c r="AX396" s="541">
        <f t="shared" si="20"/>
        <v>316</v>
      </c>
      <c r="AY396" s="541">
        <f t="shared" si="20"/>
        <v>562</v>
      </c>
      <c r="AZ396" s="541">
        <f t="shared" si="20"/>
        <v>201</v>
      </c>
      <c r="BA396" s="541">
        <f t="shared" si="20"/>
        <v>291</v>
      </c>
      <c r="BB396" s="541">
        <f t="shared" si="20"/>
        <v>492</v>
      </c>
      <c r="BC396" s="541">
        <f t="shared" si="20"/>
        <v>206</v>
      </c>
      <c r="BD396" s="541">
        <f t="shared" si="20"/>
        <v>293</v>
      </c>
      <c r="BE396" s="541">
        <f t="shared" si="20"/>
        <v>499</v>
      </c>
      <c r="BF396" s="541">
        <f t="shared" si="20"/>
        <v>181</v>
      </c>
      <c r="BG396" s="541">
        <f t="shared" si="20"/>
        <v>203</v>
      </c>
      <c r="BH396" s="541">
        <f t="shared" si="20"/>
        <v>384</v>
      </c>
      <c r="BI396" s="541">
        <f t="shared" si="20"/>
        <v>163</v>
      </c>
      <c r="BJ396" s="541">
        <f t="shared" si="20"/>
        <v>208</v>
      </c>
      <c r="BK396" s="541">
        <f t="shared" si="20"/>
        <v>371</v>
      </c>
      <c r="BL396" s="541">
        <f t="shared" si="20"/>
        <v>381</v>
      </c>
      <c r="BM396" s="541">
        <f t="shared" si="20"/>
        <v>450</v>
      </c>
      <c r="BN396" s="541">
        <f t="shared" si="20"/>
        <v>831</v>
      </c>
      <c r="BO396" s="541">
        <f>SUM(BO386:BO395)</f>
        <v>0</v>
      </c>
      <c r="BP396" s="541">
        <f t="shared" ref="BP396:BS396" si="21">SUM(BP386:BP395)</f>
        <v>1</v>
      </c>
      <c r="BQ396" s="541">
        <f>SUM(BQ386:BQ395)</f>
        <v>0</v>
      </c>
      <c r="BR396" s="541">
        <f t="shared" si="21"/>
        <v>1</v>
      </c>
      <c r="BS396" s="541">
        <f t="shared" si="21"/>
        <v>23</v>
      </c>
      <c r="BT396" s="541">
        <f>SUM(BT386:BT395)</f>
        <v>7100</v>
      </c>
    </row>
    <row r="397" spans="2:72" x14ac:dyDescent="0.2">
      <c r="B397" s="542" t="s">
        <v>597</v>
      </c>
    </row>
    <row r="398" spans="2:72" x14ac:dyDescent="0.2">
      <c r="B398" s="542"/>
    </row>
    <row r="399" spans="2:72" x14ac:dyDescent="0.2">
      <c r="B399" s="542"/>
    </row>
    <row r="402" spans="2:20" ht="26.25" customHeight="1" thickBot="1" x14ac:dyDescent="0.25">
      <c r="B402" s="905" t="s">
        <v>659</v>
      </c>
      <c r="C402" s="905"/>
      <c r="D402" s="905"/>
      <c r="E402" s="905"/>
      <c r="F402" s="905"/>
      <c r="G402" s="905"/>
      <c r="H402" s="905"/>
      <c r="I402" s="905"/>
      <c r="J402" s="905"/>
      <c r="K402" s="905"/>
      <c r="L402" s="905"/>
      <c r="M402" s="905"/>
      <c r="N402" s="905"/>
    </row>
    <row r="403" spans="2:20" ht="26.25" customHeight="1" x14ac:dyDescent="0.2">
      <c r="B403" s="748" t="s">
        <v>560</v>
      </c>
      <c r="C403" s="899" t="s">
        <v>817</v>
      </c>
      <c r="D403" s="900"/>
      <c r="E403" s="900"/>
      <c r="F403" s="900"/>
      <c r="G403" s="900"/>
      <c r="H403" s="900"/>
      <c r="I403" s="899" t="s">
        <v>816</v>
      </c>
      <c r="J403" s="900"/>
      <c r="K403" s="900"/>
      <c r="L403" s="900"/>
      <c r="M403" s="900"/>
      <c r="N403" s="900"/>
      <c r="O403" s="899" t="s">
        <v>8</v>
      </c>
      <c r="P403" s="900"/>
      <c r="Q403" s="900"/>
      <c r="R403" s="900"/>
      <c r="S403" s="900"/>
      <c r="T403" s="901"/>
    </row>
    <row r="404" spans="2:20" s="547" customFormat="1" ht="77.25" customHeight="1" thickBot="1" x14ac:dyDescent="0.25">
      <c r="B404" s="749"/>
      <c r="C404" s="727" t="s">
        <v>607</v>
      </c>
      <c r="D404" s="727" t="s">
        <v>608</v>
      </c>
      <c r="E404" s="727" t="s">
        <v>609</v>
      </c>
      <c r="F404" s="727" t="s">
        <v>610</v>
      </c>
      <c r="G404" s="727" t="s">
        <v>611</v>
      </c>
      <c r="H404" s="727" t="s">
        <v>612</v>
      </c>
      <c r="I404" s="727" t="s">
        <v>613</v>
      </c>
      <c r="J404" s="727" t="s">
        <v>608</v>
      </c>
      <c r="K404" s="727" t="s">
        <v>609</v>
      </c>
      <c r="L404" s="727" t="s">
        <v>610</v>
      </c>
      <c r="M404" s="727" t="s">
        <v>611</v>
      </c>
      <c r="N404" s="727" t="s">
        <v>612</v>
      </c>
      <c r="O404" s="727" t="s">
        <v>614</v>
      </c>
      <c r="P404" s="727" t="s">
        <v>608</v>
      </c>
      <c r="Q404" s="727" t="s">
        <v>609</v>
      </c>
      <c r="R404" s="727" t="s">
        <v>610</v>
      </c>
      <c r="S404" s="727" t="s">
        <v>611</v>
      </c>
      <c r="T404" s="728" t="s">
        <v>612</v>
      </c>
    </row>
    <row r="405" spans="2:20" s="547" customFormat="1" ht="15.75" thickBot="1" x14ac:dyDescent="0.25">
      <c r="B405" s="590" t="s">
        <v>2</v>
      </c>
      <c r="C405" s="563">
        <v>62.5</v>
      </c>
      <c r="D405" s="549">
        <v>85.41</v>
      </c>
      <c r="E405" s="563">
        <v>2.575432098765432</v>
      </c>
      <c r="F405" s="563">
        <v>14.836479898702123</v>
      </c>
      <c r="G405" s="563">
        <v>11.196628679962012</v>
      </c>
      <c r="H405" s="563">
        <v>7.6140006331117451</v>
      </c>
      <c r="I405" s="563">
        <v>6.5040650406504072</v>
      </c>
      <c r="J405" s="549">
        <v>4.6522165999546861</v>
      </c>
      <c r="K405" s="549">
        <v>65.530703874329731</v>
      </c>
      <c r="L405" s="549">
        <v>59.715674797975986</v>
      </c>
      <c r="M405" s="549">
        <v>67.699607280416899</v>
      </c>
      <c r="N405" s="549">
        <v>65.018369080885137</v>
      </c>
      <c r="O405" s="591">
        <v>12.949640287769784</v>
      </c>
      <c r="P405" s="549">
        <v>48.583749138999863</v>
      </c>
      <c r="Q405" s="549">
        <v>22.711633871759986</v>
      </c>
      <c r="R405" s="549">
        <v>32.703084502857749</v>
      </c>
      <c r="S405" s="549">
        <v>28.561867687593317</v>
      </c>
      <c r="T405" s="550">
        <v>26.464994142729537</v>
      </c>
    </row>
    <row r="406" spans="2:20" s="555" customFormat="1" x14ac:dyDescent="0.2">
      <c r="B406" s="593" t="s">
        <v>30</v>
      </c>
      <c r="C406" s="553">
        <v>100</v>
      </c>
      <c r="D406" s="554">
        <v>97.66</v>
      </c>
      <c r="E406" s="553">
        <v>0</v>
      </c>
      <c r="F406" s="553">
        <v>23.2</v>
      </c>
      <c r="G406" s="553">
        <v>2</v>
      </c>
      <c r="H406" s="553">
        <v>5.2399999999999993</v>
      </c>
      <c r="I406" s="553">
        <v>16.666666666666664</v>
      </c>
      <c r="J406" s="554">
        <v>0.94405594405594406</v>
      </c>
      <c r="K406" s="553">
        <v>76</v>
      </c>
      <c r="L406" s="553">
        <v>23.2</v>
      </c>
      <c r="M406" s="553">
        <v>84</v>
      </c>
      <c r="N406" s="553">
        <v>67.84</v>
      </c>
      <c r="O406" s="553">
        <v>28.571428571428569</v>
      </c>
      <c r="P406" s="554">
        <v>58.133335238639603</v>
      </c>
      <c r="Q406" s="553">
        <v>6.5</v>
      </c>
      <c r="R406" s="553">
        <v>23.2</v>
      </c>
      <c r="S406" s="553">
        <v>9</v>
      </c>
      <c r="T406" s="553">
        <v>10.59</v>
      </c>
    </row>
    <row r="407" spans="2:20" s="555" customFormat="1" x14ac:dyDescent="0.2">
      <c r="B407" s="604" t="s">
        <v>31</v>
      </c>
      <c r="C407" s="557">
        <v>100</v>
      </c>
      <c r="D407" s="558">
        <v>90.45</v>
      </c>
      <c r="E407" s="557">
        <v>0.8</v>
      </c>
      <c r="F407" s="557">
        <v>21.9</v>
      </c>
      <c r="G407" s="557">
        <v>0</v>
      </c>
      <c r="H407" s="557">
        <v>4.78</v>
      </c>
      <c r="I407" s="557">
        <v>5.5555555555555554</v>
      </c>
      <c r="J407" s="558">
        <v>0.77571669477234395</v>
      </c>
      <c r="K407" s="557">
        <v>31.4</v>
      </c>
      <c r="L407" s="557">
        <v>61.6</v>
      </c>
      <c r="M407" s="557">
        <v>61.9</v>
      </c>
      <c r="N407" s="557">
        <v>46.59</v>
      </c>
      <c r="O407" s="557">
        <v>10.526315789473683</v>
      </c>
      <c r="P407" s="558">
        <v>39.911271621364754</v>
      </c>
      <c r="Q407" s="557">
        <v>9.9826130608618389</v>
      </c>
      <c r="R407" s="557">
        <v>33.873345179920037</v>
      </c>
      <c r="S407" s="557">
        <v>18.684140382052423</v>
      </c>
      <c r="T407" s="557">
        <v>17.371217681030654</v>
      </c>
    </row>
    <row r="408" spans="2:20" s="555" customFormat="1" x14ac:dyDescent="0.2">
      <c r="B408" s="594" t="s">
        <v>32</v>
      </c>
      <c r="C408" s="557">
        <v>14.285714285714285</v>
      </c>
      <c r="D408" s="558">
        <v>17.643154459753447</v>
      </c>
      <c r="E408" s="557">
        <v>23.7</v>
      </c>
      <c r="F408" s="557">
        <v>54.1</v>
      </c>
      <c r="G408" s="557">
        <v>28.3</v>
      </c>
      <c r="H408" s="557">
        <v>31.160000000000004</v>
      </c>
      <c r="I408" s="557">
        <v>0</v>
      </c>
      <c r="J408" s="558">
        <v>0</v>
      </c>
      <c r="K408" s="557">
        <v>97.3</v>
      </c>
      <c r="L408" s="557">
        <v>54.1</v>
      </c>
      <c r="M408" s="557">
        <v>93.4</v>
      </c>
      <c r="N408" s="557">
        <v>87.49</v>
      </c>
      <c r="O408" s="557">
        <v>10</v>
      </c>
      <c r="P408" s="558">
        <v>15.42308082408875</v>
      </c>
      <c r="Q408" s="557">
        <v>26.209084712755601</v>
      </c>
      <c r="R408" s="557">
        <v>54.1</v>
      </c>
      <c r="S408" s="557">
        <v>30.564751703992211</v>
      </c>
      <c r="T408" s="557">
        <v>33.093967867575458</v>
      </c>
    </row>
    <row r="409" spans="2:20" s="555" customFormat="1" x14ac:dyDescent="0.2">
      <c r="B409" s="594" t="s">
        <v>33</v>
      </c>
      <c r="C409" s="557">
        <v>100</v>
      </c>
      <c r="D409" s="558">
        <v>95.99</v>
      </c>
      <c r="E409" s="557">
        <v>0</v>
      </c>
      <c r="F409" s="557">
        <v>16</v>
      </c>
      <c r="G409" s="557">
        <v>25</v>
      </c>
      <c r="H409" s="557">
        <v>10.7</v>
      </c>
      <c r="I409" s="557">
        <v>0</v>
      </c>
      <c r="J409" s="558">
        <v>0</v>
      </c>
      <c r="K409" s="557">
        <v>92.7</v>
      </c>
      <c r="L409" s="557">
        <v>79.3</v>
      </c>
      <c r="M409" s="557">
        <v>67</v>
      </c>
      <c r="N409" s="557">
        <v>82.31</v>
      </c>
      <c r="O409" s="557">
        <v>12.5</v>
      </c>
      <c r="P409" s="558">
        <v>42.994214090531067</v>
      </c>
      <c r="Q409" s="557">
        <v>33.100197734689964</v>
      </c>
      <c r="R409" s="557">
        <v>46.378248271589342</v>
      </c>
      <c r="S409" s="557">
        <v>40</v>
      </c>
      <c r="T409" s="557">
        <v>37.825748521662852</v>
      </c>
    </row>
    <row r="410" spans="2:20" s="555" customFormat="1" x14ac:dyDescent="0.2">
      <c r="B410" s="594" t="s">
        <v>34</v>
      </c>
      <c r="C410" s="557">
        <v>100</v>
      </c>
      <c r="D410" s="558">
        <v>99.63</v>
      </c>
      <c r="E410" s="557">
        <v>0</v>
      </c>
      <c r="F410" s="557">
        <v>10.3</v>
      </c>
      <c r="G410" s="557">
        <v>43</v>
      </c>
      <c r="H410" s="557">
        <v>14.96</v>
      </c>
      <c r="I410" s="557">
        <v>0</v>
      </c>
      <c r="J410" s="558">
        <v>0</v>
      </c>
      <c r="K410" s="557">
        <v>97.1</v>
      </c>
      <c r="L410" s="557">
        <v>63.3</v>
      </c>
      <c r="M410" s="557">
        <v>89.2</v>
      </c>
      <c r="N410" s="557">
        <v>87.97</v>
      </c>
      <c r="O410" s="557">
        <v>2.9411764705882351</v>
      </c>
      <c r="P410" s="558">
        <v>32.724739726027394</v>
      </c>
      <c r="Q410" s="557">
        <v>67.440219780219778</v>
      </c>
      <c r="R410" s="557">
        <v>48.428460301813409</v>
      </c>
      <c r="S410" s="557">
        <v>75.069458843043748</v>
      </c>
      <c r="T410" s="557">
        <v>65.926639603385695</v>
      </c>
    </row>
    <row r="411" spans="2:20" s="555" customFormat="1" x14ac:dyDescent="0.2">
      <c r="B411" s="594" t="s">
        <v>35</v>
      </c>
      <c r="C411" s="557">
        <v>100</v>
      </c>
      <c r="D411" s="558">
        <v>98.65</v>
      </c>
      <c r="E411" s="557">
        <v>1.6</v>
      </c>
      <c r="F411" s="557">
        <v>0</v>
      </c>
      <c r="G411" s="557">
        <v>5.6</v>
      </c>
      <c r="H411" s="557">
        <v>2.48</v>
      </c>
      <c r="I411" s="557">
        <v>11.76470588235294</v>
      </c>
      <c r="J411" s="558">
        <v>7.4578702043743288</v>
      </c>
      <c r="K411" s="557">
        <v>40.1</v>
      </c>
      <c r="L411" s="557">
        <v>61.6</v>
      </c>
      <c r="M411" s="557">
        <v>47.8</v>
      </c>
      <c r="N411" s="557">
        <v>46.71</v>
      </c>
      <c r="O411" s="557">
        <v>16.666666666666664</v>
      </c>
      <c r="P411" s="558">
        <v>29.537269021739132</v>
      </c>
      <c r="Q411" s="557">
        <v>23.479245773732121</v>
      </c>
      <c r="R411" s="557">
        <v>41.36752564465489</v>
      </c>
      <c r="S411" s="557">
        <v>29.568231469440835</v>
      </c>
      <c r="T411" s="557">
        <v>28.883597456629289</v>
      </c>
    </row>
    <row r="412" spans="2:20" s="555" customFormat="1" x14ac:dyDescent="0.2">
      <c r="B412" s="594" t="s">
        <v>36</v>
      </c>
      <c r="C412" s="557">
        <v>100</v>
      </c>
      <c r="D412" s="558">
        <v>81.47</v>
      </c>
      <c r="E412" s="557">
        <v>1.3</v>
      </c>
      <c r="F412" s="557">
        <v>8.6</v>
      </c>
      <c r="G412" s="557">
        <v>2.5</v>
      </c>
      <c r="H412" s="557">
        <v>3.12</v>
      </c>
      <c r="I412" s="557">
        <v>9.0909090909090917</v>
      </c>
      <c r="J412" s="558">
        <v>16.129032258064516</v>
      </c>
      <c r="K412" s="557">
        <v>49.3</v>
      </c>
      <c r="L412" s="557">
        <v>36.5</v>
      </c>
      <c r="M412" s="557">
        <v>49.4</v>
      </c>
      <c r="N412" s="557">
        <v>46.769999999999996</v>
      </c>
      <c r="O412" s="557">
        <v>16.666666666666664</v>
      </c>
      <c r="P412" s="558">
        <v>70.462402139763938</v>
      </c>
      <c r="Q412" s="557">
        <v>10.185439133986927</v>
      </c>
      <c r="R412" s="557">
        <v>13.761745664337626</v>
      </c>
      <c r="S412" s="557">
        <v>11.227594975490195</v>
      </c>
      <c r="T412" s="557">
        <v>11.213347192508047</v>
      </c>
    </row>
    <row r="413" spans="2:20" s="555" customFormat="1" x14ac:dyDescent="0.2">
      <c r="B413" s="594" t="s">
        <v>37</v>
      </c>
      <c r="C413" s="557">
        <v>100</v>
      </c>
      <c r="D413" s="558">
        <v>99.48</v>
      </c>
      <c r="E413" s="557">
        <v>0</v>
      </c>
      <c r="F413" s="557">
        <v>0.6</v>
      </c>
      <c r="G413" s="557">
        <v>12</v>
      </c>
      <c r="H413" s="557">
        <v>3.7199999999999998</v>
      </c>
      <c r="I413" s="557">
        <v>25</v>
      </c>
      <c r="J413" s="558">
        <v>26.359447004608295</v>
      </c>
      <c r="K413" s="557">
        <v>31.1</v>
      </c>
      <c r="L413" s="557">
        <v>62</v>
      </c>
      <c r="M413" s="557">
        <v>47</v>
      </c>
      <c r="N413" s="557">
        <v>42.050000000000004</v>
      </c>
      <c r="O413" s="557">
        <v>40</v>
      </c>
      <c r="P413" s="558">
        <v>77.42389769252155</v>
      </c>
      <c r="Q413" s="557">
        <v>5.3009771986970682</v>
      </c>
      <c r="R413" s="557">
        <v>18.674264807280533</v>
      </c>
      <c r="S413" s="557">
        <v>17.965146579804561</v>
      </c>
      <c r="T413" s="557">
        <v>11.774885534746009</v>
      </c>
    </row>
    <row r="414" spans="2:20" s="555" customFormat="1" x14ac:dyDescent="0.2">
      <c r="B414" s="594" t="s">
        <v>38</v>
      </c>
      <c r="C414" s="557">
        <v>100</v>
      </c>
      <c r="D414" s="558">
        <v>99.18</v>
      </c>
      <c r="E414" s="557">
        <v>0</v>
      </c>
      <c r="F414" s="557">
        <v>3.3</v>
      </c>
      <c r="G414" s="557">
        <v>1</v>
      </c>
      <c r="H414" s="557">
        <v>0.96</v>
      </c>
      <c r="I414" s="557">
        <v>10</v>
      </c>
      <c r="J414" s="558">
        <v>9.004329004329005</v>
      </c>
      <c r="K414" s="557">
        <v>80.3</v>
      </c>
      <c r="L414" s="557">
        <v>65.5</v>
      </c>
      <c r="M414" s="557">
        <v>77.3</v>
      </c>
      <c r="N414" s="557">
        <v>76.44</v>
      </c>
      <c r="O414" s="557">
        <v>18.181818181818183</v>
      </c>
      <c r="P414" s="558">
        <v>52.86923966207204</v>
      </c>
      <c r="Q414" s="557">
        <v>27.897244546498275</v>
      </c>
      <c r="R414" s="557">
        <v>28.030231582492537</v>
      </c>
      <c r="S414" s="557">
        <v>27.502870264064295</v>
      </c>
      <c r="T414" s="557">
        <v>27.805529668966933</v>
      </c>
    </row>
    <row r="415" spans="2:20" s="555" customFormat="1" ht="13.5" thickBot="1" x14ac:dyDescent="0.25">
      <c r="B415" s="559" t="s">
        <v>39</v>
      </c>
      <c r="C415" s="560">
        <v>100</v>
      </c>
      <c r="D415" s="561">
        <v>99.4</v>
      </c>
      <c r="E415" s="560">
        <v>0</v>
      </c>
      <c r="F415" s="560">
        <v>0.6</v>
      </c>
      <c r="G415" s="560">
        <v>9</v>
      </c>
      <c r="H415" s="560">
        <v>2.82</v>
      </c>
      <c r="I415" s="560">
        <v>7.1428571428571423</v>
      </c>
      <c r="J415" s="561">
        <v>6.303724928366762</v>
      </c>
      <c r="K415" s="560">
        <v>45.6</v>
      </c>
      <c r="L415" s="560">
        <v>65.900000000000006</v>
      </c>
      <c r="M415" s="560">
        <v>61</v>
      </c>
      <c r="N415" s="560">
        <v>54.28</v>
      </c>
      <c r="O415" s="560">
        <v>13.333333333333334</v>
      </c>
      <c r="P415" s="561">
        <v>38.173994974874375</v>
      </c>
      <c r="Q415" s="560">
        <v>20.157372052903966</v>
      </c>
      <c r="R415" s="560">
        <v>36.876595472906232</v>
      </c>
      <c r="S415" s="560">
        <v>31.962047153536517</v>
      </c>
      <c r="T415" s="560">
        <v>27.042619267094185</v>
      </c>
    </row>
    <row r="416" spans="2:20" s="565" customFormat="1" ht="18.75" customHeight="1" thickBot="1" x14ac:dyDescent="0.25">
      <c r="B416" s="562" t="s">
        <v>7</v>
      </c>
      <c r="C416" s="549">
        <v>84.971098265895947</v>
      </c>
      <c r="D416" s="549">
        <v>97.24</v>
      </c>
      <c r="E416" s="549">
        <v>1.2171529775547816</v>
      </c>
      <c r="F416" s="563">
        <v>14.741768520307206</v>
      </c>
      <c r="G416" s="549">
        <v>3.8244781578109257</v>
      </c>
      <c r="H416" s="549">
        <v>4.7042736401821097</v>
      </c>
      <c r="I416" s="549">
        <v>16.488680051260147</v>
      </c>
      <c r="J416" s="549">
        <v>32.299999999999997</v>
      </c>
      <c r="K416" s="563">
        <v>39.766073928675794</v>
      </c>
      <c r="L416" s="549">
        <v>44.655736385850346</v>
      </c>
      <c r="M416" s="549">
        <v>42.02850318888084</v>
      </c>
      <c r="N416" s="549">
        <v>41.422735198172219</v>
      </c>
      <c r="O416" s="549">
        <v>21.209709510545167</v>
      </c>
      <c r="P416" s="549">
        <v>81.939677445585744</v>
      </c>
      <c r="Q416" s="549">
        <v>7.7865251379820677</v>
      </c>
      <c r="R416" s="563">
        <v>10.815000595511155</v>
      </c>
      <c r="S416" s="563">
        <v>10.091191793047788</v>
      </c>
      <c r="T416" s="564">
        <v>9.0836202260076</v>
      </c>
    </row>
    <row r="418" spans="2:20" s="570" customFormat="1" ht="15" x14ac:dyDescent="0.2">
      <c r="B418" s="575" t="s">
        <v>615</v>
      </c>
      <c r="C418" s="575" t="s">
        <v>616</v>
      </c>
      <c r="D418" s="575" t="s">
        <v>617</v>
      </c>
      <c r="E418" s="575" t="s">
        <v>616</v>
      </c>
      <c r="F418" s="575" t="s">
        <v>618</v>
      </c>
      <c r="G418" s="575" t="s">
        <v>616</v>
      </c>
      <c r="H418" s="575" t="s">
        <v>619</v>
      </c>
      <c r="I418" s="739" t="s">
        <v>620</v>
      </c>
      <c r="J418" s="740"/>
      <c r="K418" s="567"/>
      <c r="L418" s="566"/>
      <c r="M418" s="566"/>
      <c r="N418" s="568"/>
      <c r="O418" s="574"/>
      <c r="P418" s="555"/>
      <c r="Q418" s="569"/>
      <c r="R418" s="569"/>
      <c r="S418" s="569"/>
      <c r="T418" s="566"/>
    </row>
    <row r="419" spans="2:20" s="570" customFormat="1" ht="15" customHeight="1" x14ac:dyDescent="0.2">
      <c r="B419" s="576" t="s">
        <v>621</v>
      </c>
      <c r="C419" s="577" t="s">
        <v>622</v>
      </c>
      <c r="D419" s="578" t="s">
        <v>623</v>
      </c>
      <c r="E419" s="579" t="s">
        <v>622</v>
      </c>
      <c r="F419" s="578" t="s">
        <v>623</v>
      </c>
      <c r="G419" s="579" t="s">
        <v>622</v>
      </c>
      <c r="H419" s="580" t="s">
        <v>623</v>
      </c>
      <c r="I419" s="741" t="s">
        <v>624</v>
      </c>
      <c r="J419" s="742"/>
      <c r="K419" s="567"/>
      <c r="L419" s="566"/>
      <c r="M419" s="566"/>
      <c r="N419" s="568"/>
      <c r="O419" s="566"/>
      <c r="P419" s="555"/>
      <c r="Q419" s="569"/>
      <c r="R419" s="569"/>
      <c r="S419" s="569"/>
      <c r="T419" s="566"/>
    </row>
    <row r="420" spans="2:20" s="570" customFormat="1" x14ac:dyDescent="0.2">
      <c r="B420" s="580" t="s">
        <v>625</v>
      </c>
      <c r="C420" s="579" t="s">
        <v>626</v>
      </c>
      <c r="D420" s="580" t="s">
        <v>627</v>
      </c>
      <c r="E420" s="579" t="s">
        <v>626</v>
      </c>
      <c r="F420" s="580" t="s">
        <v>628</v>
      </c>
      <c r="G420" s="579" t="s">
        <v>626</v>
      </c>
      <c r="H420" s="581" t="s">
        <v>629</v>
      </c>
      <c r="I420" s="741" t="s">
        <v>630</v>
      </c>
      <c r="J420" s="742"/>
      <c r="K420" s="567"/>
      <c r="L420" s="566"/>
      <c r="M420" s="566"/>
      <c r="N420" s="566"/>
      <c r="O420" s="566"/>
      <c r="P420" s="555"/>
      <c r="Q420" s="569"/>
      <c r="R420" s="569"/>
      <c r="S420" s="569"/>
      <c r="T420" s="566"/>
    </row>
    <row r="421" spans="2:20" s="570" customFormat="1" ht="37.5" customHeight="1" x14ac:dyDescent="0.2">
      <c r="B421" s="581" t="s">
        <v>631</v>
      </c>
      <c r="C421" s="579" t="s">
        <v>632</v>
      </c>
      <c r="D421" s="581" t="s">
        <v>633</v>
      </c>
      <c r="E421" s="579" t="s">
        <v>632</v>
      </c>
      <c r="F421" s="581" t="s">
        <v>634</v>
      </c>
      <c r="G421" s="579" t="s">
        <v>632</v>
      </c>
      <c r="H421" s="582" t="s">
        <v>635</v>
      </c>
      <c r="I421" s="741" t="s">
        <v>636</v>
      </c>
      <c r="J421" s="742"/>
      <c r="K421" s="567"/>
      <c r="L421" s="566"/>
      <c r="M421" s="566"/>
      <c r="N421" s="566"/>
      <c r="O421" s="566"/>
      <c r="P421" s="555"/>
      <c r="Q421" s="569"/>
      <c r="R421" s="569"/>
      <c r="S421" s="569"/>
      <c r="T421" s="566"/>
    </row>
    <row r="422" spans="2:20" s="570" customFormat="1" ht="20.25" customHeight="1" x14ac:dyDescent="0.2">
      <c r="B422" s="583" t="s">
        <v>637</v>
      </c>
      <c r="C422" s="579" t="s">
        <v>638</v>
      </c>
      <c r="D422" s="583" t="s">
        <v>639</v>
      </c>
      <c r="E422" s="584" t="s">
        <v>640</v>
      </c>
      <c r="F422" s="583" t="s">
        <v>639</v>
      </c>
      <c r="G422" s="584" t="s">
        <v>638</v>
      </c>
      <c r="H422" s="584"/>
      <c r="I422" s="743"/>
      <c r="J422" s="744"/>
      <c r="K422" s="567"/>
      <c r="L422" s="566"/>
      <c r="M422" s="566"/>
      <c r="N422" s="566"/>
      <c r="O422" s="566"/>
      <c r="P422" s="555"/>
      <c r="Q422" s="569"/>
      <c r="R422" s="569"/>
      <c r="S422" s="569"/>
      <c r="T422" s="566"/>
    </row>
    <row r="423" spans="2:20" s="570" customFormat="1" ht="13.5" customHeight="1" x14ac:dyDescent="0.2">
      <c r="B423" s="585" t="s">
        <v>641</v>
      </c>
      <c r="C423" s="579" t="s">
        <v>642</v>
      </c>
      <c r="D423" s="585" t="s">
        <v>643</v>
      </c>
      <c r="E423" s="584" t="s">
        <v>644</v>
      </c>
      <c r="F423" s="585" t="s">
        <v>643</v>
      </c>
      <c r="G423" s="584" t="s">
        <v>645</v>
      </c>
      <c r="H423" s="584"/>
      <c r="I423" s="745"/>
      <c r="J423" s="746"/>
      <c r="K423" s="567"/>
      <c r="L423" s="566"/>
      <c r="M423" s="566"/>
      <c r="N423" s="566"/>
      <c r="O423" s="566"/>
      <c r="P423" s="555"/>
      <c r="Q423" s="586"/>
      <c r="R423" s="568"/>
      <c r="S423" s="568"/>
      <c r="T423" s="566"/>
    </row>
    <row r="424" spans="2:20" s="570" customFormat="1" x14ac:dyDescent="0.2">
      <c r="B424" s="587"/>
      <c r="C424" s="568"/>
      <c r="D424" s="568"/>
      <c r="E424" s="588"/>
      <c r="F424" s="588"/>
      <c r="G424" s="588"/>
      <c r="H424" s="588"/>
      <c r="I424" s="566"/>
      <c r="J424" s="566"/>
      <c r="K424" s="567"/>
      <c r="L424" s="566"/>
      <c r="M424" s="566"/>
      <c r="N424" s="566"/>
      <c r="O424" s="566"/>
      <c r="P424" s="555"/>
      <c r="Q424" s="586"/>
      <c r="R424" s="568"/>
      <c r="S424" s="568"/>
      <c r="T424" s="566"/>
    </row>
    <row r="425" spans="2:20" s="570" customFormat="1" ht="17.25" customHeight="1" x14ac:dyDescent="0.2">
      <c r="B425" s="747" t="s">
        <v>671</v>
      </c>
      <c r="C425" s="734"/>
      <c r="D425" s="734"/>
      <c r="E425" s="734"/>
      <c r="F425" s="734"/>
      <c r="G425" s="734"/>
      <c r="H425" s="734"/>
      <c r="I425" s="566"/>
      <c r="J425" s="566"/>
      <c r="K425" s="567"/>
      <c r="L425" s="566"/>
      <c r="M425" s="566"/>
      <c r="N425" s="566"/>
      <c r="O425" s="566"/>
      <c r="P425" s="555"/>
      <c r="Q425" s="555"/>
      <c r="R425" s="566"/>
      <c r="S425" s="566"/>
      <c r="T425" s="566"/>
    </row>
    <row r="426" spans="2:20" s="570" customFormat="1" ht="17.25" customHeight="1" x14ac:dyDescent="0.2">
      <c r="B426" s="734" t="s">
        <v>672</v>
      </c>
      <c r="C426" s="734"/>
      <c r="D426" s="734"/>
      <c r="E426" s="734"/>
      <c r="F426" s="734"/>
      <c r="G426" s="734"/>
      <c r="H426" s="734"/>
      <c r="I426" s="566"/>
      <c r="J426" s="566"/>
      <c r="K426" s="567"/>
      <c r="L426" s="566"/>
      <c r="M426" s="566"/>
      <c r="N426" s="566"/>
      <c r="O426" s="566"/>
      <c r="P426" s="555"/>
      <c r="Q426" s="555"/>
      <c r="R426" s="566"/>
      <c r="S426" s="566"/>
      <c r="T426" s="566"/>
    </row>
    <row r="427" spans="2:20" s="570" customFormat="1" ht="18" customHeight="1" x14ac:dyDescent="0.2">
      <c r="B427" s="734" t="s">
        <v>673</v>
      </c>
      <c r="C427" s="734"/>
      <c r="D427" s="734"/>
      <c r="E427" s="734"/>
      <c r="F427" s="734"/>
      <c r="G427" s="734"/>
      <c r="H427" s="734"/>
      <c r="I427" s="566"/>
      <c r="J427" s="566"/>
      <c r="K427" s="567"/>
      <c r="L427" s="566"/>
      <c r="M427" s="566"/>
      <c r="N427" s="566"/>
      <c r="O427" s="566"/>
      <c r="P427" s="555"/>
      <c r="Q427" s="555"/>
      <c r="R427" s="566"/>
      <c r="S427" s="566"/>
      <c r="T427" s="566"/>
    </row>
    <row r="428" spans="2:20" s="570" customFormat="1" ht="17.25" customHeight="1" x14ac:dyDescent="0.2">
      <c r="B428" s="734" t="s">
        <v>646</v>
      </c>
      <c r="C428" s="734"/>
      <c r="D428" s="734"/>
      <c r="E428" s="734"/>
      <c r="F428" s="734"/>
      <c r="G428" s="734"/>
      <c r="H428" s="734"/>
      <c r="I428" s="566"/>
      <c r="J428" s="566"/>
      <c r="K428" s="567"/>
      <c r="L428" s="566"/>
      <c r="M428" s="566"/>
      <c r="N428" s="566"/>
      <c r="O428" s="566"/>
      <c r="P428" s="555"/>
      <c r="Q428" s="555"/>
      <c r="R428" s="566"/>
      <c r="S428" s="566"/>
      <c r="T428" s="566"/>
    </row>
    <row r="429" spans="2:20" s="570" customFormat="1" ht="33.75" customHeight="1" x14ac:dyDescent="0.2">
      <c r="B429" s="733" t="s">
        <v>674</v>
      </c>
      <c r="C429" s="733"/>
      <c r="D429" s="733"/>
      <c r="E429" s="733"/>
      <c r="F429" s="733"/>
      <c r="G429" s="733"/>
      <c r="H429" s="733"/>
      <c r="I429" s="566"/>
      <c r="J429" s="566"/>
      <c r="K429" s="567"/>
      <c r="L429" s="566"/>
      <c r="M429" s="566"/>
      <c r="N429" s="566"/>
      <c r="O429" s="566"/>
      <c r="P429" s="555"/>
      <c r="Q429" s="555"/>
      <c r="R429" s="566"/>
      <c r="S429" s="566"/>
      <c r="T429" s="566"/>
    </row>
    <row r="430" spans="2:20" s="570" customFormat="1" ht="17.25" customHeight="1" x14ac:dyDescent="0.2">
      <c r="B430" s="734" t="s">
        <v>647</v>
      </c>
      <c r="C430" s="734"/>
      <c r="D430" s="734"/>
      <c r="E430" s="734"/>
      <c r="F430" s="734"/>
      <c r="G430" s="734"/>
      <c r="H430" s="734"/>
      <c r="I430" s="566"/>
      <c r="J430" s="566"/>
      <c r="K430" s="567"/>
      <c r="L430" s="566"/>
      <c r="M430" s="566"/>
      <c r="N430" s="566"/>
      <c r="O430" s="566"/>
      <c r="P430" s="555"/>
      <c r="Q430" s="555"/>
      <c r="R430" s="566"/>
      <c r="S430" s="566"/>
      <c r="T430" s="566"/>
    </row>
    <row r="431" spans="2:20" x14ac:dyDescent="0.2">
      <c r="B431" s="735" t="s">
        <v>675</v>
      </c>
      <c r="C431" s="733"/>
      <c r="D431" s="733"/>
      <c r="E431" s="733"/>
      <c r="F431" s="733"/>
      <c r="G431" s="733"/>
      <c r="H431" s="733"/>
    </row>
    <row r="432" spans="2:20" x14ac:dyDescent="0.2">
      <c r="B432" s="734" t="s">
        <v>648</v>
      </c>
      <c r="C432" s="734"/>
      <c r="D432" s="734"/>
      <c r="E432" s="734"/>
      <c r="F432" s="734"/>
      <c r="G432" s="734"/>
      <c r="H432" s="734"/>
    </row>
    <row r="433" spans="2:8" x14ac:dyDescent="0.2">
      <c r="B433" s="736"/>
      <c r="C433" s="736"/>
      <c r="D433" s="736"/>
      <c r="E433" s="736"/>
      <c r="F433" s="736"/>
      <c r="G433" s="736"/>
      <c r="H433" s="736"/>
    </row>
    <row r="434" spans="2:8" x14ac:dyDescent="0.2">
      <c r="B434" s="631" t="s">
        <v>649</v>
      </c>
      <c r="C434" s="632"/>
      <c r="D434" s="632"/>
      <c r="E434" s="633"/>
      <c r="F434" s="633"/>
      <c r="G434" s="633"/>
      <c r="H434" s="633"/>
    </row>
    <row r="435" spans="2:8" x14ac:dyDescent="0.2">
      <c r="B435" s="634" t="s">
        <v>650</v>
      </c>
      <c r="C435" s="632"/>
      <c r="D435" s="632"/>
      <c r="E435" s="633"/>
      <c r="F435" s="633"/>
      <c r="G435" s="633"/>
      <c r="H435" s="633"/>
    </row>
    <row r="436" spans="2:8" x14ac:dyDescent="0.2">
      <c r="B436" s="737" t="s">
        <v>651</v>
      </c>
      <c r="C436" s="737"/>
      <c r="D436" s="737"/>
      <c r="E436" s="737"/>
      <c r="F436" s="737"/>
      <c r="G436" s="737"/>
      <c r="H436" s="737"/>
    </row>
    <row r="437" spans="2:8" x14ac:dyDescent="0.2">
      <c r="B437" s="732" t="s">
        <v>652</v>
      </c>
      <c r="C437" s="732"/>
      <c r="D437" s="732"/>
      <c r="E437" s="732"/>
      <c r="F437" s="732"/>
      <c r="G437" s="732"/>
      <c r="H437" s="732"/>
    </row>
    <row r="438" spans="2:8" x14ac:dyDescent="0.2">
      <c r="B438" s="732" t="s">
        <v>653</v>
      </c>
      <c r="C438" s="732"/>
      <c r="D438" s="732"/>
      <c r="E438" s="732"/>
      <c r="F438" s="732"/>
      <c r="G438" s="732"/>
      <c r="H438" s="732"/>
    </row>
    <row r="439" spans="2:8" x14ac:dyDescent="0.2">
      <c r="B439" s="738" t="s">
        <v>654</v>
      </c>
      <c r="C439" s="738"/>
      <c r="D439" s="738"/>
      <c r="E439" s="738"/>
      <c r="F439" s="738"/>
      <c r="G439" s="738"/>
      <c r="H439" s="738"/>
    </row>
    <row r="440" spans="2:8" x14ac:dyDescent="0.2">
      <c r="B440" s="732" t="s">
        <v>655</v>
      </c>
      <c r="C440" s="732"/>
      <c r="D440" s="732"/>
      <c r="E440" s="732"/>
      <c r="F440" s="732"/>
      <c r="G440" s="732"/>
      <c r="H440" s="732"/>
    </row>
  </sheetData>
  <mergeCells count="292">
    <mergeCell ref="I420:J420"/>
    <mergeCell ref="B425:H425"/>
    <mergeCell ref="B426:H426"/>
    <mergeCell ref="B439:H439"/>
    <mergeCell ref="I421:J421"/>
    <mergeCell ref="I422:J423"/>
    <mergeCell ref="B433:H433"/>
    <mergeCell ref="B440:H440"/>
    <mergeCell ref="B432:H432"/>
    <mergeCell ref="B436:H436"/>
    <mergeCell ref="B437:H437"/>
    <mergeCell ref="B438:H438"/>
    <mergeCell ref="B427:H427"/>
    <mergeCell ref="B428:H428"/>
    <mergeCell ref="B429:H429"/>
    <mergeCell ref="B430:H430"/>
    <mergeCell ref="B431:H431"/>
    <mergeCell ref="BT383:BT384"/>
    <mergeCell ref="B402:N402"/>
    <mergeCell ref="I418:J418"/>
    <mergeCell ref="I419:J419"/>
    <mergeCell ref="BF383:BH383"/>
    <mergeCell ref="BI383:BK383"/>
    <mergeCell ref="BL383:BN383"/>
    <mergeCell ref="BO383:BR383"/>
    <mergeCell ref="BS383:BS384"/>
    <mergeCell ref="AQ383:AS383"/>
    <mergeCell ref="AT383:AV383"/>
    <mergeCell ref="AW383:AY383"/>
    <mergeCell ref="AZ383:BB383"/>
    <mergeCell ref="BC383:BE383"/>
    <mergeCell ref="W383:AA383"/>
    <mergeCell ref="AB383:AE383"/>
    <mergeCell ref="AF383:AI383"/>
    <mergeCell ref="AJ383:AL383"/>
    <mergeCell ref="AM383:AP383"/>
    <mergeCell ref="B403:B404"/>
    <mergeCell ref="C403:H403"/>
    <mergeCell ref="I403:N403"/>
    <mergeCell ref="O403:T403"/>
    <mergeCell ref="B382:V382"/>
    <mergeCell ref="B383:B384"/>
    <mergeCell ref="C383:E383"/>
    <mergeCell ref="F383:H383"/>
    <mergeCell ref="I383:L383"/>
    <mergeCell ref="M383:Q383"/>
    <mergeCell ref="R383:V383"/>
    <mergeCell ref="AE330:AF330"/>
    <mergeCell ref="B346:P346"/>
    <mergeCell ref="B352:D352"/>
    <mergeCell ref="B357:G358"/>
    <mergeCell ref="I356:O357"/>
    <mergeCell ref="R356:X357"/>
    <mergeCell ref="AR346:BF346"/>
    <mergeCell ref="AJ347:AQ347"/>
    <mergeCell ref="AR348:BF348"/>
    <mergeCell ref="B329:B331"/>
    <mergeCell ref="C329:D330"/>
    <mergeCell ref="E329:AF329"/>
    <mergeCell ref="E330:F330"/>
    <mergeCell ref="G330:H330"/>
    <mergeCell ref="I330:J330"/>
    <mergeCell ref="K330:L330"/>
    <mergeCell ref="M330:N330"/>
    <mergeCell ref="O330:P330"/>
    <mergeCell ref="Q330:R330"/>
    <mergeCell ref="S330:T330"/>
    <mergeCell ref="U330:V330"/>
    <mergeCell ref="W330:X330"/>
    <mergeCell ref="Y330:Z330"/>
    <mergeCell ref="AA330:AB330"/>
    <mergeCell ref="AC330:AD330"/>
    <mergeCell ref="AU310:AV310"/>
    <mergeCell ref="AW310:AX310"/>
    <mergeCell ref="AY310:AZ310"/>
    <mergeCell ref="B328:L328"/>
    <mergeCell ref="AJ328:AP328"/>
    <mergeCell ref="AK310:AL310"/>
    <mergeCell ref="AM310:AN310"/>
    <mergeCell ref="AO310:AP310"/>
    <mergeCell ref="AQ310:AR310"/>
    <mergeCell ref="AS310:AT310"/>
    <mergeCell ref="AA310:AB310"/>
    <mergeCell ref="AC310:AD310"/>
    <mergeCell ref="AE310:AF310"/>
    <mergeCell ref="AG310:AH310"/>
    <mergeCell ref="AI310:AJ310"/>
    <mergeCell ref="B280:N280"/>
    <mergeCell ref="B305:D305"/>
    <mergeCell ref="B309:Y309"/>
    <mergeCell ref="B310:B311"/>
    <mergeCell ref="C310:D310"/>
    <mergeCell ref="E310:F310"/>
    <mergeCell ref="G310:H310"/>
    <mergeCell ref="I310:J310"/>
    <mergeCell ref="K310:L310"/>
    <mergeCell ref="M310:N310"/>
    <mergeCell ref="O310:P310"/>
    <mergeCell ref="Q310:R310"/>
    <mergeCell ref="S310:T310"/>
    <mergeCell ref="U310:V310"/>
    <mergeCell ref="W310:X310"/>
    <mergeCell ref="Y310:Z310"/>
    <mergeCell ref="EC282:ED284"/>
    <mergeCell ref="EE282:EF284"/>
    <mergeCell ref="EG282:EH284"/>
    <mergeCell ref="EI282:EJ284"/>
    <mergeCell ref="EK282:EL284"/>
    <mergeCell ref="DS282:DT284"/>
    <mergeCell ref="DU282:DV284"/>
    <mergeCell ref="DW282:DX284"/>
    <mergeCell ref="DY282:DZ284"/>
    <mergeCell ref="EA282:EB284"/>
    <mergeCell ref="DI282:DJ284"/>
    <mergeCell ref="DK282:DL284"/>
    <mergeCell ref="DM282:DN284"/>
    <mergeCell ref="DO282:DP284"/>
    <mergeCell ref="DQ282:DR284"/>
    <mergeCell ref="CY282:CZ284"/>
    <mergeCell ref="DA282:DB284"/>
    <mergeCell ref="DC282:DD284"/>
    <mergeCell ref="DE282:DF284"/>
    <mergeCell ref="DG282:DH284"/>
    <mergeCell ref="CO282:CP284"/>
    <mergeCell ref="CQ282:CR284"/>
    <mergeCell ref="CS282:CT284"/>
    <mergeCell ref="CU282:CV284"/>
    <mergeCell ref="CW282:CX284"/>
    <mergeCell ref="BU282:CB283"/>
    <mergeCell ref="CC282:CH283"/>
    <mergeCell ref="CI282:CJ284"/>
    <mergeCell ref="CK282:CL284"/>
    <mergeCell ref="CM282:CN284"/>
    <mergeCell ref="BU284:BV284"/>
    <mergeCell ref="BW284:BX284"/>
    <mergeCell ref="BY284:BZ284"/>
    <mergeCell ref="CA284:CB284"/>
    <mergeCell ref="CC284:CD284"/>
    <mergeCell ref="CE284:CF284"/>
    <mergeCell ref="CG284:CH284"/>
    <mergeCell ref="BG282:BH284"/>
    <mergeCell ref="BI282:BJ284"/>
    <mergeCell ref="BK282:BL284"/>
    <mergeCell ref="BM282:BN284"/>
    <mergeCell ref="BO282:BT283"/>
    <mergeCell ref="BO284:BP284"/>
    <mergeCell ref="BQ284:BR284"/>
    <mergeCell ref="BS284:BT284"/>
    <mergeCell ref="AW282:AX284"/>
    <mergeCell ref="AY282:AZ284"/>
    <mergeCell ref="BA282:BB284"/>
    <mergeCell ref="BC282:BD284"/>
    <mergeCell ref="BE282:BF284"/>
    <mergeCell ref="AM282:AN284"/>
    <mergeCell ref="AO282:AP284"/>
    <mergeCell ref="AQ282:AR284"/>
    <mergeCell ref="AS282:AT284"/>
    <mergeCell ref="AU282:AV284"/>
    <mergeCell ref="Y282:Z284"/>
    <mergeCell ref="AA282:AB284"/>
    <mergeCell ref="AC282:AD284"/>
    <mergeCell ref="AE282:AJ283"/>
    <mergeCell ref="AK282:AL284"/>
    <mergeCell ref="AE284:AF284"/>
    <mergeCell ref="AG284:AH284"/>
    <mergeCell ref="AI284:AJ284"/>
    <mergeCell ref="CU281:CZ281"/>
    <mergeCell ref="DA281:DN281"/>
    <mergeCell ref="DO281:DP281"/>
    <mergeCell ref="DQ281:DZ281"/>
    <mergeCell ref="EA281:EJ281"/>
    <mergeCell ref="AM281:AR281"/>
    <mergeCell ref="AS281:AT281"/>
    <mergeCell ref="AU281:BN281"/>
    <mergeCell ref="BO281:CN281"/>
    <mergeCell ref="CO281:CT281"/>
    <mergeCell ref="AC247:AD247"/>
    <mergeCell ref="AE247:AF247"/>
    <mergeCell ref="B246:Q246"/>
    <mergeCell ref="B281:B285"/>
    <mergeCell ref="C281:AL281"/>
    <mergeCell ref="C282:D284"/>
    <mergeCell ref="E282:F284"/>
    <mergeCell ref="G282:H284"/>
    <mergeCell ref="I282:J284"/>
    <mergeCell ref="K282:L284"/>
    <mergeCell ref="M282:N284"/>
    <mergeCell ref="O282:P284"/>
    <mergeCell ref="Q282:R284"/>
    <mergeCell ref="S282:T284"/>
    <mergeCell ref="U282:V284"/>
    <mergeCell ref="W282:X284"/>
    <mergeCell ref="T247:T248"/>
    <mergeCell ref="U247:V247"/>
    <mergeCell ref="W247:X247"/>
    <mergeCell ref="Y247:Z247"/>
    <mergeCell ref="AA247:AB247"/>
    <mergeCell ref="J247:K247"/>
    <mergeCell ref="L247:M247"/>
    <mergeCell ref="N247:O247"/>
    <mergeCell ref="P247:Q247"/>
    <mergeCell ref="R247:S247"/>
    <mergeCell ref="B247:B248"/>
    <mergeCell ref="C247:C248"/>
    <mergeCell ref="D247:E247"/>
    <mergeCell ref="F247:G247"/>
    <mergeCell ref="H247:I247"/>
    <mergeCell ref="B222:G222"/>
    <mergeCell ref="B223:B224"/>
    <mergeCell ref="C223:C224"/>
    <mergeCell ref="D223:E223"/>
    <mergeCell ref="F223:G223"/>
    <mergeCell ref="B204:I204"/>
    <mergeCell ref="B205:B206"/>
    <mergeCell ref="C205:C206"/>
    <mergeCell ref="D205:E205"/>
    <mergeCell ref="F205:G205"/>
    <mergeCell ref="H205:I205"/>
    <mergeCell ref="J160:K160"/>
    <mergeCell ref="L160:M160"/>
    <mergeCell ref="B183:M183"/>
    <mergeCell ref="B184:B185"/>
    <mergeCell ref="C184:C185"/>
    <mergeCell ref="D184:E184"/>
    <mergeCell ref="F184:G184"/>
    <mergeCell ref="H184:I184"/>
    <mergeCell ref="J184:K184"/>
    <mergeCell ref="L184:M184"/>
    <mergeCell ref="B157:AA157"/>
    <mergeCell ref="B158:B161"/>
    <mergeCell ref="C158:C161"/>
    <mergeCell ref="D158:AA158"/>
    <mergeCell ref="D159:E160"/>
    <mergeCell ref="F159:I159"/>
    <mergeCell ref="J159:M159"/>
    <mergeCell ref="N159:O160"/>
    <mergeCell ref="P159:Q160"/>
    <mergeCell ref="R159:S160"/>
    <mergeCell ref="T159:U160"/>
    <mergeCell ref="V159:W160"/>
    <mergeCell ref="X159:Y160"/>
    <mergeCell ref="Z159:AA160"/>
    <mergeCell ref="F160:G160"/>
    <mergeCell ref="H160:I160"/>
    <mergeCell ref="B134:X134"/>
    <mergeCell ref="B135:B137"/>
    <mergeCell ref="C135:C137"/>
    <mergeCell ref="D135:D137"/>
    <mergeCell ref="E135:E137"/>
    <mergeCell ref="F135:X135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V136:W136"/>
    <mergeCell ref="B44:K44"/>
    <mergeCell ref="B45:B46"/>
    <mergeCell ref="C45:F45"/>
    <mergeCell ref="G45:H45"/>
    <mergeCell ref="I45:J45"/>
    <mergeCell ref="K45:K46"/>
    <mergeCell ref="B112:X112"/>
    <mergeCell ref="B113:B115"/>
    <mergeCell ref="C113:C115"/>
    <mergeCell ref="D113:D115"/>
    <mergeCell ref="E113:X113"/>
    <mergeCell ref="E114:F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W114:X114"/>
    <mergeCell ref="B89:I89"/>
    <mergeCell ref="B90:B91"/>
    <mergeCell ref="C90:C91"/>
    <mergeCell ref="D90:E90"/>
    <mergeCell ref="F90:G90"/>
    <mergeCell ref="H90:H91"/>
    <mergeCell ref="I90:I91"/>
    <mergeCell ref="B66:J66"/>
    <mergeCell ref="B67:B69"/>
    <mergeCell ref="C67:C69"/>
    <mergeCell ref="D67:I68"/>
    <mergeCell ref="J67:J69"/>
  </mergeCells>
  <conditionalFormatting sqref="B139:B149 B208:B218 B226:G236 B127">
    <cfRule type="cellIs" dxfId="30" priority="8" stopIfTrue="1" operator="equal">
      <formula>0</formula>
    </cfRule>
  </conditionalFormatting>
  <conditionalFormatting sqref="C139:U149 X139:X148 B163:U173">
    <cfRule type="cellIs" dxfId="29" priority="9" stopIfTrue="1" operator="equal">
      <formula>0</formula>
    </cfRule>
  </conditionalFormatting>
  <conditionalFormatting sqref="V149:W149">
    <cfRule type="cellIs" dxfId="28" priority="6" stopIfTrue="1" operator="equal">
      <formula>0</formula>
    </cfRule>
  </conditionalFormatting>
  <conditionalFormatting sqref="V139:W148">
    <cfRule type="cellIs" dxfId="27" priority="7" stopIfTrue="1" operator="equal">
      <formula>0</formula>
    </cfRule>
  </conditionalFormatting>
  <conditionalFormatting sqref="V163:AA172">
    <cfRule type="cellIs" dxfId="26" priority="5" stopIfTrue="1" operator="equal">
      <formula>0</formula>
    </cfRule>
  </conditionalFormatting>
  <conditionalFormatting sqref="X149">
    <cfRule type="cellIs" dxfId="25" priority="4" stopIfTrue="1" operator="equal">
      <formula>0</formula>
    </cfRule>
  </conditionalFormatting>
  <conditionalFormatting sqref="B117:B126">
    <cfRule type="cellIs" dxfId="24" priority="3" stopIfTrue="1" operator="equal">
      <formula>0</formula>
    </cfRule>
  </conditionalFormatting>
  <conditionalFormatting sqref="B333:B343">
    <cfRule type="cellIs" dxfId="23" priority="2" stopIfTrue="1" operator="equal">
      <formula>0</formula>
    </cfRule>
  </conditionalFormatting>
  <conditionalFormatting sqref="B386:B395">
    <cfRule type="cellIs" dxfId="22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48:K57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34:IN449"/>
  <sheetViews>
    <sheetView showGridLines="0" topLeftCell="A244" workbookViewId="0">
      <selection activeCell="J270" sqref="J270"/>
    </sheetView>
  </sheetViews>
  <sheetFormatPr baseColWidth="10" defaultRowHeight="12.75" x14ac:dyDescent="0.2"/>
  <cols>
    <col min="1" max="1" width="9.42578125" customWidth="1"/>
    <col min="2" max="2" width="22.7109375" customWidth="1"/>
    <col min="3" max="3" width="13.28515625" customWidth="1"/>
    <col min="7" max="7" width="13.5703125" customWidth="1"/>
    <col min="8" max="8" width="15.5703125" customWidth="1"/>
    <col min="11" max="11" width="13.85546875" customWidth="1"/>
    <col min="12" max="12" width="15.7109375" customWidth="1"/>
    <col min="13" max="13" width="11.28515625" customWidth="1"/>
    <col min="14" max="14" width="12.140625" customWidth="1"/>
    <col min="15" max="17" width="11.5703125" customWidth="1"/>
    <col min="18" max="18" width="9.28515625" customWidth="1"/>
    <col min="19" max="19" width="9.85546875" customWidth="1"/>
    <col min="20" max="20" width="10" customWidth="1"/>
    <col min="21" max="24" width="8.7109375" customWidth="1"/>
    <col min="29" max="29" width="10" customWidth="1"/>
  </cols>
  <sheetData>
    <row r="34" spans="2:11" x14ac:dyDescent="0.2">
      <c r="B34" s="38" t="s">
        <v>178</v>
      </c>
      <c r="C34" s="1"/>
    </row>
    <row r="35" spans="2:11" x14ac:dyDescent="0.2">
      <c r="B35" s="38" t="s">
        <v>153</v>
      </c>
      <c r="C35" s="1"/>
    </row>
    <row r="42" spans="2:11" ht="18" x14ac:dyDescent="0.25">
      <c r="B42" s="2" t="s">
        <v>120</v>
      </c>
    </row>
    <row r="45" spans="2:11" ht="31.5" customHeight="1" thickBot="1" x14ac:dyDescent="0.25">
      <c r="B45" s="843" t="s">
        <v>219</v>
      </c>
      <c r="C45" s="844"/>
      <c r="D45" s="844"/>
      <c r="E45" s="844"/>
      <c r="F45" s="844"/>
      <c r="G45" s="844"/>
      <c r="H45" s="844"/>
      <c r="I45" s="844"/>
      <c r="J45" s="844"/>
      <c r="K45" s="844"/>
    </row>
    <row r="46" spans="2:11" x14ac:dyDescent="0.2">
      <c r="B46" s="934" t="s">
        <v>154</v>
      </c>
      <c r="C46" s="976" t="s">
        <v>122</v>
      </c>
      <c r="D46" s="977"/>
      <c r="E46" s="977"/>
      <c r="F46" s="978"/>
      <c r="G46" s="976" t="s">
        <v>123</v>
      </c>
      <c r="H46" s="977"/>
      <c r="I46" s="976" t="s">
        <v>124</v>
      </c>
      <c r="J46" s="977"/>
      <c r="K46" s="970" t="s">
        <v>125</v>
      </c>
    </row>
    <row r="47" spans="2:11" ht="13.5" thickBot="1" x14ac:dyDescent="0.25">
      <c r="B47" s="935"/>
      <c r="C47" s="88">
        <v>0</v>
      </c>
      <c r="D47" s="88">
        <v>1</v>
      </c>
      <c r="E47" s="88">
        <v>2</v>
      </c>
      <c r="F47" s="88">
        <v>3</v>
      </c>
      <c r="G47" s="89" t="s">
        <v>126</v>
      </c>
      <c r="H47" s="89" t="s">
        <v>127</v>
      </c>
      <c r="I47" s="89" t="s">
        <v>128</v>
      </c>
      <c r="J47" s="89" t="s">
        <v>129</v>
      </c>
      <c r="K47" s="972"/>
    </row>
    <row r="48" spans="2:11" ht="13.5" thickBot="1" x14ac:dyDescent="0.25">
      <c r="B48" s="106" t="s">
        <v>168</v>
      </c>
      <c r="C48" s="82">
        <v>551735</v>
      </c>
      <c r="D48" s="64">
        <v>1394570</v>
      </c>
      <c r="E48" s="46">
        <v>369356</v>
      </c>
      <c r="F48" s="46">
        <v>21686</v>
      </c>
      <c r="G48" s="46">
        <v>1121935</v>
      </c>
      <c r="H48" s="46">
        <v>1216410</v>
      </c>
      <c r="I48" s="83">
        <v>1593528</v>
      </c>
      <c r="J48" s="46">
        <v>744817</v>
      </c>
      <c r="K48" s="142">
        <v>2338345</v>
      </c>
    </row>
    <row r="49" spans="2:11" x14ac:dyDescent="0.2">
      <c r="B49" s="91" t="s">
        <v>108</v>
      </c>
      <c r="C49" s="136">
        <v>8017</v>
      </c>
      <c r="D49" s="94">
        <v>38558</v>
      </c>
      <c r="E49" s="94">
        <v>4845</v>
      </c>
      <c r="F49" s="137">
        <v>156</v>
      </c>
      <c r="G49" s="138">
        <v>24107</v>
      </c>
      <c r="H49" s="95">
        <v>27469</v>
      </c>
      <c r="I49" s="138">
        <v>43277</v>
      </c>
      <c r="J49" s="139">
        <v>8299</v>
      </c>
      <c r="K49" s="143">
        <f>SUM(I49:J49)</f>
        <v>51576</v>
      </c>
    </row>
    <row r="50" spans="2:11" x14ac:dyDescent="0.2">
      <c r="B50" s="92" t="s">
        <v>109</v>
      </c>
      <c r="C50" s="136">
        <v>1160</v>
      </c>
      <c r="D50" s="97">
        <v>23825</v>
      </c>
      <c r="E50" s="97">
        <v>1616</v>
      </c>
      <c r="F50" s="97">
        <v>204</v>
      </c>
      <c r="G50" s="140">
        <v>13319</v>
      </c>
      <c r="H50" s="98">
        <v>13486</v>
      </c>
      <c r="I50" s="140">
        <v>12274</v>
      </c>
      <c r="J50" s="98">
        <v>14531</v>
      </c>
      <c r="K50" s="143">
        <f t="shared" ref="K50:K59" si="0">SUM(I50:J50)</f>
        <v>26805</v>
      </c>
    </row>
    <row r="51" spans="2:11" x14ac:dyDescent="0.2">
      <c r="B51" s="92" t="s">
        <v>110</v>
      </c>
      <c r="C51" s="136">
        <v>3139</v>
      </c>
      <c r="D51" s="97">
        <v>21141</v>
      </c>
      <c r="E51" s="97">
        <v>2482</v>
      </c>
      <c r="F51" s="97">
        <v>31</v>
      </c>
      <c r="G51" s="140">
        <v>12850</v>
      </c>
      <c r="H51" s="98">
        <v>13943</v>
      </c>
      <c r="I51" s="140">
        <v>20586</v>
      </c>
      <c r="J51" s="98">
        <v>6207</v>
      </c>
      <c r="K51" s="143">
        <f t="shared" si="0"/>
        <v>26793</v>
      </c>
    </row>
    <row r="52" spans="2:11" x14ac:dyDescent="0.2">
      <c r="B52" s="92" t="s">
        <v>111</v>
      </c>
      <c r="C52" s="136">
        <v>7706</v>
      </c>
      <c r="D52" s="97">
        <v>23072</v>
      </c>
      <c r="E52" s="97">
        <v>3804</v>
      </c>
      <c r="F52" s="97">
        <v>369</v>
      </c>
      <c r="G52" s="140">
        <v>15977</v>
      </c>
      <c r="H52" s="98">
        <v>18974</v>
      </c>
      <c r="I52" s="140">
        <v>26218</v>
      </c>
      <c r="J52" s="98">
        <v>8733</v>
      </c>
      <c r="K52" s="143">
        <f t="shared" si="0"/>
        <v>34951</v>
      </c>
    </row>
    <row r="53" spans="2:11" x14ac:dyDescent="0.2">
      <c r="B53" s="92" t="s">
        <v>112</v>
      </c>
      <c r="C53" s="136">
        <v>1995</v>
      </c>
      <c r="D53" s="97">
        <v>2156</v>
      </c>
      <c r="E53" s="97">
        <v>11</v>
      </c>
      <c r="F53" s="97">
        <v>250</v>
      </c>
      <c r="G53" s="140">
        <v>2172</v>
      </c>
      <c r="H53" s="98">
        <v>2240</v>
      </c>
      <c r="I53" s="140">
        <v>1055</v>
      </c>
      <c r="J53" s="98">
        <v>3357</v>
      </c>
      <c r="K53" s="143">
        <f t="shared" si="0"/>
        <v>4412</v>
      </c>
    </row>
    <row r="54" spans="2:11" x14ac:dyDescent="0.2">
      <c r="B54" s="92" t="s">
        <v>113</v>
      </c>
      <c r="C54" s="136">
        <v>3384</v>
      </c>
      <c r="D54" s="97">
        <v>14697</v>
      </c>
      <c r="E54" s="97">
        <v>610</v>
      </c>
      <c r="F54" s="97">
        <v>297</v>
      </c>
      <c r="G54" s="140">
        <v>9369</v>
      </c>
      <c r="H54" s="98">
        <v>9619</v>
      </c>
      <c r="I54" s="140">
        <v>10347</v>
      </c>
      <c r="J54" s="98">
        <v>8641</v>
      </c>
      <c r="K54" s="143">
        <f t="shared" si="0"/>
        <v>18988</v>
      </c>
    </row>
    <row r="55" spans="2:11" x14ac:dyDescent="0.2">
      <c r="B55" s="92" t="s">
        <v>114</v>
      </c>
      <c r="C55" s="136">
        <v>3436</v>
      </c>
      <c r="D55" s="97">
        <v>41836</v>
      </c>
      <c r="E55" s="97">
        <v>1742</v>
      </c>
      <c r="F55" s="97">
        <v>479</v>
      </c>
      <c r="G55" s="140">
        <v>23935</v>
      </c>
      <c r="H55" s="98">
        <v>23558</v>
      </c>
      <c r="I55" s="140">
        <v>14733</v>
      </c>
      <c r="J55" s="98">
        <v>32760</v>
      </c>
      <c r="K55" s="143">
        <f t="shared" si="0"/>
        <v>47493</v>
      </c>
    </row>
    <row r="56" spans="2:11" x14ac:dyDescent="0.2">
      <c r="B56" s="92" t="s">
        <v>115</v>
      </c>
      <c r="C56" s="136">
        <v>428</v>
      </c>
      <c r="D56" s="97">
        <v>19642</v>
      </c>
      <c r="E56" s="97">
        <v>809</v>
      </c>
      <c r="F56" s="97">
        <v>52</v>
      </c>
      <c r="G56" s="140">
        <v>10427</v>
      </c>
      <c r="H56" s="98">
        <v>10505</v>
      </c>
      <c r="I56" s="140">
        <v>10420</v>
      </c>
      <c r="J56" s="98">
        <v>10512</v>
      </c>
      <c r="K56" s="143">
        <f t="shared" si="0"/>
        <v>20932</v>
      </c>
    </row>
    <row r="57" spans="2:11" x14ac:dyDescent="0.2">
      <c r="B57" s="92" t="s">
        <v>116</v>
      </c>
      <c r="C57" s="136">
        <v>15027</v>
      </c>
      <c r="D57" s="97">
        <v>15046</v>
      </c>
      <c r="E57" s="97">
        <v>826</v>
      </c>
      <c r="F57" s="97">
        <v>34</v>
      </c>
      <c r="G57" s="140">
        <v>15484</v>
      </c>
      <c r="H57" s="98">
        <v>15449</v>
      </c>
      <c r="I57" s="140">
        <v>12519</v>
      </c>
      <c r="J57" s="98">
        <v>18414</v>
      </c>
      <c r="K57" s="143">
        <f t="shared" si="0"/>
        <v>30933</v>
      </c>
    </row>
    <row r="58" spans="2:11" x14ac:dyDescent="0.2">
      <c r="B58" s="92" t="s">
        <v>117</v>
      </c>
      <c r="C58" s="136">
        <v>56237</v>
      </c>
      <c r="D58" s="97">
        <v>33573</v>
      </c>
      <c r="E58" s="97">
        <v>2860</v>
      </c>
      <c r="F58" s="97">
        <v>29</v>
      </c>
      <c r="G58" s="140">
        <v>44134</v>
      </c>
      <c r="H58" s="98">
        <v>48565</v>
      </c>
      <c r="I58" s="140">
        <v>62004</v>
      </c>
      <c r="J58" s="98">
        <v>30695</v>
      </c>
      <c r="K58" s="143">
        <f t="shared" si="0"/>
        <v>92699</v>
      </c>
    </row>
    <row r="59" spans="2:11" ht="13.5" thickBot="1" x14ac:dyDescent="0.25">
      <c r="B59" s="93" t="s">
        <v>175</v>
      </c>
      <c r="C59" s="136">
        <v>962</v>
      </c>
      <c r="D59" s="134">
        <v>5862</v>
      </c>
      <c r="E59" s="134">
        <v>30</v>
      </c>
      <c r="F59" s="134">
        <v>109</v>
      </c>
      <c r="G59" s="141">
        <v>3510</v>
      </c>
      <c r="H59" s="99">
        <v>3453</v>
      </c>
      <c r="I59" s="141">
        <v>4963</v>
      </c>
      <c r="J59" s="130">
        <v>2000</v>
      </c>
      <c r="K59" s="143">
        <f t="shared" si="0"/>
        <v>6963</v>
      </c>
    </row>
    <row r="60" spans="2:11" ht="13.5" thickBot="1" x14ac:dyDescent="0.25">
      <c r="B60" s="106" t="s">
        <v>176</v>
      </c>
      <c r="C60" s="64">
        <f>SUM(C49:C59)</f>
        <v>101491</v>
      </c>
      <c r="D60" s="64">
        <f t="shared" ref="D60:K60" si="1">SUM(D49:D59)</f>
        <v>239408</v>
      </c>
      <c r="E60" s="64">
        <f t="shared" si="1"/>
        <v>19635</v>
      </c>
      <c r="F60" s="64">
        <f t="shared" si="1"/>
        <v>2010</v>
      </c>
      <c r="G60" s="64">
        <f t="shared" si="1"/>
        <v>175284</v>
      </c>
      <c r="H60" s="64">
        <f t="shared" si="1"/>
        <v>187261</v>
      </c>
      <c r="I60" s="64">
        <f t="shared" si="1"/>
        <v>218396</v>
      </c>
      <c r="J60" s="64">
        <f t="shared" si="1"/>
        <v>144149</v>
      </c>
      <c r="K60" s="64">
        <f t="shared" si="1"/>
        <v>362545</v>
      </c>
    </row>
    <row r="61" spans="2:11" x14ac:dyDescent="0.2">
      <c r="B61" s="101" t="s">
        <v>179</v>
      </c>
      <c r="C61" s="1"/>
      <c r="D61" s="1"/>
      <c r="E61" s="1"/>
      <c r="F61" s="1"/>
      <c r="G61" s="1"/>
      <c r="H61" s="1"/>
      <c r="I61" s="1"/>
      <c r="J61" s="1"/>
    </row>
    <row r="62" spans="2:11" x14ac:dyDescent="0.2">
      <c r="B62" s="101" t="s">
        <v>181</v>
      </c>
      <c r="C62" s="1"/>
      <c r="D62" s="1"/>
      <c r="E62" s="1"/>
      <c r="F62" s="1"/>
      <c r="G62" s="1"/>
      <c r="H62" s="1"/>
      <c r="I62" s="1"/>
      <c r="J62" s="1"/>
    </row>
    <row r="63" spans="2:11" x14ac:dyDescent="0.2">
      <c r="B63" s="101" t="s">
        <v>189</v>
      </c>
      <c r="C63" s="1"/>
      <c r="D63" s="1"/>
      <c r="E63" s="1"/>
      <c r="F63" s="1"/>
      <c r="G63" s="1"/>
      <c r="H63" s="1"/>
      <c r="I63" s="1"/>
      <c r="J63" s="1"/>
    </row>
    <row r="64" spans="2:11" x14ac:dyDescent="0.2">
      <c r="B64" s="101"/>
      <c r="C64" s="1"/>
      <c r="D64" s="1"/>
      <c r="E64" s="1"/>
      <c r="F64" s="1"/>
      <c r="G64" s="1"/>
      <c r="H64" s="1"/>
      <c r="I64" s="1"/>
      <c r="J64" s="1"/>
    </row>
    <row r="67" spans="2:10" ht="33" customHeight="1" thickBot="1" x14ac:dyDescent="0.25">
      <c r="B67" s="944" t="s">
        <v>220</v>
      </c>
      <c r="C67" s="945"/>
      <c r="D67" s="945"/>
      <c r="E67" s="945"/>
      <c r="F67" s="945"/>
      <c r="G67" s="945"/>
      <c r="H67" s="945"/>
      <c r="I67" s="945"/>
      <c r="J67" s="945"/>
    </row>
    <row r="68" spans="2:10" x14ac:dyDescent="0.2">
      <c r="B68" s="845" t="s">
        <v>121</v>
      </c>
      <c r="C68" s="946" t="s">
        <v>8</v>
      </c>
      <c r="D68" s="981" t="s">
        <v>135</v>
      </c>
      <c r="E68" s="981"/>
      <c r="F68" s="981"/>
      <c r="G68" s="981"/>
      <c r="H68" s="981"/>
      <c r="I68" s="981"/>
      <c r="J68" s="973" t="s">
        <v>125</v>
      </c>
    </row>
    <row r="69" spans="2:10" x14ac:dyDescent="0.2">
      <c r="B69" s="854"/>
      <c r="C69" s="947"/>
      <c r="D69" s="982"/>
      <c r="E69" s="982"/>
      <c r="F69" s="982"/>
      <c r="G69" s="982"/>
      <c r="H69" s="982"/>
      <c r="I69" s="982"/>
      <c r="J69" s="983"/>
    </row>
    <row r="70" spans="2:10" ht="13.5" thickBot="1" x14ac:dyDescent="0.25">
      <c r="B70" s="846"/>
      <c r="C70" s="948"/>
      <c r="D70" s="206" t="s">
        <v>136</v>
      </c>
      <c r="E70" s="206" t="s">
        <v>137</v>
      </c>
      <c r="F70" s="206" t="s">
        <v>138</v>
      </c>
      <c r="G70" s="206" t="s">
        <v>139</v>
      </c>
      <c r="H70" s="206" t="s">
        <v>140</v>
      </c>
      <c r="I70" s="206" t="s">
        <v>141</v>
      </c>
      <c r="J70" s="974"/>
    </row>
    <row r="71" spans="2:10" ht="13.5" thickBot="1" x14ac:dyDescent="0.25">
      <c r="B71" s="84" t="s">
        <v>168</v>
      </c>
      <c r="C71" s="144">
        <v>2338345</v>
      </c>
      <c r="D71" s="207">
        <v>26827</v>
      </c>
      <c r="E71" s="207">
        <v>129997</v>
      </c>
      <c r="F71" s="207">
        <v>406656</v>
      </c>
      <c r="G71" s="207">
        <v>1021248</v>
      </c>
      <c r="H71" s="207">
        <v>398462</v>
      </c>
      <c r="I71" s="207">
        <v>355155</v>
      </c>
      <c r="J71" s="208">
        <v>2338345</v>
      </c>
    </row>
    <row r="72" spans="2:10" x14ac:dyDescent="0.2">
      <c r="B72" s="91" t="s">
        <v>108</v>
      </c>
      <c r="C72" s="105">
        <f>VLOOKUP(B72,'[11]11. RS_GRUPOS_EDAD'!$B$7:$P$137,2,0)</f>
        <v>51576</v>
      </c>
      <c r="D72" s="105">
        <v>665</v>
      </c>
      <c r="E72" s="105">
        <v>3364</v>
      </c>
      <c r="F72" s="105">
        <v>9655</v>
      </c>
      <c r="G72" s="105">
        <v>24641</v>
      </c>
      <c r="H72" s="105">
        <v>7221</v>
      </c>
      <c r="I72" s="105">
        <v>6030</v>
      </c>
      <c r="J72" s="96">
        <f>SUM(D72:I72)</f>
        <v>51576</v>
      </c>
    </row>
    <row r="73" spans="2:10" x14ac:dyDescent="0.2">
      <c r="B73" s="92" t="s">
        <v>109</v>
      </c>
      <c r="C73" s="105">
        <f>VLOOKUP(B73,'[11]11. RS_GRUPOS_EDAD'!$B$7:$P$137,2,0)</f>
        <v>26805</v>
      </c>
      <c r="D73" s="157">
        <v>287</v>
      </c>
      <c r="E73" s="157">
        <v>1753</v>
      </c>
      <c r="F73" s="157">
        <v>5743</v>
      </c>
      <c r="G73" s="157">
        <v>12046</v>
      </c>
      <c r="H73" s="157">
        <v>3768</v>
      </c>
      <c r="I73" s="157">
        <v>3208</v>
      </c>
      <c r="J73" s="96">
        <f t="shared" ref="J73:J82" si="2">SUM(D73:I73)</f>
        <v>26805</v>
      </c>
    </row>
    <row r="74" spans="2:10" x14ac:dyDescent="0.2">
      <c r="B74" s="92" t="s">
        <v>110</v>
      </c>
      <c r="C74" s="105">
        <f>VLOOKUP(B74,'[11]11. RS_GRUPOS_EDAD'!$B$7:$P$137,2,0)</f>
        <v>26793</v>
      </c>
      <c r="D74" s="157">
        <v>381</v>
      </c>
      <c r="E74" s="157">
        <v>1608</v>
      </c>
      <c r="F74" s="157">
        <v>5417</v>
      </c>
      <c r="G74" s="157">
        <v>13355</v>
      </c>
      <c r="H74" s="157">
        <v>3272</v>
      </c>
      <c r="I74" s="157">
        <v>2760</v>
      </c>
      <c r="J74" s="96">
        <f t="shared" si="2"/>
        <v>26793</v>
      </c>
    </row>
    <row r="75" spans="2:10" x14ac:dyDescent="0.2">
      <c r="B75" s="92" t="s">
        <v>111</v>
      </c>
      <c r="C75" s="105">
        <f>VLOOKUP(B75,'[11]11. RS_GRUPOS_EDAD'!$B$7:$P$137,2,0)</f>
        <v>34951</v>
      </c>
      <c r="D75" s="157">
        <v>555</v>
      </c>
      <c r="E75" s="157">
        <v>2536</v>
      </c>
      <c r="F75" s="157">
        <v>7460</v>
      </c>
      <c r="G75" s="157">
        <v>15823</v>
      </c>
      <c r="H75" s="157">
        <v>4523</v>
      </c>
      <c r="I75" s="157">
        <v>4054</v>
      </c>
      <c r="J75" s="96">
        <f t="shared" si="2"/>
        <v>34951</v>
      </c>
    </row>
    <row r="76" spans="2:10" x14ac:dyDescent="0.2">
      <c r="B76" s="92" t="s">
        <v>112</v>
      </c>
      <c r="C76" s="105">
        <f>VLOOKUP(B76,'[11]11. RS_GRUPOS_EDAD'!$B$7:$P$137,2,0)</f>
        <v>4412</v>
      </c>
      <c r="D76" s="157">
        <v>94</v>
      </c>
      <c r="E76" s="157">
        <v>518</v>
      </c>
      <c r="F76" s="157">
        <v>1270</v>
      </c>
      <c r="G76" s="157">
        <v>1870</v>
      </c>
      <c r="H76" s="157">
        <v>375</v>
      </c>
      <c r="I76" s="157">
        <v>285</v>
      </c>
      <c r="J76" s="96">
        <f t="shared" si="2"/>
        <v>4412</v>
      </c>
    </row>
    <row r="77" spans="2:10" x14ac:dyDescent="0.2">
      <c r="B77" s="92" t="s">
        <v>113</v>
      </c>
      <c r="C77" s="105">
        <f>VLOOKUP(B77,'[11]11. RS_GRUPOS_EDAD'!$B$7:$P$137,2,0)</f>
        <v>18988</v>
      </c>
      <c r="D77" s="157">
        <v>367</v>
      </c>
      <c r="E77" s="157">
        <v>1652</v>
      </c>
      <c r="F77" s="157">
        <v>4707</v>
      </c>
      <c r="G77" s="157">
        <v>8536</v>
      </c>
      <c r="H77" s="157">
        <v>2260</v>
      </c>
      <c r="I77" s="157">
        <v>1466</v>
      </c>
      <c r="J77" s="96">
        <f t="shared" si="2"/>
        <v>18988</v>
      </c>
    </row>
    <row r="78" spans="2:10" x14ac:dyDescent="0.2">
      <c r="B78" s="92" t="s">
        <v>114</v>
      </c>
      <c r="C78" s="105">
        <f>VLOOKUP(B78,'[11]11. RS_GRUPOS_EDAD'!$B$7:$P$137,2,0)</f>
        <v>47493</v>
      </c>
      <c r="D78" s="157">
        <v>577</v>
      </c>
      <c r="E78" s="157">
        <v>3136</v>
      </c>
      <c r="F78" s="157">
        <v>11541</v>
      </c>
      <c r="G78" s="157">
        <v>22164</v>
      </c>
      <c r="H78" s="157">
        <v>5553</v>
      </c>
      <c r="I78" s="157">
        <v>4522</v>
      </c>
      <c r="J78" s="96">
        <f t="shared" si="2"/>
        <v>47493</v>
      </c>
    </row>
    <row r="79" spans="2:10" x14ac:dyDescent="0.2">
      <c r="B79" s="92" t="s">
        <v>115</v>
      </c>
      <c r="C79" s="105">
        <f>VLOOKUP(B79,'[11]11. RS_GRUPOS_EDAD'!$B$7:$P$137,2,0)</f>
        <v>20932</v>
      </c>
      <c r="D79" s="157">
        <v>244</v>
      </c>
      <c r="E79" s="157">
        <v>1536</v>
      </c>
      <c r="F79" s="157">
        <v>5108</v>
      </c>
      <c r="G79" s="157">
        <v>9529</v>
      </c>
      <c r="H79" s="157">
        <v>2476</v>
      </c>
      <c r="I79" s="157">
        <v>2039</v>
      </c>
      <c r="J79" s="96">
        <f t="shared" si="2"/>
        <v>20932</v>
      </c>
    </row>
    <row r="80" spans="2:10" x14ac:dyDescent="0.2">
      <c r="B80" s="92" t="s">
        <v>116</v>
      </c>
      <c r="C80" s="105">
        <f>VLOOKUP(B80,'[11]11. RS_GRUPOS_EDAD'!$B$7:$P$137,2,0)</f>
        <v>30933</v>
      </c>
      <c r="D80" s="157">
        <v>398</v>
      </c>
      <c r="E80" s="157">
        <v>1775</v>
      </c>
      <c r="F80" s="157">
        <v>7385</v>
      </c>
      <c r="G80" s="157">
        <v>13901</v>
      </c>
      <c r="H80" s="157">
        <v>4106</v>
      </c>
      <c r="I80" s="157">
        <v>3368</v>
      </c>
      <c r="J80" s="96">
        <f t="shared" si="2"/>
        <v>30933</v>
      </c>
    </row>
    <row r="81" spans="2:10" x14ac:dyDescent="0.2">
      <c r="B81" s="92" t="s">
        <v>117</v>
      </c>
      <c r="C81" s="105">
        <f>VLOOKUP(B81,'[11]11. RS_GRUPOS_EDAD'!$B$7:$P$137,2,0)</f>
        <v>92699</v>
      </c>
      <c r="D81" s="157">
        <v>1269</v>
      </c>
      <c r="E81" s="157">
        <v>6395</v>
      </c>
      <c r="F81" s="157">
        <v>21498</v>
      </c>
      <c r="G81" s="157">
        <v>43351</v>
      </c>
      <c r="H81" s="157">
        <v>11340</v>
      </c>
      <c r="I81" s="157">
        <v>8846</v>
      </c>
      <c r="J81" s="96">
        <f t="shared" si="2"/>
        <v>92699</v>
      </c>
    </row>
    <row r="82" spans="2:10" ht="13.5" thickBot="1" x14ac:dyDescent="0.25">
      <c r="B82" s="93" t="s">
        <v>175</v>
      </c>
      <c r="C82" s="105">
        <f>VLOOKUP(B82,'[11]11. RS_GRUPOS_EDAD'!$B$7:$P$137,2,0)</f>
        <v>6963</v>
      </c>
      <c r="D82" s="205">
        <v>84</v>
      </c>
      <c r="E82" s="205">
        <v>593</v>
      </c>
      <c r="F82" s="205">
        <v>1949</v>
      </c>
      <c r="G82" s="205">
        <v>2926</v>
      </c>
      <c r="H82" s="205">
        <v>736</v>
      </c>
      <c r="I82" s="205">
        <v>675</v>
      </c>
      <c r="J82" s="96">
        <f t="shared" si="2"/>
        <v>6963</v>
      </c>
    </row>
    <row r="83" spans="2:10" ht="13.5" thickBot="1" x14ac:dyDescent="0.25">
      <c r="B83" s="9" t="s">
        <v>176</v>
      </c>
      <c r="C83" s="117">
        <f>SUM(C72:C82)</f>
        <v>362545</v>
      </c>
      <c r="D83" s="10">
        <f t="shared" ref="D83:J83" si="3">SUM(D72:D82)</f>
        <v>4921</v>
      </c>
      <c r="E83" s="10">
        <f t="shared" si="3"/>
        <v>24866</v>
      </c>
      <c r="F83" s="10">
        <f t="shared" si="3"/>
        <v>81733</v>
      </c>
      <c r="G83" s="10">
        <f t="shared" si="3"/>
        <v>168142</v>
      </c>
      <c r="H83" s="10">
        <f t="shared" si="3"/>
        <v>45630</v>
      </c>
      <c r="I83" s="10">
        <f t="shared" si="3"/>
        <v>37253</v>
      </c>
      <c r="J83" s="10">
        <f t="shared" si="3"/>
        <v>362545</v>
      </c>
    </row>
    <row r="84" spans="2:10" x14ac:dyDescent="0.2">
      <c r="B84" s="102" t="s">
        <v>180</v>
      </c>
      <c r="C84" s="1"/>
      <c r="D84" s="1"/>
    </row>
    <row r="85" spans="2:10" x14ac:dyDescent="0.2">
      <c r="B85" s="101" t="s">
        <v>143</v>
      </c>
      <c r="C85" s="1"/>
      <c r="D85" s="1"/>
    </row>
    <row r="86" spans="2:10" x14ac:dyDescent="0.2">
      <c r="B86" s="102" t="s">
        <v>182</v>
      </c>
      <c r="C86" s="1"/>
      <c r="D86" s="1"/>
    </row>
    <row r="91" spans="2:10" ht="43.5" customHeight="1" thickBot="1" x14ac:dyDescent="0.25">
      <c r="B91" s="834" t="s">
        <v>221</v>
      </c>
      <c r="C91" s="834"/>
      <c r="D91" s="834"/>
      <c r="E91" s="834"/>
      <c r="F91" s="834"/>
      <c r="G91" s="834"/>
      <c r="H91" s="834"/>
      <c r="I91" s="834"/>
    </row>
    <row r="92" spans="2:10" x14ac:dyDescent="0.2">
      <c r="B92" s="835" t="s">
        <v>144</v>
      </c>
      <c r="C92" s="837" t="s">
        <v>195</v>
      </c>
      <c r="D92" s="837"/>
      <c r="E92" s="837"/>
      <c r="F92" s="839" t="s">
        <v>145</v>
      </c>
      <c r="G92" s="840"/>
      <c r="H92" s="837" t="s">
        <v>146</v>
      </c>
      <c r="I92" s="841" t="s">
        <v>147</v>
      </c>
    </row>
    <row r="93" spans="2:10" ht="72.75" thickBot="1" x14ac:dyDescent="0.25">
      <c r="B93" s="836"/>
      <c r="C93" s="838"/>
      <c r="D93" s="87" t="s">
        <v>148</v>
      </c>
      <c r="E93" s="87" t="s">
        <v>149</v>
      </c>
      <c r="F93" s="87" t="s">
        <v>150</v>
      </c>
      <c r="G93" s="87" t="s">
        <v>151</v>
      </c>
      <c r="H93" s="838"/>
      <c r="I93" s="842"/>
    </row>
    <row r="94" spans="2:10" ht="13.5" thickBot="1" x14ac:dyDescent="0.25">
      <c r="B94" s="133" t="s">
        <v>159</v>
      </c>
      <c r="C94" s="14">
        <v>6691030</v>
      </c>
      <c r="D94" s="51">
        <v>2338345</v>
      </c>
      <c r="E94" s="52">
        <v>0.34947459509223544</v>
      </c>
      <c r="F94" s="53">
        <v>3978503</v>
      </c>
      <c r="G94" s="52">
        <v>0.59460247525418353</v>
      </c>
      <c r="H94" s="54">
        <v>0.94407707034641897</v>
      </c>
      <c r="I94" s="119">
        <v>374182</v>
      </c>
    </row>
    <row r="95" spans="2:10" x14ac:dyDescent="0.2">
      <c r="B95" s="151" t="s">
        <v>212</v>
      </c>
      <c r="C95" s="66">
        <v>195068</v>
      </c>
      <c r="D95" s="66">
        <v>51576</v>
      </c>
      <c r="E95" s="67">
        <v>26.440010662948303</v>
      </c>
      <c r="F95" s="68">
        <v>90579</v>
      </c>
      <c r="G95" s="69">
        <v>44.143144954579938</v>
      </c>
      <c r="H95" s="70">
        <v>72.87458732339492</v>
      </c>
      <c r="I95" s="42">
        <v>52913</v>
      </c>
    </row>
    <row r="96" spans="2:10" x14ac:dyDescent="0.2">
      <c r="B96" s="92" t="s">
        <v>109</v>
      </c>
      <c r="C96" s="66">
        <v>43416</v>
      </c>
      <c r="D96" s="71">
        <v>26805</v>
      </c>
      <c r="E96" s="72">
        <v>61.739911553344385</v>
      </c>
      <c r="F96" s="73">
        <v>4292</v>
      </c>
      <c r="G96" s="74">
        <v>8.2006403169338498</v>
      </c>
      <c r="H96" s="75">
        <v>71.625667956513723</v>
      </c>
      <c r="I96" s="43">
        <v>12319</v>
      </c>
    </row>
    <row r="97" spans="2:9" x14ac:dyDescent="0.2">
      <c r="B97" s="92" t="s">
        <v>110</v>
      </c>
      <c r="C97" s="66">
        <v>60141</v>
      </c>
      <c r="D97" s="71">
        <v>26793</v>
      </c>
      <c r="E97" s="72">
        <v>44.550306779069189</v>
      </c>
      <c r="F97" s="73">
        <v>27992</v>
      </c>
      <c r="G97" s="74">
        <v>42.37924211436458</v>
      </c>
      <c r="H97" s="75">
        <v>91.094261818060886</v>
      </c>
      <c r="I97" s="43">
        <v>5356</v>
      </c>
    </row>
    <row r="98" spans="2:9" x14ac:dyDescent="0.2">
      <c r="B98" s="149" t="s">
        <v>216</v>
      </c>
      <c r="C98" s="66">
        <v>82151</v>
      </c>
      <c r="D98" s="71">
        <v>34951</v>
      </c>
      <c r="E98" s="72">
        <v>42.544825991162618</v>
      </c>
      <c r="F98" s="73">
        <v>31170</v>
      </c>
      <c r="G98" s="74">
        <v>35.82858394906939</v>
      </c>
      <c r="H98" s="75">
        <v>80.487151708439342</v>
      </c>
      <c r="I98" s="43">
        <v>16030</v>
      </c>
    </row>
    <row r="99" spans="2:9" x14ac:dyDescent="0.2">
      <c r="B99" s="149" t="s">
        <v>213</v>
      </c>
      <c r="C99" s="66">
        <v>4891</v>
      </c>
      <c r="D99" s="71">
        <v>4412</v>
      </c>
      <c r="E99" s="72">
        <v>90.206501737885915</v>
      </c>
      <c r="F99" s="73">
        <v>296</v>
      </c>
      <c r="G99" s="74">
        <v>4.3719075853608667</v>
      </c>
      <c r="H99" s="75">
        <v>96.258433858106727</v>
      </c>
      <c r="I99" s="43">
        <v>183</v>
      </c>
    </row>
    <row r="100" spans="2:9" x14ac:dyDescent="0.2">
      <c r="B100" s="149" t="s">
        <v>217</v>
      </c>
      <c r="C100" s="66">
        <v>22028</v>
      </c>
      <c r="D100" s="71">
        <v>18988</v>
      </c>
      <c r="E100" s="72">
        <v>86.199382603958597</v>
      </c>
      <c r="F100" s="73">
        <v>2497</v>
      </c>
      <c r="G100" s="74">
        <v>9.4479753041583425</v>
      </c>
      <c r="H100" s="75">
        <v>97.53495551116761</v>
      </c>
      <c r="I100" s="43">
        <v>543</v>
      </c>
    </row>
    <row r="101" spans="2:9" x14ac:dyDescent="0.2">
      <c r="B101" s="149" t="s">
        <v>218</v>
      </c>
      <c r="C101" s="66">
        <v>67359</v>
      </c>
      <c r="D101" s="71">
        <v>47493</v>
      </c>
      <c r="E101" s="72">
        <v>70.507281877700095</v>
      </c>
      <c r="F101" s="73">
        <v>5465</v>
      </c>
      <c r="G101" s="74">
        <v>6.4156979765139033</v>
      </c>
      <c r="H101" s="75">
        <v>78.620525839160322</v>
      </c>
      <c r="I101" s="43">
        <v>14401</v>
      </c>
    </row>
    <row r="102" spans="2:9" x14ac:dyDescent="0.2">
      <c r="B102" s="149" t="s">
        <v>215</v>
      </c>
      <c r="C102" s="66">
        <v>26646</v>
      </c>
      <c r="D102" s="71">
        <v>20932</v>
      </c>
      <c r="E102" s="72">
        <v>78.555880807625911</v>
      </c>
      <c r="F102" s="73">
        <v>1394</v>
      </c>
      <c r="G102" s="74">
        <v>3.589356751482399</v>
      </c>
      <c r="H102" s="75">
        <v>83.787435262328302</v>
      </c>
      <c r="I102" s="43">
        <v>4320</v>
      </c>
    </row>
    <row r="103" spans="2:9" x14ac:dyDescent="0.2">
      <c r="B103" s="149" t="s">
        <v>214</v>
      </c>
      <c r="C103" s="66">
        <v>32063</v>
      </c>
      <c r="D103" s="71">
        <v>30933</v>
      </c>
      <c r="E103" s="72">
        <v>96.475688488288682</v>
      </c>
      <c r="F103" s="73">
        <v>3197</v>
      </c>
      <c r="G103" s="74">
        <v>7.2908960484047025</v>
      </c>
      <c r="H103" s="75">
        <v>100</v>
      </c>
      <c r="I103" s="43">
        <v>-2067</v>
      </c>
    </row>
    <row r="104" spans="2:9" x14ac:dyDescent="0.2">
      <c r="B104" s="92" t="s">
        <v>117</v>
      </c>
      <c r="C104" s="66">
        <v>172314</v>
      </c>
      <c r="D104" s="71">
        <v>92699</v>
      </c>
      <c r="E104" s="72">
        <v>53.796557447450589</v>
      </c>
      <c r="F104" s="73">
        <v>41083</v>
      </c>
      <c r="G104" s="74">
        <v>21.368577132444258</v>
      </c>
      <c r="H104" s="75">
        <v>77.638497162157464</v>
      </c>
      <c r="I104" s="43">
        <v>38532</v>
      </c>
    </row>
    <row r="105" spans="2:9" ht="13.5" thickBot="1" x14ac:dyDescent="0.25">
      <c r="B105" s="132" t="s">
        <v>175</v>
      </c>
      <c r="C105" s="66">
        <v>5610</v>
      </c>
      <c r="D105" s="76">
        <v>6963</v>
      </c>
      <c r="E105" s="77">
        <v>124.11764705882354</v>
      </c>
      <c r="F105" s="78">
        <v>369</v>
      </c>
      <c r="G105" s="79">
        <v>2.7834224598930479</v>
      </c>
      <c r="H105" s="80">
        <v>100</v>
      </c>
      <c r="I105" s="81">
        <v>-1722</v>
      </c>
    </row>
    <row r="106" spans="2:9" ht="13.5" thickBot="1" x14ac:dyDescent="0.25">
      <c r="B106" s="120" t="s">
        <v>9</v>
      </c>
      <c r="C106" s="121">
        <f>SUM(C95:C105)</f>
        <v>711687</v>
      </c>
      <c r="D106" s="121">
        <f t="shared" ref="D106:I106" si="4">SUM(D95:D105)</f>
        <v>362545</v>
      </c>
      <c r="E106" s="725">
        <v>50.94</v>
      </c>
      <c r="F106" s="121">
        <f t="shared" si="4"/>
        <v>208334</v>
      </c>
      <c r="G106" s="725">
        <v>29.27</v>
      </c>
      <c r="H106" s="725">
        <v>80.209999999999994</v>
      </c>
      <c r="I106" s="121">
        <f t="shared" si="4"/>
        <v>140808</v>
      </c>
    </row>
    <row r="107" spans="2:9" x14ac:dyDescent="0.2">
      <c r="B107" s="38" t="s">
        <v>234</v>
      </c>
    </row>
    <row r="113" spans="2:24" ht="18" x14ac:dyDescent="0.25">
      <c r="B113" s="2" t="s">
        <v>236</v>
      </c>
    </row>
    <row r="117" spans="2:24" ht="22.5" customHeight="1" x14ac:dyDescent="0.2">
      <c r="B117" s="924" t="s">
        <v>689</v>
      </c>
      <c r="C117" s="924"/>
      <c r="D117" s="924"/>
      <c r="E117" s="924"/>
      <c r="F117" s="924"/>
      <c r="G117" s="924"/>
      <c r="H117" s="924"/>
      <c r="I117" s="924"/>
      <c r="J117" s="924"/>
      <c r="K117" s="924"/>
      <c r="L117" s="924"/>
      <c r="M117" s="924"/>
      <c r="N117" s="924"/>
      <c r="O117" s="924"/>
      <c r="P117" s="924"/>
      <c r="Q117" s="924"/>
      <c r="R117" s="924"/>
      <c r="S117" s="924"/>
      <c r="T117" s="924"/>
      <c r="U117" s="924"/>
      <c r="V117" s="924"/>
      <c r="W117" s="924"/>
      <c r="X117" s="924"/>
    </row>
    <row r="118" spans="2:24" x14ac:dyDescent="0.2">
      <c r="B118" s="777" t="s">
        <v>237</v>
      </c>
      <c r="C118" s="777" t="s">
        <v>238</v>
      </c>
      <c r="D118" s="925" t="s">
        <v>239</v>
      </c>
      <c r="E118" s="777" t="s">
        <v>240</v>
      </c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</row>
    <row r="119" spans="2:24" x14ac:dyDescent="0.2">
      <c r="B119" s="777"/>
      <c r="C119" s="777"/>
      <c r="D119" s="925"/>
      <c r="E119" s="777" t="s">
        <v>241</v>
      </c>
      <c r="F119" s="777"/>
      <c r="G119" s="777" t="s">
        <v>242</v>
      </c>
      <c r="H119" s="777"/>
      <c r="I119" s="777" t="s">
        <v>243</v>
      </c>
      <c r="J119" s="777"/>
      <c r="K119" s="777" t="s">
        <v>244</v>
      </c>
      <c r="L119" s="777"/>
      <c r="M119" s="777" t="s">
        <v>245</v>
      </c>
      <c r="N119" s="777"/>
      <c r="O119" s="777" t="s">
        <v>246</v>
      </c>
      <c r="P119" s="777"/>
      <c r="Q119" s="777" t="s">
        <v>247</v>
      </c>
      <c r="R119" s="777"/>
      <c r="S119" s="777" t="s">
        <v>248</v>
      </c>
      <c r="T119" s="777"/>
      <c r="U119" s="777" t="s">
        <v>249</v>
      </c>
      <c r="V119" s="777"/>
      <c r="W119" s="777" t="s">
        <v>250</v>
      </c>
      <c r="X119" s="777"/>
    </row>
    <row r="120" spans="2:24" x14ac:dyDescent="0.2">
      <c r="B120" s="777"/>
      <c r="C120" s="777"/>
      <c r="D120" s="925"/>
      <c r="E120" s="612" t="s">
        <v>251</v>
      </c>
      <c r="F120" s="213" t="s">
        <v>252</v>
      </c>
      <c r="G120" s="612" t="s">
        <v>251</v>
      </c>
      <c r="H120" s="213" t="s">
        <v>252</v>
      </c>
      <c r="I120" s="612" t="s">
        <v>251</v>
      </c>
      <c r="J120" s="213" t="s">
        <v>252</v>
      </c>
      <c r="K120" s="612" t="s">
        <v>251</v>
      </c>
      <c r="L120" s="213" t="s">
        <v>252</v>
      </c>
      <c r="M120" s="612" t="s">
        <v>251</v>
      </c>
      <c r="N120" s="213" t="s">
        <v>252</v>
      </c>
      <c r="O120" s="612" t="s">
        <v>251</v>
      </c>
      <c r="P120" s="213" t="s">
        <v>252</v>
      </c>
      <c r="Q120" s="612" t="s">
        <v>251</v>
      </c>
      <c r="R120" s="213" t="s">
        <v>252</v>
      </c>
      <c r="S120" s="612" t="s">
        <v>251</v>
      </c>
      <c r="T120" s="213" t="s">
        <v>252</v>
      </c>
      <c r="U120" s="612" t="s">
        <v>251</v>
      </c>
      <c r="V120" s="213" t="s">
        <v>252</v>
      </c>
      <c r="W120" s="612" t="s">
        <v>251</v>
      </c>
      <c r="X120" s="213" t="s">
        <v>252</v>
      </c>
    </row>
    <row r="121" spans="2:24" x14ac:dyDescent="0.2">
      <c r="B121" s="628" t="s">
        <v>7</v>
      </c>
      <c r="C121" s="217">
        <v>74522</v>
      </c>
      <c r="D121" s="218">
        <v>11.137597649390303</v>
      </c>
      <c r="E121" s="219">
        <v>756</v>
      </c>
      <c r="F121" s="218">
        <v>1.0144655269584821</v>
      </c>
      <c r="G121" s="219">
        <v>14287</v>
      </c>
      <c r="H121" s="218">
        <v>19.171519819650573</v>
      </c>
      <c r="I121" s="219">
        <v>21575</v>
      </c>
      <c r="J121" s="218">
        <v>28.95118220122917</v>
      </c>
      <c r="K121" s="219">
        <v>17741</v>
      </c>
      <c r="L121" s="218">
        <v>23.806392743082579</v>
      </c>
      <c r="M121" s="219">
        <v>12269</v>
      </c>
      <c r="N121" s="218">
        <v>16.463594643192614</v>
      </c>
      <c r="O121" s="219">
        <v>6338</v>
      </c>
      <c r="P121" s="218">
        <v>8.504871044792143</v>
      </c>
      <c r="Q121" s="219">
        <v>1452</v>
      </c>
      <c r="R121" s="218">
        <v>1.948417916856767</v>
      </c>
      <c r="S121" s="219">
        <v>92</v>
      </c>
      <c r="T121" s="218">
        <v>0.12345347682563537</v>
      </c>
      <c r="U121" s="219">
        <v>12</v>
      </c>
      <c r="V121" s="218">
        <v>1.6102627412039397E-2</v>
      </c>
      <c r="W121" s="219">
        <v>0</v>
      </c>
      <c r="X121" s="218">
        <v>0</v>
      </c>
    </row>
    <row r="122" spans="2:24" x14ac:dyDescent="0.2">
      <c r="B122" s="380" t="s">
        <v>108</v>
      </c>
      <c r="C122" s="356">
        <v>2130</v>
      </c>
      <c r="D122" s="357">
        <v>10.919269177927697</v>
      </c>
      <c r="E122" s="356">
        <v>27</v>
      </c>
      <c r="F122" s="357">
        <v>1.267605633802817</v>
      </c>
      <c r="G122" s="356">
        <v>494</v>
      </c>
      <c r="H122" s="357">
        <v>23.1924882629108</v>
      </c>
      <c r="I122" s="356">
        <v>641</v>
      </c>
      <c r="J122" s="357">
        <v>30.093896713615027</v>
      </c>
      <c r="K122" s="356">
        <v>508</v>
      </c>
      <c r="L122" s="357">
        <v>23.849765258215964</v>
      </c>
      <c r="M122" s="356">
        <v>299</v>
      </c>
      <c r="N122" s="357">
        <v>14.037558685446008</v>
      </c>
      <c r="O122" s="381">
        <v>127</v>
      </c>
      <c r="P122" s="357">
        <v>5.962441314553991</v>
      </c>
      <c r="Q122" s="356">
        <v>34</v>
      </c>
      <c r="R122" s="357">
        <v>1.5962441314553992</v>
      </c>
      <c r="S122" s="356">
        <v>0</v>
      </c>
      <c r="T122" s="357">
        <v>0</v>
      </c>
      <c r="U122" s="356">
        <v>0</v>
      </c>
      <c r="V122" s="357">
        <v>0</v>
      </c>
      <c r="W122" s="356">
        <v>0</v>
      </c>
      <c r="X122" s="357">
        <v>0</v>
      </c>
    </row>
    <row r="123" spans="2:24" x14ac:dyDescent="0.2">
      <c r="B123" s="380" t="s">
        <v>109</v>
      </c>
      <c r="C123" s="356">
        <v>479</v>
      </c>
      <c r="D123" s="357">
        <v>11.032798968122352</v>
      </c>
      <c r="E123" s="356">
        <v>9</v>
      </c>
      <c r="F123" s="357">
        <v>1.8789144050104383</v>
      </c>
      <c r="G123" s="356">
        <v>130</v>
      </c>
      <c r="H123" s="357">
        <v>27.139874739039666</v>
      </c>
      <c r="I123" s="356">
        <v>145</v>
      </c>
      <c r="J123" s="357">
        <v>30.2713987473904</v>
      </c>
      <c r="K123" s="356">
        <v>86</v>
      </c>
      <c r="L123" s="357">
        <v>17.954070981210858</v>
      </c>
      <c r="M123" s="356">
        <v>69</v>
      </c>
      <c r="N123" s="357">
        <v>14.40501043841336</v>
      </c>
      <c r="O123" s="381">
        <v>31</v>
      </c>
      <c r="P123" s="357">
        <v>6.4718162839248432</v>
      </c>
      <c r="Q123" s="356">
        <v>8</v>
      </c>
      <c r="R123" s="357">
        <v>1.6701461377870561</v>
      </c>
      <c r="S123" s="356">
        <v>1</v>
      </c>
      <c r="T123" s="357">
        <v>0.20876826722338201</v>
      </c>
      <c r="U123" s="356">
        <v>0</v>
      </c>
      <c r="V123" s="357">
        <v>0</v>
      </c>
      <c r="W123" s="356">
        <v>0</v>
      </c>
      <c r="X123" s="357">
        <v>0</v>
      </c>
    </row>
    <row r="124" spans="2:24" x14ac:dyDescent="0.2">
      <c r="B124" s="478" t="s">
        <v>110</v>
      </c>
      <c r="C124" s="356">
        <v>940</v>
      </c>
      <c r="D124" s="357">
        <v>15.629936316323308</v>
      </c>
      <c r="E124" s="356">
        <v>19</v>
      </c>
      <c r="F124" s="357">
        <v>2.021276595744681</v>
      </c>
      <c r="G124" s="356">
        <v>228</v>
      </c>
      <c r="H124" s="357">
        <v>24.25531914893617</v>
      </c>
      <c r="I124" s="356">
        <v>278</v>
      </c>
      <c r="J124" s="357">
        <v>29.574468085106382</v>
      </c>
      <c r="K124" s="356">
        <v>224</v>
      </c>
      <c r="L124" s="357">
        <v>23.829787234042556</v>
      </c>
      <c r="M124" s="356">
        <v>123</v>
      </c>
      <c r="N124" s="357">
        <v>13.085106382978722</v>
      </c>
      <c r="O124" s="381">
        <v>55</v>
      </c>
      <c r="P124" s="357">
        <v>5.8510638297872344</v>
      </c>
      <c r="Q124" s="356">
        <v>11</v>
      </c>
      <c r="R124" s="357">
        <v>1.1702127659574468</v>
      </c>
      <c r="S124" s="356">
        <v>2</v>
      </c>
      <c r="T124" s="357">
        <v>0.21276595744680851</v>
      </c>
      <c r="U124" s="356">
        <v>0</v>
      </c>
      <c r="V124" s="357">
        <v>0</v>
      </c>
      <c r="W124" s="356">
        <v>0</v>
      </c>
      <c r="X124" s="357">
        <v>0</v>
      </c>
    </row>
    <row r="125" spans="2:24" x14ac:dyDescent="0.2">
      <c r="B125" s="380" t="s">
        <v>111</v>
      </c>
      <c r="C125" s="356">
        <v>1105</v>
      </c>
      <c r="D125" s="357">
        <v>13.450840525374007</v>
      </c>
      <c r="E125" s="356">
        <v>20</v>
      </c>
      <c r="F125" s="357">
        <v>1.809954751131222</v>
      </c>
      <c r="G125" s="356">
        <v>313</v>
      </c>
      <c r="H125" s="357">
        <v>28.325791855203619</v>
      </c>
      <c r="I125" s="356">
        <v>324</v>
      </c>
      <c r="J125" s="357">
        <v>29.321266968325794</v>
      </c>
      <c r="K125" s="356">
        <v>243</v>
      </c>
      <c r="L125" s="357">
        <v>21.990950226244344</v>
      </c>
      <c r="M125" s="356">
        <v>123</v>
      </c>
      <c r="N125" s="357">
        <v>11.131221719457013</v>
      </c>
      <c r="O125" s="381">
        <v>58</v>
      </c>
      <c r="P125" s="357">
        <v>5.248868778280543</v>
      </c>
      <c r="Q125" s="356">
        <v>23</v>
      </c>
      <c r="R125" s="357">
        <v>2.0814479638009047</v>
      </c>
      <c r="S125" s="356">
        <v>1</v>
      </c>
      <c r="T125" s="357">
        <v>9.0497737556561084E-2</v>
      </c>
      <c r="U125" s="356">
        <v>0</v>
      </c>
      <c r="V125" s="357">
        <v>0</v>
      </c>
      <c r="W125" s="356">
        <v>0</v>
      </c>
      <c r="X125" s="357">
        <v>0</v>
      </c>
    </row>
    <row r="126" spans="2:24" x14ac:dyDescent="0.2">
      <c r="B126" s="380" t="s">
        <v>112</v>
      </c>
      <c r="C126" s="356">
        <v>88</v>
      </c>
      <c r="D126" s="357">
        <v>17.992230627683501</v>
      </c>
      <c r="E126" s="356">
        <v>1</v>
      </c>
      <c r="F126" s="357">
        <v>1.1363636363636365</v>
      </c>
      <c r="G126" s="356">
        <v>19</v>
      </c>
      <c r="H126" s="357">
        <v>21.59090909090909</v>
      </c>
      <c r="I126" s="356">
        <v>19</v>
      </c>
      <c r="J126" s="357">
        <v>21.59090909090909</v>
      </c>
      <c r="K126" s="356">
        <v>18</v>
      </c>
      <c r="L126" s="357">
        <v>20.454545454545457</v>
      </c>
      <c r="M126" s="356">
        <v>16</v>
      </c>
      <c r="N126" s="357">
        <v>18.181818181818183</v>
      </c>
      <c r="O126" s="381">
        <v>9</v>
      </c>
      <c r="P126" s="357">
        <v>10.227272727272728</v>
      </c>
      <c r="Q126" s="356">
        <v>6</v>
      </c>
      <c r="R126" s="357">
        <v>6.8181818181818175</v>
      </c>
      <c r="S126" s="356">
        <v>0</v>
      </c>
      <c r="T126" s="357">
        <v>0</v>
      </c>
      <c r="U126" s="356">
        <v>0</v>
      </c>
      <c r="V126" s="357">
        <v>0</v>
      </c>
      <c r="W126" s="356">
        <v>0</v>
      </c>
      <c r="X126" s="357">
        <v>0</v>
      </c>
    </row>
    <row r="127" spans="2:24" x14ac:dyDescent="0.2">
      <c r="B127" s="380" t="s">
        <v>113</v>
      </c>
      <c r="C127" s="356">
        <v>593</v>
      </c>
      <c r="D127" s="357">
        <v>26.920283275830762</v>
      </c>
      <c r="E127" s="356">
        <v>18</v>
      </c>
      <c r="F127" s="357">
        <v>3.0354131534569984</v>
      </c>
      <c r="G127" s="356">
        <v>175</v>
      </c>
      <c r="H127" s="357">
        <v>29.51096121416526</v>
      </c>
      <c r="I127" s="356">
        <v>167</v>
      </c>
      <c r="J127" s="357">
        <v>28.161888701517707</v>
      </c>
      <c r="K127" s="356">
        <v>108</v>
      </c>
      <c r="L127" s="357">
        <v>18.21247892074199</v>
      </c>
      <c r="M127" s="356">
        <v>75</v>
      </c>
      <c r="N127" s="357">
        <v>12.647554806070826</v>
      </c>
      <c r="O127" s="381">
        <v>34</v>
      </c>
      <c r="P127" s="357">
        <v>5.7335581787521077</v>
      </c>
      <c r="Q127" s="356">
        <v>16</v>
      </c>
      <c r="R127" s="357">
        <v>2.6981450252951094</v>
      </c>
      <c r="S127" s="356">
        <v>0</v>
      </c>
      <c r="T127" s="357">
        <v>0</v>
      </c>
      <c r="U127" s="356">
        <v>0</v>
      </c>
      <c r="V127" s="357">
        <v>0</v>
      </c>
      <c r="W127" s="356">
        <v>0</v>
      </c>
      <c r="X127" s="357">
        <v>0</v>
      </c>
    </row>
    <row r="128" spans="2:24" x14ac:dyDescent="0.2">
      <c r="B128" s="380" t="s">
        <v>114</v>
      </c>
      <c r="C128" s="356">
        <v>954</v>
      </c>
      <c r="D128" s="357">
        <v>14.162918095577428</v>
      </c>
      <c r="E128" s="356">
        <v>17</v>
      </c>
      <c r="F128" s="357">
        <v>1.7819706498951779</v>
      </c>
      <c r="G128" s="356">
        <v>318</v>
      </c>
      <c r="H128" s="357">
        <v>33.333333333333329</v>
      </c>
      <c r="I128" s="356">
        <v>261</v>
      </c>
      <c r="J128" s="357">
        <v>27.358490566037734</v>
      </c>
      <c r="K128" s="356">
        <v>188</v>
      </c>
      <c r="L128" s="357">
        <v>19.70649895178197</v>
      </c>
      <c r="M128" s="356">
        <v>106</v>
      </c>
      <c r="N128" s="357">
        <v>11.111111111111111</v>
      </c>
      <c r="O128" s="381">
        <v>48</v>
      </c>
      <c r="P128" s="357">
        <v>5.0314465408805038</v>
      </c>
      <c r="Q128" s="356">
        <v>16</v>
      </c>
      <c r="R128" s="357">
        <v>1.6771488469601679</v>
      </c>
      <c r="S128" s="356">
        <v>0</v>
      </c>
      <c r="T128" s="357">
        <v>0</v>
      </c>
      <c r="U128" s="356">
        <v>0</v>
      </c>
      <c r="V128" s="357">
        <v>0</v>
      </c>
      <c r="W128" s="356">
        <v>0</v>
      </c>
      <c r="X128" s="357">
        <v>0</v>
      </c>
    </row>
    <row r="129" spans="2:24" x14ac:dyDescent="0.2">
      <c r="B129" s="380" t="s">
        <v>115</v>
      </c>
      <c r="C129" s="356">
        <v>414</v>
      </c>
      <c r="D129" s="357">
        <v>15.537041206935374</v>
      </c>
      <c r="E129" s="356">
        <v>9</v>
      </c>
      <c r="F129" s="357">
        <v>2.1739130434782608</v>
      </c>
      <c r="G129" s="356">
        <v>138</v>
      </c>
      <c r="H129" s="357">
        <v>33.333333333333329</v>
      </c>
      <c r="I129" s="356">
        <v>125</v>
      </c>
      <c r="J129" s="357">
        <v>30.193236714975846</v>
      </c>
      <c r="K129" s="356">
        <v>62</v>
      </c>
      <c r="L129" s="357">
        <v>14.975845410628018</v>
      </c>
      <c r="M129" s="356">
        <v>47</v>
      </c>
      <c r="N129" s="357">
        <v>11.352657004830919</v>
      </c>
      <c r="O129" s="381">
        <v>27</v>
      </c>
      <c r="P129" s="357">
        <v>6.5217391304347823</v>
      </c>
      <c r="Q129" s="356">
        <v>6</v>
      </c>
      <c r="R129" s="357">
        <v>1.4492753623188406</v>
      </c>
      <c r="S129" s="356">
        <v>0</v>
      </c>
      <c r="T129" s="357">
        <v>0</v>
      </c>
      <c r="U129" s="356">
        <v>0</v>
      </c>
      <c r="V129" s="357">
        <v>0</v>
      </c>
      <c r="W129" s="356">
        <v>0</v>
      </c>
      <c r="X129" s="357">
        <v>0</v>
      </c>
    </row>
    <row r="130" spans="2:24" x14ac:dyDescent="0.2">
      <c r="B130" s="380" t="s">
        <v>116</v>
      </c>
      <c r="C130" s="356">
        <v>567</v>
      </c>
      <c r="D130" s="357">
        <v>17.683934753454139</v>
      </c>
      <c r="E130" s="356">
        <v>11</v>
      </c>
      <c r="F130" s="357">
        <v>1.9400352733686066</v>
      </c>
      <c r="G130" s="356">
        <v>166</v>
      </c>
      <c r="H130" s="357">
        <v>29.276895943562607</v>
      </c>
      <c r="I130" s="356">
        <v>149</v>
      </c>
      <c r="J130" s="357">
        <v>26.278659611992943</v>
      </c>
      <c r="K130" s="356">
        <v>133</v>
      </c>
      <c r="L130" s="357">
        <v>23.456790123456788</v>
      </c>
      <c r="M130" s="356">
        <v>69</v>
      </c>
      <c r="N130" s="357">
        <v>12.169312169312169</v>
      </c>
      <c r="O130" s="381">
        <v>30</v>
      </c>
      <c r="P130" s="357">
        <v>5.2910052910052912</v>
      </c>
      <c r="Q130" s="356">
        <v>8</v>
      </c>
      <c r="R130" s="357">
        <v>1.4109347442680775</v>
      </c>
      <c r="S130" s="356">
        <v>1</v>
      </c>
      <c r="T130" s="357">
        <v>0.17636684303350969</v>
      </c>
      <c r="U130" s="356">
        <v>0</v>
      </c>
      <c r="V130" s="357">
        <v>0</v>
      </c>
      <c r="W130" s="356">
        <v>0</v>
      </c>
      <c r="X130" s="357">
        <v>0</v>
      </c>
    </row>
    <row r="131" spans="2:24" x14ac:dyDescent="0.2">
      <c r="B131" s="380" t="s">
        <v>117</v>
      </c>
      <c r="C131" s="356">
        <v>2862</v>
      </c>
      <c r="D131" s="357">
        <v>16.609213412723285</v>
      </c>
      <c r="E131" s="356">
        <v>54</v>
      </c>
      <c r="F131" s="357">
        <v>1.8867924528301887</v>
      </c>
      <c r="G131" s="356">
        <v>758</v>
      </c>
      <c r="H131" s="357">
        <v>26.484975541579313</v>
      </c>
      <c r="I131" s="356">
        <v>897</v>
      </c>
      <c r="J131" s="357">
        <v>31.341719077568136</v>
      </c>
      <c r="K131" s="356">
        <v>578</v>
      </c>
      <c r="L131" s="357">
        <v>20.195667365478688</v>
      </c>
      <c r="M131" s="356">
        <v>354</v>
      </c>
      <c r="N131" s="357">
        <v>12.368972746331238</v>
      </c>
      <c r="O131" s="381">
        <v>178</v>
      </c>
      <c r="P131" s="357">
        <v>6.2194269741439552</v>
      </c>
      <c r="Q131" s="356">
        <v>41</v>
      </c>
      <c r="R131" s="357">
        <v>1.43256464011181</v>
      </c>
      <c r="S131" s="356">
        <v>2</v>
      </c>
      <c r="T131" s="357">
        <v>6.9881201956673647E-2</v>
      </c>
      <c r="U131" s="356">
        <v>0</v>
      </c>
      <c r="V131" s="357">
        <v>0</v>
      </c>
      <c r="W131" s="356">
        <v>0</v>
      </c>
      <c r="X131" s="357">
        <v>0</v>
      </c>
    </row>
    <row r="132" spans="2:24" x14ac:dyDescent="0.2">
      <c r="B132" s="380" t="s">
        <v>547</v>
      </c>
      <c r="C132" s="356">
        <v>119</v>
      </c>
      <c r="D132" s="357">
        <v>21.212121212121215</v>
      </c>
      <c r="E132" s="356">
        <v>0</v>
      </c>
      <c r="F132" s="357">
        <v>0</v>
      </c>
      <c r="G132" s="356">
        <v>35</v>
      </c>
      <c r="H132" s="357">
        <v>29.411764705882355</v>
      </c>
      <c r="I132" s="356">
        <v>30</v>
      </c>
      <c r="J132" s="357">
        <v>25.210084033613445</v>
      </c>
      <c r="K132" s="356">
        <v>28</v>
      </c>
      <c r="L132" s="357">
        <v>23.52941176470588</v>
      </c>
      <c r="M132" s="356">
        <v>10</v>
      </c>
      <c r="N132" s="357">
        <v>8.4033613445378155</v>
      </c>
      <c r="O132" s="381">
        <v>12</v>
      </c>
      <c r="P132" s="357">
        <v>10.084033613445378</v>
      </c>
      <c r="Q132" s="356">
        <v>4</v>
      </c>
      <c r="R132" s="357">
        <v>3.3613445378151261</v>
      </c>
      <c r="S132" s="356">
        <v>0</v>
      </c>
      <c r="T132" s="357">
        <v>0</v>
      </c>
      <c r="U132" s="356">
        <v>0</v>
      </c>
      <c r="V132" s="357">
        <v>0</v>
      </c>
      <c r="W132" s="356">
        <v>0</v>
      </c>
      <c r="X132" s="357">
        <v>0</v>
      </c>
    </row>
    <row r="133" spans="2:24" x14ac:dyDescent="0.2">
      <c r="B133" s="647" t="s">
        <v>9</v>
      </c>
      <c r="C133" s="219">
        <v>10251</v>
      </c>
      <c r="D133" s="218">
        <v>14.403803919419632</v>
      </c>
      <c r="E133" s="217">
        <v>185</v>
      </c>
      <c r="F133" s="359">
        <v>1.8047019802946054</v>
      </c>
      <c r="G133" s="217">
        <v>2774</v>
      </c>
      <c r="H133" s="359">
        <v>27.060774558579652</v>
      </c>
      <c r="I133" s="360">
        <v>3036</v>
      </c>
      <c r="J133" s="218">
        <v>29.616622768510386</v>
      </c>
      <c r="K133" s="217">
        <v>2176</v>
      </c>
      <c r="L133" s="359">
        <v>21.227197346600331</v>
      </c>
      <c r="M133" s="217">
        <v>1291</v>
      </c>
      <c r="N133" s="359">
        <v>12.593893278704515</v>
      </c>
      <c r="O133" s="360">
        <v>609</v>
      </c>
      <c r="P133" s="218">
        <v>5.9408838162130522</v>
      </c>
      <c r="Q133" s="217">
        <v>173</v>
      </c>
      <c r="R133" s="359">
        <v>1.6876402302214419</v>
      </c>
      <c r="S133" s="217">
        <v>7</v>
      </c>
      <c r="T133" s="359">
        <v>6.8286020876012099E-2</v>
      </c>
      <c r="U133" s="360">
        <v>0</v>
      </c>
      <c r="V133" s="218">
        <v>0</v>
      </c>
      <c r="W133" s="217">
        <v>0</v>
      </c>
      <c r="X133" s="359">
        <v>0</v>
      </c>
    </row>
    <row r="134" spans="2:24" x14ac:dyDescent="0.2">
      <c r="B134" s="238" t="s">
        <v>255</v>
      </c>
    </row>
    <row r="135" spans="2:24" x14ac:dyDescent="0.2">
      <c r="B135" s="282"/>
    </row>
    <row r="136" spans="2:24" x14ac:dyDescent="0.2">
      <c r="B136" s="282"/>
    </row>
    <row r="137" spans="2:24" x14ac:dyDescent="0.2">
      <c r="B137" s="282"/>
    </row>
    <row r="138" spans="2:24" x14ac:dyDescent="0.2">
      <c r="B138" s="282"/>
    </row>
    <row r="139" spans="2:24" ht="22.5" customHeight="1" thickBot="1" x14ac:dyDescent="0.25">
      <c r="B139" s="917" t="s">
        <v>548</v>
      </c>
      <c r="C139" s="917"/>
      <c r="D139" s="917"/>
      <c r="E139" s="917"/>
      <c r="F139" s="917"/>
      <c r="G139" s="917"/>
      <c r="H139" s="917"/>
      <c r="I139" s="917"/>
      <c r="J139" s="917"/>
      <c r="K139" s="917"/>
      <c r="L139" s="917"/>
      <c r="M139" s="917"/>
      <c r="N139" s="917"/>
      <c r="O139" s="917"/>
      <c r="P139" s="917"/>
      <c r="Q139" s="917"/>
      <c r="R139" s="917"/>
      <c r="S139" s="917"/>
      <c r="T139" s="917"/>
      <c r="U139" s="917"/>
      <c r="V139" s="917"/>
      <c r="W139" s="917"/>
      <c r="X139" s="917"/>
    </row>
    <row r="140" spans="2:24" x14ac:dyDescent="0.2">
      <c r="B140" s="918" t="s">
        <v>256</v>
      </c>
      <c r="C140" s="920" t="s">
        <v>257</v>
      </c>
      <c r="D140" s="920" t="s">
        <v>258</v>
      </c>
      <c r="E140" s="776" t="s">
        <v>238</v>
      </c>
      <c r="F140" s="816" t="s">
        <v>240</v>
      </c>
      <c r="G140" s="817"/>
      <c r="H140" s="817"/>
      <c r="I140" s="817"/>
      <c r="J140" s="817"/>
      <c r="K140" s="817"/>
      <c r="L140" s="817"/>
      <c r="M140" s="817"/>
      <c r="N140" s="817"/>
      <c r="O140" s="817"/>
      <c r="P140" s="817"/>
      <c r="Q140" s="817"/>
      <c r="R140" s="817"/>
      <c r="S140" s="817"/>
      <c r="T140" s="817"/>
      <c r="U140" s="817"/>
      <c r="V140" s="817"/>
      <c r="W140" s="817"/>
      <c r="X140" s="818"/>
    </row>
    <row r="141" spans="2:24" x14ac:dyDescent="0.2">
      <c r="B141" s="919"/>
      <c r="C141" s="921"/>
      <c r="D141" s="921"/>
      <c r="E141" s="777"/>
      <c r="F141" s="777" t="s">
        <v>241</v>
      </c>
      <c r="G141" s="777"/>
      <c r="H141" s="777" t="s">
        <v>242</v>
      </c>
      <c r="I141" s="777"/>
      <c r="J141" s="777" t="s">
        <v>243</v>
      </c>
      <c r="K141" s="777"/>
      <c r="L141" s="777" t="s">
        <v>244</v>
      </c>
      <c r="M141" s="777"/>
      <c r="N141" s="777" t="s">
        <v>245</v>
      </c>
      <c r="O141" s="777"/>
      <c r="P141" s="777" t="s">
        <v>246</v>
      </c>
      <c r="Q141" s="777"/>
      <c r="R141" s="777" t="s">
        <v>247</v>
      </c>
      <c r="S141" s="777"/>
      <c r="T141" s="777" t="s">
        <v>248</v>
      </c>
      <c r="U141" s="777"/>
      <c r="V141" s="777" t="s">
        <v>249</v>
      </c>
      <c r="W141" s="777"/>
      <c r="X141" s="239" t="s">
        <v>250</v>
      </c>
    </row>
    <row r="142" spans="2:24" ht="34.5" thickBot="1" x14ac:dyDescent="0.25">
      <c r="B142" s="919"/>
      <c r="C142" s="922"/>
      <c r="D142" s="922"/>
      <c r="E142" s="923"/>
      <c r="F142" s="240" t="s">
        <v>251</v>
      </c>
      <c r="G142" s="241" t="s">
        <v>259</v>
      </c>
      <c r="H142" s="240" t="s">
        <v>251</v>
      </c>
      <c r="I142" s="241" t="s">
        <v>259</v>
      </c>
      <c r="J142" s="240" t="s">
        <v>251</v>
      </c>
      <c r="K142" s="241" t="s">
        <v>259</v>
      </c>
      <c r="L142" s="240" t="s">
        <v>251</v>
      </c>
      <c r="M142" s="241" t="s">
        <v>259</v>
      </c>
      <c r="N142" s="240" t="s">
        <v>251</v>
      </c>
      <c r="O142" s="241" t="s">
        <v>259</v>
      </c>
      <c r="P142" s="240" t="s">
        <v>251</v>
      </c>
      <c r="Q142" s="241" t="s">
        <v>259</v>
      </c>
      <c r="R142" s="240" t="s">
        <v>251</v>
      </c>
      <c r="S142" s="241" t="s">
        <v>259</v>
      </c>
      <c r="T142" s="240" t="s">
        <v>251</v>
      </c>
      <c r="U142" s="241" t="s">
        <v>259</v>
      </c>
      <c r="V142" s="240" t="s">
        <v>251</v>
      </c>
      <c r="W142" s="241" t="s">
        <v>259</v>
      </c>
      <c r="X142" s="242" t="s">
        <v>251</v>
      </c>
    </row>
    <row r="143" spans="2:24" x14ac:dyDescent="0.2">
      <c r="B143" s="243" t="s">
        <v>7</v>
      </c>
      <c r="C143" s="244">
        <v>1.4718366654111887</v>
      </c>
      <c r="D143" s="244">
        <v>45.156824172820187</v>
      </c>
      <c r="E143" s="245">
        <v>79126</v>
      </c>
      <c r="F143" s="245">
        <v>803</v>
      </c>
      <c r="G143" s="244">
        <v>3.1039814456899886</v>
      </c>
      <c r="H143" s="245">
        <v>14919</v>
      </c>
      <c r="I143" s="244">
        <v>56.467088305760257</v>
      </c>
      <c r="J143" s="246">
        <v>22774</v>
      </c>
      <c r="K143" s="244">
        <v>81.860204309037186</v>
      </c>
      <c r="L143" s="245">
        <v>18804</v>
      </c>
      <c r="M143" s="244">
        <v>66.440299483077226</v>
      </c>
      <c r="N143" s="245">
        <v>13069</v>
      </c>
      <c r="O143" s="244">
        <v>49.213169201571027</v>
      </c>
      <c r="P143" s="246">
        <v>6927</v>
      </c>
      <c r="Q143" s="244">
        <v>28.810041715709314</v>
      </c>
      <c r="R143" s="245">
        <v>1683</v>
      </c>
      <c r="S143" s="244">
        <v>7.8180162770820179</v>
      </c>
      <c r="T143" s="245">
        <v>123</v>
      </c>
      <c r="U143" s="244">
        <v>0.59840328489347927</v>
      </c>
      <c r="V143" s="246">
        <v>12</v>
      </c>
      <c r="W143" s="244">
        <v>5.6129059417286818E-2</v>
      </c>
      <c r="X143" s="245">
        <v>12</v>
      </c>
    </row>
    <row r="144" spans="2:24" ht="12.75" customHeight="1" x14ac:dyDescent="0.2">
      <c r="B144" s="382" t="s">
        <v>108</v>
      </c>
      <c r="C144" s="224">
        <v>1.4172176535929559</v>
      </c>
      <c r="D144" s="224">
        <v>46.524240252571232</v>
      </c>
      <c r="E144" s="223">
        <v>2402</v>
      </c>
      <c r="F144" s="223">
        <v>32</v>
      </c>
      <c r="G144" s="224">
        <v>3.2173738186205512</v>
      </c>
      <c r="H144" s="223">
        <v>543</v>
      </c>
      <c r="I144" s="224">
        <v>53.560860130203196</v>
      </c>
      <c r="J144" s="223">
        <v>716</v>
      </c>
      <c r="K144" s="224">
        <v>74.33554817275747</v>
      </c>
      <c r="L144" s="223">
        <v>571</v>
      </c>
      <c r="M144" s="224">
        <v>64.085297418630759</v>
      </c>
      <c r="N144" s="223">
        <v>346</v>
      </c>
      <c r="O144" s="224">
        <v>45.311681508643268</v>
      </c>
      <c r="P144" s="223">
        <v>148</v>
      </c>
      <c r="Q144" s="224">
        <v>24.949426837491572</v>
      </c>
      <c r="R144" s="223">
        <v>45</v>
      </c>
      <c r="S144" s="224">
        <v>8.8148873653281097</v>
      </c>
      <c r="T144" s="223">
        <v>1</v>
      </c>
      <c r="U144" s="224">
        <v>0.23386342376052385</v>
      </c>
      <c r="V144" s="223">
        <v>0</v>
      </c>
      <c r="W144" s="224">
        <v>0</v>
      </c>
      <c r="X144" s="361">
        <v>0</v>
      </c>
    </row>
    <row r="145" spans="2:24" x14ac:dyDescent="0.2">
      <c r="B145" s="226" t="s">
        <v>109</v>
      </c>
      <c r="C145" s="228">
        <v>1.2551086937401661</v>
      </c>
      <c r="D145" s="228">
        <v>46.108480028594407</v>
      </c>
      <c r="E145" s="227">
        <v>516</v>
      </c>
      <c r="F145" s="227">
        <v>9</v>
      </c>
      <c r="G145" s="228">
        <v>3.8893690579083837</v>
      </c>
      <c r="H145" s="227">
        <v>137</v>
      </c>
      <c r="I145" s="228">
        <v>58.223544411389717</v>
      </c>
      <c r="J145" s="227">
        <v>152</v>
      </c>
      <c r="K145" s="228">
        <v>69.279854147675479</v>
      </c>
      <c r="L145" s="227">
        <v>95</v>
      </c>
      <c r="M145" s="228">
        <v>48.494129657988772</v>
      </c>
      <c r="N145" s="227">
        <v>75</v>
      </c>
      <c r="O145" s="228">
        <v>46.612802983219389</v>
      </c>
      <c r="P145" s="227">
        <v>37</v>
      </c>
      <c r="Q145" s="228">
        <v>30.884808013355595</v>
      </c>
      <c r="R145" s="227">
        <v>9</v>
      </c>
      <c r="S145" s="228">
        <v>8.840864440078585</v>
      </c>
      <c r="T145" s="227">
        <v>2</v>
      </c>
      <c r="U145" s="228">
        <v>2.3255813953488373</v>
      </c>
      <c r="V145" s="227">
        <v>0</v>
      </c>
      <c r="W145" s="228">
        <v>0</v>
      </c>
      <c r="X145" s="364">
        <v>0</v>
      </c>
    </row>
    <row r="146" spans="2:24" x14ac:dyDescent="0.2">
      <c r="B146" s="479" t="s">
        <v>110</v>
      </c>
      <c r="C146" s="228">
        <v>1.8288137325859386</v>
      </c>
      <c r="D146" s="228">
        <v>62.751800756928333</v>
      </c>
      <c r="E146" s="227">
        <v>1028</v>
      </c>
      <c r="F146" s="227">
        <v>21</v>
      </c>
      <c r="G146" s="228">
        <v>6.7480719794344468</v>
      </c>
      <c r="H146" s="227">
        <v>251</v>
      </c>
      <c r="I146" s="228">
        <v>83.112582781456965</v>
      </c>
      <c r="J146" s="227">
        <v>294</v>
      </c>
      <c r="K146" s="228">
        <v>97.061736546715082</v>
      </c>
      <c r="L146" s="227">
        <v>241</v>
      </c>
      <c r="M146" s="228">
        <v>86.410899964144861</v>
      </c>
      <c r="N146" s="227">
        <v>137</v>
      </c>
      <c r="O146" s="228">
        <v>59.773123909249563</v>
      </c>
      <c r="P146" s="227">
        <v>67</v>
      </c>
      <c r="Q146" s="228">
        <v>32.461240310077521</v>
      </c>
      <c r="R146" s="227">
        <v>15</v>
      </c>
      <c r="S146" s="228">
        <v>8.4745762711864412</v>
      </c>
      <c r="T146" s="227">
        <v>2</v>
      </c>
      <c r="U146" s="228">
        <v>1.4104372355430184</v>
      </c>
      <c r="V146" s="227">
        <v>0</v>
      </c>
      <c r="W146" s="228">
        <v>0</v>
      </c>
      <c r="X146" s="364">
        <v>0</v>
      </c>
    </row>
    <row r="147" spans="2:24" x14ac:dyDescent="0.2">
      <c r="B147" s="226" t="s">
        <v>111</v>
      </c>
      <c r="C147" s="228">
        <v>1.7169559129399008</v>
      </c>
      <c r="D147" s="228">
        <v>56.687612208258528</v>
      </c>
      <c r="E147" s="227">
        <v>1263</v>
      </c>
      <c r="F147" s="227">
        <v>22</v>
      </c>
      <c r="G147" s="228">
        <v>5.136586504786365</v>
      </c>
      <c r="H147" s="227">
        <v>344</v>
      </c>
      <c r="I147" s="228">
        <v>82.712190430391928</v>
      </c>
      <c r="J147" s="227">
        <v>366</v>
      </c>
      <c r="K147" s="228">
        <v>87.811900191938577</v>
      </c>
      <c r="L147" s="227">
        <v>281</v>
      </c>
      <c r="M147" s="228">
        <v>73.502484959455927</v>
      </c>
      <c r="N147" s="227">
        <v>148</v>
      </c>
      <c r="O147" s="228">
        <v>47.573127611700421</v>
      </c>
      <c r="P147" s="227">
        <v>70</v>
      </c>
      <c r="Q147" s="228">
        <v>25.289017341040463</v>
      </c>
      <c r="R147" s="227">
        <v>30</v>
      </c>
      <c r="S147" s="228">
        <v>12.72264631043257</v>
      </c>
      <c r="T147" s="227">
        <v>2</v>
      </c>
      <c r="U147" s="228">
        <v>1.0565240359218173</v>
      </c>
      <c r="V147" s="227">
        <v>0</v>
      </c>
      <c r="W147" s="228">
        <v>0</v>
      </c>
      <c r="X147" s="364">
        <v>0</v>
      </c>
    </row>
    <row r="148" spans="2:24" x14ac:dyDescent="0.2">
      <c r="B148" s="226" t="s">
        <v>112</v>
      </c>
      <c r="C148" s="228">
        <v>2.2736370765017528</v>
      </c>
      <c r="D148" s="228">
        <v>76.923076923076934</v>
      </c>
      <c r="E148" s="227">
        <v>93</v>
      </c>
      <c r="F148" s="227">
        <v>1</v>
      </c>
      <c r="G148" s="228">
        <v>4.7393364928909953</v>
      </c>
      <c r="H148" s="227">
        <v>20</v>
      </c>
      <c r="I148" s="228">
        <v>94.339622641509436</v>
      </c>
      <c r="J148" s="227">
        <v>20</v>
      </c>
      <c r="K148" s="228">
        <v>88.888888888888886</v>
      </c>
      <c r="L148" s="227">
        <v>18</v>
      </c>
      <c r="M148" s="228">
        <v>84.112149532710276</v>
      </c>
      <c r="N148" s="227">
        <v>19</v>
      </c>
      <c r="O148" s="228">
        <v>114.4578313253012</v>
      </c>
      <c r="P148" s="227">
        <v>9</v>
      </c>
      <c r="Q148" s="228">
        <v>67.164179104477611</v>
      </c>
      <c r="R148" s="227">
        <v>6</v>
      </c>
      <c r="S148" s="228">
        <v>45.801526717557252</v>
      </c>
      <c r="T148" s="227">
        <v>0</v>
      </c>
      <c r="U148" s="228">
        <v>0</v>
      </c>
      <c r="V148" s="227">
        <v>0</v>
      </c>
      <c r="W148" s="228">
        <v>0</v>
      </c>
      <c r="X148" s="364">
        <v>0</v>
      </c>
    </row>
    <row r="149" spans="2:24" x14ac:dyDescent="0.2">
      <c r="B149" s="226" t="s">
        <v>113</v>
      </c>
      <c r="C149" s="228">
        <v>3.2612158361782932</v>
      </c>
      <c r="D149" s="228">
        <v>110.47619047619048</v>
      </c>
      <c r="E149" s="227">
        <v>638</v>
      </c>
      <c r="F149" s="227">
        <v>18</v>
      </c>
      <c r="G149" s="228">
        <v>17.492711370262391</v>
      </c>
      <c r="H149" s="227">
        <v>185</v>
      </c>
      <c r="I149" s="228">
        <v>175.35545023696682</v>
      </c>
      <c r="J149" s="227">
        <v>177</v>
      </c>
      <c r="K149" s="228">
        <v>171.01449275362319</v>
      </c>
      <c r="L149" s="227">
        <v>120</v>
      </c>
      <c r="M149" s="228">
        <v>119.16583912611718</v>
      </c>
      <c r="N149" s="227">
        <v>78</v>
      </c>
      <c r="O149" s="228">
        <v>86.956521739130437</v>
      </c>
      <c r="P149" s="227">
        <v>40</v>
      </c>
      <c r="Q149" s="228">
        <v>57.47126436781609</v>
      </c>
      <c r="R149" s="227">
        <v>19</v>
      </c>
      <c r="S149" s="228">
        <v>32.871972318339097</v>
      </c>
      <c r="T149" s="227">
        <v>1</v>
      </c>
      <c r="U149" s="228">
        <v>1.9723865877712032</v>
      </c>
      <c r="V149" s="227">
        <v>0</v>
      </c>
      <c r="W149" s="228">
        <v>0</v>
      </c>
      <c r="X149" s="364">
        <v>0</v>
      </c>
    </row>
    <row r="150" spans="2:24" x14ac:dyDescent="0.2">
      <c r="B150" s="226" t="s">
        <v>114</v>
      </c>
      <c r="C150" s="228">
        <v>1.6783407045797092</v>
      </c>
      <c r="D150" s="228">
        <v>56.532172554272002</v>
      </c>
      <c r="E150" s="227">
        <v>1013</v>
      </c>
      <c r="F150" s="227">
        <v>18</v>
      </c>
      <c r="G150" s="228">
        <v>5.286343612334802</v>
      </c>
      <c r="H150" s="227">
        <v>330</v>
      </c>
      <c r="I150" s="228">
        <v>95.046082949308754</v>
      </c>
      <c r="J150" s="227">
        <v>274</v>
      </c>
      <c r="K150" s="228">
        <v>82.729468599033822</v>
      </c>
      <c r="L150" s="227">
        <v>206</v>
      </c>
      <c r="M150" s="228">
        <v>66.818034382095362</v>
      </c>
      <c r="N150" s="227">
        <v>115</v>
      </c>
      <c r="O150" s="228">
        <v>43.184378520465636</v>
      </c>
      <c r="P150" s="227">
        <v>52</v>
      </c>
      <c r="Q150" s="228">
        <v>24.928092042186005</v>
      </c>
      <c r="R150" s="227">
        <v>18</v>
      </c>
      <c r="S150" s="228">
        <v>10.005558643690939</v>
      </c>
      <c r="T150" s="227">
        <v>0</v>
      </c>
      <c r="U150" s="228">
        <v>0</v>
      </c>
      <c r="V150" s="227">
        <v>0</v>
      </c>
      <c r="W150" s="228">
        <v>0</v>
      </c>
      <c r="X150" s="364">
        <v>0</v>
      </c>
    </row>
    <row r="151" spans="2:24" x14ac:dyDescent="0.2">
      <c r="B151" s="226" t="s">
        <v>115</v>
      </c>
      <c r="C151" s="228">
        <v>1.9548324683322742</v>
      </c>
      <c r="D151" s="228">
        <v>70.955534531693473</v>
      </c>
      <c r="E151" s="227">
        <v>450</v>
      </c>
      <c r="F151" s="227">
        <v>12</v>
      </c>
      <c r="G151" s="228">
        <v>8.2987551867219924</v>
      </c>
      <c r="H151" s="227">
        <v>145</v>
      </c>
      <c r="I151" s="228">
        <v>117.4089068825911</v>
      </c>
      <c r="J151" s="227">
        <v>134</v>
      </c>
      <c r="K151" s="228">
        <v>122.26277372262774</v>
      </c>
      <c r="L151" s="227">
        <v>71</v>
      </c>
      <c r="M151" s="228">
        <v>67.877629063097501</v>
      </c>
      <c r="N151" s="227">
        <v>51</v>
      </c>
      <c r="O151" s="228">
        <v>56.415929203539818</v>
      </c>
      <c r="P151" s="227">
        <v>30</v>
      </c>
      <c r="Q151" s="228">
        <v>38.659793814432994</v>
      </c>
      <c r="R151" s="227">
        <v>7</v>
      </c>
      <c r="S151" s="228">
        <v>9.6818810511756581</v>
      </c>
      <c r="T151" s="227">
        <v>0</v>
      </c>
      <c r="U151" s="228">
        <v>0</v>
      </c>
      <c r="V151" s="227">
        <v>0</v>
      </c>
      <c r="W151" s="228">
        <v>0</v>
      </c>
      <c r="X151" s="364">
        <v>0</v>
      </c>
    </row>
    <row r="152" spans="2:24" x14ac:dyDescent="0.2">
      <c r="B152" s="226" t="s">
        <v>116</v>
      </c>
      <c r="C152" s="228">
        <v>2.3198173235071957</v>
      </c>
      <c r="D152" s="228">
        <v>79.906602672201331</v>
      </c>
      <c r="E152" s="227">
        <v>616</v>
      </c>
      <c r="F152" s="227">
        <v>12</v>
      </c>
      <c r="G152" s="228">
        <v>7.1899340922708204</v>
      </c>
      <c r="H152" s="227">
        <v>182</v>
      </c>
      <c r="I152" s="228">
        <v>126.82926829268293</v>
      </c>
      <c r="J152" s="227">
        <v>161</v>
      </c>
      <c r="K152" s="228">
        <v>119.34766493699037</v>
      </c>
      <c r="L152" s="227">
        <v>138</v>
      </c>
      <c r="M152" s="228">
        <v>105.34351145038168</v>
      </c>
      <c r="N152" s="227">
        <v>75</v>
      </c>
      <c r="O152" s="228">
        <v>68.058076225045369</v>
      </c>
      <c r="P152" s="227">
        <v>37</v>
      </c>
      <c r="Q152" s="228">
        <v>40.570175438596493</v>
      </c>
      <c r="R152" s="227">
        <v>10</v>
      </c>
      <c r="S152" s="228">
        <v>11.737089201877934</v>
      </c>
      <c r="T152" s="227">
        <v>1</v>
      </c>
      <c r="U152" s="228">
        <v>1.3351134846461949</v>
      </c>
      <c r="V152" s="227">
        <v>0</v>
      </c>
      <c r="W152" s="228">
        <v>0</v>
      </c>
      <c r="X152" s="364">
        <v>0</v>
      </c>
    </row>
    <row r="153" spans="2:24" x14ac:dyDescent="0.2">
      <c r="B153" s="226" t="s">
        <v>117</v>
      </c>
      <c r="C153" s="228">
        <v>1.9065022851526345</v>
      </c>
      <c r="D153" s="228">
        <v>65.191727515193918</v>
      </c>
      <c r="E153" s="227">
        <v>2982</v>
      </c>
      <c r="F153" s="227">
        <v>57</v>
      </c>
      <c r="G153" s="228">
        <v>6.5434508093215475</v>
      </c>
      <c r="H153" s="227">
        <v>782</v>
      </c>
      <c r="I153" s="228">
        <v>82.725060827250601</v>
      </c>
      <c r="J153" s="227">
        <v>929</v>
      </c>
      <c r="K153" s="228">
        <v>107.99813996744943</v>
      </c>
      <c r="L153" s="227">
        <v>603</v>
      </c>
      <c r="M153" s="228">
        <v>78.792630341042724</v>
      </c>
      <c r="N153" s="227">
        <v>367</v>
      </c>
      <c r="O153" s="228">
        <v>53.67066393682363</v>
      </c>
      <c r="P153" s="227">
        <v>192</v>
      </c>
      <c r="Q153" s="228">
        <v>37.492677211482132</v>
      </c>
      <c r="R153" s="227">
        <v>50</v>
      </c>
      <c r="S153" s="228">
        <v>11.386927806877704</v>
      </c>
      <c r="T153" s="227">
        <v>2</v>
      </c>
      <c r="U153" s="228">
        <v>0.54288816503800219</v>
      </c>
      <c r="V153" s="227">
        <v>0</v>
      </c>
      <c r="W153" s="228">
        <v>0</v>
      </c>
      <c r="X153" s="364">
        <v>0</v>
      </c>
    </row>
    <row r="154" spans="2:24" ht="13.5" thickBot="1" x14ac:dyDescent="0.25">
      <c r="B154" s="383" t="s">
        <v>547</v>
      </c>
      <c r="C154" s="250">
        <v>2.8087526982197684</v>
      </c>
      <c r="D154" s="250">
        <v>89.85507246376811</v>
      </c>
      <c r="E154" s="229">
        <v>124</v>
      </c>
      <c r="F154" s="229">
        <v>0</v>
      </c>
      <c r="G154" s="250">
        <v>0</v>
      </c>
      <c r="H154" s="229">
        <v>35</v>
      </c>
      <c r="I154" s="250">
        <v>147.67932489451476</v>
      </c>
      <c r="J154" s="229">
        <v>30</v>
      </c>
      <c r="K154" s="250">
        <v>118.11023622047244</v>
      </c>
      <c r="L154" s="229">
        <v>29</v>
      </c>
      <c r="M154" s="250">
        <v>118.36734693877551</v>
      </c>
      <c r="N154" s="229">
        <v>14</v>
      </c>
      <c r="O154" s="250">
        <v>73.68421052631578</v>
      </c>
      <c r="P154" s="229">
        <v>12</v>
      </c>
      <c r="Q154" s="250">
        <v>77.41935483870968</v>
      </c>
      <c r="R154" s="229">
        <v>4</v>
      </c>
      <c r="S154" s="250">
        <v>26.490066225165563</v>
      </c>
      <c r="T154" s="229">
        <v>0</v>
      </c>
      <c r="U154" s="250">
        <v>0</v>
      </c>
      <c r="V154" s="229">
        <v>0</v>
      </c>
      <c r="W154" s="250">
        <v>0</v>
      </c>
      <c r="X154" s="368">
        <v>0</v>
      </c>
    </row>
    <row r="155" spans="2:24" ht="13.5" thickBot="1" x14ac:dyDescent="0.25">
      <c r="B155" s="232" t="s">
        <v>9</v>
      </c>
      <c r="C155" s="253">
        <v>1.7467093903676645</v>
      </c>
      <c r="D155" s="253">
        <v>59.314985231235134</v>
      </c>
      <c r="E155" s="252">
        <v>11125</v>
      </c>
      <c r="F155" s="269">
        <v>202</v>
      </c>
      <c r="G155" s="253">
        <v>5.5552499862493816</v>
      </c>
      <c r="H155" s="269">
        <v>2954</v>
      </c>
      <c r="I155" s="253">
        <v>80.339416356169608</v>
      </c>
      <c r="J155" s="270">
        <v>3253</v>
      </c>
      <c r="K155" s="251">
        <v>93.219853278312698</v>
      </c>
      <c r="L155" s="269">
        <v>2373</v>
      </c>
      <c r="M155" s="253">
        <v>74.065982084334721</v>
      </c>
      <c r="N155" s="269">
        <v>1425</v>
      </c>
      <c r="O155" s="253">
        <v>51.992119089316986</v>
      </c>
      <c r="P155" s="270">
        <v>694</v>
      </c>
      <c r="Q155" s="251">
        <v>31.773647101913742</v>
      </c>
      <c r="R155" s="269">
        <v>213</v>
      </c>
      <c r="S155" s="253">
        <v>11.284170375079466</v>
      </c>
      <c r="T155" s="269">
        <v>11</v>
      </c>
      <c r="U155" s="253">
        <v>0.6993896236012207</v>
      </c>
      <c r="V155" s="270">
        <v>0</v>
      </c>
      <c r="W155" s="251">
        <v>0</v>
      </c>
      <c r="X155" s="369">
        <v>0</v>
      </c>
    </row>
    <row r="156" spans="2:24" x14ac:dyDescent="0.2">
      <c r="B156" s="238" t="s">
        <v>260</v>
      </c>
    </row>
    <row r="157" spans="2:24" x14ac:dyDescent="0.2">
      <c r="B157" s="257" t="s">
        <v>261</v>
      </c>
    </row>
    <row r="162" spans="2:27" ht="23.25" customHeight="1" thickBot="1" x14ac:dyDescent="0.25">
      <c r="B162" s="914" t="s">
        <v>549</v>
      </c>
      <c r="C162" s="914"/>
      <c r="D162" s="914"/>
      <c r="E162" s="914"/>
      <c r="F162" s="914"/>
      <c r="G162" s="914"/>
      <c r="H162" s="914"/>
      <c r="I162" s="914"/>
      <c r="J162" s="914"/>
      <c r="K162" s="914"/>
      <c r="L162" s="914"/>
      <c r="M162" s="914"/>
      <c r="N162" s="914"/>
      <c r="O162" s="914"/>
      <c r="P162" s="914"/>
      <c r="Q162" s="914"/>
      <c r="R162" s="914"/>
      <c r="S162" s="914"/>
      <c r="T162" s="914"/>
      <c r="U162" s="914"/>
      <c r="V162" s="914"/>
      <c r="W162" s="914"/>
      <c r="X162" s="914"/>
      <c r="Y162" s="914"/>
      <c r="Z162" s="914"/>
      <c r="AA162" s="914"/>
    </row>
    <row r="163" spans="2:27" x14ac:dyDescent="0.2">
      <c r="B163" s="786" t="s">
        <v>262</v>
      </c>
      <c r="C163" s="789" t="s">
        <v>8</v>
      </c>
      <c r="D163" s="792" t="s">
        <v>263</v>
      </c>
      <c r="E163" s="793"/>
      <c r="F163" s="793"/>
      <c r="G163" s="793"/>
      <c r="H163" s="793"/>
      <c r="I163" s="793"/>
      <c r="J163" s="793"/>
      <c r="K163" s="793"/>
      <c r="L163" s="793"/>
      <c r="M163" s="793"/>
      <c r="N163" s="793"/>
      <c r="O163" s="793"/>
      <c r="P163" s="793"/>
      <c r="Q163" s="793"/>
      <c r="R163" s="793"/>
      <c r="S163" s="793"/>
      <c r="T163" s="793"/>
      <c r="U163" s="793"/>
      <c r="V163" s="793"/>
      <c r="W163" s="793"/>
      <c r="X163" s="793"/>
      <c r="Y163" s="793"/>
      <c r="Z163" s="793"/>
      <c r="AA163" s="794"/>
    </row>
    <row r="164" spans="2:27" x14ac:dyDescent="0.2">
      <c r="B164" s="787"/>
      <c r="C164" s="790"/>
      <c r="D164" s="795" t="s">
        <v>264</v>
      </c>
      <c r="E164" s="796"/>
      <c r="F164" s="799" t="s">
        <v>265</v>
      </c>
      <c r="G164" s="800"/>
      <c r="H164" s="800"/>
      <c r="I164" s="801"/>
      <c r="J164" s="799" t="s">
        <v>266</v>
      </c>
      <c r="K164" s="800"/>
      <c r="L164" s="800"/>
      <c r="M164" s="801"/>
      <c r="N164" s="795" t="s">
        <v>267</v>
      </c>
      <c r="O164" s="796"/>
      <c r="P164" s="795" t="s">
        <v>268</v>
      </c>
      <c r="Q164" s="796"/>
      <c r="R164" s="795" t="s">
        <v>269</v>
      </c>
      <c r="S164" s="796"/>
      <c r="T164" s="795" t="s">
        <v>270</v>
      </c>
      <c r="U164" s="796"/>
      <c r="V164" s="795" t="s">
        <v>271</v>
      </c>
      <c r="W164" s="796"/>
      <c r="X164" s="795" t="s">
        <v>272</v>
      </c>
      <c r="Y164" s="796"/>
      <c r="Z164" s="795" t="s">
        <v>273</v>
      </c>
      <c r="AA164" s="802"/>
    </row>
    <row r="165" spans="2:27" x14ac:dyDescent="0.2">
      <c r="B165" s="787"/>
      <c r="C165" s="790"/>
      <c r="D165" s="797"/>
      <c r="E165" s="798"/>
      <c r="F165" s="804" t="s">
        <v>274</v>
      </c>
      <c r="G165" s="805"/>
      <c r="H165" s="804" t="s">
        <v>275</v>
      </c>
      <c r="I165" s="805"/>
      <c r="J165" s="804" t="s">
        <v>276</v>
      </c>
      <c r="K165" s="805"/>
      <c r="L165" s="804" t="s">
        <v>277</v>
      </c>
      <c r="M165" s="805"/>
      <c r="N165" s="797"/>
      <c r="O165" s="798"/>
      <c r="P165" s="797"/>
      <c r="Q165" s="798"/>
      <c r="R165" s="797"/>
      <c r="S165" s="798"/>
      <c r="T165" s="797"/>
      <c r="U165" s="798"/>
      <c r="V165" s="797"/>
      <c r="W165" s="798"/>
      <c r="X165" s="797"/>
      <c r="Y165" s="798"/>
      <c r="Z165" s="797"/>
      <c r="AA165" s="803"/>
    </row>
    <row r="166" spans="2:27" ht="13.5" thickBot="1" x14ac:dyDescent="0.25">
      <c r="B166" s="788"/>
      <c r="C166" s="791"/>
      <c r="D166" s="258" t="s">
        <v>278</v>
      </c>
      <c r="E166" s="259" t="s">
        <v>252</v>
      </c>
      <c r="F166" s="260" t="s">
        <v>278</v>
      </c>
      <c r="G166" s="259" t="s">
        <v>252</v>
      </c>
      <c r="H166" s="260" t="s">
        <v>278</v>
      </c>
      <c r="I166" s="259" t="s">
        <v>252</v>
      </c>
      <c r="J166" s="260" t="s">
        <v>278</v>
      </c>
      <c r="K166" s="259" t="s">
        <v>252</v>
      </c>
      <c r="L166" s="260" t="s">
        <v>278</v>
      </c>
      <c r="M166" s="259" t="s">
        <v>252</v>
      </c>
      <c r="N166" s="260" t="s">
        <v>278</v>
      </c>
      <c r="O166" s="259" t="s">
        <v>252</v>
      </c>
      <c r="P166" s="260" t="s">
        <v>278</v>
      </c>
      <c r="Q166" s="259" t="s">
        <v>252</v>
      </c>
      <c r="R166" s="260" t="s">
        <v>278</v>
      </c>
      <c r="S166" s="259" t="s">
        <v>252</v>
      </c>
      <c r="T166" s="260" t="s">
        <v>278</v>
      </c>
      <c r="U166" s="259" t="s">
        <v>252</v>
      </c>
      <c r="V166" s="261" t="s">
        <v>278</v>
      </c>
      <c r="W166" s="259" t="s">
        <v>252</v>
      </c>
      <c r="X166" s="260" t="s">
        <v>278</v>
      </c>
      <c r="Y166" s="259" t="s">
        <v>252</v>
      </c>
      <c r="Z166" s="260" t="s">
        <v>278</v>
      </c>
      <c r="AA166" s="262" t="s">
        <v>252</v>
      </c>
    </row>
    <row r="167" spans="2:27" ht="13.5" thickBot="1" x14ac:dyDescent="0.25">
      <c r="B167" s="263" t="s">
        <v>7</v>
      </c>
      <c r="C167" s="252">
        <v>74522</v>
      </c>
      <c r="D167" s="252">
        <v>204</v>
      </c>
      <c r="E167" s="251">
        <v>0.27374466600466973</v>
      </c>
      <c r="F167" s="252">
        <v>8493</v>
      </c>
      <c r="G167" s="251">
        <v>11.396634550870884</v>
      </c>
      <c r="H167" s="264">
        <v>16655</v>
      </c>
      <c r="I167" s="251">
        <v>22.349104962293016</v>
      </c>
      <c r="J167" s="252">
        <v>25926</v>
      </c>
      <c r="K167" s="251">
        <v>34.789726523711117</v>
      </c>
      <c r="L167" s="252">
        <v>1785</v>
      </c>
      <c r="M167" s="251">
        <v>2.3952658275408605</v>
      </c>
      <c r="N167" s="264">
        <v>51</v>
      </c>
      <c r="O167" s="251">
        <v>6.8436166501167434E-2</v>
      </c>
      <c r="P167" s="252">
        <v>7107</v>
      </c>
      <c r="Q167" s="251">
        <v>9.5367810847803334</v>
      </c>
      <c r="R167" s="252">
        <v>2998</v>
      </c>
      <c r="S167" s="251">
        <v>4.0229730817745093</v>
      </c>
      <c r="T167" s="252">
        <v>7998</v>
      </c>
      <c r="U167" s="251">
        <v>10.732401170124259</v>
      </c>
      <c r="V167" s="264">
        <v>791</v>
      </c>
      <c r="W167" s="252">
        <v>1.0614315235769303</v>
      </c>
      <c r="X167" s="252">
        <v>546</v>
      </c>
      <c r="Y167" s="251">
        <v>0.73266954724779265</v>
      </c>
      <c r="Z167" s="252">
        <v>1968</v>
      </c>
      <c r="AA167" s="265">
        <v>2.6408308955744615</v>
      </c>
    </row>
    <row r="168" spans="2:27" x14ac:dyDescent="0.2">
      <c r="B168" s="384" t="s">
        <v>108</v>
      </c>
      <c r="C168" s="223">
        <v>2130</v>
      </c>
      <c r="D168" s="223">
        <v>0</v>
      </c>
      <c r="E168" s="224">
        <v>0</v>
      </c>
      <c r="F168" s="223">
        <v>167</v>
      </c>
      <c r="G168" s="224">
        <v>7.84037558685446</v>
      </c>
      <c r="H168" s="223">
        <v>427</v>
      </c>
      <c r="I168" s="224">
        <v>20.046948356807512</v>
      </c>
      <c r="J168" s="223">
        <v>898</v>
      </c>
      <c r="K168" s="224">
        <v>42.159624413145544</v>
      </c>
      <c r="L168" s="223">
        <v>27</v>
      </c>
      <c r="M168" s="224">
        <v>1.267605633802817</v>
      </c>
      <c r="N168" s="223">
        <v>0</v>
      </c>
      <c r="O168" s="224">
        <v>0</v>
      </c>
      <c r="P168" s="223">
        <v>219</v>
      </c>
      <c r="Q168" s="224">
        <v>10.28169014084507</v>
      </c>
      <c r="R168" s="223">
        <v>136</v>
      </c>
      <c r="S168" s="224">
        <v>6.3849765258215969</v>
      </c>
      <c r="T168" s="223">
        <v>160</v>
      </c>
      <c r="U168" s="224">
        <v>7.511737089201878</v>
      </c>
      <c r="V168" s="223">
        <v>12</v>
      </c>
      <c r="W168" s="228">
        <v>0.56338028169014087</v>
      </c>
      <c r="X168" s="223">
        <v>9</v>
      </c>
      <c r="Y168" s="224">
        <v>0.42253521126760557</v>
      </c>
      <c r="Z168" s="223">
        <v>75</v>
      </c>
      <c r="AA168" s="225">
        <v>3.5211267605633805</v>
      </c>
    </row>
    <row r="169" spans="2:27" x14ac:dyDescent="0.2">
      <c r="B169" s="267" t="s">
        <v>109</v>
      </c>
      <c r="C169" s="227">
        <v>479</v>
      </c>
      <c r="D169" s="223">
        <v>1</v>
      </c>
      <c r="E169" s="228">
        <v>0.20876826722338201</v>
      </c>
      <c r="F169" s="227">
        <v>88</v>
      </c>
      <c r="G169" s="228">
        <v>18.371607515657619</v>
      </c>
      <c r="H169" s="227">
        <v>144</v>
      </c>
      <c r="I169" s="228">
        <v>30.062630480167012</v>
      </c>
      <c r="J169" s="227">
        <v>149</v>
      </c>
      <c r="K169" s="228">
        <v>31.106471816283925</v>
      </c>
      <c r="L169" s="227">
        <v>8</v>
      </c>
      <c r="M169" s="228">
        <v>1.6701461377870561</v>
      </c>
      <c r="N169" s="223">
        <v>2</v>
      </c>
      <c r="O169" s="228">
        <v>0.41753653444676403</v>
      </c>
      <c r="P169" s="227">
        <v>23</v>
      </c>
      <c r="Q169" s="228">
        <v>4.8016701461377869</v>
      </c>
      <c r="R169" s="223">
        <v>23</v>
      </c>
      <c r="S169" s="228">
        <v>4.8016701461377869</v>
      </c>
      <c r="T169" s="227">
        <v>10</v>
      </c>
      <c r="U169" s="228">
        <v>2.0876826722338206</v>
      </c>
      <c r="V169" s="227">
        <v>0</v>
      </c>
      <c r="W169" s="228">
        <v>0</v>
      </c>
      <c r="X169" s="223">
        <v>2</v>
      </c>
      <c r="Y169" s="228">
        <v>0.41753653444676403</v>
      </c>
      <c r="Z169" s="223">
        <v>29</v>
      </c>
      <c r="AA169" s="230">
        <v>6.0542797494780798</v>
      </c>
    </row>
    <row r="170" spans="2:27" x14ac:dyDescent="0.2">
      <c r="B170" s="480" t="s">
        <v>110</v>
      </c>
      <c r="C170" s="227">
        <v>940</v>
      </c>
      <c r="D170" s="227">
        <v>1</v>
      </c>
      <c r="E170" s="228">
        <v>0.10638297872340426</v>
      </c>
      <c r="F170" s="227">
        <v>127</v>
      </c>
      <c r="G170" s="228">
        <v>13.51063829787234</v>
      </c>
      <c r="H170" s="227">
        <v>262</v>
      </c>
      <c r="I170" s="228">
        <v>27.872340425531917</v>
      </c>
      <c r="J170" s="227">
        <v>358</v>
      </c>
      <c r="K170" s="228">
        <v>38.085106382978722</v>
      </c>
      <c r="L170" s="227">
        <v>7</v>
      </c>
      <c r="M170" s="228">
        <v>0.74468085106382986</v>
      </c>
      <c r="N170" s="227">
        <v>0</v>
      </c>
      <c r="O170" s="228">
        <v>0</v>
      </c>
      <c r="P170" s="227">
        <v>65</v>
      </c>
      <c r="Q170" s="228">
        <v>6.9148936170212769</v>
      </c>
      <c r="R170" s="227">
        <v>36</v>
      </c>
      <c r="S170" s="228">
        <v>3.8297872340425529</v>
      </c>
      <c r="T170" s="227">
        <v>43</v>
      </c>
      <c r="U170" s="228">
        <v>4.5744680851063828</v>
      </c>
      <c r="V170" s="227">
        <v>1</v>
      </c>
      <c r="W170" s="228">
        <v>0.10638297872340426</v>
      </c>
      <c r="X170" s="223">
        <v>11</v>
      </c>
      <c r="Y170" s="228">
        <v>1.1702127659574468</v>
      </c>
      <c r="Z170" s="223">
        <v>29</v>
      </c>
      <c r="AA170" s="230">
        <v>3.0851063829787235</v>
      </c>
    </row>
    <row r="171" spans="2:27" x14ac:dyDescent="0.2">
      <c r="B171" s="267" t="s">
        <v>111</v>
      </c>
      <c r="C171" s="227">
        <v>1105</v>
      </c>
      <c r="D171" s="227">
        <v>0</v>
      </c>
      <c r="E171" s="228">
        <v>0</v>
      </c>
      <c r="F171" s="227">
        <v>162</v>
      </c>
      <c r="G171" s="228">
        <v>14.660633484162897</v>
      </c>
      <c r="H171" s="227">
        <v>350</v>
      </c>
      <c r="I171" s="228">
        <v>31.674208144796378</v>
      </c>
      <c r="J171" s="227">
        <v>391</v>
      </c>
      <c r="K171" s="228">
        <v>35.384615384615387</v>
      </c>
      <c r="L171" s="227">
        <v>7</v>
      </c>
      <c r="M171" s="228">
        <v>0.63348416289592757</v>
      </c>
      <c r="N171" s="223">
        <v>0</v>
      </c>
      <c r="O171" s="228">
        <v>0</v>
      </c>
      <c r="P171" s="227">
        <v>74</v>
      </c>
      <c r="Q171" s="228">
        <v>6.6968325791855206</v>
      </c>
      <c r="R171" s="227">
        <v>28</v>
      </c>
      <c r="S171" s="228">
        <v>2.5339366515837103</v>
      </c>
      <c r="T171" s="227">
        <v>46</v>
      </c>
      <c r="U171" s="228">
        <v>4.1628959276018094</v>
      </c>
      <c r="V171" s="227">
        <v>0</v>
      </c>
      <c r="W171" s="228">
        <v>0</v>
      </c>
      <c r="X171" s="223">
        <v>20</v>
      </c>
      <c r="Y171" s="228">
        <v>1.809954751131222</v>
      </c>
      <c r="Z171" s="223">
        <v>27</v>
      </c>
      <c r="AA171" s="230">
        <v>2.4434389140271495</v>
      </c>
    </row>
    <row r="172" spans="2:27" x14ac:dyDescent="0.2">
      <c r="B172" s="267" t="s">
        <v>112</v>
      </c>
      <c r="C172" s="227">
        <v>88</v>
      </c>
      <c r="D172" s="223">
        <v>0</v>
      </c>
      <c r="E172" s="228">
        <v>0</v>
      </c>
      <c r="F172" s="227">
        <v>24</v>
      </c>
      <c r="G172" s="228">
        <v>27.27272727272727</v>
      </c>
      <c r="H172" s="227">
        <v>10</v>
      </c>
      <c r="I172" s="228">
        <v>11.363636363636363</v>
      </c>
      <c r="J172" s="227">
        <v>10</v>
      </c>
      <c r="K172" s="228">
        <v>11.363636363636363</v>
      </c>
      <c r="L172" s="223">
        <v>0</v>
      </c>
      <c r="M172" s="228">
        <v>0</v>
      </c>
      <c r="N172" s="223">
        <v>1</v>
      </c>
      <c r="O172" s="228">
        <v>1.1363636363636365</v>
      </c>
      <c r="P172" s="227">
        <v>2</v>
      </c>
      <c r="Q172" s="228">
        <v>2.2727272727272729</v>
      </c>
      <c r="R172" s="223">
        <v>1</v>
      </c>
      <c r="S172" s="228">
        <v>1.1363636363636365</v>
      </c>
      <c r="T172" s="229">
        <v>0</v>
      </c>
      <c r="U172" s="228">
        <v>0</v>
      </c>
      <c r="V172" s="227">
        <v>0</v>
      </c>
      <c r="W172" s="250">
        <v>0</v>
      </c>
      <c r="X172" s="223">
        <v>24</v>
      </c>
      <c r="Y172" s="228">
        <v>27.27272727272727</v>
      </c>
      <c r="Z172" s="223">
        <v>16</v>
      </c>
      <c r="AA172" s="230">
        <v>18.181818181818183</v>
      </c>
    </row>
    <row r="173" spans="2:27" x14ac:dyDescent="0.2">
      <c r="B173" s="267" t="s">
        <v>113</v>
      </c>
      <c r="C173" s="227">
        <v>593</v>
      </c>
      <c r="D173" s="227">
        <v>1</v>
      </c>
      <c r="E173" s="228">
        <v>0.16863406408094433</v>
      </c>
      <c r="F173" s="227">
        <v>141</v>
      </c>
      <c r="G173" s="228">
        <v>23.777403035413151</v>
      </c>
      <c r="H173" s="227">
        <v>189</v>
      </c>
      <c r="I173" s="228">
        <v>31.871838111298484</v>
      </c>
      <c r="J173" s="227">
        <v>163</v>
      </c>
      <c r="K173" s="228">
        <v>27.487352445193931</v>
      </c>
      <c r="L173" s="227">
        <v>3</v>
      </c>
      <c r="M173" s="228">
        <v>0.50590219224283306</v>
      </c>
      <c r="N173" s="223">
        <v>0</v>
      </c>
      <c r="O173" s="228">
        <v>0</v>
      </c>
      <c r="P173" s="227">
        <v>14</v>
      </c>
      <c r="Q173" s="228">
        <v>2.3608768971332208</v>
      </c>
      <c r="R173" s="227">
        <v>2</v>
      </c>
      <c r="S173" s="228">
        <v>0.33726812816188867</v>
      </c>
      <c r="T173" s="227">
        <v>9</v>
      </c>
      <c r="U173" s="228">
        <v>1.5177065767284992</v>
      </c>
      <c r="V173" s="227">
        <v>1</v>
      </c>
      <c r="W173" s="228">
        <v>0.16863406408094433</v>
      </c>
      <c r="X173" s="223">
        <v>36</v>
      </c>
      <c r="Y173" s="228">
        <v>6.0708263069139967</v>
      </c>
      <c r="Z173" s="223">
        <v>34</v>
      </c>
      <c r="AA173" s="230">
        <v>5.7335581787521077</v>
      </c>
    </row>
    <row r="174" spans="2:27" x14ac:dyDescent="0.2">
      <c r="B174" s="267" t="s">
        <v>114</v>
      </c>
      <c r="C174" s="227">
        <v>954</v>
      </c>
      <c r="D174" s="227">
        <v>1</v>
      </c>
      <c r="E174" s="228">
        <v>0.10482180293501049</v>
      </c>
      <c r="F174" s="227">
        <v>246</v>
      </c>
      <c r="G174" s="228">
        <v>25.786163522012579</v>
      </c>
      <c r="H174" s="227">
        <v>401</v>
      </c>
      <c r="I174" s="228">
        <v>42.033542976939202</v>
      </c>
      <c r="J174" s="227">
        <v>212</v>
      </c>
      <c r="K174" s="228">
        <v>22.222222222222221</v>
      </c>
      <c r="L174" s="227">
        <v>13</v>
      </c>
      <c r="M174" s="228">
        <v>1.3626834381551363</v>
      </c>
      <c r="N174" s="223">
        <v>1</v>
      </c>
      <c r="O174" s="228">
        <v>0.10482180293501049</v>
      </c>
      <c r="P174" s="227">
        <v>25</v>
      </c>
      <c r="Q174" s="228">
        <v>2.6205450733752618</v>
      </c>
      <c r="R174" s="227">
        <v>12</v>
      </c>
      <c r="S174" s="228">
        <v>1.257861635220126</v>
      </c>
      <c r="T174" s="227">
        <v>15</v>
      </c>
      <c r="U174" s="228">
        <v>1.5723270440251573</v>
      </c>
      <c r="V174" s="227">
        <v>0</v>
      </c>
      <c r="W174" s="228">
        <v>0</v>
      </c>
      <c r="X174" s="223">
        <v>12</v>
      </c>
      <c r="Y174" s="228">
        <v>1.257861635220126</v>
      </c>
      <c r="Z174" s="223">
        <v>16</v>
      </c>
      <c r="AA174" s="230">
        <v>1.6771488469601679</v>
      </c>
    </row>
    <row r="175" spans="2:27" x14ac:dyDescent="0.2">
      <c r="B175" s="267" t="s">
        <v>115</v>
      </c>
      <c r="C175" s="227">
        <v>414</v>
      </c>
      <c r="D175" s="227">
        <v>1</v>
      </c>
      <c r="E175" s="228">
        <v>0.24154589371980675</v>
      </c>
      <c r="F175" s="227">
        <v>85</v>
      </c>
      <c r="G175" s="228">
        <v>20.531400966183575</v>
      </c>
      <c r="H175" s="227">
        <v>187</v>
      </c>
      <c r="I175" s="228">
        <v>45.169082125603865</v>
      </c>
      <c r="J175" s="227">
        <v>93</v>
      </c>
      <c r="K175" s="228">
        <v>22.463768115942027</v>
      </c>
      <c r="L175" s="223">
        <v>5</v>
      </c>
      <c r="M175" s="228">
        <v>1.2077294685990339</v>
      </c>
      <c r="N175" s="223">
        <v>0</v>
      </c>
      <c r="O175" s="228">
        <v>0</v>
      </c>
      <c r="P175" s="223">
        <v>22</v>
      </c>
      <c r="Q175" s="228">
        <v>5.3140096618357484</v>
      </c>
      <c r="R175" s="227">
        <v>8</v>
      </c>
      <c r="S175" s="228">
        <v>1.932367149758454</v>
      </c>
      <c r="T175" s="227">
        <v>8</v>
      </c>
      <c r="U175" s="228">
        <v>1.932367149758454</v>
      </c>
      <c r="V175" s="227">
        <v>0</v>
      </c>
      <c r="W175" s="228">
        <v>0</v>
      </c>
      <c r="X175" s="223">
        <v>2</v>
      </c>
      <c r="Y175" s="228">
        <v>0.48309178743961351</v>
      </c>
      <c r="Z175" s="223">
        <v>3</v>
      </c>
      <c r="AA175" s="230">
        <v>0.72463768115942029</v>
      </c>
    </row>
    <row r="176" spans="2:27" x14ac:dyDescent="0.2">
      <c r="B176" s="267" t="s">
        <v>116</v>
      </c>
      <c r="C176" s="227">
        <v>567</v>
      </c>
      <c r="D176" s="227">
        <v>0</v>
      </c>
      <c r="E176" s="228">
        <v>0</v>
      </c>
      <c r="F176" s="227">
        <v>147</v>
      </c>
      <c r="G176" s="228">
        <v>25.925925925925924</v>
      </c>
      <c r="H176" s="227">
        <v>196</v>
      </c>
      <c r="I176" s="228">
        <v>34.567901234567898</v>
      </c>
      <c r="J176" s="227">
        <v>129</v>
      </c>
      <c r="K176" s="228">
        <v>22.75132275132275</v>
      </c>
      <c r="L176" s="227">
        <v>13</v>
      </c>
      <c r="M176" s="228">
        <v>2.2927689594356258</v>
      </c>
      <c r="N176" s="223">
        <v>1</v>
      </c>
      <c r="O176" s="228">
        <v>0.17636684303350969</v>
      </c>
      <c r="P176" s="227">
        <v>11</v>
      </c>
      <c r="Q176" s="228">
        <v>1.9400352733686066</v>
      </c>
      <c r="R176" s="223">
        <v>6</v>
      </c>
      <c r="S176" s="228">
        <v>1.0582010582010581</v>
      </c>
      <c r="T176" s="227">
        <v>11</v>
      </c>
      <c r="U176" s="228">
        <v>1.9400352733686066</v>
      </c>
      <c r="V176" s="227">
        <v>0</v>
      </c>
      <c r="W176" s="228">
        <v>0</v>
      </c>
      <c r="X176" s="223">
        <v>8</v>
      </c>
      <c r="Y176" s="228">
        <v>1.4109347442680775</v>
      </c>
      <c r="Z176" s="223">
        <v>45</v>
      </c>
      <c r="AA176" s="230">
        <v>7.9365079365079358</v>
      </c>
    </row>
    <row r="177" spans="2:27" x14ac:dyDescent="0.2">
      <c r="B177" s="267" t="s">
        <v>117</v>
      </c>
      <c r="C177" s="227">
        <v>2862</v>
      </c>
      <c r="D177" s="227">
        <v>5</v>
      </c>
      <c r="E177" s="228">
        <v>0.17470300489168414</v>
      </c>
      <c r="F177" s="227">
        <v>433</v>
      </c>
      <c r="G177" s="228">
        <v>15.129280223619846</v>
      </c>
      <c r="H177" s="227">
        <v>1013</v>
      </c>
      <c r="I177" s="228">
        <v>35.394828791055204</v>
      </c>
      <c r="J177" s="227">
        <v>897</v>
      </c>
      <c r="K177" s="228">
        <v>31.341719077568136</v>
      </c>
      <c r="L177" s="227">
        <v>52</v>
      </c>
      <c r="M177" s="228">
        <v>1.8169112508735148</v>
      </c>
      <c r="N177" s="227">
        <v>9</v>
      </c>
      <c r="O177" s="228">
        <v>0.31446540880503149</v>
      </c>
      <c r="P177" s="227">
        <v>108</v>
      </c>
      <c r="Q177" s="228">
        <v>3.7735849056603774</v>
      </c>
      <c r="R177" s="227">
        <v>61</v>
      </c>
      <c r="S177" s="228">
        <v>2.1313766596785468</v>
      </c>
      <c r="T177" s="227">
        <v>118</v>
      </c>
      <c r="U177" s="228">
        <v>4.1229909154437454</v>
      </c>
      <c r="V177" s="227">
        <v>2</v>
      </c>
      <c r="W177" s="228">
        <v>6.9881201956673647E-2</v>
      </c>
      <c r="X177" s="223">
        <v>27</v>
      </c>
      <c r="Y177" s="228">
        <v>0.94339622641509435</v>
      </c>
      <c r="Z177" s="223">
        <v>137</v>
      </c>
      <c r="AA177" s="230">
        <v>4.7868623340321452</v>
      </c>
    </row>
    <row r="178" spans="2:27" ht="13.5" thickBot="1" x14ac:dyDescent="0.25">
      <c r="B178" s="385" t="s">
        <v>547</v>
      </c>
      <c r="C178" s="229">
        <v>119</v>
      </c>
      <c r="D178" s="386">
        <v>0</v>
      </c>
      <c r="E178" s="250">
        <v>0</v>
      </c>
      <c r="F178" s="229">
        <v>11</v>
      </c>
      <c r="G178" s="250">
        <v>9.2436974789915975</v>
      </c>
      <c r="H178" s="229">
        <v>28</v>
      </c>
      <c r="I178" s="250">
        <v>23.52941176470588</v>
      </c>
      <c r="J178" s="229">
        <v>20</v>
      </c>
      <c r="K178" s="250">
        <v>16.806722689075631</v>
      </c>
      <c r="L178" s="386">
        <v>2</v>
      </c>
      <c r="M178" s="250">
        <v>1.680672268907563</v>
      </c>
      <c r="N178" s="223">
        <v>0</v>
      </c>
      <c r="O178" s="250">
        <v>0</v>
      </c>
      <c r="P178" s="223">
        <v>1</v>
      </c>
      <c r="Q178" s="250">
        <v>0.84033613445378152</v>
      </c>
      <c r="R178" s="386">
        <v>1</v>
      </c>
      <c r="S178" s="250">
        <v>0.84033613445378152</v>
      </c>
      <c r="T178" s="229">
        <v>1</v>
      </c>
      <c r="U178" s="250">
        <v>0.84033613445378152</v>
      </c>
      <c r="V178" s="223">
        <v>0</v>
      </c>
      <c r="W178" s="250">
        <v>0</v>
      </c>
      <c r="X178" s="223">
        <v>2</v>
      </c>
      <c r="Y178" s="250">
        <v>1.680672268907563</v>
      </c>
      <c r="Z178" s="223">
        <v>53</v>
      </c>
      <c r="AA178" s="372">
        <v>44.537815126050425</v>
      </c>
    </row>
    <row r="179" spans="2:27" ht="13.5" thickBot="1" x14ac:dyDescent="0.25">
      <c r="B179" s="232" t="s">
        <v>9</v>
      </c>
      <c r="C179" s="252">
        <v>10251</v>
      </c>
      <c r="D179" s="269">
        <v>10</v>
      </c>
      <c r="E179" s="253">
        <v>9.7551458394302987E-2</v>
      </c>
      <c r="F179" s="269">
        <v>1631</v>
      </c>
      <c r="G179" s="253">
        <v>15.91064286411082</v>
      </c>
      <c r="H179" s="270">
        <v>3207</v>
      </c>
      <c r="I179" s="251">
        <v>31.28475270705297</v>
      </c>
      <c r="J179" s="269">
        <v>3320</v>
      </c>
      <c r="K179" s="253">
        <v>32.387084186908595</v>
      </c>
      <c r="L179" s="269">
        <v>137</v>
      </c>
      <c r="M179" s="253">
        <v>1.336454980001951</v>
      </c>
      <c r="N179" s="270">
        <v>14</v>
      </c>
      <c r="O179" s="251">
        <v>0.1365720417520242</v>
      </c>
      <c r="P179" s="269">
        <v>564</v>
      </c>
      <c r="Q179" s="253">
        <v>5.501902253438689</v>
      </c>
      <c r="R179" s="269">
        <v>314</v>
      </c>
      <c r="S179" s="253">
        <v>3.063115793581114</v>
      </c>
      <c r="T179" s="269">
        <v>421</v>
      </c>
      <c r="U179" s="253">
        <v>4.1069163984001555</v>
      </c>
      <c r="V179" s="270">
        <v>16</v>
      </c>
      <c r="W179" s="253">
        <v>0.15608233343088479</v>
      </c>
      <c r="X179" s="269">
        <v>153</v>
      </c>
      <c r="Y179" s="253">
        <v>1.4925373134328357</v>
      </c>
      <c r="Z179" s="269">
        <v>464</v>
      </c>
      <c r="AA179" s="280">
        <v>4.5263876694956586</v>
      </c>
    </row>
    <row r="180" spans="2:27" x14ac:dyDescent="0.2">
      <c r="B180" s="238" t="s">
        <v>279</v>
      </c>
    </row>
    <row r="186" spans="2:27" ht="33.75" customHeight="1" thickBot="1" x14ac:dyDescent="0.25">
      <c r="B186" s="915" t="s">
        <v>550</v>
      </c>
      <c r="C186" s="915"/>
      <c r="D186" s="915"/>
      <c r="E186" s="915"/>
      <c r="F186" s="915"/>
      <c r="G186" s="915"/>
      <c r="H186" s="915"/>
      <c r="I186" s="915"/>
      <c r="J186" s="915"/>
      <c r="K186" s="915"/>
      <c r="L186" s="915"/>
      <c r="M186" s="915"/>
      <c r="N186" s="458"/>
      <c r="O186" s="458"/>
    </row>
    <row r="187" spans="2:27" x14ac:dyDescent="0.2">
      <c r="B187" s="774" t="s">
        <v>280</v>
      </c>
      <c r="C187" s="776" t="s">
        <v>8</v>
      </c>
      <c r="D187" s="778" t="s">
        <v>281</v>
      </c>
      <c r="E187" s="779"/>
      <c r="F187" s="778" t="s">
        <v>282</v>
      </c>
      <c r="G187" s="779"/>
      <c r="H187" s="778" t="s">
        <v>283</v>
      </c>
      <c r="I187" s="779"/>
      <c r="J187" s="778" t="s">
        <v>284</v>
      </c>
      <c r="K187" s="779"/>
      <c r="L187" s="778" t="s">
        <v>285</v>
      </c>
      <c r="M187" s="784"/>
    </row>
    <row r="188" spans="2:27" x14ac:dyDescent="0.2">
      <c r="B188" s="775"/>
      <c r="C188" s="777"/>
      <c r="D188" s="214" t="s">
        <v>286</v>
      </c>
      <c r="E188" s="213" t="s">
        <v>252</v>
      </c>
      <c r="F188" s="214" t="s">
        <v>286</v>
      </c>
      <c r="G188" s="213" t="s">
        <v>252</v>
      </c>
      <c r="H188" s="214" t="s">
        <v>286</v>
      </c>
      <c r="I188" s="213" t="s">
        <v>252</v>
      </c>
      <c r="J188" s="214" t="s">
        <v>286</v>
      </c>
      <c r="K188" s="213" t="s">
        <v>252</v>
      </c>
      <c r="L188" s="214" t="s">
        <v>286</v>
      </c>
      <c r="M188" s="215" t="s">
        <v>252</v>
      </c>
    </row>
    <row r="189" spans="2:27" ht="13.5" thickBot="1" x14ac:dyDescent="0.25">
      <c r="B189" s="273" t="s">
        <v>7</v>
      </c>
      <c r="C189" s="274">
        <v>74522</v>
      </c>
      <c r="D189" s="274">
        <v>36763</v>
      </c>
      <c r="E189" s="275">
        <v>49.331740962400367</v>
      </c>
      <c r="F189" s="274">
        <v>34255</v>
      </c>
      <c r="G189" s="275">
        <v>45.966291833284131</v>
      </c>
      <c r="H189" s="276">
        <v>1193</v>
      </c>
      <c r="I189" s="275">
        <v>1.6008695418802503</v>
      </c>
      <c r="J189" s="274">
        <v>39</v>
      </c>
      <c r="K189" s="275">
        <v>5.2333539089128037E-2</v>
      </c>
      <c r="L189" s="274">
        <v>2272</v>
      </c>
      <c r="M189" s="277">
        <v>3.048764123346126</v>
      </c>
    </row>
    <row r="190" spans="2:27" x14ac:dyDescent="0.2">
      <c r="B190" s="384" t="s">
        <v>108</v>
      </c>
      <c r="C190" s="223">
        <v>2130</v>
      </c>
      <c r="D190" s="223">
        <v>1154</v>
      </c>
      <c r="E190" s="224">
        <v>54.178403755868544</v>
      </c>
      <c r="F190" s="223">
        <v>868</v>
      </c>
      <c r="G190" s="224">
        <v>40.751173708920184</v>
      </c>
      <c r="H190" s="387">
        <v>57</v>
      </c>
      <c r="I190" s="224">
        <v>2.676056338028169</v>
      </c>
      <c r="J190" s="223">
        <v>0</v>
      </c>
      <c r="K190" s="224">
        <v>0</v>
      </c>
      <c r="L190" s="223">
        <v>51</v>
      </c>
      <c r="M190" s="225">
        <v>2.3943661971830985</v>
      </c>
    </row>
    <row r="191" spans="2:27" x14ac:dyDescent="0.2">
      <c r="B191" s="267" t="s">
        <v>109</v>
      </c>
      <c r="C191" s="227">
        <v>479</v>
      </c>
      <c r="D191" s="227">
        <v>46</v>
      </c>
      <c r="E191" s="228">
        <v>9.6033402922755737</v>
      </c>
      <c r="F191" s="227">
        <v>418</v>
      </c>
      <c r="G191" s="228">
        <v>87.265135699373701</v>
      </c>
      <c r="H191" s="279">
        <v>5</v>
      </c>
      <c r="I191" s="228">
        <v>1.0438413361169103</v>
      </c>
      <c r="J191" s="227">
        <v>0</v>
      </c>
      <c r="K191" s="228">
        <v>0</v>
      </c>
      <c r="L191" s="227">
        <v>10</v>
      </c>
      <c r="M191" s="230">
        <v>2.0876826722338206</v>
      </c>
    </row>
    <row r="192" spans="2:27" x14ac:dyDescent="0.2">
      <c r="B192" s="480" t="s">
        <v>110</v>
      </c>
      <c r="C192" s="227">
        <v>940</v>
      </c>
      <c r="D192" s="227">
        <v>445</v>
      </c>
      <c r="E192" s="228">
        <v>47.340425531914896</v>
      </c>
      <c r="F192" s="227">
        <v>441</v>
      </c>
      <c r="G192" s="228">
        <v>46.914893617021278</v>
      </c>
      <c r="H192" s="279">
        <v>36</v>
      </c>
      <c r="I192" s="228">
        <v>3.8297872340425529</v>
      </c>
      <c r="J192" s="227">
        <v>0</v>
      </c>
      <c r="K192" s="228">
        <v>0</v>
      </c>
      <c r="L192" s="227">
        <v>18</v>
      </c>
      <c r="M192" s="230">
        <v>1.9148936170212765</v>
      </c>
    </row>
    <row r="193" spans="2:13" x14ac:dyDescent="0.2">
      <c r="B193" s="267" t="s">
        <v>111</v>
      </c>
      <c r="C193" s="227">
        <v>1105</v>
      </c>
      <c r="D193" s="227">
        <v>397</v>
      </c>
      <c r="E193" s="228">
        <v>35.927601809954751</v>
      </c>
      <c r="F193" s="227">
        <v>667</v>
      </c>
      <c r="G193" s="228">
        <v>60.361990950226243</v>
      </c>
      <c r="H193" s="279">
        <v>25</v>
      </c>
      <c r="I193" s="228">
        <v>2.2624434389140271</v>
      </c>
      <c r="J193" s="227">
        <v>0</v>
      </c>
      <c r="K193" s="228">
        <v>0</v>
      </c>
      <c r="L193" s="227">
        <v>16</v>
      </c>
      <c r="M193" s="230">
        <v>1.4479638009049773</v>
      </c>
    </row>
    <row r="194" spans="2:13" x14ac:dyDescent="0.2">
      <c r="B194" s="267" t="s">
        <v>112</v>
      </c>
      <c r="C194" s="227">
        <v>88</v>
      </c>
      <c r="D194" s="227">
        <v>3</v>
      </c>
      <c r="E194" s="228">
        <v>3.4090909090909087</v>
      </c>
      <c r="F194" s="227">
        <v>85</v>
      </c>
      <c r="G194" s="228">
        <v>96.590909090909093</v>
      </c>
      <c r="H194" s="279">
        <v>0</v>
      </c>
      <c r="I194" s="228">
        <v>0</v>
      </c>
      <c r="J194" s="227">
        <v>0</v>
      </c>
      <c r="K194" s="228">
        <v>0</v>
      </c>
      <c r="L194" s="227">
        <v>0</v>
      </c>
      <c r="M194" s="230">
        <v>0</v>
      </c>
    </row>
    <row r="195" spans="2:13" x14ac:dyDescent="0.2">
      <c r="B195" s="267" t="s">
        <v>113</v>
      </c>
      <c r="C195" s="227">
        <v>593</v>
      </c>
      <c r="D195" s="227">
        <v>60</v>
      </c>
      <c r="E195" s="228">
        <v>10.118043844856661</v>
      </c>
      <c r="F195" s="227">
        <v>522</v>
      </c>
      <c r="G195" s="228">
        <v>88.026981450252947</v>
      </c>
      <c r="H195" s="279">
        <v>5</v>
      </c>
      <c r="I195" s="228">
        <v>0.84317032040472173</v>
      </c>
      <c r="J195" s="227">
        <v>0</v>
      </c>
      <c r="K195" s="228">
        <v>0</v>
      </c>
      <c r="L195" s="227">
        <v>6</v>
      </c>
      <c r="M195" s="230">
        <v>1.0118043844856661</v>
      </c>
    </row>
    <row r="196" spans="2:13" x14ac:dyDescent="0.2">
      <c r="B196" s="267" t="s">
        <v>114</v>
      </c>
      <c r="C196" s="227">
        <v>954</v>
      </c>
      <c r="D196" s="227">
        <v>69</v>
      </c>
      <c r="E196" s="228">
        <v>7.232704402515723</v>
      </c>
      <c r="F196" s="227">
        <v>857</v>
      </c>
      <c r="G196" s="228">
        <v>89.832285115303975</v>
      </c>
      <c r="H196" s="279">
        <v>10</v>
      </c>
      <c r="I196" s="228">
        <v>1.0482180293501049</v>
      </c>
      <c r="J196" s="227">
        <v>2</v>
      </c>
      <c r="K196" s="228">
        <v>0.20964360587002098</v>
      </c>
      <c r="L196" s="227">
        <v>16</v>
      </c>
      <c r="M196" s="230">
        <v>1.6771488469601679</v>
      </c>
    </row>
    <row r="197" spans="2:13" x14ac:dyDescent="0.2">
      <c r="B197" s="267" t="s">
        <v>115</v>
      </c>
      <c r="C197" s="227">
        <v>414</v>
      </c>
      <c r="D197" s="227">
        <v>31</v>
      </c>
      <c r="E197" s="228">
        <v>7.4879227053140092</v>
      </c>
      <c r="F197" s="227">
        <v>371</v>
      </c>
      <c r="G197" s="228">
        <v>89.613526570048307</v>
      </c>
      <c r="H197" s="279">
        <v>3</v>
      </c>
      <c r="I197" s="228">
        <v>0.72463768115942029</v>
      </c>
      <c r="J197" s="227">
        <v>0</v>
      </c>
      <c r="K197" s="228">
        <v>0</v>
      </c>
      <c r="L197" s="227">
        <v>9</v>
      </c>
      <c r="M197" s="230">
        <v>2.1739130434782608</v>
      </c>
    </row>
    <row r="198" spans="2:13" x14ac:dyDescent="0.2">
      <c r="B198" s="267" t="s">
        <v>116</v>
      </c>
      <c r="C198" s="227">
        <v>567</v>
      </c>
      <c r="D198" s="227">
        <v>39</v>
      </c>
      <c r="E198" s="228">
        <v>6.8783068783068781</v>
      </c>
      <c r="F198" s="227">
        <v>520</v>
      </c>
      <c r="G198" s="228">
        <v>91.710758377425037</v>
      </c>
      <c r="H198" s="279">
        <v>4</v>
      </c>
      <c r="I198" s="228">
        <v>0.70546737213403876</v>
      </c>
      <c r="J198" s="227">
        <v>0</v>
      </c>
      <c r="K198" s="228">
        <v>0</v>
      </c>
      <c r="L198" s="227">
        <v>4</v>
      </c>
      <c r="M198" s="230">
        <v>0.70546737213403876</v>
      </c>
    </row>
    <row r="199" spans="2:13" x14ac:dyDescent="0.2">
      <c r="B199" s="267" t="s">
        <v>117</v>
      </c>
      <c r="C199" s="229">
        <v>2862</v>
      </c>
      <c r="D199" s="229">
        <v>793</v>
      </c>
      <c r="E199" s="250">
        <v>27.707896575821106</v>
      </c>
      <c r="F199" s="229">
        <v>1985</v>
      </c>
      <c r="G199" s="250">
        <v>69.357092941998602</v>
      </c>
      <c r="H199" s="388">
        <v>48</v>
      </c>
      <c r="I199" s="250">
        <v>1.6771488469601679</v>
      </c>
      <c r="J199" s="229">
        <v>1</v>
      </c>
      <c r="K199" s="250">
        <v>3.4940600978336823E-2</v>
      </c>
      <c r="L199" s="229">
        <v>35</v>
      </c>
      <c r="M199" s="372">
        <v>1.2229210342417889</v>
      </c>
    </row>
    <row r="200" spans="2:13" ht="13.5" thickBot="1" x14ac:dyDescent="0.25">
      <c r="B200" s="385" t="s">
        <v>547</v>
      </c>
      <c r="C200" s="227">
        <v>119</v>
      </c>
      <c r="D200" s="227">
        <v>5</v>
      </c>
      <c r="E200" s="228">
        <v>4.2016806722689077</v>
      </c>
      <c r="F200" s="227">
        <v>111</v>
      </c>
      <c r="G200" s="228">
        <v>93.277310924369743</v>
      </c>
      <c r="H200" s="279">
        <v>0</v>
      </c>
      <c r="I200" s="228">
        <v>0</v>
      </c>
      <c r="J200" s="227">
        <v>0</v>
      </c>
      <c r="K200" s="228">
        <v>0</v>
      </c>
      <c r="L200" s="227">
        <v>3</v>
      </c>
      <c r="M200" s="230">
        <v>2.5210084033613445</v>
      </c>
    </row>
    <row r="201" spans="2:13" ht="13.5" thickBot="1" x14ac:dyDescent="0.25">
      <c r="B201" s="232" t="s">
        <v>9</v>
      </c>
      <c r="C201" s="252">
        <v>10251</v>
      </c>
      <c r="D201" s="269">
        <v>3042</v>
      </c>
      <c r="E201" s="253">
        <v>29.67515364354697</v>
      </c>
      <c r="F201" s="269">
        <v>6845</v>
      </c>
      <c r="G201" s="253">
        <v>66.773973270900399</v>
      </c>
      <c r="H201" s="270">
        <v>193</v>
      </c>
      <c r="I201" s="251">
        <v>1.8827431470100477</v>
      </c>
      <c r="J201" s="269">
        <v>3</v>
      </c>
      <c r="K201" s="253">
        <v>2.9265437518290898E-2</v>
      </c>
      <c r="L201" s="269">
        <v>168</v>
      </c>
      <c r="M201" s="280">
        <v>1.6388645010242904</v>
      </c>
    </row>
    <row r="202" spans="2:13" x14ac:dyDescent="0.2">
      <c r="B202" s="238" t="s">
        <v>279</v>
      </c>
    </row>
    <row r="206" spans="2:13" ht="34.5" customHeight="1" thickBot="1" x14ac:dyDescent="0.25">
      <c r="B206" s="914" t="s">
        <v>551</v>
      </c>
      <c r="C206" s="914"/>
      <c r="D206" s="914"/>
      <c r="E206" s="914"/>
      <c r="F206" s="914"/>
      <c r="G206" s="914"/>
      <c r="H206" s="914"/>
      <c r="I206" s="914"/>
    </row>
    <row r="207" spans="2:13" x14ac:dyDescent="0.2">
      <c r="B207" s="774" t="s">
        <v>280</v>
      </c>
      <c r="C207" s="776" t="s">
        <v>8</v>
      </c>
      <c r="D207" s="778" t="s">
        <v>287</v>
      </c>
      <c r="E207" s="779"/>
      <c r="F207" s="780" t="s">
        <v>288</v>
      </c>
      <c r="G207" s="783"/>
      <c r="H207" s="778" t="s">
        <v>250</v>
      </c>
      <c r="I207" s="784"/>
    </row>
    <row r="208" spans="2:13" x14ac:dyDescent="0.2">
      <c r="B208" s="775"/>
      <c r="C208" s="777" t="s">
        <v>238</v>
      </c>
      <c r="D208" s="214" t="s">
        <v>286</v>
      </c>
      <c r="E208" s="213" t="s">
        <v>252</v>
      </c>
      <c r="F208" s="214" t="s">
        <v>286</v>
      </c>
      <c r="G208" s="213" t="s">
        <v>252</v>
      </c>
      <c r="H208" s="214" t="s">
        <v>286</v>
      </c>
      <c r="I208" s="215" t="s">
        <v>252</v>
      </c>
    </row>
    <row r="209" spans="2:9" ht="13.5" thickBot="1" x14ac:dyDescent="0.25">
      <c r="B209" s="273" t="s">
        <v>7</v>
      </c>
      <c r="C209" s="274">
        <v>74522</v>
      </c>
      <c r="D209" s="274">
        <v>7103</v>
      </c>
      <c r="E209" s="275">
        <v>9.5314135423096538</v>
      </c>
      <c r="F209" s="274">
        <v>67305</v>
      </c>
      <c r="G209" s="275">
        <v>90.315611497275967</v>
      </c>
      <c r="H209" s="274">
        <v>114</v>
      </c>
      <c r="I209" s="277">
        <v>0.15297496041437428</v>
      </c>
    </row>
    <row r="210" spans="2:9" x14ac:dyDescent="0.2">
      <c r="B210" s="384" t="s">
        <v>108</v>
      </c>
      <c r="C210" s="223">
        <v>2130</v>
      </c>
      <c r="D210" s="223">
        <v>2123</v>
      </c>
      <c r="E210" s="224">
        <v>99.671361502347423</v>
      </c>
      <c r="F210" s="223">
        <v>5</v>
      </c>
      <c r="G210" s="224">
        <v>0.23474178403755869</v>
      </c>
      <c r="H210" s="223">
        <v>2</v>
      </c>
      <c r="I210" s="225">
        <v>9.3896713615023469E-2</v>
      </c>
    </row>
    <row r="211" spans="2:9" x14ac:dyDescent="0.2">
      <c r="B211" s="267" t="s">
        <v>109</v>
      </c>
      <c r="C211" s="227">
        <v>479</v>
      </c>
      <c r="D211" s="227">
        <v>476</v>
      </c>
      <c r="E211" s="228">
        <v>99.373695198329855</v>
      </c>
      <c r="F211" s="227">
        <v>1</v>
      </c>
      <c r="G211" s="228">
        <v>0.20876826722338201</v>
      </c>
      <c r="H211" s="227">
        <v>2</v>
      </c>
      <c r="I211" s="230">
        <v>0.41753653444676403</v>
      </c>
    </row>
    <row r="212" spans="2:9" x14ac:dyDescent="0.2">
      <c r="B212" s="480" t="s">
        <v>110</v>
      </c>
      <c r="C212" s="227">
        <v>940</v>
      </c>
      <c r="D212" s="227">
        <v>931</v>
      </c>
      <c r="E212" s="228">
        <v>99.042553191489361</v>
      </c>
      <c r="F212" s="227">
        <v>6</v>
      </c>
      <c r="G212" s="228">
        <v>0.63829787234042545</v>
      </c>
      <c r="H212" s="223">
        <v>3</v>
      </c>
      <c r="I212" s="230">
        <v>0.31914893617021273</v>
      </c>
    </row>
    <row r="213" spans="2:9" x14ac:dyDescent="0.2">
      <c r="B213" s="267" t="s">
        <v>111</v>
      </c>
      <c r="C213" s="227">
        <v>1105</v>
      </c>
      <c r="D213" s="227">
        <v>1098</v>
      </c>
      <c r="E213" s="228">
        <v>99.366515837104075</v>
      </c>
      <c r="F213" s="227">
        <v>6</v>
      </c>
      <c r="G213" s="228">
        <v>0.54298642533936647</v>
      </c>
      <c r="H213" s="223">
        <v>1</v>
      </c>
      <c r="I213" s="230">
        <v>9.0497737556561084E-2</v>
      </c>
    </row>
    <row r="214" spans="2:9" x14ac:dyDescent="0.2">
      <c r="B214" s="267" t="s">
        <v>112</v>
      </c>
      <c r="C214" s="227">
        <v>88</v>
      </c>
      <c r="D214" s="227">
        <v>59</v>
      </c>
      <c r="E214" s="228">
        <v>67.045454545454547</v>
      </c>
      <c r="F214" s="227">
        <v>29</v>
      </c>
      <c r="G214" s="228">
        <v>32.954545454545453</v>
      </c>
      <c r="H214" s="223">
        <v>0</v>
      </c>
      <c r="I214" s="230">
        <v>0</v>
      </c>
    </row>
    <row r="215" spans="2:9" x14ac:dyDescent="0.2">
      <c r="B215" s="267" t="s">
        <v>113</v>
      </c>
      <c r="C215" s="227">
        <v>593</v>
      </c>
      <c r="D215" s="227">
        <v>587</v>
      </c>
      <c r="E215" s="228">
        <v>98.988195615514329</v>
      </c>
      <c r="F215" s="227">
        <v>6</v>
      </c>
      <c r="G215" s="228">
        <v>1.0118043844856661</v>
      </c>
      <c r="H215" s="223">
        <v>0</v>
      </c>
      <c r="I215" s="230">
        <v>0</v>
      </c>
    </row>
    <row r="216" spans="2:9" x14ac:dyDescent="0.2">
      <c r="B216" s="267" t="s">
        <v>114</v>
      </c>
      <c r="C216" s="227">
        <v>954</v>
      </c>
      <c r="D216" s="227">
        <v>952</v>
      </c>
      <c r="E216" s="228">
        <v>99.790356394129972</v>
      </c>
      <c r="F216" s="227">
        <v>2</v>
      </c>
      <c r="G216" s="228">
        <v>0.20964360587002098</v>
      </c>
      <c r="H216" s="223">
        <v>0</v>
      </c>
      <c r="I216" s="230">
        <v>0</v>
      </c>
    </row>
    <row r="217" spans="2:9" x14ac:dyDescent="0.2">
      <c r="B217" s="267" t="s">
        <v>115</v>
      </c>
      <c r="C217" s="227">
        <v>414</v>
      </c>
      <c r="D217" s="227">
        <v>413</v>
      </c>
      <c r="E217" s="228">
        <v>99.758454106280197</v>
      </c>
      <c r="F217" s="227">
        <v>0</v>
      </c>
      <c r="G217" s="228">
        <v>0</v>
      </c>
      <c r="H217" s="223">
        <v>1</v>
      </c>
      <c r="I217" s="230">
        <v>0.24154589371980675</v>
      </c>
    </row>
    <row r="218" spans="2:9" x14ac:dyDescent="0.2">
      <c r="B218" s="267" t="s">
        <v>116</v>
      </c>
      <c r="C218" s="227">
        <v>567</v>
      </c>
      <c r="D218" s="227">
        <v>558</v>
      </c>
      <c r="E218" s="228">
        <v>98.412698412698404</v>
      </c>
      <c r="F218" s="227">
        <v>8</v>
      </c>
      <c r="G218" s="228">
        <v>1.4109347442680775</v>
      </c>
      <c r="H218" s="227">
        <v>1</v>
      </c>
      <c r="I218" s="230">
        <v>0.17636684303350969</v>
      </c>
    </row>
    <row r="219" spans="2:9" x14ac:dyDescent="0.2">
      <c r="B219" s="267" t="s">
        <v>117</v>
      </c>
      <c r="C219" s="227">
        <v>2862</v>
      </c>
      <c r="D219" s="227">
        <v>2849</v>
      </c>
      <c r="E219" s="228">
        <v>99.545772187281628</v>
      </c>
      <c r="F219" s="227">
        <v>8</v>
      </c>
      <c r="G219" s="228">
        <v>0.27952480782669459</v>
      </c>
      <c r="H219" s="223">
        <v>5</v>
      </c>
      <c r="I219" s="230">
        <v>0.17470300489168414</v>
      </c>
    </row>
    <row r="220" spans="2:9" ht="13.5" thickBot="1" x14ac:dyDescent="0.25">
      <c r="B220" s="385" t="s">
        <v>547</v>
      </c>
      <c r="C220" s="229">
        <v>119</v>
      </c>
      <c r="D220" s="229">
        <v>117</v>
      </c>
      <c r="E220" s="250">
        <v>98.319327731092429</v>
      </c>
      <c r="F220" s="229">
        <v>0</v>
      </c>
      <c r="G220" s="250">
        <v>0</v>
      </c>
      <c r="H220" s="229">
        <v>2</v>
      </c>
      <c r="I220" s="372">
        <v>1.680672268907563</v>
      </c>
    </row>
    <row r="221" spans="2:9" ht="13.5" thickBot="1" x14ac:dyDescent="0.25">
      <c r="B221" s="232" t="s">
        <v>9</v>
      </c>
      <c r="C221" s="252">
        <v>10251</v>
      </c>
      <c r="D221" s="269">
        <v>10163</v>
      </c>
      <c r="E221" s="253">
        <v>99.141547166130124</v>
      </c>
      <c r="F221" s="269">
        <v>71</v>
      </c>
      <c r="G221" s="253">
        <v>0.69261535459955126</v>
      </c>
      <c r="H221" s="269">
        <v>17</v>
      </c>
      <c r="I221" s="280">
        <v>0.16583747927031509</v>
      </c>
    </row>
    <row r="222" spans="2:9" x14ac:dyDescent="0.2">
      <c r="B222" s="238" t="s">
        <v>279</v>
      </c>
    </row>
    <row r="226" spans="2:7" ht="36.75" customHeight="1" thickBot="1" x14ac:dyDescent="0.25">
      <c r="B226" s="914" t="s">
        <v>552</v>
      </c>
      <c r="C226" s="914"/>
      <c r="D226" s="914"/>
      <c r="E226" s="914"/>
      <c r="F226" s="914"/>
      <c r="G226" s="914"/>
    </row>
    <row r="227" spans="2:7" x14ac:dyDescent="0.2">
      <c r="B227" s="774" t="s">
        <v>280</v>
      </c>
      <c r="C227" s="776" t="s">
        <v>8</v>
      </c>
      <c r="D227" s="778" t="s">
        <v>289</v>
      </c>
      <c r="E227" s="779"/>
      <c r="F227" s="780" t="s">
        <v>290</v>
      </c>
      <c r="G227" s="781"/>
    </row>
    <row r="228" spans="2:7" x14ac:dyDescent="0.2">
      <c r="B228" s="775"/>
      <c r="C228" s="777" t="s">
        <v>238</v>
      </c>
      <c r="D228" s="214" t="s">
        <v>286</v>
      </c>
      <c r="E228" s="213" t="s">
        <v>252</v>
      </c>
      <c r="F228" s="214" t="s">
        <v>286</v>
      </c>
      <c r="G228" s="215" t="s">
        <v>252</v>
      </c>
    </row>
    <row r="229" spans="2:7" ht="13.5" thickBot="1" x14ac:dyDescent="0.25">
      <c r="B229" s="273" t="s">
        <v>7</v>
      </c>
      <c r="C229" s="274">
        <v>74522</v>
      </c>
      <c r="D229" s="274">
        <v>57461</v>
      </c>
      <c r="E229" s="275">
        <v>77.106089476932979</v>
      </c>
      <c r="F229" s="274">
        <v>17061</v>
      </c>
      <c r="G229" s="277">
        <v>22.893910523067014</v>
      </c>
    </row>
    <row r="230" spans="2:7" x14ac:dyDescent="0.2">
      <c r="B230" s="384" t="s">
        <v>108</v>
      </c>
      <c r="C230" s="223">
        <v>2130</v>
      </c>
      <c r="D230" s="223">
        <v>1736</v>
      </c>
      <c r="E230" s="224">
        <v>81.502347417840369</v>
      </c>
      <c r="F230" s="223">
        <v>394</v>
      </c>
      <c r="G230" s="225">
        <v>18.497652582159624</v>
      </c>
    </row>
    <row r="231" spans="2:7" x14ac:dyDescent="0.2">
      <c r="B231" s="267" t="s">
        <v>109</v>
      </c>
      <c r="C231" s="227">
        <v>479</v>
      </c>
      <c r="D231" s="227">
        <v>221</v>
      </c>
      <c r="E231" s="228">
        <v>46.137787056367429</v>
      </c>
      <c r="F231" s="227">
        <v>258</v>
      </c>
      <c r="G231" s="230">
        <v>53.862212943632571</v>
      </c>
    </row>
    <row r="232" spans="2:7" x14ac:dyDescent="0.2">
      <c r="B232" s="480" t="s">
        <v>110</v>
      </c>
      <c r="C232" s="227">
        <v>940</v>
      </c>
      <c r="D232" s="227">
        <v>650</v>
      </c>
      <c r="E232" s="228">
        <v>69.148936170212778</v>
      </c>
      <c r="F232" s="227">
        <v>290</v>
      </c>
      <c r="G232" s="230">
        <v>30.851063829787233</v>
      </c>
    </row>
    <row r="233" spans="2:7" x14ac:dyDescent="0.2">
      <c r="B233" s="267" t="s">
        <v>111</v>
      </c>
      <c r="C233" s="227">
        <v>1105</v>
      </c>
      <c r="D233" s="227">
        <v>923</v>
      </c>
      <c r="E233" s="228">
        <v>83.529411764705884</v>
      </c>
      <c r="F233" s="227">
        <v>182</v>
      </c>
      <c r="G233" s="230">
        <v>16.470588235294116</v>
      </c>
    </row>
    <row r="234" spans="2:7" x14ac:dyDescent="0.2">
      <c r="B234" s="267" t="s">
        <v>112</v>
      </c>
      <c r="C234" s="227">
        <v>88</v>
      </c>
      <c r="D234" s="227">
        <v>20</v>
      </c>
      <c r="E234" s="228">
        <v>22.727272727272727</v>
      </c>
      <c r="F234" s="227">
        <v>68</v>
      </c>
      <c r="G234" s="230">
        <v>77.272727272727266</v>
      </c>
    </row>
    <row r="235" spans="2:7" x14ac:dyDescent="0.2">
      <c r="B235" s="267" t="s">
        <v>113</v>
      </c>
      <c r="C235" s="227">
        <v>593</v>
      </c>
      <c r="D235" s="227">
        <v>128</v>
      </c>
      <c r="E235" s="228">
        <v>21.585160202360875</v>
      </c>
      <c r="F235" s="227">
        <v>465</v>
      </c>
      <c r="G235" s="230">
        <v>78.414839797639118</v>
      </c>
    </row>
    <row r="236" spans="2:7" x14ac:dyDescent="0.2">
      <c r="B236" s="267" t="s">
        <v>114</v>
      </c>
      <c r="C236" s="227">
        <v>954</v>
      </c>
      <c r="D236" s="227">
        <v>249</v>
      </c>
      <c r="E236" s="228">
        <v>26.10062893081761</v>
      </c>
      <c r="F236" s="227">
        <v>705</v>
      </c>
      <c r="G236" s="230">
        <v>73.899371069182379</v>
      </c>
    </row>
    <row r="237" spans="2:7" x14ac:dyDescent="0.2">
      <c r="B237" s="267" t="s">
        <v>115</v>
      </c>
      <c r="C237" s="227">
        <v>414</v>
      </c>
      <c r="D237" s="227">
        <v>138</v>
      </c>
      <c r="E237" s="228">
        <v>33.333333333333329</v>
      </c>
      <c r="F237" s="227">
        <v>276</v>
      </c>
      <c r="G237" s="230">
        <v>66.666666666666657</v>
      </c>
    </row>
    <row r="238" spans="2:7" x14ac:dyDescent="0.2">
      <c r="B238" s="267" t="s">
        <v>116</v>
      </c>
      <c r="C238" s="227">
        <v>567</v>
      </c>
      <c r="D238" s="227">
        <v>233</v>
      </c>
      <c r="E238" s="228">
        <v>41.093474426807759</v>
      </c>
      <c r="F238" s="227">
        <v>334</v>
      </c>
      <c r="G238" s="230">
        <v>58.906525573192233</v>
      </c>
    </row>
    <row r="239" spans="2:7" x14ac:dyDescent="0.2">
      <c r="B239" s="267" t="s">
        <v>117</v>
      </c>
      <c r="C239" s="227">
        <v>2862</v>
      </c>
      <c r="D239" s="227">
        <v>1327</v>
      </c>
      <c r="E239" s="228">
        <v>46.366177498252966</v>
      </c>
      <c r="F239" s="227">
        <v>1535</v>
      </c>
      <c r="G239" s="230">
        <v>53.633822501747034</v>
      </c>
    </row>
    <row r="240" spans="2:7" ht="13.5" thickBot="1" x14ac:dyDescent="0.25">
      <c r="B240" s="385" t="s">
        <v>547</v>
      </c>
      <c r="C240" s="229">
        <v>119</v>
      </c>
      <c r="D240" s="229">
        <v>49</v>
      </c>
      <c r="E240" s="250">
        <v>41.17647058823529</v>
      </c>
      <c r="F240" s="229">
        <v>70</v>
      </c>
      <c r="G240" s="372">
        <v>58.82352941176471</v>
      </c>
    </row>
    <row r="241" spans="1:248" ht="13.5" thickBot="1" x14ac:dyDescent="0.25">
      <c r="B241" s="481" t="s">
        <v>9</v>
      </c>
      <c r="C241" s="482">
        <v>10251</v>
      </c>
      <c r="D241" s="483">
        <v>5674</v>
      </c>
      <c r="E241" s="484">
        <v>55.350697492927516</v>
      </c>
      <c r="F241" s="483">
        <v>4577</v>
      </c>
      <c r="G241" s="485">
        <v>44.649302507072477</v>
      </c>
    </row>
    <row r="242" spans="1:248" x14ac:dyDescent="0.2">
      <c r="B242" s="238" t="s">
        <v>279</v>
      </c>
    </row>
    <row r="247" spans="1:248" ht="18" x14ac:dyDescent="0.25">
      <c r="B247" s="211" t="s">
        <v>401</v>
      </c>
    </row>
    <row r="252" spans="1:248" ht="24.75" customHeight="1" x14ac:dyDescent="0.2">
      <c r="B252" s="892" t="s">
        <v>553</v>
      </c>
      <c r="C252" s="893"/>
      <c r="D252" s="893"/>
      <c r="E252" s="893"/>
      <c r="F252" s="893"/>
      <c r="G252" s="893"/>
      <c r="H252" s="893"/>
      <c r="I252" s="893"/>
      <c r="J252" s="893"/>
      <c r="K252" s="893"/>
      <c r="L252" s="893"/>
      <c r="M252" s="893"/>
      <c r="N252" s="893"/>
      <c r="O252" s="893"/>
      <c r="P252" s="893"/>
      <c r="Q252" s="893"/>
    </row>
    <row r="253" spans="1:248" ht="22.5" customHeight="1" x14ac:dyDescent="0.2">
      <c r="A253" s="421"/>
      <c r="B253" s="984" t="s">
        <v>402</v>
      </c>
      <c r="C253" s="939" t="s">
        <v>403</v>
      </c>
      <c r="D253" s="939" t="s">
        <v>404</v>
      </c>
      <c r="E253" s="939"/>
      <c r="F253" s="939" t="s">
        <v>405</v>
      </c>
      <c r="G253" s="939"/>
      <c r="H253" s="939" t="s">
        <v>406</v>
      </c>
      <c r="I253" s="939"/>
      <c r="J253" s="939" t="s">
        <v>407</v>
      </c>
      <c r="K253" s="939"/>
      <c r="L253" s="939" t="s">
        <v>408</v>
      </c>
      <c r="M253" s="939"/>
      <c r="N253" s="939" t="s">
        <v>409</v>
      </c>
      <c r="O253" s="939"/>
      <c r="P253" s="939" t="s">
        <v>410</v>
      </c>
      <c r="Q253" s="939"/>
      <c r="R253" s="939" t="s">
        <v>411</v>
      </c>
      <c r="S253" s="939"/>
      <c r="T253" s="939" t="s">
        <v>412</v>
      </c>
      <c r="U253" s="939" t="s">
        <v>413</v>
      </c>
      <c r="V253" s="939"/>
      <c r="W253" s="939" t="s">
        <v>414</v>
      </c>
      <c r="X253" s="939"/>
      <c r="Y253" s="939" t="s">
        <v>415</v>
      </c>
      <c r="Z253" s="939"/>
      <c r="AA253" s="939" t="s">
        <v>410</v>
      </c>
      <c r="AB253" s="939"/>
      <c r="AC253" s="939" t="s">
        <v>416</v>
      </c>
      <c r="AD253" s="939"/>
      <c r="AE253" s="939" t="s">
        <v>417</v>
      </c>
      <c r="AF253" s="939"/>
      <c r="AG253" s="416"/>
      <c r="AH253" s="416"/>
      <c r="AI253" s="416"/>
      <c r="AJ253" s="416"/>
      <c r="AK253" s="416"/>
      <c r="AL253" s="416"/>
      <c r="AM253" s="416"/>
      <c r="AN253" s="416"/>
      <c r="AO253" s="416"/>
      <c r="AP253" s="416"/>
      <c r="AQ253" s="416"/>
      <c r="AR253" s="416"/>
      <c r="AS253" s="416"/>
      <c r="AT253" s="416"/>
      <c r="AU253" s="416"/>
      <c r="AV253" s="416"/>
      <c r="AW253" s="416"/>
      <c r="AX253" s="416"/>
      <c r="AY253" s="416"/>
      <c r="AZ253" s="416"/>
      <c r="BA253" s="416"/>
      <c r="BB253" s="416"/>
      <c r="BC253" s="416"/>
      <c r="BD253" s="416"/>
      <c r="BE253" s="416"/>
      <c r="BF253" s="416"/>
      <c r="BG253" s="416"/>
      <c r="BH253" s="416"/>
      <c r="BI253" s="416"/>
      <c r="BJ253" s="416"/>
      <c r="BK253" s="416"/>
      <c r="BL253" s="416"/>
      <c r="BM253" s="416"/>
      <c r="BN253" s="416"/>
      <c r="BO253" s="416"/>
      <c r="BP253" s="416"/>
      <c r="BQ253" s="416"/>
      <c r="BR253" s="416"/>
      <c r="BS253" s="416"/>
      <c r="BT253" s="416"/>
      <c r="BU253" s="416"/>
      <c r="BV253" s="416"/>
      <c r="BW253" s="416"/>
      <c r="BX253" s="416"/>
      <c r="BY253" s="416"/>
      <c r="BZ253" s="416"/>
      <c r="CA253" s="416"/>
      <c r="CB253" s="416"/>
      <c r="CC253" s="416"/>
      <c r="CD253" s="416"/>
      <c r="CE253" s="416"/>
      <c r="CF253" s="416"/>
    </row>
    <row r="254" spans="1:248" ht="42" customHeight="1" x14ac:dyDescent="0.2">
      <c r="A254" s="421"/>
      <c r="B254" s="984"/>
      <c r="C254" s="939"/>
      <c r="D254" s="417" t="s">
        <v>418</v>
      </c>
      <c r="E254" s="418" t="s">
        <v>252</v>
      </c>
      <c r="F254" s="417" t="s">
        <v>418</v>
      </c>
      <c r="G254" s="418" t="s">
        <v>252</v>
      </c>
      <c r="H254" s="417" t="s">
        <v>419</v>
      </c>
      <c r="I254" s="418" t="s">
        <v>252</v>
      </c>
      <c r="J254" s="417" t="s">
        <v>418</v>
      </c>
      <c r="K254" s="418" t="s">
        <v>252</v>
      </c>
      <c r="L254" s="417" t="s">
        <v>418</v>
      </c>
      <c r="M254" s="418" t="s">
        <v>252</v>
      </c>
      <c r="N254" s="417" t="s">
        <v>418</v>
      </c>
      <c r="O254" s="418" t="s">
        <v>252</v>
      </c>
      <c r="P254" s="417" t="s">
        <v>420</v>
      </c>
      <c r="Q254" s="418" t="s">
        <v>252</v>
      </c>
      <c r="R254" s="417" t="s">
        <v>420</v>
      </c>
      <c r="S254" s="418" t="s">
        <v>252</v>
      </c>
      <c r="T254" s="939"/>
      <c r="U254" s="417" t="s">
        <v>419</v>
      </c>
      <c r="V254" s="418" t="s">
        <v>252</v>
      </c>
      <c r="W254" s="417" t="s">
        <v>419</v>
      </c>
      <c r="X254" s="418" t="s">
        <v>252</v>
      </c>
      <c r="Y254" s="417" t="s">
        <v>419</v>
      </c>
      <c r="Z254" s="418" t="s">
        <v>252</v>
      </c>
      <c r="AA254" s="417" t="s">
        <v>421</v>
      </c>
      <c r="AB254" s="418" t="s">
        <v>252</v>
      </c>
      <c r="AC254" s="417" t="s">
        <v>422</v>
      </c>
      <c r="AD254" s="418" t="s">
        <v>252</v>
      </c>
      <c r="AE254" s="417" t="s">
        <v>419</v>
      </c>
      <c r="AF254" s="418" t="s">
        <v>252</v>
      </c>
      <c r="AG254" s="416"/>
      <c r="AH254" s="416"/>
      <c r="AI254" s="416"/>
      <c r="AJ254" s="416"/>
      <c r="AK254" s="416"/>
      <c r="AL254" s="416"/>
      <c r="AM254" s="416"/>
      <c r="AN254" s="416"/>
      <c r="AO254" s="416"/>
      <c r="AP254" s="416"/>
      <c r="AQ254" s="416"/>
      <c r="AR254" s="416"/>
      <c r="AS254" s="416"/>
      <c r="AT254" s="416"/>
      <c r="AU254" s="416"/>
      <c r="AV254" s="416"/>
      <c r="AW254" s="416"/>
      <c r="AX254" s="416"/>
      <c r="AY254" s="416"/>
      <c r="AZ254" s="416"/>
      <c r="BA254" s="416"/>
      <c r="BB254" s="416"/>
      <c r="BC254" s="416"/>
      <c r="BD254" s="416"/>
      <c r="BE254" s="416"/>
      <c r="BF254" s="416"/>
      <c r="BG254" s="416"/>
      <c r="BH254" s="416"/>
      <c r="BI254" s="416"/>
      <c r="BJ254" s="416"/>
      <c r="BK254" s="416"/>
      <c r="BL254" s="416"/>
      <c r="BM254" s="416"/>
      <c r="BN254" s="416"/>
      <c r="BO254" s="416"/>
      <c r="BP254" s="416"/>
      <c r="BQ254" s="416"/>
      <c r="BR254" s="416"/>
      <c r="BS254" s="416"/>
      <c r="BT254" s="416"/>
      <c r="BU254" s="416"/>
      <c r="BV254" s="416"/>
      <c r="BW254" s="416"/>
      <c r="BX254" s="416"/>
      <c r="BY254" s="416"/>
      <c r="BZ254" s="416"/>
      <c r="CA254" s="416"/>
      <c r="CB254" s="416"/>
      <c r="CC254" s="416"/>
      <c r="CD254" s="416"/>
      <c r="CE254" s="416"/>
      <c r="CF254" s="416"/>
    </row>
    <row r="255" spans="1:248" s="422" customFormat="1" x14ac:dyDescent="0.2">
      <c r="A255" s="421"/>
      <c r="B255" s="419" t="s">
        <v>9</v>
      </c>
      <c r="C255" s="419">
        <f>SUM(C256:C266)</f>
        <v>10412</v>
      </c>
      <c r="D255" s="419">
        <f>SUM(D256:D266)</f>
        <v>9762</v>
      </c>
      <c r="E255" s="420">
        <f t="shared" ref="E255:E266" si="5">D255/C255</f>
        <v>0.93757203227045716</v>
      </c>
      <c r="F255" s="419">
        <f>SUM(F256:F266)</f>
        <v>9711</v>
      </c>
      <c r="G255" s="420">
        <f t="shared" ref="G255:G266" si="6">F255/C255</f>
        <v>0.93267383787936997</v>
      </c>
      <c r="H255" s="419">
        <f>SUM(H256:H266)</f>
        <v>9812</v>
      </c>
      <c r="I255" s="420">
        <f t="shared" ref="I255:I266" si="7">H255/C255</f>
        <v>0.94237418363426817</v>
      </c>
      <c r="J255" s="419">
        <f>SUM(J256:J266)</f>
        <v>9703</v>
      </c>
      <c r="K255" s="420">
        <f t="shared" ref="K255:K266" si="8">J255/C255</f>
        <v>0.93190549366116016</v>
      </c>
      <c r="L255" s="419">
        <f>SUM(L256:L266)</f>
        <v>9698</v>
      </c>
      <c r="M255" s="420">
        <f>L255/C255</f>
        <v>0.93142527852477908</v>
      </c>
      <c r="N255" s="419">
        <f>SUM(N256:N266)</f>
        <v>9044</v>
      </c>
      <c r="O255" s="420">
        <f t="shared" ref="O255:O266" si="9">N255/C255</f>
        <v>0.86861313868613144</v>
      </c>
      <c r="P255" s="419">
        <f>SUM(P256:P266)</f>
        <v>10066</v>
      </c>
      <c r="Q255" s="420">
        <f t="shared" ref="Q255" si="10">P255/C255</f>
        <v>0.96676911256242792</v>
      </c>
      <c r="R255" s="419">
        <f>SUM(R256:R266)</f>
        <v>6758</v>
      </c>
      <c r="S255" s="420">
        <f t="shared" ref="S255:S266" si="11">R255/(C255)</f>
        <v>0.6490587783326931</v>
      </c>
      <c r="T255" s="419">
        <f>SUM(T256:T266)</f>
        <v>10671</v>
      </c>
      <c r="U255" s="419">
        <f>SUM(U256:U266)</f>
        <v>10051</v>
      </c>
      <c r="V255" s="420">
        <f t="shared" ref="V255:V266" si="12">U255/T255</f>
        <v>0.94189860369224998</v>
      </c>
      <c r="W255" s="419">
        <f>SUM(W256:W266)</f>
        <v>8478</v>
      </c>
      <c r="X255" s="420">
        <f t="shared" ref="X255:X266" si="13">W255/T255</f>
        <v>0.79448973854371663</v>
      </c>
      <c r="Y255" s="419">
        <f>SUM(Y256:Y266)</f>
        <v>10210</v>
      </c>
      <c r="Z255" s="420">
        <f t="shared" ref="Z255:Z266" si="14">Y255/T255</f>
        <v>0.95679880048730204</v>
      </c>
      <c r="AA255" s="419">
        <f>SUM(AA256:AA266)</f>
        <v>9763</v>
      </c>
      <c r="AB255" s="420">
        <f t="shared" ref="AB255:AB266" si="15">AA255/T255</f>
        <v>0.91490956798800482</v>
      </c>
      <c r="AC255" s="419">
        <f>SUM(AC256:AC266)</f>
        <v>8572</v>
      </c>
      <c r="AD255" s="420">
        <f>AC255/T255</f>
        <v>0.80329865991940774</v>
      </c>
      <c r="AE255" s="419">
        <f>SUM(AE256:AE266)</f>
        <v>10100</v>
      </c>
      <c r="AF255" s="420">
        <f t="shared" ref="AF255:AF266" si="16">AE255/T255</f>
        <v>0.94649048823915283</v>
      </c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1"/>
      <c r="CP255" s="421"/>
      <c r="CQ255" s="421"/>
      <c r="CR255" s="421"/>
      <c r="CS255" s="421"/>
      <c r="CT255" s="421"/>
      <c r="CU255" s="421"/>
      <c r="CV255" s="421"/>
      <c r="CW255" s="421"/>
      <c r="CX255" s="421"/>
      <c r="CY255" s="421"/>
      <c r="CZ255" s="421"/>
      <c r="DA255" s="421"/>
      <c r="DB255" s="421"/>
      <c r="DC255" s="421"/>
      <c r="DD255" s="421"/>
      <c r="DE255" s="421"/>
      <c r="DF255" s="421"/>
      <c r="DG255" s="421"/>
      <c r="DH255" s="421"/>
      <c r="DI255" s="421"/>
      <c r="DJ255" s="421"/>
      <c r="DK255" s="421"/>
      <c r="DL255" s="421"/>
      <c r="DM255" s="421"/>
      <c r="DN255" s="421"/>
      <c r="DO255" s="421"/>
      <c r="DP255" s="421"/>
      <c r="DQ255" s="421"/>
      <c r="DR255" s="421"/>
      <c r="DS255" s="421"/>
      <c r="DT255" s="421"/>
      <c r="DU255" s="421"/>
      <c r="DV255" s="421"/>
      <c r="DW255" s="421"/>
      <c r="DX255" s="421"/>
      <c r="DY255" s="421"/>
      <c r="DZ255" s="421"/>
      <c r="EA255" s="421"/>
      <c r="EB255" s="421"/>
      <c r="EC255" s="421"/>
      <c r="ED255" s="421"/>
      <c r="EE255" s="421"/>
      <c r="EF255" s="421"/>
      <c r="EG255" s="421"/>
      <c r="EH255" s="421"/>
      <c r="EI255" s="421"/>
      <c r="EJ255" s="421"/>
      <c r="EK255" s="421"/>
      <c r="EL255" s="421"/>
      <c r="EM255" s="421"/>
      <c r="EN255" s="421"/>
      <c r="EO255" s="421"/>
      <c r="EP255" s="421"/>
      <c r="EQ255" s="421"/>
      <c r="ER255" s="421"/>
      <c r="ES255" s="421"/>
      <c r="ET255" s="421"/>
      <c r="EU255" s="421"/>
      <c r="EV255" s="421"/>
      <c r="EW255" s="421"/>
      <c r="EX255" s="421"/>
      <c r="EY255" s="421"/>
      <c r="EZ255" s="421"/>
      <c r="FA255" s="421"/>
      <c r="FB255" s="421"/>
      <c r="FC255" s="421"/>
      <c r="FD255" s="421"/>
      <c r="FE255" s="421"/>
      <c r="FF255" s="421"/>
      <c r="FG255" s="421"/>
      <c r="FH255" s="421"/>
      <c r="FI255" s="421"/>
      <c r="FJ255" s="421"/>
      <c r="FK255" s="421"/>
      <c r="FL255" s="421"/>
      <c r="FM255" s="421"/>
      <c r="FN255" s="421"/>
      <c r="FO255" s="421"/>
      <c r="FP255" s="421"/>
      <c r="FQ255" s="421"/>
      <c r="FR255" s="421"/>
      <c r="FS255" s="421"/>
      <c r="FT255" s="421"/>
      <c r="FU255" s="421"/>
      <c r="FV255" s="421"/>
      <c r="FW255" s="421"/>
      <c r="FX255" s="421"/>
      <c r="FY255" s="421"/>
      <c r="FZ255" s="421"/>
      <c r="GA255" s="421"/>
      <c r="GB255" s="421"/>
      <c r="GC255" s="421"/>
      <c r="GD255" s="421"/>
      <c r="GE255" s="421"/>
      <c r="GF255" s="421"/>
      <c r="GG255" s="421"/>
      <c r="GH255" s="421"/>
      <c r="GI255" s="421"/>
      <c r="GJ255" s="421"/>
      <c r="GK255" s="421"/>
      <c r="GL255" s="421"/>
      <c r="GM255" s="421"/>
      <c r="GN255" s="421"/>
      <c r="GO255" s="421"/>
      <c r="GP255" s="421"/>
      <c r="GQ255" s="421"/>
      <c r="GR255" s="421"/>
      <c r="GS255" s="421"/>
      <c r="GT255" s="421"/>
      <c r="GU255" s="421"/>
      <c r="GV255" s="421"/>
      <c r="GW255" s="421"/>
      <c r="GX255" s="421"/>
      <c r="GY255" s="421"/>
      <c r="GZ255" s="421"/>
      <c r="HA255" s="421"/>
      <c r="HB255" s="421"/>
      <c r="HC255" s="421"/>
      <c r="HD255" s="421"/>
      <c r="HE255" s="421"/>
      <c r="HF255" s="421"/>
      <c r="HG255" s="421"/>
      <c r="HH255" s="421"/>
      <c r="HI255" s="421"/>
      <c r="HJ255" s="421"/>
      <c r="HK255" s="421"/>
      <c r="HL255" s="421"/>
      <c r="HM255" s="421"/>
      <c r="HN255" s="421"/>
      <c r="HO255" s="421"/>
      <c r="HP255" s="421"/>
      <c r="HQ255" s="421"/>
      <c r="HR255" s="421"/>
      <c r="HS255" s="421"/>
      <c r="HT255" s="421"/>
      <c r="HU255" s="421"/>
      <c r="HV255" s="421"/>
      <c r="HW255" s="421"/>
      <c r="HX255" s="421"/>
      <c r="HY255" s="421"/>
      <c r="HZ255" s="421"/>
      <c r="IA255" s="421"/>
      <c r="IB255" s="421"/>
      <c r="IC255" s="421"/>
      <c r="ID255" s="421"/>
      <c r="IE255" s="421"/>
      <c r="IF255" s="421"/>
      <c r="IG255" s="421"/>
      <c r="IH255" s="421"/>
      <c r="II255" s="421"/>
      <c r="IJ255" s="421"/>
      <c r="IK255" s="421"/>
      <c r="IL255" s="421"/>
      <c r="IM255" s="421"/>
    </row>
    <row r="256" spans="1:248" s="487" customFormat="1" x14ac:dyDescent="0.2">
      <c r="A256" s="421"/>
      <c r="B256" s="423" t="s">
        <v>108</v>
      </c>
      <c r="C256" s="424">
        <v>2167</v>
      </c>
      <c r="D256" s="425">
        <v>1973</v>
      </c>
      <c r="E256" s="426">
        <f t="shared" si="5"/>
        <v>0.91047531149053995</v>
      </c>
      <c r="F256" s="425">
        <v>1959</v>
      </c>
      <c r="G256" s="426">
        <f t="shared" si="6"/>
        <v>0.90401476695892935</v>
      </c>
      <c r="H256" s="425">
        <v>3632</v>
      </c>
      <c r="I256" s="426">
        <f t="shared" si="7"/>
        <v>1.6760498384863867</v>
      </c>
      <c r="J256" s="425">
        <v>1959</v>
      </c>
      <c r="K256" s="426">
        <f t="shared" si="8"/>
        <v>0.90401476695892935</v>
      </c>
      <c r="L256" s="425">
        <v>1959</v>
      </c>
      <c r="M256" s="426">
        <f t="shared" ref="M256:M266" si="17">L256/C256</f>
        <v>0.90401476695892935</v>
      </c>
      <c r="N256" s="425">
        <v>1974</v>
      </c>
      <c r="O256" s="426">
        <f>N256/C256</f>
        <v>0.91093677895708347</v>
      </c>
      <c r="P256" s="425">
        <v>2096</v>
      </c>
      <c r="Q256" s="426">
        <f>P256/C256</f>
        <v>0.96723580987540381</v>
      </c>
      <c r="R256" s="425">
        <v>1362</v>
      </c>
      <c r="S256" s="426">
        <f t="shared" si="11"/>
        <v>0.62851868943239497</v>
      </c>
      <c r="T256" s="424">
        <v>2221</v>
      </c>
      <c r="U256" s="425">
        <v>2121</v>
      </c>
      <c r="V256" s="426">
        <f t="shared" si="12"/>
        <v>0.95497523638000903</v>
      </c>
      <c r="W256" s="425">
        <v>1775</v>
      </c>
      <c r="X256" s="426">
        <f t="shared" si="13"/>
        <v>0.79918955425484017</v>
      </c>
      <c r="Y256" s="425">
        <v>2187</v>
      </c>
      <c r="Z256" s="426">
        <f t="shared" si="14"/>
        <v>0.98469158036920301</v>
      </c>
      <c r="AA256" s="425">
        <v>2071</v>
      </c>
      <c r="AB256" s="426">
        <f>AA256/T256</f>
        <v>0.93246285457001354</v>
      </c>
      <c r="AC256" s="425">
        <v>1724</v>
      </c>
      <c r="AD256" s="426">
        <f t="shared" ref="AD256:AD266" si="18">AC256/T256</f>
        <v>0.77622692480864475</v>
      </c>
      <c r="AE256" s="425">
        <v>2135</v>
      </c>
      <c r="AF256" s="426">
        <f t="shared" si="16"/>
        <v>0.96127870328680776</v>
      </c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1"/>
      <c r="CP256" s="421"/>
      <c r="CQ256" s="421"/>
      <c r="CR256" s="421"/>
      <c r="CS256" s="421"/>
      <c r="CT256" s="421"/>
      <c r="CU256" s="421"/>
      <c r="CV256" s="421"/>
      <c r="CW256" s="421"/>
      <c r="CX256" s="421"/>
      <c r="CY256" s="421"/>
      <c r="CZ256" s="421"/>
      <c r="DA256" s="421"/>
      <c r="DB256" s="421"/>
      <c r="DC256" s="421"/>
      <c r="DD256" s="421"/>
      <c r="DE256" s="421"/>
      <c r="DF256" s="421"/>
      <c r="DG256" s="421"/>
      <c r="DH256" s="421"/>
      <c r="DI256" s="421"/>
      <c r="DJ256" s="421"/>
      <c r="DK256" s="421"/>
      <c r="DL256" s="421"/>
      <c r="DM256" s="421"/>
      <c r="DN256" s="421"/>
      <c r="DO256" s="421"/>
      <c r="DP256" s="421"/>
      <c r="DQ256" s="421"/>
      <c r="DR256" s="421"/>
      <c r="DS256" s="421"/>
      <c r="DT256" s="421"/>
      <c r="DU256" s="421"/>
      <c r="DV256" s="421"/>
      <c r="DW256" s="421"/>
      <c r="DX256" s="421"/>
      <c r="DY256" s="421"/>
      <c r="DZ256" s="421"/>
      <c r="EA256" s="421"/>
      <c r="EB256" s="421"/>
      <c r="EC256" s="421"/>
      <c r="ED256" s="421"/>
      <c r="EE256" s="421"/>
      <c r="EF256" s="421"/>
      <c r="EG256" s="421"/>
      <c r="EH256" s="421"/>
      <c r="EI256" s="421"/>
      <c r="EJ256" s="421"/>
      <c r="EK256" s="421"/>
      <c r="EL256" s="421"/>
      <c r="EM256" s="421"/>
      <c r="EN256" s="421"/>
      <c r="EO256" s="421"/>
      <c r="EP256" s="421"/>
      <c r="EQ256" s="421"/>
      <c r="ER256" s="421"/>
      <c r="ES256" s="421"/>
      <c r="ET256" s="421"/>
      <c r="EU256" s="421"/>
      <c r="EV256" s="421"/>
      <c r="EW256" s="421"/>
      <c r="EX256" s="421"/>
      <c r="EY256" s="421"/>
      <c r="EZ256" s="421"/>
      <c r="FA256" s="421"/>
      <c r="FB256" s="421"/>
      <c r="FC256" s="421"/>
      <c r="FD256" s="421"/>
      <c r="FE256" s="421"/>
      <c r="FF256" s="421"/>
      <c r="FG256" s="421"/>
      <c r="FH256" s="421"/>
      <c r="FI256" s="421"/>
      <c r="FJ256" s="421"/>
      <c r="FK256" s="421"/>
      <c r="FL256" s="421"/>
      <c r="FM256" s="421"/>
      <c r="FN256" s="421"/>
      <c r="FO256" s="421"/>
      <c r="FP256" s="421"/>
      <c r="FQ256" s="421"/>
      <c r="FR256" s="421"/>
      <c r="FS256" s="421"/>
      <c r="FT256" s="421"/>
      <c r="FU256" s="421"/>
      <c r="FV256" s="421"/>
      <c r="FW256" s="421"/>
      <c r="FX256" s="421"/>
      <c r="FY256" s="421"/>
      <c r="FZ256" s="421"/>
      <c r="GA256" s="421"/>
      <c r="GB256" s="421"/>
      <c r="GC256" s="421"/>
      <c r="GD256" s="421"/>
      <c r="GE256" s="421"/>
      <c r="GF256" s="421"/>
      <c r="GG256" s="421"/>
      <c r="GH256" s="421"/>
      <c r="GI256" s="421"/>
      <c r="GJ256" s="421"/>
      <c r="GK256" s="421"/>
      <c r="GL256" s="421"/>
      <c r="GM256" s="421"/>
      <c r="GN256" s="421"/>
      <c r="GO256" s="421"/>
      <c r="GP256" s="421"/>
      <c r="GQ256" s="421"/>
      <c r="GR256" s="421"/>
      <c r="GS256" s="421"/>
      <c r="GT256" s="421"/>
      <c r="GU256" s="421"/>
      <c r="GV256" s="421"/>
      <c r="GW256" s="421"/>
      <c r="GX256" s="421"/>
      <c r="GY256" s="421"/>
      <c r="GZ256" s="421"/>
      <c r="HA256" s="421"/>
      <c r="HB256" s="421"/>
      <c r="HC256" s="421"/>
      <c r="HD256" s="421"/>
      <c r="HE256" s="421"/>
      <c r="HF256" s="421"/>
      <c r="HG256" s="421"/>
      <c r="HH256" s="421"/>
      <c r="HI256" s="421"/>
      <c r="HJ256" s="421"/>
      <c r="HK256" s="421"/>
      <c r="HL256" s="421"/>
      <c r="HM256" s="421"/>
      <c r="HN256" s="421"/>
      <c r="HO256" s="421"/>
      <c r="HP256" s="421"/>
      <c r="HQ256" s="421"/>
      <c r="HR256" s="421"/>
      <c r="HS256" s="421"/>
      <c r="HT256" s="421"/>
      <c r="HU256" s="421"/>
      <c r="HV256" s="421"/>
      <c r="HW256" s="421"/>
      <c r="HX256" s="421"/>
      <c r="HY256" s="421"/>
      <c r="HZ256" s="421"/>
      <c r="IA256" s="421"/>
      <c r="IB256" s="421"/>
      <c r="IC256" s="421"/>
      <c r="ID256" s="421"/>
      <c r="IE256" s="421"/>
      <c r="IF256" s="421"/>
      <c r="IG256" s="421"/>
      <c r="IH256" s="421"/>
      <c r="II256" s="421"/>
      <c r="IJ256" s="421"/>
      <c r="IK256" s="421"/>
      <c r="IL256" s="421"/>
      <c r="IM256" s="421"/>
      <c r="IN256" s="486"/>
    </row>
    <row r="257" spans="1:248" s="487" customFormat="1" x14ac:dyDescent="0.2">
      <c r="A257" s="421"/>
      <c r="B257" s="423" t="s">
        <v>109</v>
      </c>
      <c r="C257" s="424">
        <v>550</v>
      </c>
      <c r="D257" s="425">
        <v>497</v>
      </c>
      <c r="E257" s="426">
        <f t="shared" si="5"/>
        <v>0.90363636363636368</v>
      </c>
      <c r="F257" s="425">
        <v>492</v>
      </c>
      <c r="G257" s="426">
        <f t="shared" si="6"/>
        <v>0.89454545454545453</v>
      </c>
      <c r="H257" s="425">
        <v>153</v>
      </c>
      <c r="I257" s="426">
        <f t="shared" si="7"/>
        <v>0.2781818181818182</v>
      </c>
      <c r="J257" s="425">
        <v>492</v>
      </c>
      <c r="K257" s="426">
        <f t="shared" si="8"/>
        <v>0.89454545454545453</v>
      </c>
      <c r="L257" s="425">
        <v>492</v>
      </c>
      <c r="M257" s="426">
        <f t="shared" si="17"/>
        <v>0.89454545454545453</v>
      </c>
      <c r="N257" s="425">
        <v>477</v>
      </c>
      <c r="O257" s="426">
        <f t="shared" si="9"/>
        <v>0.86727272727272731</v>
      </c>
      <c r="P257" s="425">
        <v>506</v>
      </c>
      <c r="Q257" s="426">
        <f t="shared" ref="Q257:Q266" si="19">P257/C257</f>
        <v>0.92</v>
      </c>
      <c r="R257" s="425">
        <v>377</v>
      </c>
      <c r="S257" s="426">
        <f t="shared" si="11"/>
        <v>0.68545454545454543</v>
      </c>
      <c r="T257" s="424">
        <v>574</v>
      </c>
      <c r="U257" s="425">
        <v>518</v>
      </c>
      <c r="V257" s="426">
        <f t="shared" si="12"/>
        <v>0.90243902439024393</v>
      </c>
      <c r="W257" s="425">
        <v>666</v>
      </c>
      <c r="X257" s="426">
        <f t="shared" si="13"/>
        <v>1.1602787456445993</v>
      </c>
      <c r="Y257" s="425">
        <v>514</v>
      </c>
      <c r="Z257" s="426">
        <f t="shared" si="14"/>
        <v>0.89547038327526129</v>
      </c>
      <c r="AA257" s="425">
        <v>502</v>
      </c>
      <c r="AB257" s="426">
        <f t="shared" si="15"/>
        <v>0.87456445993031362</v>
      </c>
      <c r="AC257" s="425">
        <v>571</v>
      </c>
      <c r="AD257" s="426">
        <f t="shared" si="18"/>
        <v>0.99477351916376311</v>
      </c>
      <c r="AE257" s="425">
        <v>520</v>
      </c>
      <c r="AF257" s="426">
        <f t="shared" si="16"/>
        <v>0.90592334494773519</v>
      </c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1"/>
      <c r="CP257" s="421"/>
      <c r="CQ257" s="421"/>
      <c r="CR257" s="421"/>
      <c r="CS257" s="421"/>
      <c r="CT257" s="421"/>
      <c r="CU257" s="421"/>
      <c r="CV257" s="421"/>
      <c r="CW257" s="421"/>
      <c r="CX257" s="421"/>
      <c r="CY257" s="421"/>
      <c r="CZ257" s="421"/>
      <c r="DA257" s="421"/>
      <c r="DB257" s="421"/>
      <c r="DC257" s="421"/>
      <c r="DD257" s="421"/>
      <c r="DE257" s="421"/>
      <c r="DF257" s="421"/>
      <c r="DG257" s="421"/>
      <c r="DH257" s="421"/>
      <c r="DI257" s="421"/>
      <c r="DJ257" s="421"/>
      <c r="DK257" s="421"/>
      <c r="DL257" s="421"/>
      <c r="DM257" s="421"/>
      <c r="DN257" s="421"/>
      <c r="DO257" s="421"/>
      <c r="DP257" s="421"/>
      <c r="DQ257" s="421"/>
      <c r="DR257" s="421"/>
      <c r="DS257" s="421"/>
      <c r="DT257" s="421"/>
      <c r="DU257" s="421"/>
      <c r="DV257" s="421"/>
      <c r="DW257" s="421"/>
      <c r="DX257" s="421"/>
      <c r="DY257" s="421"/>
      <c r="DZ257" s="421"/>
      <c r="EA257" s="421"/>
      <c r="EB257" s="421"/>
      <c r="EC257" s="421"/>
      <c r="ED257" s="421"/>
      <c r="EE257" s="421"/>
      <c r="EF257" s="421"/>
      <c r="EG257" s="421"/>
      <c r="EH257" s="421"/>
      <c r="EI257" s="421"/>
      <c r="EJ257" s="421"/>
      <c r="EK257" s="421"/>
      <c r="EL257" s="421"/>
      <c r="EM257" s="421"/>
      <c r="EN257" s="421"/>
      <c r="EO257" s="421"/>
      <c r="EP257" s="421"/>
      <c r="EQ257" s="421"/>
      <c r="ER257" s="421"/>
      <c r="ES257" s="421"/>
      <c r="ET257" s="421"/>
      <c r="EU257" s="421"/>
      <c r="EV257" s="421"/>
      <c r="EW257" s="421"/>
      <c r="EX257" s="421"/>
      <c r="EY257" s="421"/>
      <c r="EZ257" s="421"/>
      <c r="FA257" s="421"/>
      <c r="FB257" s="421"/>
      <c r="FC257" s="421"/>
      <c r="FD257" s="421"/>
      <c r="FE257" s="421"/>
      <c r="FF257" s="421"/>
      <c r="FG257" s="421"/>
      <c r="FH257" s="421"/>
      <c r="FI257" s="421"/>
      <c r="FJ257" s="421"/>
      <c r="FK257" s="421"/>
      <c r="FL257" s="421"/>
      <c r="FM257" s="421"/>
      <c r="FN257" s="421"/>
      <c r="FO257" s="421"/>
      <c r="FP257" s="421"/>
      <c r="FQ257" s="421"/>
      <c r="FR257" s="421"/>
      <c r="FS257" s="421"/>
      <c r="FT257" s="421"/>
      <c r="FU257" s="421"/>
      <c r="FV257" s="421"/>
      <c r="FW257" s="421"/>
      <c r="FX257" s="421"/>
      <c r="FY257" s="421"/>
      <c r="FZ257" s="421"/>
      <c r="GA257" s="421"/>
      <c r="GB257" s="421"/>
      <c r="GC257" s="421"/>
      <c r="GD257" s="421"/>
      <c r="GE257" s="421"/>
      <c r="GF257" s="421"/>
      <c r="GG257" s="421"/>
      <c r="GH257" s="421"/>
      <c r="GI257" s="421"/>
      <c r="GJ257" s="421"/>
      <c r="GK257" s="421"/>
      <c r="GL257" s="421"/>
      <c r="GM257" s="421"/>
      <c r="GN257" s="421"/>
      <c r="GO257" s="421"/>
      <c r="GP257" s="421"/>
      <c r="GQ257" s="421"/>
      <c r="GR257" s="421"/>
      <c r="GS257" s="421"/>
      <c r="GT257" s="421"/>
      <c r="GU257" s="421"/>
      <c r="GV257" s="421"/>
      <c r="GW257" s="421"/>
      <c r="GX257" s="421"/>
      <c r="GY257" s="421"/>
      <c r="GZ257" s="421"/>
      <c r="HA257" s="421"/>
      <c r="HB257" s="421"/>
      <c r="HC257" s="421"/>
      <c r="HD257" s="421"/>
      <c r="HE257" s="421"/>
      <c r="HF257" s="421"/>
      <c r="HG257" s="421"/>
      <c r="HH257" s="421"/>
      <c r="HI257" s="421"/>
      <c r="HJ257" s="421"/>
      <c r="HK257" s="421"/>
      <c r="HL257" s="421"/>
      <c r="HM257" s="421"/>
      <c r="HN257" s="421"/>
      <c r="HO257" s="421"/>
      <c r="HP257" s="421"/>
      <c r="HQ257" s="421"/>
      <c r="HR257" s="421"/>
      <c r="HS257" s="421"/>
      <c r="HT257" s="421"/>
      <c r="HU257" s="421"/>
      <c r="HV257" s="421"/>
      <c r="HW257" s="421"/>
      <c r="HX257" s="421"/>
      <c r="HY257" s="421"/>
      <c r="HZ257" s="421"/>
      <c r="IA257" s="421"/>
      <c r="IB257" s="421"/>
      <c r="IC257" s="421"/>
      <c r="ID257" s="421"/>
      <c r="IE257" s="421"/>
      <c r="IF257" s="421"/>
      <c r="IG257" s="421"/>
      <c r="IH257" s="421"/>
      <c r="II257" s="421"/>
      <c r="IJ257" s="421"/>
      <c r="IK257" s="421"/>
      <c r="IL257" s="421"/>
      <c r="IM257" s="421"/>
      <c r="IN257" s="486"/>
    </row>
    <row r="258" spans="1:248" s="487" customFormat="1" x14ac:dyDescent="0.2">
      <c r="A258" s="421"/>
      <c r="B258" s="423" t="s">
        <v>110</v>
      </c>
      <c r="C258" s="424">
        <v>888</v>
      </c>
      <c r="D258" s="425">
        <v>890</v>
      </c>
      <c r="E258" s="426">
        <f t="shared" si="5"/>
        <v>1.0022522522522523</v>
      </c>
      <c r="F258" s="425">
        <v>891</v>
      </c>
      <c r="G258" s="426">
        <f t="shared" si="6"/>
        <v>1.0033783783783783</v>
      </c>
      <c r="H258" s="425">
        <v>193</v>
      </c>
      <c r="I258" s="426">
        <f t="shared" si="7"/>
        <v>0.21734234234234234</v>
      </c>
      <c r="J258" s="425">
        <v>896</v>
      </c>
      <c r="K258" s="426">
        <f t="shared" si="8"/>
        <v>1.0090090090090089</v>
      </c>
      <c r="L258" s="425">
        <v>891</v>
      </c>
      <c r="M258" s="426">
        <f t="shared" si="17"/>
        <v>1.0033783783783783</v>
      </c>
      <c r="N258" s="425">
        <v>748</v>
      </c>
      <c r="O258" s="426">
        <f t="shared" si="9"/>
        <v>0.84234234234234229</v>
      </c>
      <c r="P258" s="425">
        <v>940</v>
      </c>
      <c r="Q258" s="426">
        <f t="shared" si="19"/>
        <v>1.0585585585585586</v>
      </c>
      <c r="R258" s="425">
        <v>653</v>
      </c>
      <c r="S258" s="426">
        <f t="shared" si="11"/>
        <v>0.73536036036036034</v>
      </c>
      <c r="T258" s="424">
        <v>894</v>
      </c>
      <c r="U258" s="425">
        <v>972</v>
      </c>
      <c r="V258" s="426">
        <f t="shared" si="12"/>
        <v>1.087248322147651</v>
      </c>
      <c r="W258" s="425">
        <v>817</v>
      </c>
      <c r="X258" s="426">
        <f t="shared" si="13"/>
        <v>0.91387024608501122</v>
      </c>
      <c r="Y258" s="425">
        <v>989</v>
      </c>
      <c r="Z258" s="426">
        <f t="shared" si="14"/>
        <v>1.1062639821029083</v>
      </c>
      <c r="AA258" s="425">
        <v>849</v>
      </c>
      <c r="AB258" s="426">
        <f t="shared" si="15"/>
        <v>0.94966442953020136</v>
      </c>
      <c r="AC258" s="425">
        <v>921</v>
      </c>
      <c r="AD258" s="426">
        <f t="shared" si="18"/>
        <v>1.0302013422818792</v>
      </c>
      <c r="AE258" s="425">
        <v>1019</v>
      </c>
      <c r="AF258" s="426">
        <f t="shared" si="16"/>
        <v>1.1398210290827739</v>
      </c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1"/>
      <c r="CP258" s="421"/>
      <c r="CQ258" s="421"/>
      <c r="CR258" s="421"/>
      <c r="CS258" s="421"/>
      <c r="CT258" s="421"/>
      <c r="CU258" s="421"/>
      <c r="CV258" s="421"/>
      <c r="CW258" s="421"/>
      <c r="CX258" s="421"/>
      <c r="CY258" s="421"/>
      <c r="CZ258" s="421"/>
      <c r="DA258" s="421"/>
      <c r="DB258" s="421"/>
      <c r="DC258" s="421"/>
      <c r="DD258" s="421"/>
      <c r="DE258" s="421"/>
      <c r="DF258" s="421"/>
      <c r="DG258" s="421"/>
      <c r="DH258" s="421"/>
      <c r="DI258" s="421"/>
      <c r="DJ258" s="421"/>
      <c r="DK258" s="421"/>
      <c r="DL258" s="421"/>
      <c r="DM258" s="421"/>
      <c r="DN258" s="421"/>
      <c r="DO258" s="421"/>
      <c r="DP258" s="421"/>
      <c r="DQ258" s="421"/>
      <c r="DR258" s="421"/>
      <c r="DS258" s="421"/>
      <c r="DT258" s="421"/>
      <c r="DU258" s="421"/>
      <c r="DV258" s="421"/>
      <c r="DW258" s="421"/>
      <c r="DX258" s="421"/>
      <c r="DY258" s="421"/>
      <c r="DZ258" s="421"/>
      <c r="EA258" s="421"/>
      <c r="EB258" s="421"/>
      <c r="EC258" s="421"/>
      <c r="ED258" s="421"/>
      <c r="EE258" s="421"/>
      <c r="EF258" s="421"/>
      <c r="EG258" s="421"/>
      <c r="EH258" s="421"/>
      <c r="EI258" s="421"/>
      <c r="EJ258" s="421"/>
      <c r="EK258" s="421"/>
      <c r="EL258" s="421"/>
      <c r="EM258" s="421"/>
      <c r="EN258" s="421"/>
      <c r="EO258" s="421"/>
      <c r="EP258" s="421"/>
      <c r="EQ258" s="421"/>
      <c r="ER258" s="421"/>
      <c r="ES258" s="421"/>
      <c r="ET258" s="421"/>
      <c r="EU258" s="421"/>
      <c r="EV258" s="421"/>
      <c r="EW258" s="421"/>
      <c r="EX258" s="421"/>
      <c r="EY258" s="421"/>
      <c r="EZ258" s="421"/>
      <c r="FA258" s="421"/>
      <c r="FB258" s="421"/>
      <c r="FC258" s="421"/>
      <c r="FD258" s="421"/>
      <c r="FE258" s="421"/>
      <c r="FF258" s="421"/>
      <c r="FG258" s="421"/>
      <c r="FH258" s="421"/>
      <c r="FI258" s="421"/>
      <c r="FJ258" s="421"/>
      <c r="FK258" s="421"/>
      <c r="FL258" s="421"/>
      <c r="FM258" s="421"/>
      <c r="FN258" s="421"/>
      <c r="FO258" s="421"/>
      <c r="FP258" s="421"/>
      <c r="FQ258" s="421"/>
      <c r="FR258" s="421"/>
      <c r="FS258" s="421"/>
      <c r="FT258" s="421"/>
      <c r="FU258" s="421"/>
      <c r="FV258" s="421"/>
      <c r="FW258" s="421"/>
      <c r="FX258" s="421"/>
      <c r="FY258" s="421"/>
      <c r="FZ258" s="421"/>
      <c r="GA258" s="421"/>
      <c r="GB258" s="421"/>
      <c r="GC258" s="421"/>
      <c r="GD258" s="421"/>
      <c r="GE258" s="421"/>
      <c r="GF258" s="421"/>
      <c r="GG258" s="421"/>
      <c r="GH258" s="421"/>
      <c r="GI258" s="421"/>
      <c r="GJ258" s="421"/>
      <c r="GK258" s="421"/>
      <c r="GL258" s="421"/>
      <c r="GM258" s="421"/>
      <c r="GN258" s="421"/>
      <c r="GO258" s="421"/>
      <c r="GP258" s="421"/>
      <c r="GQ258" s="421"/>
      <c r="GR258" s="421"/>
      <c r="GS258" s="421"/>
      <c r="GT258" s="421"/>
      <c r="GU258" s="421"/>
      <c r="GV258" s="421"/>
      <c r="GW258" s="421"/>
      <c r="GX258" s="421"/>
      <c r="GY258" s="421"/>
      <c r="GZ258" s="421"/>
      <c r="HA258" s="421"/>
      <c r="HB258" s="421"/>
      <c r="HC258" s="421"/>
      <c r="HD258" s="421"/>
      <c r="HE258" s="421"/>
      <c r="HF258" s="421"/>
      <c r="HG258" s="421"/>
      <c r="HH258" s="421"/>
      <c r="HI258" s="421"/>
      <c r="HJ258" s="421"/>
      <c r="HK258" s="421"/>
      <c r="HL258" s="421"/>
      <c r="HM258" s="421"/>
      <c r="HN258" s="421"/>
      <c r="HO258" s="421"/>
      <c r="HP258" s="421"/>
      <c r="HQ258" s="421"/>
      <c r="HR258" s="421"/>
      <c r="HS258" s="421"/>
      <c r="HT258" s="421"/>
      <c r="HU258" s="421"/>
      <c r="HV258" s="421"/>
      <c r="HW258" s="421"/>
      <c r="HX258" s="421"/>
      <c r="HY258" s="421"/>
      <c r="HZ258" s="421"/>
      <c r="IA258" s="421"/>
      <c r="IB258" s="421"/>
      <c r="IC258" s="421"/>
      <c r="ID258" s="421"/>
      <c r="IE258" s="421"/>
      <c r="IF258" s="421"/>
      <c r="IG258" s="421"/>
      <c r="IH258" s="421"/>
      <c r="II258" s="421"/>
      <c r="IJ258" s="421"/>
      <c r="IK258" s="421"/>
      <c r="IL258" s="421"/>
      <c r="IM258" s="421"/>
      <c r="IN258" s="486"/>
    </row>
    <row r="259" spans="1:248" s="487" customFormat="1" x14ac:dyDescent="0.2">
      <c r="A259" s="421"/>
      <c r="B259" s="423" t="s">
        <v>111</v>
      </c>
      <c r="C259" s="424">
        <v>1176</v>
      </c>
      <c r="D259" s="425">
        <v>1038</v>
      </c>
      <c r="E259" s="426">
        <f t="shared" si="5"/>
        <v>0.88265306122448983</v>
      </c>
      <c r="F259" s="425">
        <v>1032</v>
      </c>
      <c r="G259" s="426">
        <f t="shared" si="6"/>
        <v>0.87755102040816324</v>
      </c>
      <c r="H259" s="425">
        <v>1992</v>
      </c>
      <c r="I259" s="426">
        <f t="shared" si="7"/>
        <v>1.6938775510204083</v>
      </c>
      <c r="J259" s="425">
        <v>1032</v>
      </c>
      <c r="K259" s="426">
        <f t="shared" si="8"/>
        <v>0.87755102040816324</v>
      </c>
      <c r="L259" s="425">
        <v>1032</v>
      </c>
      <c r="M259" s="426">
        <f t="shared" si="17"/>
        <v>0.87755102040816324</v>
      </c>
      <c r="N259" s="425">
        <v>1045</v>
      </c>
      <c r="O259" s="426">
        <f t="shared" si="9"/>
        <v>0.88860544217687076</v>
      </c>
      <c r="P259" s="425">
        <v>1101</v>
      </c>
      <c r="Q259" s="426">
        <f t="shared" si="19"/>
        <v>0.93622448979591832</v>
      </c>
      <c r="R259" s="425">
        <v>879</v>
      </c>
      <c r="S259" s="426">
        <f t="shared" si="11"/>
        <v>0.74744897959183676</v>
      </c>
      <c r="T259" s="424">
        <v>1211</v>
      </c>
      <c r="U259" s="425">
        <v>1102</v>
      </c>
      <c r="V259" s="426">
        <f t="shared" si="12"/>
        <v>0.90999174236168456</v>
      </c>
      <c r="W259" s="425">
        <v>940</v>
      </c>
      <c r="X259" s="426">
        <f t="shared" si="13"/>
        <v>0.77621800165152766</v>
      </c>
      <c r="Y259" s="425">
        <v>1136</v>
      </c>
      <c r="Z259" s="426">
        <f t="shared" si="14"/>
        <v>0.93806771263418665</v>
      </c>
      <c r="AA259" s="425">
        <v>1085</v>
      </c>
      <c r="AB259" s="426">
        <f t="shared" si="15"/>
        <v>0.89595375722543358</v>
      </c>
      <c r="AC259" s="425">
        <v>938</v>
      </c>
      <c r="AD259" s="426">
        <f t="shared" si="18"/>
        <v>0.77456647398843925</v>
      </c>
      <c r="AE259" s="425">
        <v>1118</v>
      </c>
      <c r="AF259" s="426">
        <f t="shared" si="16"/>
        <v>0.92320396366639146</v>
      </c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1"/>
      <c r="CP259" s="421"/>
      <c r="CQ259" s="421"/>
      <c r="CR259" s="421"/>
      <c r="CS259" s="421"/>
      <c r="CT259" s="421"/>
      <c r="CU259" s="421"/>
      <c r="CV259" s="421"/>
      <c r="CW259" s="421"/>
      <c r="CX259" s="421"/>
      <c r="CY259" s="421"/>
      <c r="CZ259" s="421"/>
      <c r="DA259" s="421"/>
      <c r="DB259" s="421"/>
      <c r="DC259" s="421"/>
      <c r="DD259" s="421"/>
      <c r="DE259" s="421"/>
      <c r="DF259" s="421"/>
      <c r="DG259" s="421"/>
      <c r="DH259" s="421"/>
      <c r="DI259" s="421"/>
      <c r="DJ259" s="421"/>
      <c r="DK259" s="421"/>
      <c r="DL259" s="421"/>
      <c r="DM259" s="421"/>
      <c r="DN259" s="421"/>
      <c r="DO259" s="421"/>
      <c r="DP259" s="421"/>
      <c r="DQ259" s="421"/>
      <c r="DR259" s="421"/>
      <c r="DS259" s="421"/>
      <c r="DT259" s="421"/>
      <c r="DU259" s="421"/>
      <c r="DV259" s="421"/>
      <c r="DW259" s="421"/>
      <c r="DX259" s="421"/>
      <c r="DY259" s="421"/>
      <c r="DZ259" s="421"/>
      <c r="EA259" s="421"/>
      <c r="EB259" s="421"/>
      <c r="EC259" s="421"/>
      <c r="ED259" s="421"/>
      <c r="EE259" s="421"/>
      <c r="EF259" s="421"/>
      <c r="EG259" s="421"/>
      <c r="EH259" s="421"/>
      <c r="EI259" s="421"/>
      <c r="EJ259" s="421"/>
      <c r="EK259" s="421"/>
      <c r="EL259" s="421"/>
      <c r="EM259" s="421"/>
      <c r="EN259" s="421"/>
      <c r="EO259" s="421"/>
      <c r="EP259" s="421"/>
      <c r="EQ259" s="421"/>
      <c r="ER259" s="421"/>
      <c r="ES259" s="421"/>
      <c r="ET259" s="421"/>
      <c r="EU259" s="421"/>
      <c r="EV259" s="421"/>
      <c r="EW259" s="421"/>
      <c r="EX259" s="421"/>
      <c r="EY259" s="421"/>
      <c r="EZ259" s="421"/>
      <c r="FA259" s="421"/>
      <c r="FB259" s="421"/>
      <c r="FC259" s="421"/>
      <c r="FD259" s="421"/>
      <c r="FE259" s="421"/>
      <c r="FF259" s="421"/>
      <c r="FG259" s="421"/>
      <c r="FH259" s="421"/>
      <c r="FI259" s="421"/>
      <c r="FJ259" s="421"/>
      <c r="FK259" s="421"/>
      <c r="FL259" s="421"/>
      <c r="FM259" s="421"/>
      <c r="FN259" s="421"/>
      <c r="FO259" s="421"/>
      <c r="FP259" s="421"/>
      <c r="FQ259" s="421"/>
      <c r="FR259" s="421"/>
      <c r="FS259" s="421"/>
      <c r="FT259" s="421"/>
      <c r="FU259" s="421"/>
      <c r="FV259" s="421"/>
      <c r="FW259" s="421"/>
      <c r="FX259" s="421"/>
      <c r="FY259" s="421"/>
      <c r="FZ259" s="421"/>
      <c r="GA259" s="421"/>
      <c r="GB259" s="421"/>
      <c r="GC259" s="421"/>
      <c r="GD259" s="421"/>
      <c r="GE259" s="421"/>
      <c r="GF259" s="421"/>
      <c r="GG259" s="421"/>
      <c r="GH259" s="421"/>
      <c r="GI259" s="421"/>
      <c r="GJ259" s="421"/>
      <c r="GK259" s="421"/>
      <c r="GL259" s="421"/>
      <c r="GM259" s="421"/>
      <c r="GN259" s="421"/>
      <c r="GO259" s="421"/>
      <c r="GP259" s="421"/>
      <c r="GQ259" s="421"/>
      <c r="GR259" s="421"/>
      <c r="GS259" s="421"/>
      <c r="GT259" s="421"/>
      <c r="GU259" s="421"/>
      <c r="GV259" s="421"/>
      <c r="GW259" s="421"/>
      <c r="GX259" s="421"/>
      <c r="GY259" s="421"/>
      <c r="GZ259" s="421"/>
      <c r="HA259" s="421"/>
      <c r="HB259" s="421"/>
      <c r="HC259" s="421"/>
      <c r="HD259" s="421"/>
      <c r="HE259" s="421"/>
      <c r="HF259" s="421"/>
      <c r="HG259" s="421"/>
      <c r="HH259" s="421"/>
      <c r="HI259" s="421"/>
      <c r="HJ259" s="421"/>
      <c r="HK259" s="421"/>
      <c r="HL259" s="421"/>
      <c r="HM259" s="421"/>
      <c r="HN259" s="421"/>
      <c r="HO259" s="421"/>
      <c r="HP259" s="421"/>
      <c r="HQ259" s="421"/>
      <c r="HR259" s="421"/>
      <c r="HS259" s="421"/>
      <c r="HT259" s="421"/>
      <c r="HU259" s="421"/>
      <c r="HV259" s="421"/>
      <c r="HW259" s="421"/>
      <c r="HX259" s="421"/>
      <c r="HY259" s="421"/>
      <c r="HZ259" s="421"/>
      <c r="IA259" s="421"/>
      <c r="IB259" s="421"/>
      <c r="IC259" s="421"/>
      <c r="ID259" s="421"/>
      <c r="IE259" s="421"/>
      <c r="IF259" s="421"/>
      <c r="IG259" s="421"/>
      <c r="IH259" s="421"/>
      <c r="II259" s="421"/>
      <c r="IJ259" s="421"/>
      <c r="IK259" s="421"/>
      <c r="IL259" s="421"/>
      <c r="IM259" s="421"/>
      <c r="IN259" s="486"/>
    </row>
    <row r="260" spans="1:248" s="487" customFormat="1" x14ac:dyDescent="0.2">
      <c r="A260" s="421"/>
      <c r="B260" s="423" t="s">
        <v>112</v>
      </c>
      <c r="C260" s="424">
        <v>113</v>
      </c>
      <c r="D260" s="425">
        <v>116</v>
      </c>
      <c r="E260" s="426">
        <f t="shared" si="5"/>
        <v>1.0265486725663717</v>
      </c>
      <c r="F260" s="425">
        <v>116</v>
      </c>
      <c r="G260" s="426">
        <f t="shared" si="6"/>
        <v>1.0265486725663717</v>
      </c>
      <c r="H260" s="425">
        <v>115</v>
      </c>
      <c r="I260" s="426">
        <f t="shared" si="7"/>
        <v>1.0176991150442478</v>
      </c>
      <c r="J260" s="425">
        <v>116</v>
      </c>
      <c r="K260" s="426">
        <f t="shared" si="8"/>
        <v>1.0265486725663717</v>
      </c>
      <c r="L260" s="425">
        <v>116</v>
      </c>
      <c r="M260" s="426">
        <f t="shared" si="17"/>
        <v>1.0265486725663717</v>
      </c>
      <c r="N260" s="425">
        <v>133</v>
      </c>
      <c r="O260" s="426">
        <f t="shared" si="9"/>
        <v>1.1769911504424779</v>
      </c>
      <c r="P260" s="425">
        <v>134</v>
      </c>
      <c r="Q260" s="426">
        <f t="shared" si="19"/>
        <v>1.1858407079646018</v>
      </c>
      <c r="R260" s="425">
        <v>58</v>
      </c>
      <c r="S260" s="426">
        <f t="shared" si="11"/>
        <v>0.51327433628318586</v>
      </c>
      <c r="T260" s="424">
        <v>126</v>
      </c>
      <c r="U260" s="425">
        <v>125</v>
      </c>
      <c r="V260" s="426">
        <f t="shared" si="12"/>
        <v>0.99206349206349209</v>
      </c>
      <c r="W260" s="425">
        <v>75</v>
      </c>
      <c r="X260" s="426">
        <f t="shared" si="13"/>
        <v>0.59523809523809523</v>
      </c>
      <c r="Y260" s="425">
        <v>129</v>
      </c>
      <c r="Z260" s="426">
        <f t="shared" si="14"/>
        <v>1.0238095238095237</v>
      </c>
      <c r="AA260" s="425">
        <v>125</v>
      </c>
      <c r="AB260" s="426">
        <f t="shared" si="15"/>
        <v>0.99206349206349209</v>
      </c>
      <c r="AC260" s="425">
        <v>87</v>
      </c>
      <c r="AD260" s="426">
        <f t="shared" si="18"/>
        <v>0.69047619047619047</v>
      </c>
      <c r="AE260" s="425">
        <v>125</v>
      </c>
      <c r="AF260" s="426">
        <f t="shared" si="16"/>
        <v>0.99206349206349209</v>
      </c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1"/>
      <c r="CP260" s="421"/>
      <c r="CQ260" s="421"/>
      <c r="CR260" s="421"/>
      <c r="CS260" s="421"/>
      <c r="CT260" s="421"/>
      <c r="CU260" s="421"/>
      <c r="CV260" s="421"/>
      <c r="CW260" s="421"/>
      <c r="CX260" s="421"/>
      <c r="CY260" s="421"/>
      <c r="CZ260" s="421"/>
      <c r="DA260" s="421"/>
      <c r="DB260" s="421"/>
      <c r="DC260" s="421"/>
      <c r="DD260" s="421"/>
      <c r="DE260" s="421"/>
      <c r="DF260" s="421"/>
      <c r="DG260" s="421"/>
      <c r="DH260" s="421"/>
      <c r="DI260" s="421"/>
      <c r="DJ260" s="421"/>
      <c r="DK260" s="421"/>
      <c r="DL260" s="421"/>
      <c r="DM260" s="421"/>
      <c r="DN260" s="421"/>
      <c r="DO260" s="421"/>
      <c r="DP260" s="421"/>
      <c r="DQ260" s="421"/>
      <c r="DR260" s="421"/>
      <c r="DS260" s="421"/>
      <c r="DT260" s="421"/>
      <c r="DU260" s="421"/>
      <c r="DV260" s="421"/>
      <c r="DW260" s="421"/>
      <c r="DX260" s="421"/>
      <c r="DY260" s="421"/>
      <c r="DZ260" s="421"/>
      <c r="EA260" s="421"/>
      <c r="EB260" s="421"/>
      <c r="EC260" s="421"/>
      <c r="ED260" s="421"/>
      <c r="EE260" s="421"/>
      <c r="EF260" s="421"/>
      <c r="EG260" s="421"/>
      <c r="EH260" s="421"/>
      <c r="EI260" s="421"/>
      <c r="EJ260" s="421"/>
      <c r="EK260" s="421"/>
      <c r="EL260" s="421"/>
      <c r="EM260" s="421"/>
      <c r="EN260" s="421"/>
      <c r="EO260" s="421"/>
      <c r="EP260" s="421"/>
      <c r="EQ260" s="421"/>
      <c r="ER260" s="421"/>
      <c r="ES260" s="421"/>
      <c r="ET260" s="421"/>
      <c r="EU260" s="421"/>
      <c r="EV260" s="421"/>
      <c r="EW260" s="421"/>
      <c r="EX260" s="421"/>
      <c r="EY260" s="421"/>
      <c r="EZ260" s="421"/>
      <c r="FA260" s="421"/>
      <c r="FB260" s="421"/>
      <c r="FC260" s="421"/>
      <c r="FD260" s="421"/>
      <c r="FE260" s="421"/>
      <c r="FF260" s="421"/>
      <c r="FG260" s="421"/>
      <c r="FH260" s="421"/>
      <c r="FI260" s="421"/>
      <c r="FJ260" s="421"/>
      <c r="FK260" s="421"/>
      <c r="FL260" s="421"/>
      <c r="FM260" s="421"/>
      <c r="FN260" s="421"/>
      <c r="FO260" s="421"/>
      <c r="FP260" s="421"/>
      <c r="FQ260" s="421"/>
      <c r="FR260" s="421"/>
      <c r="FS260" s="421"/>
      <c r="FT260" s="421"/>
      <c r="FU260" s="421"/>
      <c r="FV260" s="421"/>
      <c r="FW260" s="421"/>
      <c r="FX260" s="421"/>
      <c r="FY260" s="421"/>
      <c r="FZ260" s="421"/>
      <c r="GA260" s="421"/>
      <c r="GB260" s="421"/>
      <c r="GC260" s="421"/>
      <c r="GD260" s="421"/>
      <c r="GE260" s="421"/>
      <c r="GF260" s="421"/>
      <c r="GG260" s="421"/>
      <c r="GH260" s="421"/>
      <c r="GI260" s="421"/>
      <c r="GJ260" s="421"/>
      <c r="GK260" s="421"/>
      <c r="GL260" s="421"/>
      <c r="GM260" s="421"/>
      <c r="GN260" s="421"/>
      <c r="GO260" s="421"/>
      <c r="GP260" s="421"/>
      <c r="GQ260" s="421"/>
      <c r="GR260" s="421"/>
      <c r="GS260" s="421"/>
      <c r="GT260" s="421"/>
      <c r="GU260" s="421"/>
      <c r="GV260" s="421"/>
      <c r="GW260" s="421"/>
      <c r="GX260" s="421"/>
      <c r="GY260" s="421"/>
      <c r="GZ260" s="421"/>
      <c r="HA260" s="421"/>
      <c r="HB260" s="421"/>
      <c r="HC260" s="421"/>
      <c r="HD260" s="421"/>
      <c r="HE260" s="421"/>
      <c r="HF260" s="421"/>
      <c r="HG260" s="421"/>
      <c r="HH260" s="421"/>
      <c r="HI260" s="421"/>
      <c r="HJ260" s="421"/>
      <c r="HK260" s="421"/>
      <c r="HL260" s="421"/>
      <c r="HM260" s="421"/>
      <c r="HN260" s="421"/>
      <c r="HO260" s="421"/>
      <c r="HP260" s="421"/>
      <c r="HQ260" s="421"/>
      <c r="HR260" s="421"/>
      <c r="HS260" s="421"/>
      <c r="HT260" s="421"/>
      <c r="HU260" s="421"/>
      <c r="HV260" s="421"/>
      <c r="HW260" s="421"/>
      <c r="HX260" s="421"/>
      <c r="HY260" s="421"/>
      <c r="HZ260" s="421"/>
      <c r="IA260" s="421"/>
      <c r="IB260" s="421"/>
      <c r="IC260" s="421"/>
      <c r="ID260" s="421"/>
      <c r="IE260" s="421"/>
      <c r="IF260" s="421"/>
      <c r="IG260" s="421"/>
      <c r="IH260" s="421"/>
      <c r="II260" s="421"/>
      <c r="IJ260" s="421"/>
      <c r="IK260" s="421"/>
      <c r="IL260" s="421"/>
      <c r="IM260" s="421"/>
      <c r="IN260" s="486"/>
    </row>
    <row r="261" spans="1:248" s="487" customFormat="1" x14ac:dyDescent="0.2">
      <c r="A261" s="421"/>
      <c r="B261" s="423" t="s">
        <v>113</v>
      </c>
      <c r="C261" s="424">
        <v>516</v>
      </c>
      <c r="D261" s="425">
        <v>557</v>
      </c>
      <c r="E261" s="426">
        <f t="shared" si="5"/>
        <v>1.0794573643410852</v>
      </c>
      <c r="F261" s="425">
        <v>541</v>
      </c>
      <c r="G261" s="426">
        <f t="shared" si="6"/>
        <v>1.0484496124031009</v>
      </c>
      <c r="H261" s="425">
        <v>211</v>
      </c>
      <c r="I261" s="426">
        <f t="shared" si="7"/>
        <v>0.40891472868217055</v>
      </c>
      <c r="J261" s="425">
        <v>535</v>
      </c>
      <c r="K261" s="426">
        <f t="shared" si="8"/>
        <v>1.0368217054263567</v>
      </c>
      <c r="L261" s="425">
        <v>535</v>
      </c>
      <c r="M261" s="426">
        <f t="shared" si="17"/>
        <v>1.0368217054263567</v>
      </c>
      <c r="N261" s="425">
        <v>479</v>
      </c>
      <c r="O261" s="426">
        <f t="shared" si="9"/>
        <v>0.92829457364341084</v>
      </c>
      <c r="P261" s="425">
        <v>493</v>
      </c>
      <c r="Q261" s="426">
        <f t="shared" si="19"/>
        <v>0.95542635658914732</v>
      </c>
      <c r="R261" s="425">
        <v>327</v>
      </c>
      <c r="S261" s="426">
        <f t="shared" si="11"/>
        <v>0.63372093023255816</v>
      </c>
      <c r="T261" s="424">
        <v>523</v>
      </c>
      <c r="U261" s="425">
        <v>495</v>
      </c>
      <c r="V261" s="426">
        <f t="shared" si="12"/>
        <v>0.94646271510516256</v>
      </c>
      <c r="W261" s="425">
        <v>414</v>
      </c>
      <c r="X261" s="426">
        <f t="shared" si="13"/>
        <v>0.79158699808795407</v>
      </c>
      <c r="Y261" s="425">
        <v>536</v>
      </c>
      <c r="Z261" s="426">
        <f t="shared" si="14"/>
        <v>1.0248565965583174</v>
      </c>
      <c r="AA261" s="425">
        <v>436</v>
      </c>
      <c r="AB261" s="426">
        <f t="shared" si="15"/>
        <v>0.83365200764818359</v>
      </c>
      <c r="AC261" s="425">
        <v>193</v>
      </c>
      <c r="AD261" s="426">
        <f t="shared" si="18"/>
        <v>0.36902485659655831</v>
      </c>
      <c r="AE261" s="425">
        <v>481</v>
      </c>
      <c r="AF261" s="426">
        <f t="shared" si="16"/>
        <v>0.91969407265774383</v>
      </c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1"/>
      <c r="CP261" s="421"/>
      <c r="CQ261" s="421"/>
      <c r="CR261" s="421"/>
      <c r="CS261" s="421"/>
      <c r="CT261" s="421"/>
      <c r="CU261" s="421"/>
      <c r="CV261" s="421"/>
      <c r="CW261" s="421"/>
      <c r="CX261" s="421"/>
      <c r="CY261" s="421"/>
      <c r="CZ261" s="421"/>
      <c r="DA261" s="421"/>
      <c r="DB261" s="421"/>
      <c r="DC261" s="421"/>
      <c r="DD261" s="421"/>
      <c r="DE261" s="421"/>
      <c r="DF261" s="421"/>
      <c r="DG261" s="421"/>
      <c r="DH261" s="421"/>
      <c r="DI261" s="421"/>
      <c r="DJ261" s="421"/>
      <c r="DK261" s="421"/>
      <c r="DL261" s="421"/>
      <c r="DM261" s="421"/>
      <c r="DN261" s="421"/>
      <c r="DO261" s="421"/>
      <c r="DP261" s="421"/>
      <c r="DQ261" s="421"/>
      <c r="DR261" s="421"/>
      <c r="DS261" s="421"/>
      <c r="DT261" s="421"/>
      <c r="DU261" s="421"/>
      <c r="DV261" s="421"/>
      <c r="DW261" s="421"/>
      <c r="DX261" s="421"/>
      <c r="DY261" s="421"/>
      <c r="DZ261" s="421"/>
      <c r="EA261" s="421"/>
      <c r="EB261" s="421"/>
      <c r="EC261" s="421"/>
      <c r="ED261" s="421"/>
      <c r="EE261" s="421"/>
      <c r="EF261" s="421"/>
      <c r="EG261" s="421"/>
      <c r="EH261" s="421"/>
      <c r="EI261" s="421"/>
      <c r="EJ261" s="421"/>
      <c r="EK261" s="421"/>
      <c r="EL261" s="421"/>
      <c r="EM261" s="421"/>
      <c r="EN261" s="421"/>
      <c r="EO261" s="421"/>
      <c r="EP261" s="421"/>
      <c r="EQ261" s="421"/>
      <c r="ER261" s="421"/>
      <c r="ES261" s="421"/>
      <c r="ET261" s="421"/>
      <c r="EU261" s="421"/>
      <c r="EV261" s="421"/>
      <c r="EW261" s="421"/>
      <c r="EX261" s="421"/>
      <c r="EY261" s="421"/>
      <c r="EZ261" s="421"/>
      <c r="FA261" s="421"/>
      <c r="FB261" s="421"/>
      <c r="FC261" s="421"/>
      <c r="FD261" s="421"/>
      <c r="FE261" s="421"/>
      <c r="FF261" s="421"/>
      <c r="FG261" s="421"/>
      <c r="FH261" s="421"/>
      <c r="FI261" s="421"/>
      <c r="FJ261" s="421"/>
      <c r="FK261" s="421"/>
      <c r="FL261" s="421"/>
      <c r="FM261" s="421"/>
      <c r="FN261" s="421"/>
      <c r="FO261" s="421"/>
      <c r="FP261" s="421"/>
      <c r="FQ261" s="421"/>
      <c r="FR261" s="421"/>
      <c r="FS261" s="421"/>
      <c r="FT261" s="421"/>
      <c r="FU261" s="421"/>
      <c r="FV261" s="421"/>
      <c r="FW261" s="421"/>
      <c r="FX261" s="421"/>
      <c r="FY261" s="421"/>
      <c r="FZ261" s="421"/>
      <c r="GA261" s="421"/>
      <c r="GB261" s="421"/>
      <c r="GC261" s="421"/>
      <c r="GD261" s="421"/>
      <c r="GE261" s="421"/>
      <c r="GF261" s="421"/>
      <c r="GG261" s="421"/>
      <c r="GH261" s="421"/>
      <c r="GI261" s="421"/>
      <c r="GJ261" s="421"/>
      <c r="GK261" s="421"/>
      <c r="GL261" s="421"/>
      <c r="GM261" s="421"/>
      <c r="GN261" s="421"/>
      <c r="GO261" s="421"/>
      <c r="GP261" s="421"/>
      <c r="GQ261" s="421"/>
      <c r="GR261" s="421"/>
      <c r="GS261" s="421"/>
      <c r="GT261" s="421"/>
      <c r="GU261" s="421"/>
      <c r="GV261" s="421"/>
      <c r="GW261" s="421"/>
      <c r="GX261" s="421"/>
      <c r="GY261" s="421"/>
      <c r="GZ261" s="421"/>
      <c r="HA261" s="421"/>
      <c r="HB261" s="421"/>
      <c r="HC261" s="421"/>
      <c r="HD261" s="421"/>
      <c r="HE261" s="421"/>
      <c r="HF261" s="421"/>
      <c r="HG261" s="421"/>
      <c r="HH261" s="421"/>
      <c r="HI261" s="421"/>
      <c r="HJ261" s="421"/>
      <c r="HK261" s="421"/>
      <c r="HL261" s="421"/>
      <c r="HM261" s="421"/>
      <c r="HN261" s="421"/>
      <c r="HO261" s="421"/>
      <c r="HP261" s="421"/>
      <c r="HQ261" s="421"/>
      <c r="HR261" s="421"/>
      <c r="HS261" s="421"/>
      <c r="HT261" s="421"/>
      <c r="HU261" s="421"/>
      <c r="HV261" s="421"/>
      <c r="HW261" s="421"/>
      <c r="HX261" s="421"/>
      <c r="HY261" s="421"/>
      <c r="HZ261" s="421"/>
      <c r="IA261" s="421"/>
      <c r="IB261" s="421"/>
      <c r="IC261" s="421"/>
      <c r="ID261" s="421"/>
      <c r="IE261" s="421"/>
      <c r="IF261" s="421"/>
      <c r="IG261" s="421"/>
      <c r="IH261" s="421"/>
      <c r="II261" s="421"/>
      <c r="IJ261" s="421"/>
      <c r="IK261" s="421"/>
      <c r="IL261" s="421"/>
      <c r="IM261" s="421"/>
      <c r="IN261" s="486"/>
    </row>
    <row r="262" spans="1:248" s="487" customFormat="1" x14ac:dyDescent="0.2">
      <c r="A262" s="421"/>
      <c r="B262" s="423" t="s">
        <v>114</v>
      </c>
      <c r="C262" s="424">
        <v>988</v>
      </c>
      <c r="D262" s="425">
        <v>911</v>
      </c>
      <c r="E262" s="426">
        <f t="shared" si="5"/>
        <v>0.92206477732793524</v>
      </c>
      <c r="F262" s="425">
        <v>904</v>
      </c>
      <c r="G262" s="426">
        <f t="shared" si="6"/>
        <v>0.91497975708502022</v>
      </c>
      <c r="H262" s="425">
        <v>514</v>
      </c>
      <c r="I262" s="426">
        <f t="shared" si="7"/>
        <v>0.52024291497975705</v>
      </c>
      <c r="J262" s="425">
        <v>904</v>
      </c>
      <c r="K262" s="426">
        <f t="shared" si="8"/>
        <v>0.91497975708502022</v>
      </c>
      <c r="L262" s="425">
        <v>904</v>
      </c>
      <c r="M262" s="426">
        <f t="shared" si="17"/>
        <v>0.91497975708502022</v>
      </c>
      <c r="N262" s="425">
        <v>824</v>
      </c>
      <c r="O262" s="426">
        <f t="shared" si="9"/>
        <v>0.83400809716599189</v>
      </c>
      <c r="P262" s="425">
        <v>914</v>
      </c>
      <c r="Q262" s="426">
        <f t="shared" si="19"/>
        <v>0.9251012145748988</v>
      </c>
      <c r="R262" s="425">
        <v>563</v>
      </c>
      <c r="S262" s="426">
        <f t="shared" si="11"/>
        <v>0.56983805668016196</v>
      </c>
      <c r="T262" s="424">
        <v>1015</v>
      </c>
      <c r="U262" s="425">
        <v>913</v>
      </c>
      <c r="V262" s="426">
        <f t="shared" si="12"/>
        <v>0.89950738916256157</v>
      </c>
      <c r="W262" s="425">
        <v>743</v>
      </c>
      <c r="X262" s="426">
        <f t="shared" si="13"/>
        <v>0.73201970443349751</v>
      </c>
      <c r="Y262" s="425">
        <v>911</v>
      </c>
      <c r="Z262" s="426">
        <f t="shared" si="14"/>
        <v>0.89753694581280785</v>
      </c>
      <c r="AA262" s="425">
        <v>872</v>
      </c>
      <c r="AB262" s="426">
        <f t="shared" si="15"/>
        <v>0.85911330049261081</v>
      </c>
      <c r="AC262" s="425">
        <v>818</v>
      </c>
      <c r="AD262" s="426">
        <f t="shared" si="18"/>
        <v>0.80591133004926108</v>
      </c>
      <c r="AE262" s="425">
        <v>910</v>
      </c>
      <c r="AF262" s="426">
        <f t="shared" si="16"/>
        <v>0.89655172413793105</v>
      </c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  <c r="DE262" s="421"/>
      <c r="DF262" s="421"/>
      <c r="DG262" s="421"/>
      <c r="DH262" s="421"/>
      <c r="DI262" s="421"/>
      <c r="DJ262" s="421"/>
      <c r="DK262" s="421"/>
      <c r="DL262" s="421"/>
      <c r="DM262" s="421"/>
      <c r="DN262" s="421"/>
      <c r="DO262" s="421"/>
      <c r="DP262" s="421"/>
      <c r="DQ262" s="421"/>
      <c r="DR262" s="421"/>
      <c r="DS262" s="421"/>
      <c r="DT262" s="421"/>
      <c r="DU262" s="421"/>
      <c r="DV262" s="421"/>
      <c r="DW262" s="421"/>
      <c r="DX262" s="421"/>
      <c r="DY262" s="421"/>
      <c r="DZ262" s="421"/>
      <c r="EA262" s="421"/>
      <c r="EB262" s="421"/>
      <c r="EC262" s="421"/>
      <c r="ED262" s="421"/>
      <c r="EE262" s="421"/>
      <c r="EF262" s="421"/>
      <c r="EG262" s="421"/>
      <c r="EH262" s="421"/>
      <c r="EI262" s="421"/>
      <c r="EJ262" s="421"/>
      <c r="EK262" s="421"/>
      <c r="EL262" s="421"/>
      <c r="EM262" s="421"/>
      <c r="EN262" s="421"/>
      <c r="EO262" s="421"/>
      <c r="EP262" s="421"/>
      <c r="EQ262" s="421"/>
      <c r="ER262" s="421"/>
      <c r="ES262" s="421"/>
      <c r="ET262" s="421"/>
      <c r="EU262" s="421"/>
      <c r="EV262" s="421"/>
      <c r="EW262" s="421"/>
      <c r="EX262" s="421"/>
      <c r="EY262" s="421"/>
      <c r="EZ262" s="421"/>
      <c r="FA262" s="421"/>
      <c r="FB262" s="421"/>
      <c r="FC262" s="421"/>
      <c r="FD262" s="421"/>
      <c r="FE262" s="421"/>
      <c r="FF262" s="421"/>
      <c r="FG262" s="421"/>
      <c r="FH262" s="421"/>
      <c r="FI262" s="421"/>
      <c r="FJ262" s="421"/>
      <c r="FK262" s="421"/>
      <c r="FL262" s="421"/>
      <c r="FM262" s="421"/>
      <c r="FN262" s="421"/>
      <c r="FO262" s="421"/>
      <c r="FP262" s="421"/>
      <c r="FQ262" s="421"/>
      <c r="FR262" s="421"/>
      <c r="FS262" s="421"/>
      <c r="FT262" s="421"/>
      <c r="FU262" s="421"/>
      <c r="FV262" s="421"/>
      <c r="FW262" s="421"/>
      <c r="FX262" s="421"/>
      <c r="FY262" s="421"/>
      <c r="FZ262" s="421"/>
      <c r="GA262" s="421"/>
      <c r="GB262" s="421"/>
      <c r="GC262" s="421"/>
      <c r="GD262" s="421"/>
      <c r="GE262" s="421"/>
      <c r="GF262" s="421"/>
      <c r="GG262" s="421"/>
      <c r="GH262" s="421"/>
      <c r="GI262" s="421"/>
      <c r="GJ262" s="421"/>
      <c r="GK262" s="421"/>
      <c r="GL262" s="421"/>
      <c r="GM262" s="421"/>
      <c r="GN262" s="421"/>
      <c r="GO262" s="421"/>
      <c r="GP262" s="421"/>
      <c r="GQ262" s="421"/>
      <c r="GR262" s="421"/>
      <c r="GS262" s="421"/>
      <c r="GT262" s="421"/>
      <c r="GU262" s="421"/>
      <c r="GV262" s="421"/>
      <c r="GW262" s="421"/>
      <c r="GX262" s="421"/>
      <c r="GY262" s="421"/>
      <c r="GZ262" s="421"/>
      <c r="HA262" s="421"/>
      <c r="HB262" s="421"/>
      <c r="HC262" s="421"/>
      <c r="HD262" s="421"/>
      <c r="HE262" s="421"/>
      <c r="HF262" s="421"/>
      <c r="HG262" s="421"/>
      <c r="HH262" s="421"/>
      <c r="HI262" s="421"/>
      <c r="HJ262" s="421"/>
      <c r="HK262" s="421"/>
      <c r="HL262" s="421"/>
      <c r="HM262" s="421"/>
      <c r="HN262" s="421"/>
      <c r="HO262" s="421"/>
      <c r="HP262" s="421"/>
      <c r="HQ262" s="421"/>
      <c r="HR262" s="421"/>
      <c r="HS262" s="421"/>
      <c r="HT262" s="421"/>
      <c r="HU262" s="421"/>
      <c r="HV262" s="421"/>
      <c r="HW262" s="421"/>
      <c r="HX262" s="421"/>
      <c r="HY262" s="421"/>
      <c r="HZ262" s="421"/>
      <c r="IA262" s="421"/>
      <c r="IB262" s="421"/>
      <c r="IC262" s="421"/>
      <c r="ID262" s="421"/>
      <c r="IE262" s="421"/>
      <c r="IF262" s="421"/>
      <c r="IG262" s="421"/>
      <c r="IH262" s="421"/>
      <c r="II262" s="421"/>
      <c r="IJ262" s="421"/>
      <c r="IK262" s="421"/>
      <c r="IL262" s="421"/>
      <c r="IM262" s="421"/>
      <c r="IN262" s="486"/>
    </row>
    <row r="263" spans="1:248" s="487" customFormat="1" x14ac:dyDescent="0.2">
      <c r="A263" s="421"/>
      <c r="B263" s="488" t="s">
        <v>115</v>
      </c>
      <c r="C263" s="424">
        <v>458</v>
      </c>
      <c r="D263" s="425">
        <v>406</v>
      </c>
      <c r="E263" s="426">
        <f t="shared" si="5"/>
        <v>0.88646288209606983</v>
      </c>
      <c r="F263" s="425">
        <v>407</v>
      </c>
      <c r="G263" s="426">
        <f t="shared" si="6"/>
        <v>0.888646288209607</v>
      </c>
      <c r="H263" s="425">
        <v>131</v>
      </c>
      <c r="I263" s="426">
        <f t="shared" si="7"/>
        <v>0.28602620087336245</v>
      </c>
      <c r="J263" s="425">
        <v>406</v>
      </c>
      <c r="K263" s="426">
        <f t="shared" si="8"/>
        <v>0.88646288209606983</v>
      </c>
      <c r="L263" s="425">
        <v>406</v>
      </c>
      <c r="M263" s="426">
        <f t="shared" si="17"/>
        <v>0.88646288209606983</v>
      </c>
      <c r="N263" s="425">
        <v>376</v>
      </c>
      <c r="O263" s="426">
        <f t="shared" si="9"/>
        <v>0.82096069868995636</v>
      </c>
      <c r="P263" s="425">
        <v>396</v>
      </c>
      <c r="Q263" s="426">
        <f t="shared" si="19"/>
        <v>0.86462882096069871</v>
      </c>
      <c r="R263" s="425">
        <v>325</v>
      </c>
      <c r="S263" s="426">
        <f t="shared" si="11"/>
        <v>0.70960698689956336</v>
      </c>
      <c r="T263" s="424">
        <v>458</v>
      </c>
      <c r="U263" s="425">
        <v>411</v>
      </c>
      <c r="V263" s="426">
        <f t="shared" si="12"/>
        <v>0.8973799126637555</v>
      </c>
      <c r="W263" s="425">
        <v>363</v>
      </c>
      <c r="X263" s="426">
        <f t="shared" si="13"/>
        <v>0.79257641921397382</v>
      </c>
      <c r="Y263" s="425">
        <v>410</v>
      </c>
      <c r="Z263" s="426">
        <f t="shared" si="14"/>
        <v>0.89519650655021832</v>
      </c>
      <c r="AA263" s="425">
        <v>404</v>
      </c>
      <c r="AB263" s="426">
        <f t="shared" si="15"/>
        <v>0.88209606986899558</v>
      </c>
      <c r="AC263" s="425">
        <v>444</v>
      </c>
      <c r="AD263" s="426">
        <f t="shared" si="18"/>
        <v>0.96943231441048039</v>
      </c>
      <c r="AE263" s="425">
        <v>418</v>
      </c>
      <c r="AF263" s="426">
        <f t="shared" si="16"/>
        <v>0.9126637554585153</v>
      </c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1"/>
      <c r="CP263" s="421"/>
      <c r="CQ263" s="421"/>
      <c r="CR263" s="421"/>
      <c r="CS263" s="421"/>
      <c r="CT263" s="421"/>
      <c r="CU263" s="421"/>
      <c r="CV263" s="421"/>
      <c r="CW263" s="421"/>
      <c r="CX263" s="421"/>
      <c r="CY263" s="421"/>
      <c r="CZ263" s="421"/>
      <c r="DA263" s="421"/>
      <c r="DB263" s="421"/>
      <c r="DC263" s="421"/>
      <c r="DD263" s="421"/>
      <c r="DE263" s="421"/>
      <c r="DF263" s="421"/>
      <c r="DG263" s="421"/>
      <c r="DH263" s="421"/>
      <c r="DI263" s="421"/>
      <c r="DJ263" s="421"/>
      <c r="DK263" s="421"/>
      <c r="DL263" s="421"/>
      <c r="DM263" s="421"/>
      <c r="DN263" s="421"/>
      <c r="DO263" s="421"/>
      <c r="DP263" s="421"/>
      <c r="DQ263" s="421"/>
      <c r="DR263" s="421"/>
      <c r="DS263" s="421"/>
      <c r="DT263" s="421"/>
      <c r="DU263" s="421"/>
      <c r="DV263" s="421"/>
      <c r="DW263" s="421"/>
      <c r="DX263" s="421"/>
      <c r="DY263" s="421"/>
      <c r="DZ263" s="421"/>
      <c r="EA263" s="421"/>
      <c r="EB263" s="421"/>
      <c r="EC263" s="421"/>
      <c r="ED263" s="421"/>
      <c r="EE263" s="421"/>
      <c r="EF263" s="421"/>
      <c r="EG263" s="421"/>
      <c r="EH263" s="421"/>
      <c r="EI263" s="421"/>
      <c r="EJ263" s="421"/>
      <c r="EK263" s="421"/>
      <c r="EL263" s="421"/>
      <c r="EM263" s="421"/>
      <c r="EN263" s="421"/>
      <c r="EO263" s="421"/>
      <c r="EP263" s="421"/>
      <c r="EQ263" s="421"/>
      <c r="ER263" s="421"/>
      <c r="ES263" s="421"/>
      <c r="ET263" s="421"/>
      <c r="EU263" s="421"/>
      <c r="EV263" s="421"/>
      <c r="EW263" s="421"/>
      <c r="EX263" s="421"/>
      <c r="EY263" s="421"/>
      <c r="EZ263" s="421"/>
      <c r="FA263" s="421"/>
      <c r="FB263" s="421"/>
      <c r="FC263" s="421"/>
      <c r="FD263" s="421"/>
      <c r="FE263" s="421"/>
      <c r="FF263" s="421"/>
      <c r="FG263" s="421"/>
      <c r="FH263" s="421"/>
      <c r="FI263" s="421"/>
      <c r="FJ263" s="421"/>
      <c r="FK263" s="421"/>
      <c r="FL263" s="421"/>
      <c r="FM263" s="421"/>
      <c r="FN263" s="421"/>
      <c r="FO263" s="421"/>
      <c r="FP263" s="421"/>
      <c r="FQ263" s="421"/>
      <c r="FR263" s="421"/>
      <c r="FS263" s="421"/>
      <c r="FT263" s="421"/>
      <c r="FU263" s="421"/>
      <c r="FV263" s="421"/>
      <c r="FW263" s="421"/>
      <c r="FX263" s="421"/>
      <c r="FY263" s="421"/>
      <c r="FZ263" s="421"/>
      <c r="GA263" s="421"/>
      <c r="GB263" s="421"/>
      <c r="GC263" s="421"/>
      <c r="GD263" s="421"/>
      <c r="GE263" s="421"/>
      <c r="GF263" s="421"/>
      <c r="GG263" s="421"/>
      <c r="GH263" s="421"/>
      <c r="GI263" s="421"/>
      <c r="GJ263" s="421"/>
      <c r="GK263" s="421"/>
      <c r="GL263" s="421"/>
      <c r="GM263" s="421"/>
      <c r="GN263" s="421"/>
      <c r="GO263" s="421"/>
      <c r="GP263" s="421"/>
      <c r="GQ263" s="421"/>
      <c r="GR263" s="421"/>
      <c r="GS263" s="421"/>
      <c r="GT263" s="421"/>
      <c r="GU263" s="421"/>
      <c r="GV263" s="421"/>
      <c r="GW263" s="421"/>
      <c r="GX263" s="421"/>
      <c r="GY263" s="421"/>
      <c r="GZ263" s="421"/>
      <c r="HA263" s="421"/>
      <c r="HB263" s="421"/>
      <c r="HC263" s="421"/>
      <c r="HD263" s="421"/>
      <c r="HE263" s="421"/>
      <c r="HF263" s="421"/>
      <c r="HG263" s="421"/>
      <c r="HH263" s="421"/>
      <c r="HI263" s="421"/>
      <c r="HJ263" s="421"/>
      <c r="HK263" s="421"/>
      <c r="HL263" s="421"/>
      <c r="HM263" s="421"/>
      <c r="HN263" s="421"/>
      <c r="HO263" s="421"/>
      <c r="HP263" s="421"/>
      <c r="HQ263" s="421"/>
      <c r="HR263" s="421"/>
      <c r="HS263" s="421"/>
      <c r="HT263" s="421"/>
      <c r="HU263" s="421"/>
      <c r="HV263" s="421"/>
      <c r="HW263" s="421"/>
      <c r="HX263" s="421"/>
      <c r="HY263" s="421"/>
      <c r="HZ263" s="421"/>
      <c r="IA263" s="421"/>
      <c r="IB263" s="421"/>
      <c r="IC263" s="421"/>
      <c r="ID263" s="421"/>
      <c r="IE263" s="421"/>
      <c r="IF263" s="421"/>
      <c r="IG263" s="421"/>
      <c r="IH263" s="421"/>
      <c r="II263" s="421"/>
      <c r="IJ263" s="421"/>
      <c r="IK263" s="421"/>
      <c r="IL263" s="421"/>
      <c r="IM263" s="421"/>
      <c r="IN263" s="486"/>
    </row>
    <row r="264" spans="1:248" s="487" customFormat="1" x14ac:dyDescent="0.2">
      <c r="A264" s="421"/>
      <c r="B264" s="488" t="s">
        <v>116</v>
      </c>
      <c r="C264" s="424">
        <v>582</v>
      </c>
      <c r="D264" s="425">
        <v>535</v>
      </c>
      <c r="E264" s="426">
        <f t="shared" si="5"/>
        <v>0.91924398625429549</v>
      </c>
      <c r="F264" s="425">
        <v>536</v>
      </c>
      <c r="G264" s="426">
        <f t="shared" si="6"/>
        <v>0.92096219931271472</v>
      </c>
      <c r="H264" s="425">
        <v>255</v>
      </c>
      <c r="I264" s="426">
        <f t="shared" si="7"/>
        <v>0.43814432989690721</v>
      </c>
      <c r="J264" s="425">
        <v>535</v>
      </c>
      <c r="K264" s="426">
        <f t="shared" si="8"/>
        <v>0.91924398625429549</v>
      </c>
      <c r="L264" s="425">
        <v>535</v>
      </c>
      <c r="M264" s="426">
        <f t="shared" si="17"/>
        <v>0.91924398625429549</v>
      </c>
      <c r="N264" s="425">
        <v>506</v>
      </c>
      <c r="O264" s="426">
        <f t="shared" si="9"/>
        <v>0.86941580756013748</v>
      </c>
      <c r="P264" s="425">
        <v>552</v>
      </c>
      <c r="Q264" s="426">
        <f t="shared" si="19"/>
        <v>0.94845360824742264</v>
      </c>
      <c r="R264" s="425">
        <v>453</v>
      </c>
      <c r="S264" s="426">
        <f t="shared" si="11"/>
        <v>0.77835051546391754</v>
      </c>
      <c r="T264" s="424">
        <v>592</v>
      </c>
      <c r="U264" s="425">
        <v>532</v>
      </c>
      <c r="V264" s="426">
        <f t="shared" si="12"/>
        <v>0.89864864864864868</v>
      </c>
      <c r="W264" s="425">
        <v>520</v>
      </c>
      <c r="X264" s="426">
        <f t="shared" si="13"/>
        <v>0.8783783783783784</v>
      </c>
      <c r="Y264" s="425">
        <v>529</v>
      </c>
      <c r="Z264" s="426">
        <f t="shared" si="14"/>
        <v>0.89358108108108103</v>
      </c>
      <c r="AA264" s="425">
        <v>531</v>
      </c>
      <c r="AB264" s="426">
        <f t="shared" si="15"/>
        <v>0.89695945945945943</v>
      </c>
      <c r="AC264" s="425">
        <v>431</v>
      </c>
      <c r="AD264" s="426">
        <f t="shared" si="18"/>
        <v>0.72804054054054057</v>
      </c>
      <c r="AE264" s="425">
        <v>528</v>
      </c>
      <c r="AF264" s="426">
        <f t="shared" si="16"/>
        <v>0.89189189189189189</v>
      </c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1"/>
      <c r="CP264" s="421"/>
      <c r="CQ264" s="421"/>
      <c r="CR264" s="421"/>
      <c r="CS264" s="421"/>
      <c r="CT264" s="421"/>
      <c r="CU264" s="421"/>
      <c r="CV264" s="421"/>
      <c r="CW264" s="421"/>
      <c r="CX264" s="421"/>
      <c r="CY264" s="421"/>
      <c r="CZ264" s="421"/>
      <c r="DA264" s="421"/>
      <c r="DB264" s="421"/>
      <c r="DC264" s="421"/>
      <c r="DD264" s="421"/>
      <c r="DE264" s="421"/>
      <c r="DF264" s="421"/>
      <c r="DG264" s="421"/>
      <c r="DH264" s="421"/>
      <c r="DI264" s="421"/>
      <c r="DJ264" s="421"/>
      <c r="DK264" s="421"/>
      <c r="DL264" s="421"/>
      <c r="DM264" s="421"/>
      <c r="DN264" s="421"/>
      <c r="DO264" s="421"/>
      <c r="DP264" s="421"/>
      <c r="DQ264" s="421"/>
      <c r="DR264" s="421"/>
      <c r="DS264" s="421"/>
      <c r="DT264" s="421"/>
      <c r="DU264" s="421"/>
      <c r="DV264" s="421"/>
      <c r="DW264" s="421"/>
      <c r="DX264" s="421"/>
      <c r="DY264" s="421"/>
      <c r="DZ264" s="421"/>
      <c r="EA264" s="421"/>
      <c r="EB264" s="421"/>
      <c r="EC264" s="421"/>
      <c r="ED264" s="421"/>
      <c r="EE264" s="421"/>
      <c r="EF264" s="421"/>
      <c r="EG264" s="421"/>
      <c r="EH264" s="421"/>
      <c r="EI264" s="421"/>
      <c r="EJ264" s="421"/>
      <c r="EK264" s="421"/>
      <c r="EL264" s="421"/>
      <c r="EM264" s="421"/>
      <c r="EN264" s="421"/>
      <c r="EO264" s="421"/>
      <c r="EP264" s="421"/>
      <c r="EQ264" s="421"/>
      <c r="ER264" s="421"/>
      <c r="ES264" s="421"/>
      <c r="ET264" s="421"/>
      <c r="EU264" s="421"/>
      <c r="EV264" s="421"/>
      <c r="EW264" s="421"/>
      <c r="EX264" s="421"/>
      <c r="EY264" s="421"/>
      <c r="EZ264" s="421"/>
      <c r="FA264" s="421"/>
      <c r="FB264" s="421"/>
      <c r="FC264" s="421"/>
      <c r="FD264" s="421"/>
      <c r="FE264" s="421"/>
      <c r="FF264" s="421"/>
      <c r="FG264" s="421"/>
      <c r="FH264" s="421"/>
      <c r="FI264" s="421"/>
      <c r="FJ264" s="421"/>
      <c r="FK264" s="421"/>
      <c r="FL264" s="421"/>
      <c r="FM264" s="421"/>
      <c r="FN264" s="421"/>
      <c r="FO264" s="421"/>
      <c r="FP264" s="421"/>
      <c r="FQ264" s="421"/>
      <c r="FR264" s="421"/>
      <c r="FS264" s="421"/>
      <c r="FT264" s="421"/>
      <c r="FU264" s="421"/>
      <c r="FV264" s="421"/>
      <c r="FW264" s="421"/>
      <c r="FX264" s="421"/>
      <c r="FY264" s="421"/>
      <c r="FZ264" s="421"/>
      <c r="GA264" s="421"/>
      <c r="GB264" s="421"/>
      <c r="GC264" s="421"/>
      <c r="GD264" s="421"/>
      <c r="GE264" s="421"/>
      <c r="GF264" s="421"/>
      <c r="GG264" s="421"/>
      <c r="GH264" s="421"/>
      <c r="GI264" s="421"/>
      <c r="GJ264" s="421"/>
      <c r="GK264" s="421"/>
      <c r="GL264" s="421"/>
      <c r="GM264" s="421"/>
      <c r="GN264" s="421"/>
      <c r="GO264" s="421"/>
      <c r="GP264" s="421"/>
      <c r="GQ264" s="421"/>
      <c r="GR264" s="421"/>
      <c r="GS264" s="421"/>
      <c r="GT264" s="421"/>
      <c r="GU264" s="421"/>
      <c r="GV264" s="421"/>
      <c r="GW264" s="421"/>
      <c r="GX264" s="421"/>
      <c r="GY264" s="421"/>
      <c r="GZ264" s="421"/>
      <c r="HA264" s="421"/>
      <c r="HB264" s="421"/>
      <c r="HC264" s="421"/>
      <c r="HD264" s="421"/>
      <c r="HE264" s="421"/>
      <c r="HF264" s="421"/>
      <c r="HG264" s="421"/>
      <c r="HH264" s="421"/>
      <c r="HI264" s="421"/>
      <c r="HJ264" s="421"/>
      <c r="HK264" s="421"/>
      <c r="HL264" s="421"/>
      <c r="HM264" s="421"/>
      <c r="HN264" s="421"/>
      <c r="HO264" s="421"/>
      <c r="HP264" s="421"/>
      <c r="HQ264" s="421"/>
      <c r="HR264" s="421"/>
      <c r="HS264" s="421"/>
      <c r="HT264" s="421"/>
      <c r="HU264" s="421"/>
      <c r="HV264" s="421"/>
      <c r="HW264" s="421"/>
      <c r="HX264" s="421"/>
      <c r="HY264" s="421"/>
      <c r="HZ264" s="421"/>
      <c r="IA264" s="421"/>
      <c r="IB264" s="421"/>
      <c r="IC264" s="421"/>
      <c r="ID264" s="421"/>
      <c r="IE264" s="421"/>
      <c r="IF264" s="421"/>
      <c r="IG264" s="421"/>
      <c r="IH264" s="421"/>
      <c r="II264" s="421"/>
      <c r="IJ264" s="421"/>
      <c r="IK264" s="421"/>
      <c r="IL264" s="421"/>
      <c r="IM264" s="421"/>
      <c r="IN264" s="486"/>
    </row>
    <row r="265" spans="1:248" s="487" customFormat="1" x14ac:dyDescent="0.2">
      <c r="A265" s="421"/>
      <c r="B265" s="423" t="s">
        <v>117</v>
      </c>
      <c r="C265" s="424">
        <v>2810</v>
      </c>
      <c r="D265" s="425">
        <v>2684</v>
      </c>
      <c r="E265" s="426">
        <f t="shared" si="5"/>
        <v>0.95516014234875446</v>
      </c>
      <c r="F265" s="425">
        <v>2677</v>
      </c>
      <c r="G265" s="426">
        <f t="shared" si="6"/>
        <v>0.9526690391459075</v>
      </c>
      <c r="H265" s="425">
        <v>2469</v>
      </c>
      <c r="I265" s="426">
        <f t="shared" si="7"/>
        <v>0.87864768683274019</v>
      </c>
      <c r="J265" s="425">
        <v>2672</v>
      </c>
      <c r="K265" s="426">
        <f t="shared" si="8"/>
        <v>0.95088967971530247</v>
      </c>
      <c r="L265" s="425">
        <v>2672</v>
      </c>
      <c r="M265" s="426">
        <f t="shared" si="17"/>
        <v>0.95088967971530247</v>
      </c>
      <c r="N265" s="425">
        <v>2354</v>
      </c>
      <c r="O265" s="426">
        <f t="shared" si="9"/>
        <v>0.83772241992882557</v>
      </c>
      <c r="P265" s="425">
        <v>2748</v>
      </c>
      <c r="Q265" s="426">
        <f t="shared" si="19"/>
        <v>0.97793594306049825</v>
      </c>
      <c r="R265" s="425">
        <v>1680</v>
      </c>
      <c r="S265" s="426">
        <f t="shared" si="11"/>
        <v>0.59786476868327398</v>
      </c>
      <c r="T265" s="424">
        <v>2888</v>
      </c>
      <c r="U265" s="425">
        <v>2671</v>
      </c>
      <c r="V265" s="426">
        <f t="shared" si="12"/>
        <v>0.92486149584487531</v>
      </c>
      <c r="W265" s="425">
        <v>2056</v>
      </c>
      <c r="X265" s="426">
        <f t="shared" si="13"/>
        <v>0.7119113573407202</v>
      </c>
      <c r="Y265" s="425">
        <v>2681</v>
      </c>
      <c r="Z265" s="426">
        <f t="shared" si="14"/>
        <v>0.92832409972299168</v>
      </c>
      <c r="AA265" s="425">
        <v>2693</v>
      </c>
      <c r="AB265" s="426">
        <f t="shared" si="15"/>
        <v>0.93247922437673125</v>
      </c>
      <c r="AC265" s="425">
        <v>2278</v>
      </c>
      <c r="AD265" s="426">
        <f t="shared" si="18"/>
        <v>0.78878116343490301</v>
      </c>
      <c r="AE265" s="425">
        <v>2656</v>
      </c>
      <c r="AF265" s="426">
        <f t="shared" si="16"/>
        <v>0.91966759002770082</v>
      </c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1"/>
      <c r="CP265" s="421"/>
      <c r="CQ265" s="421"/>
      <c r="CR265" s="421"/>
      <c r="CS265" s="421"/>
      <c r="CT265" s="421"/>
      <c r="CU265" s="421"/>
      <c r="CV265" s="421"/>
      <c r="CW265" s="421"/>
      <c r="CX265" s="421"/>
      <c r="CY265" s="421"/>
      <c r="CZ265" s="421"/>
      <c r="DA265" s="421"/>
      <c r="DB265" s="421"/>
      <c r="DC265" s="421"/>
      <c r="DD265" s="421"/>
      <c r="DE265" s="421"/>
      <c r="DF265" s="421"/>
      <c r="DG265" s="421"/>
      <c r="DH265" s="421"/>
      <c r="DI265" s="421"/>
      <c r="DJ265" s="421"/>
      <c r="DK265" s="421"/>
      <c r="DL265" s="421"/>
      <c r="DM265" s="421"/>
      <c r="DN265" s="421"/>
      <c r="DO265" s="421"/>
      <c r="DP265" s="421"/>
      <c r="DQ265" s="421"/>
      <c r="DR265" s="421"/>
      <c r="DS265" s="421"/>
      <c r="DT265" s="421"/>
      <c r="DU265" s="421"/>
      <c r="DV265" s="421"/>
      <c r="DW265" s="421"/>
      <c r="DX265" s="421"/>
      <c r="DY265" s="421"/>
      <c r="DZ265" s="421"/>
      <c r="EA265" s="421"/>
      <c r="EB265" s="421"/>
      <c r="EC265" s="421"/>
      <c r="ED265" s="421"/>
      <c r="EE265" s="421"/>
      <c r="EF265" s="421"/>
      <c r="EG265" s="421"/>
      <c r="EH265" s="421"/>
      <c r="EI265" s="421"/>
      <c r="EJ265" s="421"/>
      <c r="EK265" s="421"/>
      <c r="EL265" s="421"/>
      <c r="EM265" s="421"/>
      <c r="EN265" s="421"/>
      <c r="EO265" s="421"/>
      <c r="EP265" s="421"/>
      <c r="EQ265" s="421"/>
      <c r="ER265" s="421"/>
      <c r="ES265" s="421"/>
      <c r="ET265" s="421"/>
      <c r="EU265" s="421"/>
      <c r="EV265" s="421"/>
      <c r="EW265" s="421"/>
      <c r="EX265" s="421"/>
      <c r="EY265" s="421"/>
      <c r="EZ265" s="421"/>
      <c r="FA265" s="421"/>
      <c r="FB265" s="421"/>
      <c r="FC265" s="421"/>
      <c r="FD265" s="421"/>
      <c r="FE265" s="421"/>
      <c r="FF265" s="421"/>
      <c r="FG265" s="421"/>
      <c r="FH265" s="421"/>
      <c r="FI265" s="421"/>
      <c r="FJ265" s="421"/>
      <c r="FK265" s="421"/>
      <c r="FL265" s="421"/>
      <c r="FM265" s="421"/>
      <c r="FN265" s="421"/>
      <c r="FO265" s="421"/>
      <c r="FP265" s="421"/>
      <c r="FQ265" s="421"/>
      <c r="FR265" s="421"/>
      <c r="FS265" s="421"/>
      <c r="FT265" s="421"/>
      <c r="FU265" s="421"/>
      <c r="FV265" s="421"/>
      <c r="FW265" s="421"/>
      <c r="FX265" s="421"/>
      <c r="FY265" s="421"/>
      <c r="FZ265" s="421"/>
      <c r="GA265" s="421"/>
      <c r="GB265" s="421"/>
      <c r="GC265" s="421"/>
      <c r="GD265" s="421"/>
      <c r="GE265" s="421"/>
      <c r="GF265" s="421"/>
      <c r="GG265" s="421"/>
      <c r="GH265" s="421"/>
      <c r="GI265" s="421"/>
      <c r="GJ265" s="421"/>
      <c r="GK265" s="421"/>
      <c r="GL265" s="421"/>
      <c r="GM265" s="421"/>
      <c r="GN265" s="421"/>
      <c r="GO265" s="421"/>
      <c r="GP265" s="421"/>
      <c r="GQ265" s="421"/>
      <c r="GR265" s="421"/>
      <c r="GS265" s="421"/>
      <c r="GT265" s="421"/>
      <c r="GU265" s="421"/>
      <c r="GV265" s="421"/>
      <c r="GW265" s="421"/>
      <c r="GX265" s="421"/>
      <c r="GY265" s="421"/>
      <c r="GZ265" s="421"/>
      <c r="HA265" s="421"/>
      <c r="HB265" s="421"/>
      <c r="HC265" s="421"/>
      <c r="HD265" s="421"/>
      <c r="HE265" s="421"/>
      <c r="HF265" s="421"/>
      <c r="HG265" s="421"/>
      <c r="HH265" s="421"/>
      <c r="HI265" s="421"/>
      <c r="HJ265" s="421"/>
      <c r="HK265" s="421"/>
      <c r="HL265" s="421"/>
      <c r="HM265" s="421"/>
      <c r="HN265" s="421"/>
      <c r="HO265" s="421"/>
      <c r="HP265" s="421"/>
      <c r="HQ265" s="421"/>
      <c r="HR265" s="421"/>
      <c r="HS265" s="421"/>
      <c r="HT265" s="421"/>
      <c r="HU265" s="421"/>
      <c r="HV265" s="421"/>
      <c r="HW265" s="421"/>
      <c r="HX265" s="421"/>
      <c r="HY265" s="421"/>
      <c r="HZ265" s="421"/>
      <c r="IA265" s="421"/>
      <c r="IB265" s="421"/>
      <c r="IC265" s="421"/>
      <c r="ID265" s="421"/>
      <c r="IE265" s="421"/>
      <c r="IF265" s="421"/>
      <c r="IG265" s="421"/>
      <c r="IH265" s="421"/>
      <c r="II265" s="421"/>
      <c r="IJ265" s="421"/>
      <c r="IK265" s="421"/>
      <c r="IL265" s="421"/>
      <c r="IM265" s="421"/>
      <c r="IN265" s="486"/>
    </row>
    <row r="266" spans="1:248" s="487" customFormat="1" x14ac:dyDescent="0.2">
      <c r="A266" s="421"/>
      <c r="B266" s="423" t="s">
        <v>547</v>
      </c>
      <c r="C266" s="424">
        <v>164</v>
      </c>
      <c r="D266" s="425">
        <v>155</v>
      </c>
      <c r="E266" s="426">
        <f t="shared" si="5"/>
        <v>0.94512195121951215</v>
      </c>
      <c r="F266" s="425">
        <v>156</v>
      </c>
      <c r="G266" s="426">
        <f t="shared" si="6"/>
        <v>0.95121951219512191</v>
      </c>
      <c r="H266" s="425">
        <v>147</v>
      </c>
      <c r="I266" s="426">
        <f t="shared" si="7"/>
        <v>0.89634146341463417</v>
      </c>
      <c r="J266" s="425">
        <v>156</v>
      </c>
      <c r="K266" s="426">
        <f t="shared" si="8"/>
        <v>0.95121951219512191</v>
      </c>
      <c r="L266" s="425">
        <v>156</v>
      </c>
      <c r="M266" s="426">
        <f t="shared" si="17"/>
        <v>0.95121951219512191</v>
      </c>
      <c r="N266" s="425">
        <v>128</v>
      </c>
      <c r="O266" s="426">
        <f t="shared" si="9"/>
        <v>0.78048780487804881</v>
      </c>
      <c r="P266" s="425">
        <v>186</v>
      </c>
      <c r="Q266" s="426">
        <f t="shared" si="19"/>
        <v>1.1341463414634145</v>
      </c>
      <c r="R266" s="425">
        <v>81</v>
      </c>
      <c r="S266" s="426">
        <f t="shared" si="11"/>
        <v>0.49390243902439024</v>
      </c>
      <c r="T266" s="424">
        <v>169</v>
      </c>
      <c r="U266" s="425">
        <v>191</v>
      </c>
      <c r="V266" s="426">
        <f t="shared" si="12"/>
        <v>1.1301775147928994</v>
      </c>
      <c r="W266" s="425">
        <v>109</v>
      </c>
      <c r="X266" s="426">
        <f t="shared" si="13"/>
        <v>0.6449704142011834</v>
      </c>
      <c r="Y266" s="425">
        <v>188</v>
      </c>
      <c r="Z266" s="426">
        <f t="shared" si="14"/>
        <v>1.1124260355029585</v>
      </c>
      <c r="AA266" s="425">
        <v>195</v>
      </c>
      <c r="AB266" s="426">
        <f t="shared" si="15"/>
        <v>1.1538461538461537</v>
      </c>
      <c r="AC266" s="425">
        <v>167</v>
      </c>
      <c r="AD266" s="426">
        <f t="shared" si="18"/>
        <v>0.98816568047337283</v>
      </c>
      <c r="AE266" s="425">
        <v>190</v>
      </c>
      <c r="AF266" s="426">
        <f t="shared" si="16"/>
        <v>1.1242603550295858</v>
      </c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1"/>
      <c r="CP266" s="421"/>
      <c r="CQ266" s="421"/>
      <c r="CR266" s="421"/>
      <c r="CS266" s="421"/>
      <c r="CT266" s="421"/>
      <c r="CU266" s="421"/>
      <c r="CV266" s="421"/>
      <c r="CW266" s="421"/>
      <c r="CX266" s="421"/>
      <c r="CY266" s="421"/>
      <c r="CZ266" s="421"/>
      <c r="DA266" s="421"/>
      <c r="DB266" s="421"/>
      <c r="DC266" s="421"/>
      <c r="DD266" s="421"/>
      <c r="DE266" s="421"/>
      <c r="DF266" s="421"/>
      <c r="DG266" s="421"/>
      <c r="DH266" s="421"/>
      <c r="DI266" s="421"/>
      <c r="DJ266" s="421"/>
      <c r="DK266" s="421"/>
      <c r="DL266" s="421"/>
      <c r="DM266" s="421"/>
      <c r="DN266" s="421"/>
      <c r="DO266" s="421"/>
      <c r="DP266" s="421"/>
      <c r="DQ266" s="421"/>
      <c r="DR266" s="421"/>
      <c r="DS266" s="421"/>
      <c r="DT266" s="421"/>
      <c r="DU266" s="421"/>
      <c r="DV266" s="421"/>
      <c r="DW266" s="421"/>
      <c r="DX266" s="421"/>
      <c r="DY266" s="421"/>
      <c r="DZ266" s="421"/>
      <c r="EA266" s="421"/>
      <c r="EB266" s="421"/>
      <c r="EC266" s="421"/>
      <c r="ED266" s="421"/>
      <c r="EE266" s="421"/>
      <c r="EF266" s="421"/>
      <c r="EG266" s="421"/>
      <c r="EH266" s="421"/>
      <c r="EI266" s="421"/>
      <c r="EJ266" s="421"/>
      <c r="EK266" s="421"/>
      <c r="EL266" s="421"/>
      <c r="EM266" s="421"/>
      <c r="EN266" s="421"/>
      <c r="EO266" s="421"/>
      <c r="EP266" s="421"/>
      <c r="EQ266" s="421"/>
      <c r="ER266" s="421"/>
      <c r="ES266" s="421"/>
      <c r="ET266" s="421"/>
      <c r="EU266" s="421"/>
      <c r="EV266" s="421"/>
      <c r="EW266" s="421"/>
      <c r="EX266" s="421"/>
      <c r="EY266" s="421"/>
      <c r="EZ266" s="421"/>
      <c r="FA266" s="421"/>
      <c r="FB266" s="421"/>
      <c r="FC266" s="421"/>
      <c r="FD266" s="421"/>
      <c r="FE266" s="421"/>
      <c r="FF266" s="421"/>
      <c r="FG266" s="421"/>
      <c r="FH266" s="421"/>
      <c r="FI266" s="421"/>
      <c r="FJ266" s="421"/>
      <c r="FK266" s="421"/>
      <c r="FL266" s="421"/>
      <c r="FM266" s="421"/>
      <c r="FN266" s="421"/>
      <c r="FO266" s="421"/>
      <c r="FP266" s="421"/>
      <c r="FQ266" s="421"/>
      <c r="FR266" s="421"/>
      <c r="FS266" s="421"/>
      <c r="FT266" s="421"/>
      <c r="FU266" s="421"/>
      <c r="FV266" s="421"/>
      <c r="FW266" s="421"/>
      <c r="FX266" s="421"/>
      <c r="FY266" s="421"/>
      <c r="FZ266" s="421"/>
      <c r="GA266" s="421"/>
      <c r="GB266" s="421"/>
      <c r="GC266" s="421"/>
      <c r="GD266" s="421"/>
      <c r="GE266" s="421"/>
      <c r="GF266" s="421"/>
      <c r="GG266" s="421"/>
      <c r="GH266" s="421"/>
      <c r="GI266" s="421"/>
      <c r="GJ266" s="421"/>
      <c r="GK266" s="421"/>
      <c r="GL266" s="421"/>
      <c r="GM266" s="421"/>
      <c r="GN266" s="421"/>
      <c r="GO266" s="421"/>
      <c r="GP266" s="421"/>
      <c r="GQ266" s="421"/>
      <c r="GR266" s="421"/>
      <c r="GS266" s="421"/>
      <c r="GT266" s="421"/>
      <c r="GU266" s="421"/>
      <c r="GV266" s="421"/>
      <c r="GW266" s="421"/>
      <c r="GX266" s="421"/>
      <c r="GY266" s="421"/>
      <c r="GZ266" s="421"/>
      <c r="HA266" s="421"/>
      <c r="HB266" s="421"/>
      <c r="HC266" s="421"/>
      <c r="HD266" s="421"/>
      <c r="HE266" s="421"/>
      <c r="HF266" s="421"/>
      <c r="HG266" s="421"/>
      <c r="HH266" s="421"/>
      <c r="HI266" s="421"/>
      <c r="HJ266" s="421"/>
      <c r="HK266" s="421"/>
      <c r="HL266" s="421"/>
      <c r="HM266" s="421"/>
      <c r="HN266" s="421"/>
      <c r="HO266" s="421"/>
      <c r="HP266" s="421"/>
      <c r="HQ266" s="421"/>
      <c r="HR266" s="421"/>
      <c r="HS266" s="421"/>
      <c r="HT266" s="421"/>
      <c r="HU266" s="421"/>
      <c r="HV266" s="421"/>
      <c r="HW266" s="421"/>
      <c r="HX266" s="421"/>
      <c r="HY266" s="421"/>
      <c r="HZ266" s="421"/>
      <c r="IA266" s="421"/>
      <c r="IB266" s="421"/>
      <c r="IC266" s="421"/>
      <c r="ID266" s="421"/>
      <c r="IE266" s="421"/>
      <c r="IF266" s="421"/>
      <c r="IG266" s="421"/>
      <c r="IH266" s="421"/>
      <c r="II266" s="421"/>
      <c r="IJ266" s="421"/>
      <c r="IK266" s="421"/>
      <c r="IL266" s="421"/>
      <c r="IM266" s="421"/>
      <c r="IN266" s="486"/>
    </row>
    <row r="267" spans="1:248" s="422" customFormat="1" x14ac:dyDescent="0.2">
      <c r="A267" s="421"/>
      <c r="B267" s="427" t="s">
        <v>7</v>
      </c>
      <c r="C267" s="419">
        <v>78215</v>
      </c>
      <c r="D267" s="419">
        <v>73637</v>
      </c>
      <c r="E267" s="420">
        <v>0.94146902768011254</v>
      </c>
      <c r="F267" s="419">
        <v>73545</v>
      </c>
      <c r="G267" s="420">
        <v>0.94029278271431316</v>
      </c>
      <c r="H267" s="419">
        <v>74321</v>
      </c>
      <c r="I267" s="420">
        <v>0.95021415329540371</v>
      </c>
      <c r="J267" s="419">
        <v>73496</v>
      </c>
      <c r="K267" s="420">
        <v>0.93966630441731125</v>
      </c>
      <c r="L267" s="419">
        <v>73451</v>
      </c>
      <c r="M267" s="420">
        <v>0.93909096720577889</v>
      </c>
      <c r="N267" s="419">
        <v>71142</v>
      </c>
      <c r="O267" s="420">
        <v>0.90956977561848751</v>
      </c>
      <c r="P267" s="419">
        <v>74491</v>
      </c>
      <c r="Q267" s="420">
        <v>0.95238764942785914</v>
      </c>
      <c r="R267" s="419">
        <v>53734</v>
      </c>
      <c r="S267" s="420">
        <v>0.68700377165505333</v>
      </c>
      <c r="T267" s="419">
        <v>80134</v>
      </c>
      <c r="U267" s="419">
        <v>76824</v>
      </c>
      <c r="V267" s="420">
        <v>0.95869418723637911</v>
      </c>
      <c r="W267" s="419">
        <v>68850</v>
      </c>
      <c r="X267" s="420">
        <v>0.85918586367833882</v>
      </c>
      <c r="Y267" s="419">
        <v>78391</v>
      </c>
      <c r="Z267" s="420">
        <v>0.97824893303716276</v>
      </c>
      <c r="AA267" s="419">
        <v>75842</v>
      </c>
      <c r="AB267" s="420">
        <v>0.94643971347992117</v>
      </c>
      <c r="AC267" s="419">
        <v>67709</v>
      </c>
      <c r="AD267" s="420">
        <v>0.84494721341752566</v>
      </c>
      <c r="AE267" s="419">
        <v>76722</v>
      </c>
      <c r="AF267" s="420">
        <v>0.95742131929018892</v>
      </c>
      <c r="AG267" s="416"/>
      <c r="AH267" s="416"/>
      <c r="AI267" s="416"/>
      <c r="AJ267" s="416"/>
      <c r="AK267" s="416"/>
      <c r="AL267" s="416"/>
      <c r="AM267" s="416"/>
      <c r="AN267" s="416"/>
      <c r="AO267" s="416"/>
      <c r="AP267" s="416"/>
      <c r="AQ267" s="416"/>
      <c r="AR267" s="416"/>
      <c r="AS267" s="416"/>
      <c r="AT267" s="416"/>
      <c r="AU267" s="416"/>
      <c r="AV267" s="416"/>
      <c r="AW267" s="416"/>
      <c r="AX267" s="416"/>
      <c r="AY267" s="416"/>
      <c r="AZ267" s="416"/>
      <c r="BA267" s="416"/>
      <c r="BB267" s="416"/>
      <c r="BC267" s="416"/>
      <c r="BD267" s="416"/>
      <c r="BE267" s="416"/>
      <c r="BF267" s="416"/>
      <c r="BG267" s="416"/>
      <c r="BH267" s="416"/>
      <c r="BI267" s="416"/>
      <c r="BJ267" s="416"/>
      <c r="BK267" s="416"/>
      <c r="BL267" s="416"/>
      <c r="BM267" s="416"/>
      <c r="BN267" s="416"/>
      <c r="BO267" s="416"/>
      <c r="BP267" s="416"/>
      <c r="BQ267" s="416"/>
      <c r="BR267" s="416"/>
      <c r="BS267" s="416"/>
      <c r="BT267" s="416"/>
      <c r="BU267" s="416"/>
      <c r="BV267" s="416"/>
      <c r="BW267" s="416"/>
      <c r="BX267" s="416"/>
      <c r="BY267" s="416"/>
      <c r="BZ267" s="416"/>
      <c r="CA267" s="416"/>
      <c r="CB267" s="416"/>
      <c r="CC267" s="416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1"/>
      <c r="CP267" s="421"/>
      <c r="CQ267" s="421"/>
      <c r="CR267" s="421"/>
      <c r="CS267" s="421"/>
      <c r="CT267" s="421"/>
      <c r="CU267" s="421"/>
      <c r="CV267" s="421"/>
      <c r="CW267" s="421"/>
      <c r="CX267" s="421"/>
      <c r="CY267" s="421"/>
      <c r="CZ267" s="421"/>
      <c r="DA267" s="421"/>
      <c r="DB267" s="421"/>
      <c r="DC267" s="421"/>
      <c r="DD267" s="421"/>
      <c r="DE267" s="421"/>
      <c r="DF267" s="421"/>
      <c r="DG267" s="421"/>
      <c r="DH267" s="421"/>
      <c r="DI267" s="421"/>
      <c r="DJ267" s="421"/>
      <c r="DK267" s="421"/>
      <c r="DL267" s="421"/>
      <c r="DM267" s="421"/>
      <c r="DN267" s="421"/>
      <c r="DO267" s="421"/>
      <c r="DP267" s="421"/>
      <c r="DQ267" s="421"/>
      <c r="DR267" s="421"/>
      <c r="DS267" s="421"/>
      <c r="DT267" s="421"/>
      <c r="DU267" s="421"/>
      <c r="DV267" s="421"/>
      <c r="DW267" s="421"/>
      <c r="DX267" s="421"/>
      <c r="DY267" s="421"/>
      <c r="DZ267" s="421"/>
      <c r="EA267" s="421"/>
      <c r="EB267" s="421"/>
      <c r="EC267" s="421"/>
      <c r="ED267" s="421"/>
      <c r="EE267" s="421"/>
      <c r="EF267" s="421"/>
      <c r="EG267" s="421"/>
      <c r="EH267" s="421"/>
      <c r="EI267" s="421"/>
      <c r="EJ267" s="421"/>
      <c r="EK267" s="421"/>
      <c r="EL267" s="421"/>
      <c r="EM267" s="421"/>
      <c r="EN267" s="421"/>
      <c r="EO267" s="421"/>
      <c r="EP267" s="421"/>
      <c r="EQ267" s="421"/>
      <c r="ER267" s="421"/>
      <c r="ES267" s="421"/>
      <c r="ET267" s="421"/>
      <c r="EU267" s="421"/>
      <c r="EV267" s="421"/>
      <c r="EW267" s="421"/>
      <c r="EX267" s="421"/>
      <c r="EY267" s="421"/>
      <c r="EZ267" s="421"/>
      <c r="FA267" s="421"/>
      <c r="FB267" s="421"/>
      <c r="FC267" s="421"/>
      <c r="FD267" s="421"/>
      <c r="FE267" s="421"/>
      <c r="FF267" s="421"/>
      <c r="FG267" s="421"/>
      <c r="FH267" s="421"/>
      <c r="FI267" s="421"/>
      <c r="FJ267" s="421"/>
      <c r="FK267" s="421"/>
      <c r="FL267" s="421"/>
      <c r="FM267" s="421"/>
      <c r="FN267" s="421"/>
      <c r="FO267" s="421"/>
      <c r="FP267" s="421"/>
      <c r="FQ267" s="421"/>
      <c r="FR267" s="421"/>
      <c r="FS267" s="421"/>
      <c r="FT267" s="421"/>
      <c r="FU267" s="421"/>
      <c r="FV267" s="421"/>
      <c r="FW267" s="421"/>
      <c r="FX267" s="421"/>
      <c r="FY267" s="421"/>
      <c r="FZ267" s="421"/>
      <c r="GA267" s="421"/>
      <c r="GB267" s="421"/>
      <c r="GC267" s="421"/>
      <c r="GD267" s="421"/>
      <c r="GE267" s="421"/>
      <c r="GF267" s="421"/>
      <c r="GG267" s="421"/>
      <c r="GH267" s="421"/>
      <c r="GI267" s="421"/>
      <c r="GJ267" s="421"/>
      <c r="GK267" s="421"/>
      <c r="GL267" s="421"/>
      <c r="GM267" s="421"/>
      <c r="GN267" s="421"/>
      <c r="GO267" s="421"/>
      <c r="GP267" s="421"/>
      <c r="GQ267" s="421"/>
      <c r="GR267" s="421"/>
      <c r="GS267" s="421"/>
      <c r="GT267" s="421"/>
      <c r="GU267" s="421"/>
      <c r="GV267" s="421"/>
      <c r="GW267" s="421"/>
      <c r="GX267" s="421"/>
      <c r="GY267" s="421"/>
      <c r="GZ267" s="421"/>
      <c r="HA267" s="421"/>
      <c r="HB267" s="421"/>
      <c r="HC267" s="421"/>
      <c r="HD267" s="421"/>
      <c r="HE267" s="421"/>
      <c r="HF267" s="421"/>
      <c r="HG267" s="421"/>
      <c r="HH267" s="421"/>
      <c r="HI267" s="421"/>
      <c r="HJ267" s="421"/>
      <c r="HK267" s="421"/>
      <c r="HL267" s="421"/>
      <c r="HM267" s="421"/>
      <c r="HN267" s="421"/>
      <c r="HO267" s="421"/>
      <c r="HP267" s="421"/>
      <c r="HQ267" s="421"/>
      <c r="HR267" s="421"/>
      <c r="HS267" s="421"/>
      <c r="HT267" s="421"/>
      <c r="HU267" s="421"/>
      <c r="HV267" s="421"/>
      <c r="HW267" s="421"/>
      <c r="HX267" s="421"/>
      <c r="HY267" s="421"/>
      <c r="HZ267" s="421"/>
      <c r="IA267" s="421"/>
      <c r="IB267" s="421"/>
      <c r="IC267" s="421"/>
      <c r="ID267" s="421"/>
      <c r="IE267" s="421"/>
      <c r="IF267" s="421"/>
      <c r="IG267" s="421"/>
      <c r="IH267" s="421"/>
      <c r="II267" s="421"/>
      <c r="IJ267" s="421"/>
      <c r="IK267" s="421"/>
      <c r="IL267" s="421"/>
      <c r="IM267" s="421"/>
    </row>
    <row r="268" spans="1:248" x14ac:dyDescent="0.2"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1"/>
      <c r="CR268" s="421"/>
      <c r="CS268" s="421"/>
      <c r="CT268" s="421"/>
      <c r="CU268" s="421"/>
      <c r="CV268" s="421"/>
      <c r="CW268" s="421"/>
      <c r="CX268" s="421"/>
      <c r="CY268" s="421"/>
      <c r="CZ268" s="421"/>
      <c r="DA268" s="421"/>
      <c r="DB268" s="421"/>
      <c r="DC268" s="421"/>
      <c r="DD268" s="421"/>
      <c r="DE268" s="421"/>
      <c r="DF268" s="421"/>
      <c r="DG268" s="421"/>
      <c r="DH268" s="421"/>
      <c r="DI268" s="421"/>
      <c r="DJ268" s="421"/>
      <c r="DK268" s="421"/>
      <c r="DL268" s="421"/>
      <c r="DM268" s="421"/>
      <c r="DN268" s="421"/>
      <c r="DO268" s="421"/>
      <c r="DP268" s="421"/>
      <c r="DQ268" s="421"/>
      <c r="DR268" s="421"/>
      <c r="DS268" s="421"/>
      <c r="DT268" s="421"/>
      <c r="DU268" s="421"/>
      <c r="DV268" s="421"/>
      <c r="DW268" s="421"/>
      <c r="DX268" s="421"/>
      <c r="DY268" s="421"/>
      <c r="DZ268" s="421"/>
      <c r="EA268" s="421"/>
      <c r="EB268" s="421"/>
      <c r="EC268" s="421"/>
      <c r="ED268" s="421"/>
      <c r="EE268" s="421"/>
      <c r="EF268" s="421"/>
      <c r="EG268" s="421"/>
      <c r="EH268" s="421"/>
      <c r="EI268" s="421"/>
      <c r="EJ268" s="421"/>
      <c r="EK268" s="421"/>
      <c r="EL268" s="421"/>
      <c r="EM268" s="421"/>
      <c r="EN268" s="421"/>
      <c r="EO268" s="421"/>
      <c r="EP268" s="421"/>
      <c r="EQ268" s="421"/>
      <c r="ER268" s="421"/>
      <c r="ES268" s="421"/>
      <c r="ET268" s="421"/>
      <c r="EU268" s="421"/>
      <c r="EV268" s="421"/>
      <c r="EW268" s="421"/>
      <c r="EX268" s="421"/>
      <c r="EY268" s="421"/>
      <c r="EZ268" s="421"/>
      <c r="FA268" s="421"/>
      <c r="FB268" s="421"/>
      <c r="FC268" s="421"/>
      <c r="FD268" s="421"/>
      <c r="FE268" s="421"/>
      <c r="FF268" s="421"/>
      <c r="FG268" s="421"/>
      <c r="FH268" s="421"/>
      <c r="FI268" s="421"/>
      <c r="FJ268" s="421"/>
      <c r="FK268" s="421"/>
      <c r="FL268" s="421"/>
      <c r="FM268" s="421"/>
      <c r="FN268" s="421"/>
      <c r="FO268" s="421"/>
      <c r="FP268" s="421"/>
      <c r="FQ268" s="421"/>
      <c r="FR268" s="421"/>
      <c r="FS268" s="421"/>
      <c r="FT268" s="421"/>
      <c r="FU268" s="421"/>
      <c r="FV268" s="421"/>
      <c r="FW268" s="421"/>
      <c r="FX268" s="421"/>
      <c r="FY268" s="421"/>
      <c r="FZ268" s="421"/>
      <c r="GA268" s="421"/>
      <c r="GB268" s="421"/>
      <c r="GC268" s="421"/>
      <c r="GD268" s="421"/>
      <c r="GE268" s="421"/>
      <c r="GF268" s="421"/>
      <c r="GG268" s="421"/>
      <c r="GH268" s="421"/>
      <c r="GI268" s="421"/>
      <c r="GJ268" s="421"/>
      <c r="GK268" s="421"/>
      <c r="GL268" s="421"/>
      <c r="GM268" s="421"/>
      <c r="GN268" s="421"/>
      <c r="GO268" s="421"/>
      <c r="GP268" s="421"/>
      <c r="GQ268" s="421"/>
      <c r="GR268" s="421"/>
      <c r="GS268" s="421"/>
      <c r="GT268" s="421"/>
      <c r="GU268" s="421"/>
      <c r="GV268" s="421"/>
      <c r="GW268" s="421"/>
      <c r="GX268" s="421"/>
      <c r="GY268" s="421"/>
      <c r="GZ268" s="421"/>
      <c r="HA268" s="421"/>
      <c r="HB268" s="421"/>
      <c r="HC268" s="421"/>
      <c r="HD268" s="421"/>
      <c r="HE268" s="421"/>
      <c r="HF268" s="421"/>
      <c r="HG268" s="421"/>
      <c r="HH268" s="421"/>
      <c r="HI268" s="421"/>
      <c r="HJ268" s="421"/>
      <c r="HK268" s="421"/>
      <c r="HL268" s="421"/>
      <c r="HM268" s="421"/>
      <c r="HN268" s="421"/>
      <c r="HO268" s="421"/>
      <c r="HP268" s="421"/>
      <c r="HQ268" s="421"/>
      <c r="HR268" s="421"/>
      <c r="HS268" s="421"/>
      <c r="HT268" s="421"/>
      <c r="HU268" s="421"/>
      <c r="HV268" s="421"/>
      <c r="HW268" s="421"/>
      <c r="HX268" s="421"/>
      <c r="HY268" s="421"/>
      <c r="HZ268" s="421"/>
      <c r="IA268" s="421"/>
      <c r="IB268" s="421"/>
      <c r="IC268" s="421"/>
      <c r="ID268" s="421"/>
      <c r="IE268" s="421"/>
      <c r="IF268" s="421"/>
      <c r="IG268" s="421"/>
      <c r="IH268" s="421"/>
      <c r="II268" s="421"/>
      <c r="IJ268" s="421"/>
      <c r="IK268" s="421"/>
      <c r="IL268" s="421"/>
      <c r="IM268" s="421"/>
    </row>
    <row r="269" spans="1:248" x14ac:dyDescent="0.2">
      <c r="B269" s="617" t="s">
        <v>424</v>
      </c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  <c r="DE269" s="421"/>
      <c r="DF269" s="421"/>
      <c r="DG269" s="421"/>
      <c r="DH269" s="421"/>
      <c r="DI269" s="421"/>
      <c r="DJ269" s="421"/>
      <c r="DK269" s="421"/>
      <c r="DL269" s="421"/>
      <c r="DM269" s="421"/>
      <c r="DN269" s="421"/>
      <c r="DO269" s="421"/>
      <c r="DP269" s="421"/>
      <c r="DQ269" s="421"/>
      <c r="DR269" s="421"/>
      <c r="DS269" s="421"/>
      <c r="DT269" s="421"/>
      <c r="DU269" s="421"/>
      <c r="DV269" s="421"/>
      <c r="DW269" s="421"/>
      <c r="DX269" s="421"/>
      <c r="DY269" s="421"/>
      <c r="DZ269" s="421"/>
      <c r="EA269" s="421"/>
      <c r="EB269" s="421"/>
      <c r="EC269" s="421"/>
      <c r="ED269" s="421"/>
      <c r="EE269" s="421"/>
      <c r="EF269" s="421"/>
      <c r="EG269" s="421"/>
      <c r="EH269" s="421"/>
      <c r="EI269" s="421"/>
      <c r="EJ269" s="421"/>
      <c r="EK269" s="421"/>
      <c r="EL269" s="421"/>
      <c r="EM269" s="421"/>
      <c r="EN269" s="421"/>
      <c r="EO269" s="421"/>
      <c r="EP269" s="421"/>
      <c r="EQ269" s="421"/>
      <c r="ER269" s="421"/>
      <c r="ES269" s="421"/>
      <c r="ET269" s="421"/>
      <c r="EU269" s="421"/>
      <c r="EV269" s="421"/>
      <c r="EW269" s="421"/>
      <c r="EX269" s="421"/>
      <c r="EY269" s="421"/>
      <c r="EZ269" s="421"/>
      <c r="FA269" s="421"/>
      <c r="FB269" s="421"/>
      <c r="FC269" s="421"/>
      <c r="FD269" s="421"/>
      <c r="FE269" s="421"/>
      <c r="FF269" s="421"/>
      <c r="FG269" s="421"/>
      <c r="FH269" s="421"/>
      <c r="FI269" s="421"/>
      <c r="FJ269" s="421"/>
      <c r="FK269" s="421"/>
      <c r="FL269" s="421"/>
      <c r="FM269" s="421"/>
      <c r="FN269" s="421"/>
      <c r="FO269" s="421"/>
      <c r="FP269" s="421"/>
      <c r="FQ269" s="421"/>
      <c r="FR269" s="421"/>
      <c r="FS269" s="421"/>
      <c r="FT269" s="421"/>
      <c r="FU269" s="421"/>
      <c r="FV269" s="421"/>
      <c r="FW269" s="421"/>
      <c r="FX269" s="421"/>
      <c r="FY269" s="421"/>
      <c r="FZ269" s="421"/>
      <c r="GA269" s="421"/>
      <c r="GB269" s="421"/>
      <c r="GC269" s="421"/>
      <c r="GD269" s="421"/>
      <c r="GE269" s="421"/>
      <c r="GF269" s="421"/>
      <c r="GG269" s="421"/>
      <c r="GH269" s="421"/>
      <c r="GI269" s="421"/>
      <c r="GJ269" s="421"/>
      <c r="GK269" s="421"/>
      <c r="GL269" s="421"/>
      <c r="GM269" s="421"/>
      <c r="GN269" s="421"/>
      <c r="GO269" s="421"/>
      <c r="GP269" s="421"/>
      <c r="GQ269" s="421"/>
      <c r="GR269" s="421"/>
      <c r="GS269" s="421"/>
      <c r="GT269" s="421"/>
      <c r="GU269" s="421"/>
      <c r="GV269" s="421"/>
      <c r="GW269" s="421"/>
      <c r="GX269" s="421"/>
      <c r="GY269" s="421"/>
      <c r="GZ269" s="421"/>
      <c r="HA269" s="421"/>
      <c r="HB269" s="421"/>
      <c r="HC269" s="421"/>
      <c r="HD269" s="421"/>
      <c r="HE269" s="421"/>
      <c r="HF269" s="421"/>
      <c r="HG269" s="421"/>
      <c r="HH269" s="421"/>
      <c r="HI269" s="421"/>
      <c r="HJ269" s="421"/>
      <c r="HK269" s="421"/>
      <c r="HL269" s="421"/>
      <c r="HM269" s="421"/>
      <c r="HN269" s="421"/>
      <c r="HO269" s="421"/>
      <c r="HP269" s="421"/>
      <c r="HQ269" s="421"/>
      <c r="HR269" s="421"/>
      <c r="HS269" s="421"/>
      <c r="HT269" s="421"/>
      <c r="HU269" s="421"/>
      <c r="HV269" s="421"/>
      <c r="HW269" s="421"/>
      <c r="HX269" s="421"/>
      <c r="HY269" s="421"/>
      <c r="HZ269" s="421"/>
      <c r="IA269" s="421"/>
      <c r="IB269" s="421"/>
      <c r="IC269" s="421"/>
      <c r="ID269" s="421"/>
      <c r="IE269" s="421"/>
      <c r="IF269" s="421"/>
      <c r="IG269" s="421"/>
      <c r="IH269" s="421"/>
      <c r="II269" s="421"/>
      <c r="IJ269" s="421"/>
      <c r="IK269" s="421"/>
      <c r="IL269" s="421"/>
      <c r="IM269" s="421"/>
    </row>
    <row r="270" spans="1:248" x14ac:dyDescent="0.2">
      <c r="B270" s="617" t="s">
        <v>669</v>
      </c>
    </row>
    <row r="271" spans="1:248" x14ac:dyDescent="0.2">
      <c r="B271" s="617" t="s">
        <v>425</v>
      </c>
    </row>
    <row r="272" spans="1:248" x14ac:dyDescent="0.2">
      <c r="B272" s="617"/>
    </row>
    <row r="273" spans="2:14" x14ac:dyDescent="0.2">
      <c r="B273" s="618" t="s">
        <v>426</v>
      </c>
    </row>
    <row r="274" spans="2:14" x14ac:dyDescent="0.2">
      <c r="B274" s="617" t="s">
        <v>427</v>
      </c>
    </row>
    <row r="275" spans="2:14" x14ac:dyDescent="0.2">
      <c r="B275" s="617" t="s">
        <v>428</v>
      </c>
    </row>
    <row r="276" spans="2:14" x14ac:dyDescent="0.2">
      <c r="B276" s="617" t="s">
        <v>429</v>
      </c>
    </row>
    <row r="277" spans="2:14" x14ac:dyDescent="0.2">
      <c r="B277" s="617" t="s">
        <v>430</v>
      </c>
    </row>
    <row r="278" spans="2:14" x14ac:dyDescent="0.2">
      <c r="B278" s="617" t="s">
        <v>431</v>
      </c>
    </row>
    <row r="284" spans="2:14" ht="18" x14ac:dyDescent="0.25">
      <c r="B284" s="211" t="s">
        <v>523</v>
      </c>
    </row>
    <row r="288" spans="2:14" ht="25.5" customHeight="1" x14ac:dyDescent="0.2">
      <c r="B288" s="985" t="s">
        <v>556</v>
      </c>
      <c r="C288" s="986"/>
      <c r="D288" s="986"/>
      <c r="E288" s="986"/>
      <c r="F288" s="986"/>
      <c r="G288" s="986"/>
      <c r="H288" s="986"/>
      <c r="I288" s="986"/>
      <c r="J288" s="986"/>
      <c r="K288" s="986"/>
      <c r="L288" s="986"/>
      <c r="M288" s="986"/>
      <c r="N288" s="986"/>
    </row>
    <row r="289" spans="2:247" x14ac:dyDescent="0.2">
      <c r="B289" s="880" t="s">
        <v>433</v>
      </c>
      <c r="C289" s="881" t="s">
        <v>434</v>
      </c>
      <c r="D289" s="882"/>
      <c r="E289" s="882"/>
      <c r="F289" s="882"/>
      <c r="G289" s="882"/>
      <c r="H289" s="882"/>
      <c r="I289" s="882"/>
      <c r="J289" s="882"/>
      <c r="K289" s="882"/>
      <c r="L289" s="882"/>
      <c r="M289" s="882"/>
      <c r="N289" s="882"/>
      <c r="O289" s="882"/>
      <c r="P289" s="882"/>
      <c r="Q289" s="882"/>
      <c r="R289" s="882"/>
      <c r="S289" s="882"/>
      <c r="T289" s="882"/>
      <c r="U289" s="882"/>
      <c r="V289" s="882"/>
      <c r="W289" s="882"/>
      <c r="X289" s="882"/>
      <c r="Y289" s="882"/>
      <c r="Z289" s="882"/>
      <c r="AA289" s="882"/>
      <c r="AB289" s="882"/>
      <c r="AC289" s="882"/>
      <c r="AD289" s="882"/>
      <c r="AE289" s="882"/>
      <c r="AF289" s="882"/>
      <c r="AG289" s="882"/>
      <c r="AH289" s="882"/>
      <c r="AI289" s="882"/>
      <c r="AJ289" s="882"/>
      <c r="AK289" s="882"/>
      <c r="AL289" s="883"/>
      <c r="AM289" s="867" t="s">
        <v>435</v>
      </c>
      <c r="AN289" s="867"/>
      <c r="AO289" s="867"/>
      <c r="AP289" s="867"/>
      <c r="AQ289" s="867"/>
      <c r="AR289" s="867"/>
      <c r="AS289" s="863" t="s">
        <v>436</v>
      </c>
      <c r="AT289" s="865"/>
      <c r="AU289" s="881" t="s">
        <v>437</v>
      </c>
      <c r="AV289" s="882"/>
      <c r="AW289" s="882"/>
      <c r="AX289" s="882"/>
      <c r="AY289" s="882"/>
      <c r="AZ289" s="882"/>
      <c r="BA289" s="882"/>
      <c r="BB289" s="882"/>
      <c r="BC289" s="882"/>
      <c r="BD289" s="882"/>
      <c r="BE289" s="882"/>
      <c r="BF289" s="882"/>
      <c r="BG289" s="882"/>
      <c r="BH289" s="882"/>
      <c r="BI289" s="882"/>
      <c r="BJ289" s="882"/>
      <c r="BK289" s="882"/>
      <c r="BL289" s="882"/>
      <c r="BM289" s="882"/>
      <c r="BN289" s="883"/>
      <c r="BO289" s="881" t="s">
        <v>438</v>
      </c>
      <c r="BP289" s="882"/>
      <c r="BQ289" s="882"/>
      <c r="BR289" s="882"/>
      <c r="BS289" s="882"/>
      <c r="BT289" s="882"/>
      <c r="BU289" s="882"/>
      <c r="BV289" s="882"/>
      <c r="BW289" s="882"/>
      <c r="BX289" s="882"/>
      <c r="BY289" s="882"/>
      <c r="BZ289" s="882"/>
      <c r="CA289" s="882"/>
      <c r="CB289" s="882"/>
      <c r="CC289" s="882"/>
      <c r="CD289" s="882"/>
      <c r="CE289" s="882"/>
      <c r="CF289" s="882"/>
      <c r="CG289" s="882"/>
      <c r="CH289" s="882"/>
      <c r="CI289" s="882"/>
      <c r="CJ289" s="882"/>
      <c r="CK289" s="882"/>
      <c r="CL289" s="882"/>
      <c r="CM289" s="882"/>
      <c r="CN289" s="883"/>
      <c r="CO289" s="863" t="s">
        <v>439</v>
      </c>
      <c r="CP289" s="864"/>
      <c r="CQ289" s="864"/>
      <c r="CR289" s="864"/>
      <c r="CS289" s="864"/>
      <c r="CT289" s="865"/>
      <c r="CU289" s="867" t="s">
        <v>440</v>
      </c>
      <c r="CV289" s="867"/>
      <c r="CW289" s="867"/>
      <c r="CX289" s="867"/>
      <c r="CY289" s="867"/>
      <c r="CZ289" s="867"/>
      <c r="DA289" s="863" t="s">
        <v>441</v>
      </c>
      <c r="DB289" s="864"/>
      <c r="DC289" s="864"/>
      <c r="DD289" s="864"/>
      <c r="DE289" s="864"/>
      <c r="DF289" s="864"/>
      <c r="DG289" s="864"/>
      <c r="DH289" s="864"/>
      <c r="DI289" s="864"/>
      <c r="DJ289" s="864"/>
      <c r="DK289" s="864"/>
      <c r="DL289" s="864"/>
      <c r="DM289" s="864"/>
      <c r="DN289" s="865"/>
      <c r="DO289" s="863"/>
      <c r="DP289" s="865"/>
      <c r="DQ289" s="867" t="s">
        <v>442</v>
      </c>
      <c r="DR289" s="867"/>
      <c r="DS289" s="867"/>
      <c r="DT289" s="867"/>
      <c r="DU289" s="867"/>
      <c r="DV289" s="867"/>
      <c r="DW289" s="867"/>
      <c r="DX289" s="867"/>
      <c r="DY289" s="867"/>
      <c r="DZ289" s="867"/>
      <c r="EA289" s="867" t="s">
        <v>443</v>
      </c>
      <c r="EB289" s="867"/>
      <c r="EC289" s="867"/>
      <c r="ED289" s="867"/>
      <c r="EE289" s="867"/>
      <c r="EF289" s="867"/>
      <c r="EG289" s="867"/>
      <c r="EH289" s="867"/>
      <c r="EI289" s="867"/>
      <c r="EJ289" s="867"/>
      <c r="EK289" s="434"/>
      <c r="EL289" s="435"/>
    </row>
    <row r="290" spans="2:247" x14ac:dyDescent="0.2">
      <c r="B290" s="880"/>
      <c r="C290" s="866" t="s">
        <v>444</v>
      </c>
      <c r="D290" s="866"/>
      <c r="E290" s="866" t="s">
        <v>445</v>
      </c>
      <c r="F290" s="866"/>
      <c r="G290" s="866" t="s">
        <v>417</v>
      </c>
      <c r="H290" s="866"/>
      <c r="I290" s="866" t="s">
        <v>446</v>
      </c>
      <c r="J290" s="866"/>
      <c r="K290" s="866" t="s">
        <v>447</v>
      </c>
      <c r="L290" s="866"/>
      <c r="M290" s="866" t="s">
        <v>448</v>
      </c>
      <c r="N290" s="866"/>
      <c r="O290" s="866" t="s">
        <v>449</v>
      </c>
      <c r="P290" s="866"/>
      <c r="Q290" s="866" t="s">
        <v>450</v>
      </c>
      <c r="R290" s="866"/>
      <c r="S290" s="866" t="s">
        <v>451</v>
      </c>
      <c r="T290" s="866"/>
      <c r="U290" s="866" t="s">
        <v>414</v>
      </c>
      <c r="V290" s="866"/>
      <c r="W290" s="866" t="s">
        <v>452</v>
      </c>
      <c r="X290" s="866"/>
      <c r="Y290" s="884" t="s">
        <v>453</v>
      </c>
      <c r="Z290" s="884"/>
      <c r="AA290" s="866" t="s">
        <v>454</v>
      </c>
      <c r="AB290" s="866"/>
      <c r="AC290" s="866" t="s">
        <v>455</v>
      </c>
      <c r="AD290" s="866"/>
      <c r="AE290" s="885" t="s">
        <v>456</v>
      </c>
      <c r="AF290" s="886"/>
      <c r="AG290" s="886"/>
      <c r="AH290" s="886"/>
      <c r="AI290" s="886"/>
      <c r="AJ290" s="887"/>
      <c r="AK290" s="866" t="s">
        <v>457</v>
      </c>
      <c r="AL290" s="866"/>
      <c r="AM290" s="866" t="s">
        <v>458</v>
      </c>
      <c r="AN290" s="866"/>
      <c r="AO290" s="866" t="s">
        <v>459</v>
      </c>
      <c r="AP290" s="866"/>
      <c r="AQ290" s="866" t="s">
        <v>460</v>
      </c>
      <c r="AR290" s="866"/>
      <c r="AS290" s="866" t="s">
        <v>461</v>
      </c>
      <c r="AT290" s="866"/>
      <c r="AU290" s="866" t="s">
        <v>462</v>
      </c>
      <c r="AV290" s="866"/>
      <c r="AW290" s="866" t="s">
        <v>463</v>
      </c>
      <c r="AX290" s="866"/>
      <c r="AY290" s="866" t="s">
        <v>464</v>
      </c>
      <c r="AZ290" s="866"/>
      <c r="BA290" s="866" t="s">
        <v>465</v>
      </c>
      <c r="BB290" s="866"/>
      <c r="BC290" s="866" t="s">
        <v>466</v>
      </c>
      <c r="BD290" s="866"/>
      <c r="BE290" s="866" t="s">
        <v>467</v>
      </c>
      <c r="BF290" s="866"/>
      <c r="BG290" s="866" t="s">
        <v>468</v>
      </c>
      <c r="BH290" s="866"/>
      <c r="BI290" s="866" t="s">
        <v>469</v>
      </c>
      <c r="BJ290" s="866"/>
      <c r="BK290" s="866" t="s">
        <v>470</v>
      </c>
      <c r="BL290" s="866"/>
      <c r="BM290" s="866" t="s">
        <v>471</v>
      </c>
      <c r="BN290" s="866"/>
      <c r="BO290" s="866" t="s">
        <v>472</v>
      </c>
      <c r="BP290" s="866"/>
      <c r="BQ290" s="866"/>
      <c r="BR290" s="866"/>
      <c r="BS290" s="866"/>
      <c r="BT290" s="866"/>
      <c r="BU290" s="867" t="s">
        <v>473</v>
      </c>
      <c r="BV290" s="867"/>
      <c r="BW290" s="867"/>
      <c r="BX290" s="867"/>
      <c r="BY290" s="867"/>
      <c r="BZ290" s="867"/>
      <c r="CA290" s="867"/>
      <c r="CB290" s="867"/>
      <c r="CC290" s="868" t="s">
        <v>474</v>
      </c>
      <c r="CD290" s="869"/>
      <c r="CE290" s="869"/>
      <c r="CF290" s="869"/>
      <c r="CG290" s="869"/>
      <c r="CH290" s="870"/>
      <c r="CI290" s="867" t="s">
        <v>475</v>
      </c>
      <c r="CJ290" s="867"/>
      <c r="CK290" s="867" t="s">
        <v>476</v>
      </c>
      <c r="CL290" s="867"/>
      <c r="CM290" s="867" t="s">
        <v>477</v>
      </c>
      <c r="CN290" s="867"/>
      <c r="CO290" s="866" t="s">
        <v>415</v>
      </c>
      <c r="CP290" s="866"/>
      <c r="CQ290" s="866" t="s">
        <v>478</v>
      </c>
      <c r="CR290" s="866"/>
      <c r="CS290" s="866" t="s">
        <v>479</v>
      </c>
      <c r="CT290" s="866"/>
      <c r="CU290" s="866" t="s">
        <v>480</v>
      </c>
      <c r="CV290" s="866"/>
      <c r="CW290" s="866" t="s">
        <v>481</v>
      </c>
      <c r="CX290" s="866"/>
      <c r="CY290" s="866" t="s">
        <v>482</v>
      </c>
      <c r="CZ290" s="866"/>
      <c r="DA290" s="866" t="s">
        <v>483</v>
      </c>
      <c r="DB290" s="866"/>
      <c r="DC290" s="874" t="s">
        <v>484</v>
      </c>
      <c r="DD290" s="875"/>
      <c r="DE290" s="866" t="s">
        <v>485</v>
      </c>
      <c r="DF290" s="866"/>
      <c r="DG290" s="866" t="s">
        <v>486</v>
      </c>
      <c r="DH290" s="866"/>
      <c r="DI290" s="866" t="s">
        <v>487</v>
      </c>
      <c r="DJ290" s="866"/>
      <c r="DK290" s="866" t="s">
        <v>488</v>
      </c>
      <c r="DL290" s="866"/>
      <c r="DM290" s="866" t="s">
        <v>489</v>
      </c>
      <c r="DN290" s="866"/>
      <c r="DO290" s="866" t="s">
        <v>490</v>
      </c>
      <c r="DP290" s="866"/>
      <c r="DQ290" s="874" t="s">
        <v>491</v>
      </c>
      <c r="DR290" s="875"/>
      <c r="DS290" s="874" t="s">
        <v>492</v>
      </c>
      <c r="DT290" s="875"/>
      <c r="DU290" s="874" t="s">
        <v>493</v>
      </c>
      <c r="DV290" s="875"/>
      <c r="DW290" s="874" t="s">
        <v>494</v>
      </c>
      <c r="DX290" s="875"/>
      <c r="DY290" s="874" t="s">
        <v>495</v>
      </c>
      <c r="DZ290" s="875"/>
      <c r="EA290" s="874" t="s">
        <v>496</v>
      </c>
      <c r="EB290" s="875"/>
      <c r="EC290" s="874" t="s">
        <v>492</v>
      </c>
      <c r="ED290" s="875"/>
      <c r="EE290" s="874" t="s">
        <v>493</v>
      </c>
      <c r="EF290" s="875"/>
      <c r="EG290" s="874" t="s">
        <v>494</v>
      </c>
      <c r="EH290" s="875"/>
      <c r="EI290" s="874" t="s">
        <v>497</v>
      </c>
      <c r="EJ290" s="875"/>
      <c r="EK290" s="874" t="s">
        <v>498</v>
      </c>
      <c r="EL290" s="875"/>
    </row>
    <row r="291" spans="2:247" x14ac:dyDescent="0.2">
      <c r="B291" s="880"/>
      <c r="C291" s="866"/>
      <c r="D291" s="866"/>
      <c r="E291" s="866"/>
      <c r="F291" s="866"/>
      <c r="G291" s="866"/>
      <c r="H291" s="866"/>
      <c r="I291" s="866"/>
      <c r="J291" s="866"/>
      <c r="K291" s="866"/>
      <c r="L291" s="866"/>
      <c r="M291" s="866"/>
      <c r="N291" s="866"/>
      <c r="O291" s="866"/>
      <c r="P291" s="866"/>
      <c r="Q291" s="866"/>
      <c r="R291" s="866"/>
      <c r="S291" s="866"/>
      <c r="T291" s="866"/>
      <c r="U291" s="866"/>
      <c r="V291" s="866"/>
      <c r="W291" s="866"/>
      <c r="X291" s="866"/>
      <c r="Y291" s="884"/>
      <c r="Z291" s="884"/>
      <c r="AA291" s="866"/>
      <c r="AB291" s="866"/>
      <c r="AC291" s="866"/>
      <c r="AD291" s="866"/>
      <c r="AE291" s="888"/>
      <c r="AF291" s="889"/>
      <c r="AG291" s="889"/>
      <c r="AH291" s="889"/>
      <c r="AI291" s="889"/>
      <c r="AJ291" s="890"/>
      <c r="AK291" s="866"/>
      <c r="AL291" s="866"/>
      <c r="AM291" s="866"/>
      <c r="AN291" s="866"/>
      <c r="AO291" s="866"/>
      <c r="AP291" s="866"/>
      <c r="AQ291" s="866"/>
      <c r="AR291" s="866"/>
      <c r="AS291" s="866"/>
      <c r="AT291" s="866"/>
      <c r="AU291" s="866"/>
      <c r="AV291" s="866"/>
      <c r="AW291" s="866"/>
      <c r="AX291" s="866"/>
      <c r="AY291" s="866"/>
      <c r="AZ291" s="866"/>
      <c r="BA291" s="866"/>
      <c r="BB291" s="866"/>
      <c r="BC291" s="866"/>
      <c r="BD291" s="866"/>
      <c r="BE291" s="866"/>
      <c r="BF291" s="866"/>
      <c r="BG291" s="866"/>
      <c r="BH291" s="866"/>
      <c r="BI291" s="866"/>
      <c r="BJ291" s="866"/>
      <c r="BK291" s="866"/>
      <c r="BL291" s="866"/>
      <c r="BM291" s="866"/>
      <c r="BN291" s="866"/>
      <c r="BO291" s="866"/>
      <c r="BP291" s="866"/>
      <c r="BQ291" s="866"/>
      <c r="BR291" s="866"/>
      <c r="BS291" s="866"/>
      <c r="BT291" s="866"/>
      <c r="BU291" s="867"/>
      <c r="BV291" s="867"/>
      <c r="BW291" s="867"/>
      <c r="BX291" s="867"/>
      <c r="BY291" s="867"/>
      <c r="BZ291" s="867"/>
      <c r="CA291" s="867"/>
      <c r="CB291" s="867"/>
      <c r="CC291" s="871"/>
      <c r="CD291" s="872"/>
      <c r="CE291" s="872"/>
      <c r="CF291" s="872"/>
      <c r="CG291" s="872"/>
      <c r="CH291" s="873"/>
      <c r="CI291" s="867"/>
      <c r="CJ291" s="867"/>
      <c r="CK291" s="867"/>
      <c r="CL291" s="867"/>
      <c r="CM291" s="867"/>
      <c r="CN291" s="867"/>
      <c r="CO291" s="866"/>
      <c r="CP291" s="866"/>
      <c r="CQ291" s="866"/>
      <c r="CR291" s="866"/>
      <c r="CS291" s="866"/>
      <c r="CT291" s="866"/>
      <c r="CU291" s="866"/>
      <c r="CV291" s="866"/>
      <c r="CW291" s="866"/>
      <c r="CX291" s="866"/>
      <c r="CY291" s="866"/>
      <c r="CZ291" s="866"/>
      <c r="DA291" s="866"/>
      <c r="DB291" s="866"/>
      <c r="DC291" s="875"/>
      <c r="DD291" s="875"/>
      <c r="DE291" s="866"/>
      <c r="DF291" s="866"/>
      <c r="DG291" s="866"/>
      <c r="DH291" s="866"/>
      <c r="DI291" s="866"/>
      <c r="DJ291" s="866"/>
      <c r="DK291" s="866"/>
      <c r="DL291" s="866"/>
      <c r="DM291" s="866"/>
      <c r="DN291" s="866"/>
      <c r="DO291" s="866"/>
      <c r="DP291" s="866"/>
      <c r="DQ291" s="875"/>
      <c r="DR291" s="875"/>
      <c r="DS291" s="875"/>
      <c r="DT291" s="875"/>
      <c r="DU291" s="875"/>
      <c r="DV291" s="875"/>
      <c r="DW291" s="875"/>
      <c r="DX291" s="875"/>
      <c r="DY291" s="875"/>
      <c r="DZ291" s="875"/>
      <c r="EA291" s="875"/>
      <c r="EB291" s="875"/>
      <c r="EC291" s="875"/>
      <c r="ED291" s="875"/>
      <c r="EE291" s="875"/>
      <c r="EF291" s="875"/>
      <c r="EG291" s="875"/>
      <c r="EH291" s="875"/>
      <c r="EI291" s="875"/>
      <c r="EJ291" s="875"/>
      <c r="EK291" s="875"/>
      <c r="EL291" s="875"/>
    </row>
    <row r="292" spans="2:247" ht="38.25" customHeight="1" x14ac:dyDescent="0.2">
      <c r="B292" s="880"/>
      <c r="C292" s="866"/>
      <c r="D292" s="866"/>
      <c r="E292" s="866"/>
      <c r="F292" s="866"/>
      <c r="G292" s="866"/>
      <c r="H292" s="866"/>
      <c r="I292" s="866"/>
      <c r="J292" s="866"/>
      <c r="K292" s="866"/>
      <c r="L292" s="866"/>
      <c r="M292" s="866"/>
      <c r="N292" s="866"/>
      <c r="O292" s="866"/>
      <c r="P292" s="866"/>
      <c r="Q292" s="866"/>
      <c r="R292" s="866"/>
      <c r="S292" s="866"/>
      <c r="T292" s="866"/>
      <c r="U292" s="866"/>
      <c r="V292" s="866"/>
      <c r="W292" s="866"/>
      <c r="X292" s="866"/>
      <c r="Y292" s="884"/>
      <c r="Z292" s="884"/>
      <c r="AA292" s="866"/>
      <c r="AB292" s="866"/>
      <c r="AC292" s="866"/>
      <c r="AD292" s="866"/>
      <c r="AE292" s="866" t="s">
        <v>499</v>
      </c>
      <c r="AF292" s="866"/>
      <c r="AG292" s="884" t="s">
        <v>500</v>
      </c>
      <c r="AH292" s="884"/>
      <c r="AI292" s="866" t="s">
        <v>501</v>
      </c>
      <c r="AJ292" s="866"/>
      <c r="AK292" s="866"/>
      <c r="AL292" s="866"/>
      <c r="AM292" s="866"/>
      <c r="AN292" s="866"/>
      <c r="AO292" s="866"/>
      <c r="AP292" s="866"/>
      <c r="AQ292" s="866"/>
      <c r="AR292" s="866"/>
      <c r="AS292" s="866"/>
      <c r="AT292" s="866"/>
      <c r="AU292" s="866"/>
      <c r="AV292" s="866"/>
      <c r="AW292" s="866"/>
      <c r="AX292" s="866"/>
      <c r="AY292" s="866"/>
      <c r="AZ292" s="866"/>
      <c r="BA292" s="866"/>
      <c r="BB292" s="866"/>
      <c r="BC292" s="866"/>
      <c r="BD292" s="866"/>
      <c r="BE292" s="866"/>
      <c r="BF292" s="866"/>
      <c r="BG292" s="866"/>
      <c r="BH292" s="866"/>
      <c r="BI292" s="866"/>
      <c r="BJ292" s="866"/>
      <c r="BK292" s="866"/>
      <c r="BL292" s="866"/>
      <c r="BM292" s="866"/>
      <c r="BN292" s="866"/>
      <c r="BO292" s="866" t="s">
        <v>472</v>
      </c>
      <c r="BP292" s="866"/>
      <c r="BQ292" s="866" t="s">
        <v>502</v>
      </c>
      <c r="BR292" s="866"/>
      <c r="BS292" s="866" t="s">
        <v>503</v>
      </c>
      <c r="BT292" s="866"/>
      <c r="BU292" s="866" t="s">
        <v>504</v>
      </c>
      <c r="BV292" s="866"/>
      <c r="BW292" s="866" t="s">
        <v>505</v>
      </c>
      <c r="BX292" s="866"/>
      <c r="BY292" s="866" t="s">
        <v>506</v>
      </c>
      <c r="BZ292" s="866"/>
      <c r="CA292" s="866" t="s">
        <v>507</v>
      </c>
      <c r="CB292" s="866"/>
      <c r="CC292" s="871" t="s">
        <v>508</v>
      </c>
      <c r="CD292" s="873"/>
      <c r="CE292" s="871" t="s">
        <v>509</v>
      </c>
      <c r="CF292" s="873"/>
      <c r="CG292" s="876" t="s">
        <v>510</v>
      </c>
      <c r="CH292" s="877"/>
      <c r="CI292" s="867"/>
      <c r="CJ292" s="867"/>
      <c r="CK292" s="867"/>
      <c r="CL292" s="867"/>
      <c r="CM292" s="867"/>
      <c r="CN292" s="867"/>
      <c r="CO292" s="866"/>
      <c r="CP292" s="866"/>
      <c r="CQ292" s="866"/>
      <c r="CR292" s="866"/>
      <c r="CS292" s="866"/>
      <c r="CT292" s="866"/>
      <c r="CU292" s="866"/>
      <c r="CV292" s="866"/>
      <c r="CW292" s="866"/>
      <c r="CX292" s="866"/>
      <c r="CY292" s="866"/>
      <c r="CZ292" s="866"/>
      <c r="DA292" s="866"/>
      <c r="DB292" s="866"/>
      <c r="DC292" s="875"/>
      <c r="DD292" s="875"/>
      <c r="DE292" s="866"/>
      <c r="DF292" s="866"/>
      <c r="DG292" s="866"/>
      <c r="DH292" s="866"/>
      <c r="DI292" s="866"/>
      <c r="DJ292" s="866"/>
      <c r="DK292" s="866"/>
      <c r="DL292" s="866"/>
      <c r="DM292" s="866"/>
      <c r="DN292" s="866"/>
      <c r="DO292" s="866"/>
      <c r="DP292" s="866"/>
      <c r="DQ292" s="875"/>
      <c r="DR292" s="875"/>
      <c r="DS292" s="875"/>
      <c r="DT292" s="875"/>
      <c r="DU292" s="875"/>
      <c r="DV292" s="875"/>
      <c r="DW292" s="875"/>
      <c r="DX292" s="875"/>
      <c r="DY292" s="875"/>
      <c r="DZ292" s="875"/>
      <c r="EA292" s="875"/>
      <c r="EB292" s="875"/>
      <c r="EC292" s="875"/>
      <c r="ED292" s="875"/>
      <c r="EE292" s="875"/>
      <c r="EF292" s="875"/>
      <c r="EG292" s="875"/>
      <c r="EH292" s="875"/>
      <c r="EI292" s="875"/>
      <c r="EJ292" s="875"/>
      <c r="EK292" s="875"/>
      <c r="EL292" s="875"/>
    </row>
    <row r="293" spans="2:247" ht="45" x14ac:dyDescent="0.2">
      <c r="B293" s="880"/>
      <c r="C293" s="436" t="s">
        <v>511</v>
      </c>
      <c r="D293" s="436" t="s">
        <v>512</v>
      </c>
      <c r="E293" s="437" t="s">
        <v>511</v>
      </c>
      <c r="F293" s="436" t="s">
        <v>513</v>
      </c>
      <c r="G293" s="436" t="s">
        <v>511</v>
      </c>
      <c r="H293" s="436" t="s">
        <v>513</v>
      </c>
      <c r="I293" s="436" t="s">
        <v>511</v>
      </c>
      <c r="J293" s="436" t="s">
        <v>513</v>
      </c>
      <c r="K293" s="436" t="s">
        <v>511</v>
      </c>
      <c r="L293" s="436" t="s">
        <v>513</v>
      </c>
      <c r="M293" s="436" t="s">
        <v>511</v>
      </c>
      <c r="N293" s="436" t="s">
        <v>513</v>
      </c>
      <c r="O293" s="436" t="s">
        <v>511</v>
      </c>
      <c r="P293" s="436" t="s">
        <v>513</v>
      </c>
      <c r="Q293" s="436" t="s">
        <v>511</v>
      </c>
      <c r="R293" s="436" t="s">
        <v>513</v>
      </c>
      <c r="S293" s="436" t="s">
        <v>511</v>
      </c>
      <c r="T293" s="436" t="s">
        <v>513</v>
      </c>
      <c r="U293" s="436" t="s">
        <v>511</v>
      </c>
      <c r="V293" s="436" t="s">
        <v>513</v>
      </c>
      <c r="W293" s="436" t="s">
        <v>511</v>
      </c>
      <c r="X293" s="436" t="s">
        <v>513</v>
      </c>
      <c r="Y293" s="436" t="s">
        <v>511</v>
      </c>
      <c r="Z293" s="436" t="s">
        <v>513</v>
      </c>
      <c r="AA293" s="436" t="s">
        <v>511</v>
      </c>
      <c r="AB293" s="436" t="s">
        <v>513</v>
      </c>
      <c r="AC293" s="436" t="s">
        <v>511</v>
      </c>
      <c r="AD293" s="436" t="s">
        <v>513</v>
      </c>
      <c r="AE293" s="436" t="s">
        <v>511</v>
      </c>
      <c r="AF293" s="436" t="s">
        <v>513</v>
      </c>
      <c r="AG293" s="436" t="s">
        <v>511</v>
      </c>
      <c r="AH293" s="436" t="s">
        <v>513</v>
      </c>
      <c r="AI293" s="436" t="s">
        <v>511</v>
      </c>
      <c r="AJ293" s="436" t="s">
        <v>513</v>
      </c>
      <c r="AK293" s="436" t="s">
        <v>511</v>
      </c>
      <c r="AL293" s="436" t="s">
        <v>513</v>
      </c>
      <c r="AM293" s="436" t="s">
        <v>511</v>
      </c>
      <c r="AN293" s="436" t="s">
        <v>513</v>
      </c>
      <c r="AO293" s="436" t="s">
        <v>511</v>
      </c>
      <c r="AP293" s="436" t="s">
        <v>512</v>
      </c>
      <c r="AQ293" s="436" t="s">
        <v>511</v>
      </c>
      <c r="AR293" s="436" t="s">
        <v>514</v>
      </c>
      <c r="AS293" s="436" t="s">
        <v>511</v>
      </c>
      <c r="AT293" s="436" t="s">
        <v>512</v>
      </c>
      <c r="AU293" s="436" t="s">
        <v>515</v>
      </c>
      <c r="AV293" s="436" t="s">
        <v>516</v>
      </c>
      <c r="AW293" s="436" t="s">
        <v>515</v>
      </c>
      <c r="AX293" s="436" t="s">
        <v>516</v>
      </c>
      <c r="AY293" s="436" t="s">
        <v>515</v>
      </c>
      <c r="AZ293" s="436" t="s">
        <v>516</v>
      </c>
      <c r="BA293" s="436" t="s">
        <v>515</v>
      </c>
      <c r="BB293" s="436" t="s">
        <v>516</v>
      </c>
      <c r="BC293" s="436" t="s">
        <v>515</v>
      </c>
      <c r="BD293" s="436" t="s">
        <v>516</v>
      </c>
      <c r="BE293" s="436" t="s">
        <v>515</v>
      </c>
      <c r="BF293" s="436" t="s">
        <v>516</v>
      </c>
      <c r="BG293" s="436" t="s">
        <v>515</v>
      </c>
      <c r="BH293" s="436" t="s">
        <v>516</v>
      </c>
      <c r="BI293" s="436" t="s">
        <v>515</v>
      </c>
      <c r="BJ293" s="436" t="s">
        <v>516</v>
      </c>
      <c r="BK293" s="436" t="s">
        <v>515</v>
      </c>
      <c r="BL293" s="436" t="s">
        <v>516</v>
      </c>
      <c r="BM293" s="436" t="s">
        <v>515</v>
      </c>
      <c r="BN293" s="436" t="s">
        <v>516</v>
      </c>
      <c r="BO293" s="436" t="s">
        <v>511</v>
      </c>
      <c r="BP293" s="436" t="s">
        <v>513</v>
      </c>
      <c r="BQ293" s="436" t="s">
        <v>511</v>
      </c>
      <c r="BR293" s="436" t="s">
        <v>513</v>
      </c>
      <c r="BS293" s="436" t="s">
        <v>511</v>
      </c>
      <c r="BT293" s="436" t="s">
        <v>513</v>
      </c>
      <c r="BU293" s="436" t="s">
        <v>511</v>
      </c>
      <c r="BV293" s="436" t="s">
        <v>513</v>
      </c>
      <c r="BW293" s="436" t="s">
        <v>511</v>
      </c>
      <c r="BX293" s="436" t="s">
        <v>513</v>
      </c>
      <c r="BY293" s="436" t="s">
        <v>511</v>
      </c>
      <c r="BZ293" s="436" t="s">
        <v>513</v>
      </c>
      <c r="CA293" s="436" t="s">
        <v>511</v>
      </c>
      <c r="CB293" s="436" t="s">
        <v>513</v>
      </c>
      <c r="CC293" s="436" t="s">
        <v>511</v>
      </c>
      <c r="CD293" s="436" t="s">
        <v>513</v>
      </c>
      <c r="CE293" s="436" t="s">
        <v>511</v>
      </c>
      <c r="CF293" s="436" t="s">
        <v>513</v>
      </c>
      <c r="CG293" s="436" t="s">
        <v>511</v>
      </c>
      <c r="CH293" s="436" t="s">
        <v>513</v>
      </c>
      <c r="CI293" s="436" t="s">
        <v>511</v>
      </c>
      <c r="CJ293" s="436" t="s">
        <v>513</v>
      </c>
      <c r="CK293" s="436" t="s">
        <v>511</v>
      </c>
      <c r="CL293" s="436" t="s">
        <v>513</v>
      </c>
      <c r="CM293" s="436" t="s">
        <v>511</v>
      </c>
      <c r="CN293" s="436" t="s">
        <v>513</v>
      </c>
      <c r="CO293" s="436" t="s">
        <v>511</v>
      </c>
      <c r="CP293" s="436" t="s">
        <v>513</v>
      </c>
      <c r="CQ293" s="436" t="s">
        <v>511</v>
      </c>
      <c r="CR293" s="436" t="s">
        <v>513</v>
      </c>
      <c r="CS293" s="436" t="s">
        <v>511</v>
      </c>
      <c r="CT293" s="436" t="s">
        <v>513</v>
      </c>
      <c r="CU293" s="436" t="s">
        <v>511</v>
      </c>
      <c r="CV293" s="436" t="s">
        <v>513</v>
      </c>
      <c r="CW293" s="436" t="s">
        <v>511</v>
      </c>
      <c r="CX293" s="436" t="s">
        <v>513</v>
      </c>
      <c r="CY293" s="436" t="s">
        <v>511</v>
      </c>
      <c r="CZ293" s="436" t="s">
        <v>513</v>
      </c>
      <c r="DA293" s="436" t="s">
        <v>511</v>
      </c>
      <c r="DB293" s="436" t="s">
        <v>513</v>
      </c>
      <c r="DC293" s="436" t="s">
        <v>511</v>
      </c>
      <c r="DD293" s="436" t="s">
        <v>513</v>
      </c>
      <c r="DE293" s="436" t="s">
        <v>511</v>
      </c>
      <c r="DF293" s="436" t="s">
        <v>512</v>
      </c>
      <c r="DG293" s="436" t="s">
        <v>511</v>
      </c>
      <c r="DH293" s="436" t="s">
        <v>513</v>
      </c>
      <c r="DI293" s="436" t="s">
        <v>511</v>
      </c>
      <c r="DJ293" s="436" t="s">
        <v>513</v>
      </c>
      <c r="DK293" s="436" t="s">
        <v>511</v>
      </c>
      <c r="DL293" s="436" t="s">
        <v>517</v>
      </c>
      <c r="DM293" s="436" t="s">
        <v>511</v>
      </c>
      <c r="DN293" s="436" t="s">
        <v>517</v>
      </c>
      <c r="DO293" s="436" t="s">
        <v>511</v>
      </c>
      <c r="DP293" s="438" t="s">
        <v>518</v>
      </c>
      <c r="DQ293" s="436" t="s">
        <v>511</v>
      </c>
      <c r="DR293" s="436" t="s">
        <v>513</v>
      </c>
      <c r="DS293" s="436" t="s">
        <v>511</v>
      </c>
      <c r="DT293" s="436" t="s">
        <v>513</v>
      </c>
      <c r="DU293" s="437" t="s">
        <v>511</v>
      </c>
      <c r="DV293" s="439" t="s">
        <v>513</v>
      </c>
      <c r="DW293" s="436" t="s">
        <v>511</v>
      </c>
      <c r="DX293" s="439" t="s">
        <v>513</v>
      </c>
      <c r="DY293" s="436" t="s">
        <v>511</v>
      </c>
      <c r="DZ293" s="436" t="s">
        <v>513</v>
      </c>
      <c r="EA293" s="436" t="s">
        <v>511</v>
      </c>
      <c r="EB293" s="438" t="s">
        <v>517</v>
      </c>
      <c r="EC293" s="436" t="s">
        <v>511</v>
      </c>
      <c r="ED293" s="438" t="s">
        <v>517</v>
      </c>
      <c r="EE293" s="436" t="s">
        <v>511</v>
      </c>
      <c r="EF293" s="438" t="s">
        <v>517</v>
      </c>
      <c r="EG293" s="436" t="s">
        <v>511</v>
      </c>
      <c r="EH293" s="438" t="s">
        <v>517</v>
      </c>
      <c r="EI293" s="436" t="s">
        <v>511</v>
      </c>
      <c r="EJ293" s="438" t="s">
        <v>517</v>
      </c>
      <c r="EK293" s="436" t="s">
        <v>511</v>
      </c>
      <c r="EL293" s="440" t="s">
        <v>513</v>
      </c>
    </row>
    <row r="294" spans="2:247" x14ac:dyDescent="0.2">
      <c r="B294" s="441" t="s">
        <v>9</v>
      </c>
      <c r="C294" s="452">
        <v>2</v>
      </c>
      <c r="D294" s="453">
        <v>0.19584802193497844</v>
      </c>
      <c r="E294" s="452">
        <v>1</v>
      </c>
      <c r="F294" s="453">
        <v>0.14051120787649626</v>
      </c>
      <c r="G294" s="452">
        <v>351</v>
      </c>
      <c r="H294" s="453">
        <v>49.319433964650187</v>
      </c>
      <c r="I294" s="452">
        <v>4</v>
      </c>
      <c r="J294" s="453">
        <v>0.56204483150598505</v>
      </c>
      <c r="K294" s="452">
        <v>0</v>
      </c>
      <c r="L294" s="453">
        <v>0</v>
      </c>
      <c r="M294" s="452">
        <v>190</v>
      </c>
      <c r="N294" s="453">
        <v>26.697129496534291</v>
      </c>
      <c r="O294" s="452">
        <v>20</v>
      </c>
      <c r="P294" s="453">
        <v>2.8102241575299254</v>
      </c>
      <c r="Q294" s="452">
        <v>0</v>
      </c>
      <c r="R294" s="453">
        <v>0</v>
      </c>
      <c r="S294" s="452">
        <v>0</v>
      </c>
      <c r="T294" s="453">
        <v>0</v>
      </c>
      <c r="U294" s="452">
        <v>0</v>
      </c>
      <c r="V294" s="453">
        <v>0</v>
      </c>
      <c r="W294" s="452">
        <v>0</v>
      </c>
      <c r="X294" s="453">
        <v>0</v>
      </c>
      <c r="Y294" s="452">
        <v>0</v>
      </c>
      <c r="Z294" s="453">
        <v>0</v>
      </c>
      <c r="AA294" s="452">
        <v>0</v>
      </c>
      <c r="AB294" s="453">
        <v>0</v>
      </c>
      <c r="AC294" s="452">
        <v>0</v>
      </c>
      <c r="AD294" s="453">
        <v>0</v>
      </c>
      <c r="AE294" s="452">
        <v>109</v>
      </c>
      <c r="AF294" s="453">
        <v>15.315721658538093</v>
      </c>
      <c r="AG294" s="452">
        <v>24</v>
      </c>
      <c r="AH294" s="453">
        <v>3.3722689890359105</v>
      </c>
      <c r="AI294" s="452">
        <v>133</v>
      </c>
      <c r="AJ294" s="453">
        <v>18.687990647574004</v>
      </c>
      <c r="AK294" s="452">
        <v>3</v>
      </c>
      <c r="AL294" s="453">
        <v>0.42153362362948882</v>
      </c>
      <c r="AM294" s="452">
        <v>153</v>
      </c>
      <c r="AN294" s="453">
        <v>21.498214805103931</v>
      </c>
      <c r="AO294" s="452">
        <v>16</v>
      </c>
      <c r="AP294" s="453">
        <v>1.5667841754798275</v>
      </c>
      <c r="AQ294" s="452">
        <v>182</v>
      </c>
      <c r="AR294" s="453">
        <v>16.421546512677072</v>
      </c>
      <c r="AS294" s="452">
        <v>245</v>
      </c>
      <c r="AT294" s="453">
        <v>23.991382687034861</v>
      </c>
      <c r="AU294" s="452">
        <v>81</v>
      </c>
      <c r="AV294" s="453">
        <v>11.381407837996198</v>
      </c>
      <c r="AW294" s="452">
        <v>95</v>
      </c>
      <c r="AX294" s="453">
        <v>13.348564748267146</v>
      </c>
      <c r="AY294" s="452">
        <v>18</v>
      </c>
      <c r="AZ294" s="453">
        <v>2.5292017417769328</v>
      </c>
      <c r="BA294" s="452">
        <v>68</v>
      </c>
      <c r="BB294" s="453">
        <v>9.5547621356017451</v>
      </c>
      <c r="BC294" s="452">
        <v>1</v>
      </c>
      <c r="BD294" s="453">
        <v>0.14051120787649626</v>
      </c>
      <c r="BE294" s="452">
        <v>11</v>
      </c>
      <c r="BF294" s="453">
        <v>1.545623286641459</v>
      </c>
      <c r="BG294" s="452">
        <v>3</v>
      </c>
      <c r="BH294" s="453">
        <v>0.42153362362948882</v>
      </c>
      <c r="BI294" s="452">
        <v>1</v>
      </c>
      <c r="BJ294" s="453">
        <v>0.14051120787649626</v>
      </c>
      <c r="BK294" s="452">
        <v>3</v>
      </c>
      <c r="BL294" s="453">
        <v>0.42153362362948882</v>
      </c>
      <c r="BM294" s="452">
        <v>278</v>
      </c>
      <c r="BN294" s="453">
        <v>39.06211578966596</v>
      </c>
      <c r="BO294" s="452">
        <v>1398</v>
      </c>
      <c r="BP294" s="453">
        <v>196.43466861134178</v>
      </c>
      <c r="BQ294" s="452">
        <v>28</v>
      </c>
      <c r="BR294" s="453">
        <v>3.9343138205418957</v>
      </c>
      <c r="BS294" s="452">
        <v>1426</v>
      </c>
      <c r="BT294" s="453">
        <v>200.36898243188367</v>
      </c>
      <c r="BU294" s="452">
        <v>1640</v>
      </c>
      <c r="BV294" s="453">
        <v>230.43838091745388</v>
      </c>
      <c r="BW294" s="452">
        <v>469</v>
      </c>
      <c r="BX294" s="453">
        <v>65.899756494076755</v>
      </c>
      <c r="BY294" s="452">
        <v>34</v>
      </c>
      <c r="BZ294" s="453">
        <v>4.7773810678008726</v>
      </c>
      <c r="CA294" s="452">
        <v>2143</v>
      </c>
      <c r="CB294" s="453">
        <v>301.11551847933151</v>
      </c>
      <c r="CC294" s="452">
        <v>265</v>
      </c>
      <c r="CD294" s="453">
        <v>92.41370652196656</v>
      </c>
      <c r="CE294" s="452">
        <v>2</v>
      </c>
      <c r="CF294" s="453">
        <v>0.69746193601484197</v>
      </c>
      <c r="CG294" s="452">
        <v>267</v>
      </c>
      <c r="CH294" s="453">
        <v>93.111168457981407</v>
      </c>
      <c r="CI294" s="452">
        <v>0</v>
      </c>
      <c r="CJ294" s="453">
        <v>0</v>
      </c>
      <c r="CK294" s="452">
        <v>0</v>
      </c>
      <c r="CL294" s="453">
        <v>0</v>
      </c>
      <c r="CM294" s="452">
        <v>26</v>
      </c>
      <c r="CN294" s="453">
        <v>3.6532914047889031</v>
      </c>
      <c r="CO294" s="452">
        <v>2</v>
      </c>
      <c r="CP294" s="453">
        <v>0.28102241575299253</v>
      </c>
      <c r="CQ294" s="452">
        <v>118</v>
      </c>
      <c r="CR294" s="453">
        <v>16.58032252942656</v>
      </c>
      <c r="CS294" s="452">
        <v>29</v>
      </c>
      <c r="CT294" s="453">
        <v>4.0748250284183918</v>
      </c>
      <c r="CU294" s="452">
        <v>938</v>
      </c>
      <c r="CV294" s="453">
        <v>131.79951298815351</v>
      </c>
      <c r="CW294" s="452">
        <v>233</v>
      </c>
      <c r="CX294" s="453">
        <v>32.739111435223627</v>
      </c>
      <c r="CY294" s="452">
        <v>56</v>
      </c>
      <c r="CZ294" s="453">
        <v>7.8686276410837914</v>
      </c>
      <c r="DA294" s="452">
        <v>3</v>
      </c>
      <c r="DB294" s="453">
        <v>0.42153362362948882</v>
      </c>
      <c r="DC294" s="452">
        <v>2</v>
      </c>
      <c r="DD294" s="453">
        <v>0.28102241575299253</v>
      </c>
      <c r="DE294" s="452">
        <v>55</v>
      </c>
      <c r="DF294" s="453">
        <v>5.3858206032119078</v>
      </c>
      <c r="DG294" s="452">
        <v>31</v>
      </c>
      <c r="DH294" s="453">
        <v>4.3558474441713839</v>
      </c>
      <c r="DI294" s="452">
        <v>10</v>
      </c>
      <c r="DJ294" s="453">
        <v>3.4974206522689513</v>
      </c>
      <c r="DK294" s="452">
        <v>18</v>
      </c>
      <c r="DL294" s="453">
        <v>5.1112259559412321</v>
      </c>
      <c r="DM294" s="452">
        <v>61</v>
      </c>
      <c r="DN294" s="453">
        <v>17.321376850689731</v>
      </c>
      <c r="DO294" s="452">
        <v>196</v>
      </c>
      <c r="DP294" s="453">
        <v>225.12433525148455</v>
      </c>
      <c r="DQ294" s="452">
        <v>29</v>
      </c>
      <c r="DR294" s="453">
        <v>4.0748250284183918</v>
      </c>
      <c r="DS294" s="452">
        <v>444</v>
      </c>
      <c r="DT294" s="453">
        <v>62.386976297164345</v>
      </c>
      <c r="DU294" s="452">
        <v>55</v>
      </c>
      <c r="DV294" s="453">
        <v>7.7281164332072958</v>
      </c>
      <c r="DW294" s="452">
        <v>315</v>
      </c>
      <c r="DX294" s="453">
        <v>44.261030481096327</v>
      </c>
      <c r="DY294" s="452">
        <v>843</v>
      </c>
      <c r="DZ294" s="453">
        <v>118.45094823988636</v>
      </c>
      <c r="EA294" s="452">
        <v>15</v>
      </c>
      <c r="EB294" s="453">
        <v>4.2593549632843599</v>
      </c>
      <c r="EC294" s="452">
        <v>393</v>
      </c>
      <c r="ED294" s="453">
        <v>111.59510003805023</v>
      </c>
      <c r="EE294" s="452">
        <v>49</v>
      </c>
      <c r="EF294" s="453">
        <v>13.913892880062242</v>
      </c>
      <c r="EG294" s="452">
        <v>287</v>
      </c>
      <c r="EH294" s="453">
        <v>81.495658297507433</v>
      </c>
      <c r="EI294" s="452">
        <v>744</v>
      </c>
      <c r="EJ294" s="453">
        <v>211.26400617890425</v>
      </c>
      <c r="EK294" s="452">
        <v>211</v>
      </c>
      <c r="EL294" s="453">
        <v>29.647864861940715</v>
      </c>
      <c r="EM294" s="455"/>
      <c r="EN294" s="445"/>
      <c r="EO294" s="445"/>
      <c r="EP294" s="445"/>
      <c r="EQ294" s="445"/>
      <c r="ER294" s="445"/>
      <c r="ES294" s="445"/>
      <c r="ET294" s="445"/>
      <c r="EU294" s="445"/>
      <c r="EV294" s="445"/>
      <c r="EW294" s="445"/>
      <c r="EX294" s="445"/>
      <c r="EY294" s="445"/>
      <c r="EZ294" s="445"/>
      <c r="FA294" s="445"/>
      <c r="FB294" s="445"/>
      <c r="FC294" s="445"/>
      <c r="FD294" s="445"/>
      <c r="FE294" s="445"/>
      <c r="FF294" s="445"/>
      <c r="FG294" s="445"/>
      <c r="FH294" s="445"/>
      <c r="FI294" s="445"/>
      <c r="FJ294" s="445"/>
      <c r="FK294" s="445"/>
      <c r="FL294" s="445"/>
      <c r="FM294" s="445"/>
      <c r="FN294" s="445"/>
      <c r="FO294" s="445"/>
      <c r="FP294" s="445"/>
      <c r="FQ294" s="445"/>
      <c r="FR294" s="445"/>
      <c r="FS294" s="445"/>
      <c r="FT294" s="445"/>
      <c r="FU294" s="445"/>
      <c r="FV294" s="445"/>
      <c r="FW294" s="445"/>
      <c r="FX294" s="445"/>
      <c r="FY294" s="445"/>
      <c r="FZ294" s="445"/>
      <c r="GA294" s="445"/>
      <c r="GB294" s="445"/>
      <c r="GC294" s="445"/>
      <c r="GD294" s="445"/>
      <c r="GE294" s="445"/>
      <c r="GF294" s="445"/>
      <c r="GG294" s="445"/>
      <c r="GH294" s="445"/>
      <c r="GI294" s="445"/>
      <c r="GJ294" s="445"/>
      <c r="GK294" s="445"/>
      <c r="GL294" s="445"/>
      <c r="GM294" s="445"/>
      <c r="GN294" s="445"/>
      <c r="GO294" s="445"/>
      <c r="GP294" s="445"/>
      <c r="GQ294" s="445"/>
      <c r="GR294" s="445"/>
      <c r="GS294" s="445"/>
      <c r="GT294" s="445"/>
      <c r="GU294" s="445"/>
      <c r="GV294" s="445"/>
      <c r="GW294" s="445"/>
      <c r="GX294" s="445"/>
      <c r="GY294" s="445"/>
      <c r="GZ294" s="445"/>
      <c r="HA294" s="445"/>
      <c r="HB294" s="445"/>
      <c r="HC294" s="445"/>
      <c r="HD294" s="445"/>
      <c r="HE294" s="445"/>
      <c r="HF294" s="445"/>
      <c r="HG294" s="445"/>
      <c r="HH294" s="445"/>
      <c r="HI294" s="445"/>
      <c r="HJ294" s="445"/>
      <c r="HK294" s="445"/>
      <c r="HL294" s="445"/>
      <c r="HM294" s="445"/>
      <c r="HN294" s="445"/>
      <c r="HO294" s="445"/>
      <c r="HP294" s="445"/>
      <c r="HQ294" s="445"/>
      <c r="HR294" s="445"/>
      <c r="HS294" s="445"/>
      <c r="HT294" s="445"/>
      <c r="HU294" s="445"/>
      <c r="HV294" s="445"/>
      <c r="HW294" s="445"/>
      <c r="HX294" s="445"/>
      <c r="HY294" s="445"/>
      <c r="HZ294" s="445"/>
      <c r="IA294" s="445"/>
      <c r="IB294" s="445"/>
      <c r="IC294" s="445"/>
      <c r="ID294" s="445"/>
      <c r="IE294" s="445"/>
      <c r="IF294" s="445"/>
      <c r="IG294" s="445"/>
      <c r="IH294" s="445"/>
      <c r="II294" s="445"/>
      <c r="IJ294" s="445"/>
      <c r="IK294" s="445"/>
      <c r="IL294" s="445"/>
      <c r="IM294" s="445"/>
    </row>
    <row r="295" spans="2:247" x14ac:dyDescent="0.2">
      <c r="B295" s="423" t="s">
        <v>108</v>
      </c>
      <c r="C295" s="456">
        <v>0</v>
      </c>
      <c r="D295" s="457">
        <v>0</v>
      </c>
      <c r="E295" s="456">
        <v>1</v>
      </c>
      <c r="F295" s="457">
        <v>0.51264174544261487</v>
      </c>
      <c r="G295" s="456">
        <v>146</v>
      </c>
      <c r="H295" s="457">
        <v>74.845694834621767</v>
      </c>
      <c r="I295" s="456">
        <v>1</v>
      </c>
      <c r="J295" s="457">
        <v>0.51264174544261487</v>
      </c>
      <c r="K295" s="456">
        <v>0</v>
      </c>
      <c r="L295" s="457">
        <v>0</v>
      </c>
      <c r="M295" s="456">
        <v>93</v>
      </c>
      <c r="N295" s="457">
        <v>47.675682326163184</v>
      </c>
      <c r="O295" s="456">
        <v>6</v>
      </c>
      <c r="P295" s="457">
        <v>3.0758504726556892</v>
      </c>
      <c r="Q295" s="456">
        <v>0</v>
      </c>
      <c r="R295" s="457">
        <v>0</v>
      </c>
      <c r="S295" s="456">
        <v>0</v>
      </c>
      <c r="T295" s="457">
        <v>0</v>
      </c>
      <c r="U295" s="456">
        <v>0</v>
      </c>
      <c r="V295" s="457">
        <v>0</v>
      </c>
      <c r="W295" s="456">
        <v>0</v>
      </c>
      <c r="X295" s="457">
        <v>0</v>
      </c>
      <c r="Y295" s="456">
        <v>0</v>
      </c>
      <c r="Z295" s="457">
        <v>0</v>
      </c>
      <c r="AA295" s="456">
        <v>0</v>
      </c>
      <c r="AB295" s="457">
        <v>0</v>
      </c>
      <c r="AC295" s="456">
        <v>0</v>
      </c>
      <c r="AD295" s="457">
        <v>0</v>
      </c>
      <c r="AE295" s="456">
        <v>33</v>
      </c>
      <c r="AF295" s="457">
        <v>16.917177599606291</v>
      </c>
      <c r="AG295" s="456">
        <v>6</v>
      </c>
      <c r="AH295" s="457">
        <v>3.0758504726556892</v>
      </c>
      <c r="AI295" s="456">
        <v>39</v>
      </c>
      <c r="AJ295" s="457">
        <v>19.993028072261982</v>
      </c>
      <c r="AK295" s="456">
        <v>0</v>
      </c>
      <c r="AL295" s="457">
        <v>0</v>
      </c>
      <c r="AM295" s="456">
        <v>45</v>
      </c>
      <c r="AN295" s="457">
        <v>23.06887854491767</v>
      </c>
      <c r="AO295" s="456">
        <v>4</v>
      </c>
      <c r="AP295" s="457">
        <v>1.8796992481203008</v>
      </c>
      <c r="AQ295" s="456">
        <v>54</v>
      </c>
      <c r="AR295" s="457">
        <v>22.5</v>
      </c>
      <c r="AS295" s="456">
        <v>37</v>
      </c>
      <c r="AT295" s="457">
        <v>17.387218045112782</v>
      </c>
      <c r="AU295" s="456">
        <v>36</v>
      </c>
      <c r="AV295" s="457">
        <v>18.455102835934134</v>
      </c>
      <c r="AW295" s="456">
        <v>26</v>
      </c>
      <c r="AX295" s="457">
        <v>13.328685381507988</v>
      </c>
      <c r="AY295" s="456">
        <v>5</v>
      </c>
      <c r="AZ295" s="457">
        <v>2.5632087272130741</v>
      </c>
      <c r="BA295" s="456">
        <v>21</v>
      </c>
      <c r="BB295" s="457">
        <v>10.765476654294911</v>
      </c>
      <c r="BC295" s="456">
        <v>1</v>
      </c>
      <c r="BD295" s="457">
        <v>0.51264174544261487</v>
      </c>
      <c r="BE295" s="456">
        <v>3</v>
      </c>
      <c r="BF295" s="457">
        <v>1.5379252363278446</v>
      </c>
      <c r="BG295" s="456">
        <v>1</v>
      </c>
      <c r="BH295" s="457">
        <v>0.51264174544261487</v>
      </c>
      <c r="BI295" s="456">
        <v>1</v>
      </c>
      <c r="BJ295" s="457">
        <v>0.51264174544261487</v>
      </c>
      <c r="BK295" s="456">
        <v>1</v>
      </c>
      <c r="BL295" s="457">
        <v>0.51264174544261487</v>
      </c>
      <c r="BM295" s="456">
        <v>94</v>
      </c>
      <c r="BN295" s="457">
        <v>48.188324071605798</v>
      </c>
      <c r="BO295" s="456">
        <v>377</v>
      </c>
      <c r="BP295" s="457">
        <v>193.2659380318658</v>
      </c>
      <c r="BQ295" s="456">
        <v>12</v>
      </c>
      <c r="BR295" s="457">
        <v>6.1517009453113785</v>
      </c>
      <c r="BS295" s="456">
        <v>389</v>
      </c>
      <c r="BT295" s="457">
        <v>199.41763897717721</v>
      </c>
      <c r="BU295" s="456">
        <v>390</v>
      </c>
      <c r="BV295" s="457">
        <v>199.93028072261978</v>
      </c>
      <c r="BW295" s="456">
        <v>24</v>
      </c>
      <c r="BX295" s="457">
        <v>12.303401890622757</v>
      </c>
      <c r="BY295" s="456">
        <v>3</v>
      </c>
      <c r="BZ295" s="457">
        <v>1.5379252363278446</v>
      </c>
      <c r="CA295" s="456">
        <v>417</v>
      </c>
      <c r="CB295" s="457">
        <v>213.77160784957039</v>
      </c>
      <c r="CC295" s="456">
        <v>16</v>
      </c>
      <c r="CD295" s="457">
        <v>62.138335469338621</v>
      </c>
      <c r="CE295" s="456">
        <v>0</v>
      </c>
      <c r="CF295" s="457">
        <v>0</v>
      </c>
      <c r="CG295" s="456">
        <v>16</v>
      </c>
      <c r="CH295" s="457">
        <v>62.138335469338621</v>
      </c>
      <c r="CI295" s="456">
        <v>0</v>
      </c>
      <c r="CJ295" s="457">
        <v>0</v>
      </c>
      <c r="CK295" s="456">
        <v>0</v>
      </c>
      <c r="CL295" s="457">
        <v>0</v>
      </c>
      <c r="CM295" s="456">
        <v>18</v>
      </c>
      <c r="CN295" s="457">
        <v>9.2275514179670672</v>
      </c>
      <c r="CO295" s="456">
        <v>1</v>
      </c>
      <c r="CP295" s="457">
        <v>0.51264174544261487</v>
      </c>
      <c r="CQ295" s="456">
        <v>50</v>
      </c>
      <c r="CR295" s="457">
        <v>25.632087272130743</v>
      </c>
      <c r="CS295" s="456">
        <v>16</v>
      </c>
      <c r="CT295" s="457">
        <v>8.2022679270818379</v>
      </c>
      <c r="CU295" s="456">
        <v>267</v>
      </c>
      <c r="CV295" s="457">
        <v>136.87534603317818</v>
      </c>
      <c r="CW295" s="456">
        <v>26</v>
      </c>
      <c r="CX295" s="457">
        <v>13.328685381507988</v>
      </c>
      <c r="CY295" s="456">
        <v>29</v>
      </c>
      <c r="CZ295" s="457">
        <v>14.86661061783583</v>
      </c>
      <c r="DA295" s="456">
        <v>0</v>
      </c>
      <c r="DB295" s="457">
        <v>0</v>
      </c>
      <c r="DC295" s="456">
        <v>1</v>
      </c>
      <c r="DD295" s="457">
        <v>0.51264174544261487</v>
      </c>
      <c r="DE295" s="456">
        <v>14</v>
      </c>
      <c r="DF295" s="457">
        <v>6.5789473684210522</v>
      </c>
      <c r="DG295" s="456">
        <v>17</v>
      </c>
      <c r="DH295" s="457">
        <v>8.7149096725244526</v>
      </c>
      <c r="DI295" s="456">
        <v>3</v>
      </c>
      <c r="DJ295" s="457">
        <v>3.8206339705301762</v>
      </c>
      <c r="DK295" s="456">
        <v>7</v>
      </c>
      <c r="DL295" s="457">
        <v>7.2503547495002438</v>
      </c>
      <c r="DM295" s="456">
        <v>12</v>
      </c>
      <c r="DN295" s="457">
        <v>12.429179570571847</v>
      </c>
      <c r="DO295" s="456">
        <v>43</v>
      </c>
      <c r="DP295" s="457">
        <v>179.9238461860329</v>
      </c>
      <c r="DQ295" s="456">
        <v>17</v>
      </c>
      <c r="DR295" s="457">
        <v>8.7149096725244526</v>
      </c>
      <c r="DS295" s="456">
        <v>218</v>
      </c>
      <c r="DT295" s="457">
        <v>111.75590050649005</v>
      </c>
      <c r="DU295" s="456">
        <v>18</v>
      </c>
      <c r="DV295" s="457">
        <v>9.2275514179670672</v>
      </c>
      <c r="DW295" s="456">
        <v>98</v>
      </c>
      <c r="DX295" s="457">
        <v>50.238891053376264</v>
      </c>
      <c r="DY295" s="456">
        <v>351</v>
      </c>
      <c r="DZ295" s="457">
        <v>179.93725265035781</v>
      </c>
      <c r="EA295" s="456">
        <v>10</v>
      </c>
      <c r="EB295" s="457">
        <v>10.357649642143205</v>
      </c>
      <c r="EC295" s="456">
        <v>191</v>
      </c>
      <c r="ED295" s="457">
        <v>197.83110816493522</v>
      </c>
      <c r="EE295" s="456">
        <v>15</v>
      </c>
      <c r="EF295" s="457">
        <v>15.536474463214809</v>
      </c>
      <c r="EG295" s="456">
        <v>86</v>
      </c>
      <c r="EH295" s="457">
        <v>89.075786922431561</v>
      </c>
      <c r="EI295" s="456">
        <v>302</v>
      </c>
      <c r="EJ295" s="457">
        <v>312.80101919272482</v>
      </c>
      <c r="EK295" s="456">
        <v>76</v>
      </c>
      <c r="EL295" s="457">
        <v>38.960772653638728</v>
      </c>
      <c r="EM295" s="290"/>
      <c r="EN295" s="449"/>
      <c r="EO295" s="449"/>
      <c r="EP295" s="449"/>
      <c r="EQ295" s="449"/>
      <c r="ER295" s="449"/>
      <c r="ES295" s="449"/>
      <c r="ET295" s="449"/>
      <c r="EU295" s="449"/>
      <c r="EV295" s="449"/>
      <c r="EW295" s="449"/>
      <c r="EX295" s="449"/>
      <c r="EY295" s="449"/>
      <c r="EZ295" s="449"/>
      <c r="FA295" s="449"/>
      <c r="FB295" s="449"/>
      <c r="FC295" s="449"/>
      <c r="FD295" s="449"/>
      <c r="FE295" s="449"/>
      <c r="FF295" s="449"/>
      <c r="FG295" s="449"/>
      <c r="FH295" s="449"/>
      <c r="FI295" s="449"/>
      <c r="FJ295" s="449"/>
      <c r="FK295" s="449"/>
      <c r="FL295" s="449"/>
      <c r="FM295" s="449"/>
      <c r="FN295" s="449"/>
      <c r="FO295" s="449"/>
      <c r="FP295" s="449"/>
      <c r="FQ295" s="449"/>
      <c r="FR295" s="449"/>
      <c r="FS295" s="449"/>
      <c r="FT295" s="449"/>
      <c r="FU295" s="449"/>
      <c r="FV295" s="449"/>
      <c r="FW295" s="449"/>
      <c r="FX295" s="449"/>
      <c r="FY295" s="449"/>
      <c r="FZ295" s="449"/>
      <c r="GA295" s="449"/>
      <c r="GB295" s="449"/>
      <c r="GC295" s="449"/>
      <c r="GD295" s="449"/>
      <c r="GE295" s="449"/>
      <c r="GF295" s="449"/>
      <c r="GG295" s="449"/>
      <c r="GH295" s="449"/>
      <c r="GI295" s="449"/>
      <c r="GJ295" s="449"/>
      <c r="GK295" s="449"/>
      <c r="GL295" s="449"/>
      <c r="GM295" s="449"/>
      <c r="GN295" s="449"/>
      <c r="GO295" s="449"/>
      <c r="GP295" s="449"/>
      <c r="GQ295" s="449"/>
      <c r="GR295" s="449"/>
      <c r="GS295" s="449"/>
      <c r="GT295" s="449"/>
      <c r="GU295" s="449"/>
      <c r="GV295" s="449"/>
      <c r="GW295" s="449"/>
      <c r="GX295" s="449"/>
      <c r="GY295" s="449"/>
      <c r="GZ295" s="449"/>
      <c r="HA295" s="449"/>
      <c r="HB295" s="449"/>
      <c r="HC295" s="449"/>
      <c r="HD295" s="449"/>
      <c r="HE295" s="449"/>
      <c r="HF295" s="449"/>
      <c r="HG295" s="449"/>
      <c r="HH295" s="449"/>
      <c r="HI295" s="449"/>
      <c r="HJ295" s="449"/>
      <c r="HK295" s="449"/>
      <c r="HL295" s="449"/>
      <c r="HM295" s="449"/>
      <c r="HN295" s="449"/>
      <c r="HO295" s="449"/>
      <c r="HP295" s="449"/>
      <c r="HQ295" s="449"/>
      <c r="HR295" s="449"/>
      <c r="HS295" s="449"/>
      <c r="HT295" s="449"/>
      <c r="HU295" s="449"/>
      <c r="HV295" s="449"/>
      <c r="HW295" s="449"/>
      <c r="HX295" s="449"/>
      <c r="HY295" s="449"/>
      <c r="HZ295" s="449"/>
      <c r="IA295" s="449"/>
      <c r="IB295" s="449"/>
      <c r="IC295" s="449"/>
      <c r="ID295" s="449"/>
      <c r="IE295" s="449"/>
      <c r="IF295" s="449"/>
      <c r="IG295" s="449"/>
      <c r="IH295" s="449"/>
      <c r="II295" s="449"/>
      <c r="IJ295" s="449"/>
      <c r="IK295" s="449"/>
      <c r="IL295" s="449"/>
      <c r="IM295" s="449"/>
    </row>
    <row r="296" spans="2:247" x14ac:dyDescent="0.2">
      <c r="B296" s="423" t="s">
        <v>109</v>
      </c>
      <c r="C296" s="456">
        <v>0</v>
      </c>
      <c r="D296" s="457">
        <v>0</v>
      </c>
      <c r="E296" s="456">
        <v>0</v>
      </c>
      <c r="F296" s="457">
        <v>0</v>
      </c>
      <c r="G296" s="456">
        <v>19</v>
      </c>
      <c r="H296" s="457">
        <v>43.762668140777592</v>
      </c>
      <c r="I296" s="456">
        <v>0</v>
      </c>
      <c r="J296" s="457">
        <v>0</v>
      </c>
      <c r="K296" s="456">
        <v>0</v>
      </c>
      <c r="L296" s="457">
        <v>0</v>
      </c>
      <c r="M296" s="456">
        <v>2</v>
      </c>
      <c r="N296" s="457">
        <v>4.6065966463976418</v>
      </c>
      <c r="O296" s="456">
        <v>0</v>
      </c>
      <c r="P296" s="457">
        <v>0</v>
      </c>
      <c r="Q296" s="456">
        <v>0</v>
      </c>
      <c r="R296" s="457">
        <v>0</v>
      </c>
      <c r="S296" s="456">
        <v>0</v>
      </c>
      <c r="T296" s="457">
        <v>0</v>
      </c>
      <c r="U296" s="456">
        <v>0</v>
      </c>
      <c r="V296" s="457">
        <v>0</v>
      </c>
      <c r="W296" s="456">
        <v>0</v>
      </c>
      <c r="X296" s="457">
        <v>0</v>
      </c>
      <c r="Y296" s="456">
        <v>0</v>
      </c>
      <c r="Z296" s="457">
        <v>0</v>
      </c>
      <c r="AA296" s="456">
        <v>0</v>
      </c>
      <c r="AB296" s="457">
        <v>0</v>
      </c>
      <c r="AC296" s="456">
        <v>0</v>
      </c>
      <c r="AD296" s="457">
        <v>0</v>
      </c>
      <c r="AE296" s="456">
        <v>1</v>
      </c>
      <c r="AF296" s="457">
        <v>2.3032983231988209</v>
      </c>
      <c r="AG296" s="456">
        <v>1</v>
      </c>
      <c r="AH296" s="457">
        <v>2.3032983231988209</v>
      </c>
      <c r="AI296" s="456">
        <v>2</v>
      </c>
      <c r="AJ296" s="457">
        <v>4.6065966463976418</v>
      </c>
      <c r="AK296" s="456">
        <v>1</v>
      </c>
      <c r="AL296" s="457">
        <v>2.3032983231988209</v>
      </c>
      <c r="AM296" s="456">
        <v>17</v>
      </c>
      <c r="AN296" s="457">
        <v>39.156071494379951</v>
      </c>
      <c r="AO296" s="456">
        <v>0</v>
      </c>
      <c r="AP296" s="457">
        <v>0</v>
      </c>
      <c r="AQ296" s="456">
        <v>10</v>
      </c>
      <c r="AR296" s="457">
        <v>19.417475728155338</v>
      </c>
      <c r="AS296" s="456">
        <v>15</v>
      </c>
      <c r="AT296" s="457">
        <v>31.380753138075313</v>
      </c>
      <c r="AU296" s="456">
        <v>2</v>
      </c>
      <c r="AV296" s="457">
        <v>4.6065966463976418</v>
      </c>
      <c r="AW296" s="456">
        <v>4</v>
      </c>
      <c r="AX296" s="457">
        <v>9.2131932927952835</v>
      </c>
      <c r="AY296" s="456">
        <v>0</v>
      </c>
      <c r="AZ296" s="457">
        <v>0</v>
      </c>
      <c r="BA296" s="456">
        <v>2</v>
      </c>
      <c r="BB296" s="457">
        <v>4.6065966463976418</v>
      </c>
      <c r="BC296" s="456">
        <v>0</v>
      </c>
      <c r="BD296" s="457">
        <v>0</v>
      </c>
      <c r="BE296" s="456">
        <v>0</v>
      </c>
      <c r="BF296" s="457">
        <v>0</v>
      </c>
      <c r="BG296" s="456">
        <v>0</v>
      </c>
      <c r="BH296" s="457">
        <v>0</v>
      </c>
      <c r="BI296" s="456">
        <v>0</v>
      </c>
      <c r="BJ296" s="457">
        <v>0</v>
      </c>
      <c r="BK296" s="456">
        <v>0</v>
      </c>
      <c r="BL296" s="457">
        <v>0</v>
      </c>
      <c r="BM296" s="456">
        <v>8</v>
      </c>
      <c r="BN296" s="457">
        <v>18.426386585590567</v>
      </c>
      <c r="BO296" s="456">
        <v>97</v>
      </c>
      <c r="BP296" s="457">
        <v>223.41993735028558</v>
      </c>
      <c r="BQ296" s="456">
        <v>1</v>
      </c>
      <c r="BR296" s="457">
        <v>2.3032983231988209</v>
      </c>
      <c r="BS296" s="456">
        <v>98</v>
      </c>
      <c r="BT296" s="457">
        <v>225.72323567348445</v>
      </c>
      <c r="BU296" s="456">
        <v>18</v>
      </c>
      <c r="BV296" s="457">
        <v>41.459369817578775</v>
      </c>
      <c r="BW296" s="456">
        <v>3</v>
      </c>
      <c r="BX296" s="457">
        <v>6.9098949695964622</v>
      </c>
      <c r="BY296" s="456">
        <v>0</v>
      </c>
      <c r="BZ296" s="457">
        <v>0</v>
      </c>
      <c r="CA296" s="456">
        <v>21</v>
      </c>
      <c r="CB296" s="457">
        <v>48.36926478717524</v>
      </c>
      <c r="CC296" s="456">
        <v>9</v>
      </c>
      <c r="CD296" s="457">
        <v>35.992801439712053</v>
      </c>
      <c r="CE296" s="456">
        <v>0</v>
      </c>
      <c r="CF296" s="457">
        <v>0</v>
      </c>
      <c r="CG296" s="456">
        <v>9</v>
      </c>
      <c r="CH296" s="457">
        <v>35.992801439712053</v>
      </c>
      <c r="CI296" s="456">
        <v>0</v>
      </c>
      <c r="CJ296" s="457">
        <v>0</v>
      </c>
      <c r="CK296" s="456">
        <v>0</v>
      </c>
      <c r="CL296" s="457">
        <v>0</v>
      </c>
      <c r="CM296" s="456">
        <v>0</v>
      </c>
      <c r="CN296" s="457">
        <v>0</v>
      </c>
      <c r="CO296" s="456">
        <v>0</v>
      </c>
      <c r="CP296" s="457">
        <v>0</v>
      </c>
      <c r="CQ296" s="456">
        <v>9</v>
      </c>
      <c r="CR296" s="457">
        <v>20.729684908789388</v>
      </c>
      <c r="CS296" s="456">
        <v>0</v>
      </c>
      <c r="CT296" s="457">
        <v>0</v>
      </c>
      <c r="CU296" s="456">
        <v>59</v>
      </c>
      <c r="CV296" s="457">
        <v>135.89460106873042</v>
      </c>
      <c r="CW296" s="456">
        <v>18</v>
      </c>
      <c r="CX296" s="457">
        <v>41.459369817578775</v>
      </c>
      <c r="CY296" s="456">
        <v>0</v>
      </c>
      <c r="CZ296" s="457">
        <v>0</v>
      </c>
      <c r="DA296" s="456">
        <v>0</v>
      </c>
      <c r="DB296" s="457">
        <v>0</v>
      </c>
      <c r="DC296" s="456">
        <v>0</v>
      </c>
      <c r="DD296" s="457">
        <v>0</v>
      </c>
      <c r="DE296" s="456">
        <v>5</v>
      </c>
      <c r="DF296" s="457">
        <v>10.460251046025103</v>
      </c>
      <c r="DG296" s="456">
        <v>3</v>
      </c>
      <c r="DH296" s="457">
        <v>6.9098949695964622</v>
      </c>
      <c r="DI296" s="456">
        <v>1</v>
      </c>
      <c r="DJ296" s="457">
        <v>5.5639014076670561</v>
      </c>
      <c r="DK296" s="456">
        <v>1</v>
      </c>
      <c r="DL296" s="457">
        <v>4.7087630079578098</v>
      </c>
      <c r="DM296" s="456">
        <v>2</v>
      </c>
      <c r="DN296" s="457">
        <v>9.4175260159156196</v>
      </c>
      <c r="DO296" s="456">
        <v>15</v>
      </c>
      <c r="DP296" s="457">
        <v>281.21484814398201</v>
      </c>
      <c r="DQ296" s="456">
        <v>0</v>
      </c>
      <c r="DR296" s="457">
        <v>0</v>
      </c>
      <c r="DS296" s="456">
        <v>10</v>
      </c>
      <c r="DT296" s="457">
        <v>23.032983231988208</v>
      </c>
      <c r="DU296" s="456">
        <v>0</v>
      </c>
      <c r="DV296" s="457">
        <v>0</v>
      </c>
      <c r="DW296" s="456">
        <v>21</v>
      </c>
      <c r="DX296" s="457">
        <v>48.36926478717524</v>
      </c>
      <c r="DY296" s="456">
        <v>31</v>
      </c>
      <c r="DZ296" s="457">
        <v>71.402248019163437</v>
      </c>
      <c r="EA296" s="456">
        <v>0</v>
      </c>
      <c r="EB296" s="457">
        <v>0</v>
      </c>
      <c r="EC296" s="456">
        <v>9</v>
      </c>
      <c r="ED296" s="457">
        <v>42.378867071620284</v>
      </c>
      <c r="EE296" s="456">
        <v>0</v>
      </c>
      <c r="EF296" s="457">
        <v>0</v>
      </c>
      <c r="EG296" s="456">
        <v>17</v>
      </c>
      <c r="EH296" s="457">
        <v>80.048971135282756</v>
      </c>
      <c r="EI296" s="456">
        <v>26</v>
      </c>
      <c r="EJ296" s="457">
        <v>122.42783820690303</v>
      </c>
      <c r="EK296" s="456">
        <v>8</v>
      </c>
      <c r="EL296" s="457">
        <v>18.426386585590567</v>
      </c>
      <c r="EM296" s="290"/>
      <c r="EN296" s="449"/>
      <c r="EO296" s="449"/>
      <c r="EP296" s="449"/>
      <c r="EQ296" s="449"/>
      <c r="ER296" s="449"/>
      <c r="ES296" s="449"/>
      <c r="ET296" s="449"/>
      <c r="EU296" s="449"/>
      <c r="EV296" s="449"/>
      <c r="EW296" s="449"/>
      <c r="EX296" s="449"/>
      <c r="EY296" s="449"/>
      <c r="EZ296" s="449"/>
      <c r="FA296" s="449"/>
      <c r="FB296" s="449"/>
      <c r="FC296" s="449"/>
      <c r="FD296" s="449"/>
      <c r="FE296" s="449"/>
      <c r="FF296" s="449"/>
      <c r="FG296" s="449"/>
      <c r="FH296" s="449"/>
      <c r="FI296" s="449"/>
      <c r="FJ296" s="449"/>
      <c r="FK296" s="449"/>
      <c r="FL296" s="449"/>
      <c r="FM296" s="449"/>
      <c r="FN296" s="449"/>
      <c r="FO296" s="449"/>
      <c r="FP296" s="449"/>
      <c r="FQ296" s="449"/>
      <c r="FR296" s="449"/>
      <c r="FS296" s="449"/>
      <c r="FT296" s="449"/>
      <c r="FU296" s="449"/>
      <c r="FV296" s="449"/>
      <c r="FW296" s="449"/>
      <c r="FX296" s="449"/>
      <c r="FY296" s="449"/>
      <c r="FZ296" s="449"/>
      <c r="GA296" s="449"/>
      <c r="GB296" s="449"/>
      <c r="GC296" s="449"/>
      <c r="GD296" s="449"/>
      <c r="GE296" s="449"/>
      <c r="GF296" s="449"/>
      <c r="GG296" s="449"/>
      <c r="GH296" s="449"/>
      <c r="GI296" s="449"/>
      <c r="GJ296" s="449"/>
      <c r="GK296" s="449"/>
      <c r="GL296" s="449"/>
      <c r="GM296" s="449"/>
      <c r="GN296" s="449"/>
      <c r="GO296" s="449"/>
      <c r="GP296" s="449"/>
      <c r="GQ296" s="449"/>
      <c r="GR296" s="449"/>
      <c r="GS296" s="449"/>
      <c r="GT296" s="449"/>
      <c r="GU296" s="449"/>
      <c r="GV296" s="449"/>
      <c r="GW296" s="449"/>
      <c r="GX296" s="449"/>
      <c r="GY296" s="449"/>
      <c r="GZ296" s="449"/>
      <c r="HA296" s="449"/>
      <c r="HB296" s="449"/>
      <c r="HC296" s="449"/>
      <c r="HD296" s="449"/>
      <c r="HE296" s="449"/>
      <c r="HF296" s="449"/>
      <c r="HG296" s="449"/>
      <c r="HH296" s="449"/>
      <c r="HI296" s="449"/>
      <c r="HJ296" s="449"/>
      <c r="HK296" s="449"/>
      <c r="HL296" s="449"/>
      <c r="HM296" s="449"/>
      <c r="HN296" s="449"/>
      <c r="HO296" s="449"/>
      <c r="HP296" s="449"/>
      <c r="HQ296" s="449"/>
      <c r="HR296" s="449"/>
      <c r="HS296" s="449"/>
      <c r="HT296" s="449"/>
      <c r="HU296" s="449"/>
      <c r="HV296" s="449"/>
      <c r="HW296" s="449"/>
      <c r="HX296" s="449"/>
      <c r="HY296" s="449"/>
      <c r="HZ296" s="449"/>
      <c r="IA296" s="449"/>
      <c r="IB296" s="449"/>
      <c r="IC296" s="449"/>
      <c r="ID296" s="449"/>
      <c r="IE296" s="449"/>
      <c r="IF296" s="449"/>
      <c r="IG296" s="449"/>
      <c r="IH296" s="449"/>
      <c r="II296" s="449"/>
      <c r="IJ296" s="449"/>
      <c r="IK296" s="449"/>
      <c r="IL296" s="449"/>
      <c r="IM296" s="449"/>
    </row>
    <row r="297" spans="2:247" x14ac:dyDescent="0.2">
      <c r="B297" s="423" t="s">
        <v>110</v>
      </c>
      <c r="C297" s="456">
        <v>0</v>
      </c>
      <c r="D297" s="457">
        <v>0</v>
      </c>
      <c r="E297" s="456">
        <v>0</v>
      </c>
      <c r="F297" s="457">
        <v>0</v>
      </c>
      <c r="G297" s="456">
        <v>20</v>
      </c>
      <c r="H297" s="457">
        <v>33.255183651751715</v>
      </c>
      <c r="I297" s="456">
        <v>0</v>
      </c>
      <c r="J297" s="457">
        <v>0</v>
      </c>
      <c r="K297" s="456">
        <v>0</v>
      </c>
      <c r="L297" s="457">
        <v>0</v>
      </c>
      <c r="M297" s="456">
        <v>19</v>
      </c>
      <c r="N297" s="457">
        <v>31.592424469164133</v>
      </c>
      <c r="O297" s="456">
        <v>1</v>
      </c>
      <c r="P297" s="457">
        <v>1.6627591825875858</v>
      </c>
      <c r="Q297" s="456">
        <v>0</v>
      </c>
      <c r="R297" s="457">
        <v>0</v>
      </c>
      <c r="S297" s="456">
        <v>0</v>
      </c>
      <c r="T297" s="457">
        <v>0</v>
      </c>
      <c r="U297" s="456">
        <v>0</v>
      </c>
      <c r="V297" s="457">
        <v>0</v>
      </c>
      <c r="W297" s="456">
        <v>0</v>
      </c>
      <c r="X297" s="457">
        <v>0</v>
      </c>
      <c r="Y297" s="456">
        <v>0</v>
      </c>
      <c r="Z297" s="457">
        <v>0</v>
      </c>
      <c r="AA297" s="456">
        <v>0</v>
      </c>
      <c r="AB297" s="457">
        <v>0</v>
      </c>
      <c r="AC297" s="456">
        <v>0</v>
      </c>
      <c r="AD297" s="457">
        <v>0</v>
      </c>
      <c r="AE297" s="456">
        <v>11</v>
      </c>
      <c r="AF297" s="457">
        <v>18.290351008463443</v>
      </c>
      <c r="AG297" s="456">
        <v>1</v>
      </c>
      <c r="AH297" s="457">
        <v>1.6627591825875858</v>
      </c>
      <c r="AI297" s="456">
        <v>12</v>
      </c>
      <c r="AJ297" s="457">
        <v>19.953110191051032</v>
      </c>
      <c r="AK297" s="456">
        <v>0</v>
      </c>
      <c r="AL297" s="457">
        <v>0</v>
      </c>
      <c r="AM297" s="456">
        <v>16</v>
      </c>
      <c r="AN297" s="457">
        <v>26.604146921401373</v>
      </c>
      <c r="AO297" s="456">
        <v>2</v>
      </c>
      <c r="AP297" s="457">
        <v>2.1390374331550803</v>
      </c>
      <c r="AQ297" s="456">
        <v>10</v>
      </c>
      <c r="AR297" s="457">
        <v>9.7847358121330714</v>
      </c>
      <c r="AS297" s="456">
        <v>16</v>
      </c>
      <c r="AT297" s="457">
        <v>17.112299465240643</v>
      </c>
      <c r="AU297" s="456">
        <v>10</v>
      </c>
      <c r="AV297" s="457">
        <v>16.627591825875857</v>
      </c>
      <c r="AW297" s="456">
        <v>7</v>
      </c>
      <c r="AX297" s="457">
        <v>11.639314278113099</v>
      </c>
      <c r="AY297" s="456">
        <v>0</v>
      </c>
      <c r="AZ297" s="457">
        <v>0</v>
      </c>
      <c r="BA297" s="456">
        <v>3</v>
      </c>
      <c r="BB297" s="457">
        <v>4.9882775477627579</v>
      </c>
      <c r="BC297" s="456">
        <v>0</v>
      </c>
      <c r="BD297" s="457">
        <v>0</v>
      </c>
      <c r="BE297" s="456">
        <v>0</v>
      </c>
      <c r="BF297" s="457">
        <v>0</v>
      </c>
      <c r="BG297" s="456">
        <v>0</v>
      </c>
      <c r="BH297" s="457">
        <v>0</v>
      </c>
      <c r="BI297" s="456">
        <v>0</v>
      </c>
      <c r="BJ297" s="457">
        <v>0</v>
      </c>
      <c r="BK297" s="456">
        <v>0</v>
      </c>
      <c r="BL297" s="457">
        <v>0</v>
      </c>
      <c r="BM297" s="456">
        <v>20</v>
      </c>
      <c r="BN297" s="457">
        <v>33.255183651751715</v>
      </c>
      <c r="BO297" s="456">
        <v>98</v>
      </c>
      <c r="BP297" s="457">
        <v>162.95039989358341</v>
      </c>
      <c r="BQ297" s="456">
        <v>0</v>
      </c>
      <c r="BR297" s="457">
        <v>0</v>
      </c>
      <c r="BS297" s="456">
        <v>98</v>
      </c>
      <c r="BT297" s="457">
        <v>162.95039989358341</v>
      </c>
      <c r="BU297" s="456">
        <v>84</v>
      </c>
      <c r="BV297" s="457">
        <v>139.6717713373572</v>
      </c>
      <c r="BW297" s="456">
        <v>19</v>
      </c>
      <c r="BX297" s="457">
        <v>31.592424469164133</v>
      </c>
      <c r="BY297" s="456">
        <v>1</v>
      </c>
      <c r="BZ297" s="457">
        <v>1.6627591825875858</v>
      </c>
      <c r="CA297" s="456">
        <v>104</v>
      </c>
      <c r="CB297" s="457">
        <v>172.92695498910894</v>
      </c>
      <c r="CC297" s="456">
        <v>8</v>
      </c>
      <c r="CD297" s="457">
        <v>61.031431187061337</v>
      </c>
      <c r="CE297" s="456">
        <v>1</v>
      </c>
      <c r="CF297" s="457">
        <v>7.6289288983826671</v>
      </c>
      <c r="CG297" s="456">
        <v>9</v>
      </c>
      <c r="CH297" s="457">
        <v>68.660360085443997</v>
      </c>
      <c r="CI297" s="456">
        <v>0</v>
      </c>
      <c r="CJ297" s="457">
        <v>0</v>
      </c>
      <c r="CK297" s="456">
        <v>0</v>
      </c>
      <c r="CL297" s="457">
        <v>0</v>
      </c>
      <c r="CM297" s="456">
        <v>2</v>
      </c>
      <c r="CN297" s="457">
        <v>3.3255183651751716</v>
      </c>
      <c r="CO297" s="456">
        <v>0</v>
      </c>
      <c r="CP297" s="457">
        <v>0</v>
      </c>
      <c r="CQ297" s="456">
        <v>0</v>
      </c>
      <c r="CR297" s="457">
        <v>0</v>
      </c>
      <c r="CS297" s="456">
        <v>1</v>
      </c>
      <c r="CT297" s="457">
        <v>1.6627591825875858</v>
      </c>
      <c r="CU297" s="456">
        <v>104</v>
      </c>
      <c r="CV297" s="457">
        <v>172.92695498910894</v>
      </c>
      <c r="CW297" s="456">
        <v>16</v>
      </c>
      <c r="CX297" s="457">
        <v>26.604146921401373</v>
      </c>
      <c r="CY297" s="456">
        <v>3</v>
      </c>
      <c r="CZ297" s="457">
        <v>4.9882775477627579</v>
      </c>
      <c r="DA297" s="456">
        <v>0</v>
      </c>
      <c r="DB297" s="457">
        <v>0</v>
      </c>
      <c r="DC297" s="456">
        <v>0</v>
      </c>
      <c r="DD297" s="457">
        <v>0</v>
      </c>
      <c r="DE297" s="456">
        <v>5</v>
      </c>
      <c r="DF297" s="457">
        <v>5.3475935828877006</v>
      </c>
      <c r="DG297" s="456">
        <v>2</v>
      </c>
      <c r="DH297" s="457">
        <v>3.3255183651751716</v>
      </c>
      <c r="DI297" s="456">
        <v>0</v>
      </c>
      <c r="DJ297" s="457">
        <v>0</v>
      </c>
      <c r="DK297" s="456">
        <v>0</v>
      </c>
      <c r="DL297" s="457">
        <v>0</v>
      </c>
      <c r="DM297" s="456">
        <v>3</v>
      </c>
      <c r="DN297" s="457">
        <v>9.9966677774075308</v>
      </c>
      <c r="DO297" s="456">
        <v>10</v>
      </c>
      <c r="DP297" s="457">
        <v>137.36263736263737</v>
      </c>
      <c r="DQ297" s="456">
        <v>2</v>
      </c>
      <c r="DR297" s="457">
        <v>3.3255183651751716</v>
      </c>
      <c r="DS297" s="456">
        <v>56</v>
      </c>
      <c r="DT297" s="457">
        <v>93.114514224904795</v>
      </c>
      <c r="DU297" s="456">
        <v>10</v>
      </c>
      <c r="DV297" s="457">
        <v>16.627591825875857</v>
      </c>
      <c r="DW297" s="456">
        <v>26</v>
      </c>
      <c r="DX297" s="457">
        <v>43.231738747277234</v>
      </c>
      <c r="DY297" s="456">
        <v>94</v>
      </c>
      <c r="DZ297" s="457">
        <v>156.29936316323307</v>
      </c>
      <c r="EA297" s="456">
        <v>1</v>
      </c>
      <c r="EB297" s="457">
        <v>3.3322225924691766</v>
      </c>
      <c r="EC297" s="456">
        <v>52</v>
      </c>
      <c r="ED297" s="457">
        <v>173.27557480839721</v>
      </c>
      <c r="EE297" s="456">
        <v>10</v>
      </c>
      <c r="EF297" s="457">
        <v>33.322225924691772</v>
      </c>
      <c r="EG297" s="456">
        <v>24</v>
      </c>
      <c r="EH297" s="457">
        <v>79.973342219260246</v>
      </c>
      <c r="EI297" s="456">
        <v>87</v>
      </c>
      <c r="EJ297" s="457">
        <v>289.90336554481843</v>
      </c>
      <c r="EK297" s="456">
        <v>23</v>
      </c>
      <c r="EL297" s="457">
        <v>38.243461199514471</v>
      </c>
      <c r="EM297" s="290"/>
      <c r="EN297" s="449"/>
      <c r="EO297" s="449"/>
      <c r="EP297" s="449"/>
      <c r="EQ297" s="449"/>
      <c r="ER297" s="449"/>
      <c r="ES297" s="449"/>
      <c r="ET297" s="449"/>
      <c r="EU297" s="449"/>
      <c r="EV297" s="449"/>
      <c r="EW297" s="449"/>
      <c r="EX297" s="449"/>
      <c r="EY297" s="449"/>
      <c r="EZ297" s="449"/>
      <c r="FA297" s="449"/>
      <c r="FB297" s="449"/>
      <c r="FC297" s="449"/>
      <c r="FD297" s="449"/>
      <c r="FE297" s="449"/>
      <c r="FF297" s="449"/>
      <c r="FG297" s="449"/>
      <c r="FH297" s="449"/>
      <c r="FI297" s="449"/>
      <c r="FJ297" s="449"/>
      <c r="FK297" s="449"/>
      <c r="FL297" s="449"/>
      <c r="FM297" s="449"/>
      <c r="FN297" s="449"/>
      <c r="FO297" s="449"/>
      <c r="FP297" s="449"/>
      <c r="FQ297" s="449"/>
      <c r="FR297" s="449"/>
      <c r="FS297" s="449"/>
      <c r="FT297" s="449"/>
      <c r="FU297" s="449"/>
      <c r="FV297" s="449"/>
      <c r="FW297" s="449"/>
      <c r="FX297" s="449"/>
      <c r="FY297" s="449"/>
      <c r="FZ297" s="449"/>
      <c r="GA297" s="449"/>
      <c r="GB297" s="449"/>
      <c r="GC297" s="449"/>
      <c r="GD297" s="449"/>
      <c r="GE297" s="449"/>
      <c r="GF297" s="449"/>
      <c r="GG297" s="449"/>
      <c r="GH297" s="449"/>
      <c r="GI297" s="449"/>
      <c r="GJ297" s="449"/>
      <c r="GK297" s="449"/>
      <c r="GL297" s="449"/>
      <c r="GM297" s="449"/>
      <c r="GN297" s="449"/>
      <c r="GO297" s="449"/>
      <c r="GP297" s="449"/>
      <c r="GQ297" s="449"/>
      <c r="GR297" s="449"/>
      <c r="GS297" s="449"/>
      <c r="GT297" s="449"/>
      <c r="GU297" s="449"/>
      <c r="GV297" s="449"/>
      <c r="GW297" s="449"/>
      <c r="GX297" s="449"/>
      <c r="GY297" s="449"/>
      <c r="GZ297" s="449"/>
      <c r="HA297" s="449"/>
      <c r="HB297" s="449"/>
      <c r="HC297" s="449"/>
      <c r="HD297" s="449"/>
      <c r="HE297" s="449"/>
      <c r="HF297" s="449"/>
      <c r="HG297" s="449"/>
      <c r="HH297" s="449"/>
      <c r="HI297" s="449"/>
      <c r="HJ297" s="449"/>
      <c r="HK297" s="449"/>
      <c r="HL297" s="449"/>
      <c r="HM297" s="449"/>
      <c r="HN297" s="449"/>
      <c r="HO297" s="449"/>
      <c r="HP297" s="449"/>
      <c r="HQ297" s="449"/>
      <c r="HR297" s="449"/>
      <c r="HS297" s="449"/>
      <c r="HT297" s="449"/>
      <c r="HU297" s="449"/>
      <c r="HV297" s="449"/>
      <c r="HW297" s="449"/>
      <c r="HX297" s="449"/>
      <c r="HY297" s="449"/>
      <c r="HZ297" s="449"/>
      <c r="IA297" s="449"/>
      <c r="IB297" s="449"/>
      <c r="IC297" s="449"/>
      <c r="ID297" s="449"/>
      <c r="IE297" s="449"/>
      <c r="IF297" s="449"/>
      <c r="IG297" s="449"/>
      <c r="IH297" s="449"/>
      <c r="II297" s="449"/>
      <c r="IJ297" s="449"/>
      <c r="IK297" s="449"/>
      <c r="IL297" s="449"/>
      <c r="IM297" s="449"/>
    </row>
    <row r="298" spans="2:247" x14ac:dyDescent="0.2">
      <c r="B298" s="423" t="s">
        <v>111</v>
      </c>
      <c r="C298" s="456">
        <v>2</v>
      </c>
      <c r="D298" s="457">
        <v>1.8181818181818181</v>
      </c>
      <c r="E298" s="456">
        <v>0</v>
      </c>
      <c r="F298" s="457">
        <v>0</v>
      </c>
      <c r="G298" s="456">
        <v>45</v>
      </c>
      <c r="H298" s="457">
        <v>54.77717861012038</v>
      </c>
      <c r="I298" s="456">
        <v>1</v>
      </c>
      <c r="J298" s="457">
        <v>1.217270635780453</v>
      </c>
      <c r="K298" s="456">
        <v>0</v>
      </c>
      <c r="L298" s="457">
        <v>0</v>
      </c>
      <c r="M298" s="456">
        <v>11</v>
      </c>
      <c r="N298" s="457">
        <v>13.389976993584984</v>
      </c>
      <c r="O298" s="456">
        <v>3</v>
      </c>
      <c r="P298" s="457">
        <v>3.6518119073413589</v>
      </c>
      <c r="Q298" s="456">
        <v>0</v>
      </c>
      <c r="R298" s="457">
        <v>0</v>
      </c>
      <c r="S298" s="456">
        <v>0</v>
      </c>
      <c r="T298" s="457">
        <v>0</v>
      </c>
      <c r="U298" s="456">
        <v>0</v>
      </c>
      <c r="V298" s="457">
        <v>0</v>
      </c>
      <c r="W298" s="456">
        <v>0</v>
      </c>
      <c r="X298" s="457">
        <v>0</v>
      </c>
      <c r="Y298" s="456">
        <v>0</v>
      </c>
      <c r="Z298" s="457">
        <v>0</v>
      </c>
      <c r="AA298" s="456">
        <v>0</v>
      </c>
      <c r="AB298" s="457">
        <v>0</v>
      </c>
      <c r="AC298" s="456">
        <v>0</v>
      </c>
      <c r="AD298" s="457">
        <v>0</v>
      </c>
      <c r="AE298" s="456">
        <v>16</v>
      </c>
      <c r="AF298" s="457">
        <v>19.476330172487248</v>
      </c>
      <c r="AG298" s="456">
        <v>5</v>
      </c>
      <c r="AH298" s="457">
        <v>6.0863531789022653</v>
      </c>
      <c r="AI298" s="456">
        <v>21</v>
      </c>
      <c r="AJ298" s="457">
        <v>25.562683351389513</v>
      </c>
      <c r="AK298" s="456">
        <v>0</v>
      </c>
      <c r="AL298" s="457">
        <v>0</v>
      </c>
      <c r="AM298" s="456">
        <v>16</v>
      </c>
      <c r="AN298" s="457">
        <v>19.476330172487248</v>
      </c>
      <c r="AO298" s="456">
        <v>1</v>
      </c>
      <c r="AP298" s="457">
        <v>0.90909090909090906</v>
      </c>
      <c r="AQ298" s="456">
        <v>25</v>
      </c>
      <c r="AR298" s="457">
        <v>19.888623707239461</v>
      </c>
      <c r="AS298" s="456">
        <v>20</v>
      </c>
      <c r="AT298" s="457">
        <v>18.18181818181818</v>
      </c>
      <c r="AU298" s="456">
        <v>11</v>
      </c>
      <c r="AV298" s="457">
        <v>13.389976993584984</v>
      </c>
      <c r="AW298" s="456">
        <v>10</v>
      </c>
      <c r="AX298" s="457">
        <v>12.172706357804531</v>
      </c>
      <c r="AY298" s="456">
        <v>3</v>
      </c>
      <c r="AZ298" s="457">
        <v>3.6518119073413589</v>
      </c>
      <c r="BA298" s="456">
        <v>2</v>
      </c>
      <c r="BB298" s="457">
        <v>2.4345412715609061</v>
      </c>
      <c r="BC298" s="456">
        <v>0</v>
      </c>
      <c r="BD298" s="457">
        <v>0</v>
      </c>
      <c r="BE298" s="456">
        <v>1</v>
      </c>
      <c r="BF298" s="457">
        <v>1.217270635780453</v>
      </c>
      <c r="BG298" s="456">
        <v>0</v>
      </c>
      <c r="BH298" s="457">
        <v>0</v>
      </c>
      <c r="BI298" s="456">
        <v>0</v>
      </c>
      <c r="BJ298" s="457">
        <v>0</v>
      </c>
      <c r="BK298" s="456">
        <v>0</v>
      </c>
      <c r="BL298" s="457">
        <v>0</v>
      </c>
      <c r="BM298" s="456">
        <v>27</v>
      </c>
      <c r="BN298" s="457">
        <v>32.866307166072232</v>
      </c>
      <c r="BO298" s="456">
        <v>136</v>
      </c>
      <c r="BP298" s="457">
        <v>165.5488064661416</v>
      </c>
      <c r="BQ298" s="456">
        <v>1</v>
      </c>
      <c r="BR298" s="457">
        <v>1.217270635780453</v>
      </c>
      <c r="BS298" s="456">
        <v>137</v>
      </c>
      <c r="BT298" s="457">
        <v>166.76607710192206</v>
      </c>
      <c r="BU298" s="456">
        <v>193</v>
      </c>
      <c r="BV298" s="457">
        <v>234.93323270562743</v>
      </c>
      <c r="BW298" s="456">
        <v>10</v>
      </c>
      <c r="BX298" s="457">
        <v>12.172706357804531</v>
      </c>
      <c r="BY298" s="456">
        <v>0</v>
      </c>
      <c r="BZ298" s="457">
        <v>0</v>
      </c>
      <c r="CA298" s="456">
        <v>203</v>
      </c>
      <c r="CB298" s="457">
        <v>247.10593906343198</v>
      </c>
      <c r="CC298" s="456">
        <v>2</v>
      </c>
      <c r="CD298" s="457">
        <v>20.030045067601403</v>
      </c>
      <c r="CE298" s="456">
        <v>0</v>
      </c>
      <c r="CF298" s="457">
        <v>0</v>
      </c>
      <c r="CG298" s="456">
        <v>2</v>
      </c>
      <c r="CH298" s="457">
        <v>20.030045067601403</v>
      </c>
      <c r="CI298" s="456">
        <v>0</v>
      </c>
      <c r="CJ298" s="457">
        <v>0</v>
      </c>
      <c r="CK298" s="456">
        <v>0</v>
      </c>
      <c r="CL298" s="457">
        <v>0</v>
      </c>
      <c r="CM298" s="456">
        <v>1</v>
      </c>
      <c r="CN298" s="457">
        <v>1.217270635780453</v>
      </c>
      <c r="CO298" s="456">
        <v>0</v>
      </c>
      <c r="CP298" s="457">
        <v>0</v>
      </c>
      <c r="CQ298" s="456">
        <v>1</v>
      </c>
      <c r="CR298" s="457">
        <v>1.217270635780453</v>
      </c>
      <c r="CS298" s="456">
        <v>2</v>
      </c>
      <c r="CT298" s="457">
        <v>2.4345412715609061</v>
      </c>
      <c r="CU298" s="456">
        <v>124</v>
      </c>
      <c r="CV298" s="457">
        <v>150.94155883677618</v>
      </c>
      <c r="CW298" s="456">
        <v>16</v>
      </c>
      <c r="CX298" s="457">
        <v>19.476330172487248</v>
      </c>
      <c r="CY298" s="456">
        <v>8</v>
      </c>
      <c r="CZ298" s="457">
        <v>9.7381650862436242</v>
      </c>
      <c r="DA298" s="456">
        <v>0</v>
      </c>
      <c r="DB298" s="457">
        <v>0</v>
      </c>
      <c r="DC298" s="456">
        <v>0</v>
      </c>
      <c r="DD298" s="457">
        <v>0</v>
      </c>
      <c r="DE298" s="456">
        <v>4</v>
      </c>
      <c r="DF298" s="457">
        <v>3.6363636363636362</v>
      </c>
      <c r="DG298" s="456">
        <v>1</v>
      </c>
      <c r="DH298" s="457">
        <v>1.217270635780453</v>
      </c>
      <c r="DI298" s="456">
        <v>3</v>
      </c>
      <c r="DJ298" s="457">
        <v>9.1968117719190676</v>
      </c>
      <c r="DK298" s="456">
        <v>1</v>
      </c>
      <c r="DL298" s="457">
        <v>2.4433150899139955</v>
      </c>
      <c r="DM298" s="456">
        <v>11</v>
      </c>
      <c r="DN298" s="457">
        <v>26.876465989053948</v>
      </c>
      <c r="DO298" s="456">
        <v>21</v>
      </c>
      <c r="DP298" s="457">
        <v>210.99166080578721</v>
      </c>
      <c r="DQ298" s="456">
        <v>1</v>
      </c>
      <c r="DR298" s="457">
        <v>1.217270635780453</v>
      </c>
      <c r="DS298" s="456">
        <v>22</v>
      </c>
      <c r="DT298" s="457">
        <v>26.779953987169968</v>
      </c>
      <c r="DU298" s="456">
        <v>7</v>
      </c>
      <c r="DV298" s="457">
        <v>8.5208944504631727</v>
      </c>
      <c r="DW298" s="456">
        <v>39</v>
      </c>
      <c r="DX298" s="457">
        <v>47.473554795437671</v>
      </c>
      <c r="DY298" s="456">
        <v>69</v>
      </c>
      <c r="DZ298" s="457">
        <v>83.991673868851265</v>
      </c>
      <c r="EA298" s="456">
        <v>0</v>
      </c>
      <c r="EB298" s="457">
        <v>0</v>
      </c>
      <c r="EC298" s="456">
        <v>20</v>
      </c>
      <c r="ED298" s="457">
        <v>48.866301798279906</v>
      </c>
      <c r="EE298" s="456">
        <v>6</v>
      </c>
      <c r="EF298" s="457">
        <v>14.659890539483973</v>
      </c>
      <c r="EG298" s="456">
        <v>38</v>
      </c>
      <c r="EH298" s="457">
        <v>92.845973416731823</v>
      </c>
      <c r="EI298" s="456">
        <v>64</v>
      </c>
      <c r="EJ298" s="457">
        <v>156.37216575449571</v>
      </c>
      <c r="EK298" s="456">
        <v>27</v>
      </c>
      <c r="EL298" s="457">
        <v>32.866307166072232</v>
      </c>
      <c r="EM298" s="290"/>
      <c r="EN298" s="449"/>
      <c r="EO298" s="449"/>
      <c r="EP298" s="449"/>
      <c r="EQ298" s="449"/>
      <c r="ER298" s="449"/>
      <c r="ES298" s="449"/>
      <c r="ET298" s="449"/>
      <c r="EU298" s="449"/>
      <c r="EV298" s="449"/>
      <c r="EW298" s="449"/>
      <c r="EX298" s="449"/>
      <c r="EY298" s="449"/>
      <c r="EZ298" s="449"/>
      <c r="FA298" s="449"/>
      <c r="FB298" s="449"/>
      <c r="FC298" s="449"/>
      <c r="FD298" s="449"/>
      <c r="FE298" s="449"/>
      <c r="FF298" s="449"/>
      <c r="FG298" s="449"/>
      <c r="FH298" s="449"/>
      <c r="FI298" s="449"/>
      <c r="FJ298" s="449"/>
      <c r="FK298" s="449"/>
      <c r="FL298" s="449"/>
      <c r="FM298" s="449"/>
      <c r="FN298" s="449"/>
      <c r="FO298" s="449"/>
      <c r="FP298" s="449"/>
      <c r="FQ298" s="449"/>
      <c r="FR298" s="449"/>
      <c r="FS298" s="449"/>
      <c r="FT298" s="449"/>
      <c r="FU298" s="449"/>
      <c r="FV298" s="449"/>
      <c r="FW298" s="449"/>
      <c r="FX298" s="449"/>
      <c r="FY298" s="449"/>
      <c r="FZ298" s="449"/>
      <c r="GA298" s="449"/>
      <c r="GB298" s="449"/>
      <c r="GC298" s="449"/>
      <c r="GD298" s="449"/>
      <c r="GE298" s="449"/>
      <c r="GF298" s="449"/>
      <c r="GG298" s="449"/>
      <c r="GH298" s="449"/>
      <c r="GI298" s="449"/>
      <c r="GJ298" s="449"/>
      <c r="GK298" s="449"/>
      <c r="GL298" s="449"/>
      <c r="GM298" s="449"/>
      <c r="GN298" s="449"/>
      <c r="GO298" s="449"/>
      <c r="GP298" s="449"/>
      <c r="GQ298" s="449"/>
      <c r="GR298" s="449"/>
      <c r="GS298" s="449"/>
      <c r="GT298" s="449"/>
      <c r="GU298" s="449"/>
      <c r="GV298" s="449"/>
      <c r="GW298" s="449"/>
      <c r="GX298" s="449"/>
      <c r="GY298" s="449"/>
      <c r="GZ298" s="449"/>
      <c r="HA298" s="449"/>
      <c r="HB298" s="449"/>
      <c r="HC298" s="449"/>
      <c r="HD298" s="449"/>
      <c r="HE298" s="449"/>
      <c r="HF298" s="449"/>
      <c r="HG298" s="449"/>
      <c r="HH298" s="449"/>
      <c r="HI298" s="449"/>
      <c r="HJ298" s="449"/>
      <c r="HK298" s="449"/>
      <c r="HL298" s="449"/>
      <c r="HM298" s="449"/>
      <c r="HN298" s="449"/>
      <c r="HO298" s="449"/>
      <c r="HP298" s="449"/>
      <c r="HQ298" s="449"/>
      <c r="HR298" s="449"/>
      <c r="HS298" s="449"/>
      <c r="HT298" s="449"/>
      <c r="HU298" s="449"/>
      <c r="HV298" s="449"/>
      <c r="HW298" s="449"/>
      <c r="HX298" s="449"/>
      <c r="HY298" s="449"/>
      <c r="HZ298" s="449"/>
      <c r="IA298" s="449"/>
      <c r="IB298" s="449"/>
      <c r="IC298" s="449"/>
      <c r="ID298" s="449"/>
      <c r="IE298" s="449"/>
      <c r="IF298" s="449"/>
      <c r="IG298" s="449"/>
      <c r="IH298" s="449"/>
      <c r="II298" s="449"/>
      <c r="IJ298" s="449"/>
      <c r="IK298" s="449"/>
      <c r="IL298" s="449"/>
      <c r="IM298" s="449"/>
    </row>
    <row r="299" spans="2:247" x14ac:dyDescent="0.2">
      <c r="B299" s="423" t="s">
        <v>112</v>
      </c>
      <c r="C299" s="456">
        <v>0</v>
      </c>
      <c r="D299" s="457">
        <v>0</v>
      </c>
      <c r="E299" s="456">
        <v>0</v>
      </c>
      <c r="F299" s="457">
        <v>0</v>
      </c>
      <c r="G299" s="456">
        <v>0</v>
      </c>
      <c r="H299" s="457">
        <v>0</v>
      </c>
      <c r="I299" s="456">
        <v>0</v>
      </c>
      <c r="J299" s="457">
        <v>0</v>
      </c>
      <c r="K299" s="456">
        <v>0</v>
      </c>
      <c r="L299" s="457">
        <v>0</v>
      </c>
      <c r="M299" s="456">
        <v>0</v>
      </c>
      <c r="N299" s="457">
        <v>0</v>
      </c>
      <c r="O299" s="456">
        <v>1</v>
      </c>
      <c r="P299" s="457">
        <v>20.445716622367613</v>
      </c>
      <c r="Q299" s="456">
        <v>0</v>
      </c>
      <c r="R299" s="457">
        <v>0</v>
      </c>
      <c r="S299" s="456">
        <v>0</v>
      </c>
      <c r="T299" s="457">
        <v>0</v>
      </c>
      <c r="U299" s="456">
        <v>0</v>
      </c>
      <c r="V299" s="457">
        <v>0</v>
      </c>
      <c r="W299" s="456">
        <v>0</v>
      </c>
      <c r="X299" s="457">
        <v>0</v>
      </c>
      <c r="Y299" s="456">
        <v>0</v>
      </c>
      <c r="Z299" s="457">
        <v>0</v>
      </c>
      <c r="AA299" s="456">
        <v>0</v>
      </c>
      <c r="AB299" s="457">
        <v>0</v>
      </c>
      <c r="AC299" s="456">
        <v>0</v>
      </c>
      <c r="AD299" s="457">
        <v>0</v>
      </c>
      <c r="AE299" s="456">
        <v>0</v>
      </c>
      <c r="AF299" s="457">
        <v>0</v>
      </c>
      <c r="AG299" s="456">
        <v>0</v>
      </c>
      <c r="AH299" s="457">
        <v>0</v>
      </c>
      <c r="AI299" s="456">
        <v>0</v>
      </c>
      <c r="AJ299" s="457">
        <v>0</v>
      </c>
      <c r="AK299" s="456">
        <v>0</v>
      </c>
      <c r="AL299" s="457">
        <v>0</v>
      </c>
      <c r="AM299" s="456">
        <v>0</v>
      </c>
      <c r="AN299" s="457">
        <v>0</v>
      </c>
      <c r="AO299" s="456">
        <v>0</v>
      </c>
      <c r="AP299" s="457">
        <v>0</v>
      </c>
      <c r="AQ299" s="456">
        <v>0</v>
      </c>
      <c r="AR299" s="457">
        <v>0</v>
      </c>
      <c r="AS299" s="456">
        <v>1</v>
      </c>
      <c r="AT299" s="457">
        <v>12.345679012345679</v>
      </c>
      <c r="AU299" s="456">
        <v>0</v>
      </c>
      <c r="AV299" s="457">
        <v>0</v>
      </c>
      <c r="AW299" s="456">
        <v>0</v>
      </c>
      <c r="AX299" s="457">
        <v>0</v>
      </c>
      <c r="AY299" s="456">
        <v>0</v>
      </c>
      <c r="AZ299" s="457">
        <v>0</v>
      </c>
      <c r="BA299" s="456">
        <v>2</v>
      </c>
      <c r="BB299" s="457">
        <v>40.891433244735225</v>
      </c>
      <c r="BC299" s="456">
        <v>0</v>
      </c>
      <c r="BD299" s="457">
        <v>0</v>
      </c>
      <c r="BE299" s="456">
        <v>0</v>
      </c>
      <c r="BF299" s="457">
        <v>0</v>
      </c>
      <c r="BG299" s="456">
        <v>0</v>
      </c>
      <c r="BH299" s="457">
        <v>0</v>
      </c>
      <c r="BI299" s="456">
        <v>0</v>
      </c>
      <c r="BJ299" s="457">
        <v>0</v>
      </c>
      <c r="BK299" s="456">
        <v>0</v>
      </c>
      <c r="BL299" s="457">
        <v>0</v>
      </c>
      <c r="BM299" s="456">
        <v>2</v>
      </c>
      <c r="BN299" s="457">
        <v>40.891433244735225</v>
      </c>
      <c r="BO299" s="456">
        <v>2</v>
      </c>
      <c r="BP299" s="457">
        <v>40.891433244735225</v>
      </c>
      <c r="BQ299" s="456">
        <v>0</v>
      </c>
      <c r="BR299" s="457">
        <v>0</v>
      </c>
      <c r="BS299" s="456">
        <v>2</v>
      </c>
      <c r="BT299" s="457">
        <v>40.891433244735225</v>
      </c>
      <c r="BU299" s="456">
        <v>157</v>
      </c>
      <c r="BV299" s="457">
        <v>3209.9775097117154</v>
      </c>
      <c r="BW299" s="456">
        <v>2</v>
      </c>
      <c r="BX299" s="457">
        <v>40.891433244735225</v>
      </c>
      <c r="BY299" s="456">
        <v>2</v>
      </c>
      <c r="BZ299" s="457">
        <v>40.891433244735225</v>
      </c>
      <c r="CA299" s="456">
        <v>161</v>
      </c>
      <c r="CB299" s="457">
        <v>3291.7603762011859</v>
      </c>
      <c r="CC299" s="456">
        <v>0</v>
      </c>
      <c r="CD299" s="457">
        <v>0</v>
      </c>
      <c r="CE299" s="456">
        <v>0</v>
      </c>
      <c r="CF299" s="457">
        <v>0</v>
      </c>
      <c r="CG299" s="456">
        <v>0</v>
      </c>
      <c r="CH299" s="457">
        <v>0</v>
      </c>
      <c r="CI299" s="456">
        <v>1</v>
      </c>
      <c r="CJ299" s="457">
        <v>20.445716622367613</v>
      </c>
      <c r="CK299" s="456">
        <v>0</v>
      </c>
      <c r="CL299" s="457">
        <v>0</v>
      </c>
      <c r="CM299" s="456">
        <v>0</v>
      </c>
      <c r="CN299" s="457">
        <v>0</v>
      </c>
      <c r="CO299" s="456">
        <v>0</v>
      </c>
      <c r="CP299" s="457">
        <v>0</v>
      </c>
      <c r="CQ299" s="456">
        <v>0</v>
      </c>
      <c r="CR299" s="457">
        <v>0</v>
      </c>
      <c r="CS299" s="456">
        <v>1</v>
      </c>
      <c r="CT299" s="457">
        <v>20.445716622367613</v>
      </c>
      <c r="CU299" s="456">
        <v>1</v>
      </c>
      <c r="CV299" s="457">
        <v>20.445716622367613</v>
      </c>
      <c r="CW299" s="456">
        <v>13</v>
      </c>
      <c r="CX299" s="457">
        <v>265.79431609077898</v>
      </c>
      <c r="CY299" s="456">
        <v>0</v>
      </c>
      <c r="CZ299" s="457">
        <v>0</v>
      </c>
      <c r="DA299" s="456">
        <v>0</v>
      </c>
      <c r="DB299" s="457">
        <v>0</v>
      </c>
      <c r="DC299" s="456">
        <v>0</v>
      </c>
      <c r="DD299" s="457">
        <v>0</v>
      </c>
      <c r="DE299" s="456">
        <v>1</v>
      </c>
      <c r="DF299" s="457">
        <v>12.345679012345679</v>
      </c>
      <c r="DG299" s="456">
        <v>0</v>
      </c>
      <c r="DH299" s="457">
        <v>0</v>
      </c>
      <c r="DI299" s="456">
        <v>0</v>
      </c>
      <c r="DJ299" s="457">
        <v>0</v>
      </c>
      <c r="DK299" s="456">
        <v>0</v>
      </c>
      <c r="DL299" s="457">
        <v>0</v>
      </c>
      <c r="DM299" s="456">
        <v>0</v>
      </c>
      <c r="DN299" s="457">
        <v>0</v>
      </c>
      <c r="DO299" s="456">
        <v>2</v>
      </c>
      <c r="DP299" s="457">
        <v>386.10038610038612</v>
      </c>
      <c r="DQ299" s="456">
        <v>0</v>
      </c>
      <c r="DR299" s="457">
        <v>0</v>
      </c>
      <c r="DS299" s="456">
        <v>1</v>
      </c>
      <c r="DT299" s="457">
        <v>20.445716622367613</v>
      </c>
      <c r="DU299" s="456">
        <v>0</v>
      </c>
      <c r="DV299" s="457">
        <v>0</v>
      </c>
      <c r="DW299" s="456">
        <v>0</v>
      </c>
      <c r="DX299" s="457">
        <v>0</v>
      </c>
      <c r="DY299" s="456">
        <v>1</v>
      </c>
      <c r="DZ299" s="457">
        <v>20.445716622367613</v>
      </c>
      <c r="EA299" s="456">
        <v>0</v>
      </c>
      <c r="EB299" s="457">
        <v>0</v>
      </c>
      <c r="EC299" s="456">
        <v>1</v>
      </c>
      <c r="ED299" s="457">
        <v>41.476565740356698</v>
      </c>
      <c r="EE299" s="456">
        <v>0</v>
      </c>
      <c r="EF299" s="457">
        <v>0</v>
      </c>
      <c r="EG299" s="456">
        <v>0</v>
      </c>
      <c r="EH299" s="457">
        <v>0</v>
      </c>
      <c r="EI299" s="456">
        <v>1</v>
      </c>
      <c r="EJ299" s="457">
        <v>41.476565740356698</v>
      </c>
      <c r="EK299" s="456">
        <v>2</v>
      </c>
      <c r="EL299" s="457">
        <v>40.891433244735225</v>
      </c>
      <c r="EM299" s="290"/>
      <c r="EN299" s="449"/>
      <c r="EO299" s="449"/>
      <c r="EP299" s="449"/>
      <c r="EQ299" s="449"/>
      <c r="ER299" s="449"/>
      <c r="ES299" s="449"/>
      <c r="ET299" s="449"/>
      <c r="EU299" s="449"/>
      <c r="EV299" s="449"/>
      <c r="EW299" s="449"/>
      <c r="EX299" s="449"/>
      <c r="EY299" s="449"/>
      <c r="EZ299" s="449"/>
      <c r="FA299" s="449"/>
      <c r="FB299" s="449"/>
      <c r="FC299" s="449"/>
      <c r="FD299" s="449"/>
      <c r="FE299" s="449"/>
      <c r="FF299" s="449"/>
      <c r="FG299" s="449"/>
      <c r="FH299" s="449"/>
      <c r="FI299" s="449"/>
      <c r="FJ299" s="449"/>
      <c r="FK299" s="449"/>
      <c r="FL299" s="449"/>
      <c r="FM299" s="449"/>
      <c r="FN299" s="449"/>
      <c r="FO299" s="449"/>
      <c r="FP299" s="449"/>
      <c r="FQ299" s="449"/>
      <c r="FR299" s="449"/>
      <c r="FS299" s="449"/>
      <c r="FT299" s="449"/>
      <c r="FU299" s="449"/>
      <c r="FV299" s="449"/>
      <c r="FW299" s="449"/>
      <c r="FX299" s="449"/>
      <c r="FY299" s="449"/>
      <c r="FZ299" s="449"/>
      <c r="GA299" s="449"/>
      <c r="GB299" s="449"/>
      <c r="GC299" s="449"/>
      <c r="GD299" s="449"/>
      <c r="GE299" s="449"/>
      <c r="GF299" s="449"/>
      <c r="GG299" s="449"/>
      <c r="GH299" s="449"/>
      <c r="GI299" s="449"/>
      <c r="GJ299" s="449"/>
      <c r="GK299" s="449"/>
      <c r="GL299" s="449"/>
      <c r="GM299" s="449"/>
      <c r="GN299" s="449"/>
      <c r="GO299" s="449"/>
      <c r="GP299" s="449"/>
      <c r="GQ299" s="449"/>
      <c r="GR299" s="449"/>
      <c r="GS299" s="449"/>
      <c r="GT299" s="449"/>
      <c r="GU299" s="449"/>
      <c r="GV299" s="449"/>
      <c r="GW299" s="449"/>
      <c r="GX299" s="449"/>
      <c r="GY299" s="449"/>
      <c r="GZ299" s="449"/>
      <c r="HA299" s="449"/>
      <c r="HB299" s="449"/>
      <c r="HC299" s="449"/>
      <c r="HD299" s="449"/>
      <c r="HE299" s="449"/>
      <c r="HF299" s="449"/>
      <c r="HG299" s="449"/>
      <c r="HH299" s="449"/>
      <c r="HI299" s="449"/>
      <c r="HJ299" s="449"/>
      <c r="HK299" s="449"/>
      <c r="HL299" s="449"/>
      <c r="HM299" s="449"/>
      <c r="HN299" s="449"/>
      <c r="HO299" s="449"/>
      <c r="HP299" s="449"/>
      <c r="HQ299" s="449"/>
      <c r="HR299" s="449"/>
      <c r="HS299" s="449"/>
      <c r="HT299" s="449"/>
      <c r="HU299" s="449"/>
      <c r="HV299" s="449"/>
      <c r="HW299" s="449"/>
      <c r="HX299" s="449"/>
      <c r="HY299" s="449"/>
      <c r="HZ299" s="449"/>
      <c r="IA299" s="449"/>
      <c r="IB299" s="449"/>
      <c r="IC299" s="449"/>
      <c r="ID299" s="449"/>
      <c r="IE299" s="449"/>
      <c r="IF299" s="449"/>
      <c r="IG299" s="449"/>
      <c r="IH299" s="449"/>
      <c r="II299" s="449"/>
      <c r="IJ299" s="449"/>
      <c r="IK299" s="449"/>
      <c r="IL299" s="449"/>
      <c r="IM299" s="449"/>
    </row>
    <row r="300" spans="2:247" x14ac:dyDescent="0.2">
      <c r="B300" s="423" t="s">
        <v>113</v>
      </c>
      <c r="C300" s="456">
        <v>0</v>
      </c>
      <c r="D300" s="457">
        <v>0</v>
      </c>
      <c r="E300" s="456">
        <v>0</v>
      </c>
      <c r="F300" s="457">
        <v>0</v>
      </c>
      <c r="G300" s="456">
        <v>7</v>
      </c>
      <c r="H300" s="457">
        <v>31.777737425095335</v>
      </c>
      <c r="I300" s="456">
        <v>0</v>
      </c>
      <c r="J300" s="457">
        <v>0</v>
      </c>
      <c r="K300" s="456">
        <v>0</v>
      </c>
      <c r="L300" s="457">
        <v>0</v>
      </c>
      <c r="M300" s="456">
        <v>3</v>
      </c>
      <c r="N300" s="457">
        <v>13.619030325040857</v>
      </c>
      <c r="O300" s="456">
        <v>0</v>
      </c>
      <c r="P300" s="457">
        <v>0</v>
      </c>
      <c r="Q300" s="456">
        <v>0</v>
      </c>
      <c r="R300" s="457">
        <v>0</v>
      </c>
      <c r="S300" s="456">
        <v>0</v>
      </c>
      <c r="T300" s="457">
        <v>0</v>
      </c>
      <c r="U300" s="456">
        <v>0</v>
      </c>
      <c r="V300" s="457">
        <v>0</v>
      </c>
      <c r="W300" s="456">
        <v>0</v>
      </c>
      <c r="X300" s="457">
        <v>0</v>
      </c>
      <c r="Y300" s="456">
        <v>0</v>
      </c>
      <c r="Z300" s="457">
        <v>0</v>
      </c>
      <c r="AA300" s="456">
        <v>0</v>
      </c>
      <c r="AB300" s="457">
        <v>0</v>
      </c>
      <c r="AC300" s="456">
        <v>0</v>
      </c>
      <c r="AD300" s="457">
        <v>0</v>
      </c>
      <c r="AE300" s="456">
        <v>12</v>
      </c>
      <c r="AF300" s="457">
        <v>54.476121300163427</v>
      </c>
      <c r="AG300" s="456">
        <v>0</v>
      </c>
      <c r="AH300" s="457">
        <v>0</v>
      </c>
      <c r="AI300" s="456">
        <v>12</v>
      </c>
      <c r="AJ300" s="457">
        <v>54.476121300163427</v>
      </c>
      <c r="AK300" s="456">
        <v>0</v>
      </c>
      <c r="AL300" s="457">
        <v>0</v>
      </c>
      <c r="AM300" s="456">
        <v>6</v>
      </c>
      <c r="AN300" s="457">
        <v>27.238060650081714</v>
      </c>
      <c r="AO300" s="456">
        <v>2</v>
      </c>
      <c r="AP300" s="457">
        <v>3.3898305084745761</v>
      </c>
      <c r="AQ300" s="456">
        <v>7</v>
      </c>
      <c r="AR300" s="457">
        <v>11.023622047244094</v>
      </c>
      <c r="AS300" s="456">
        <v>7</v>
      </c>
      <c r="AT300" s="457">
        <v>11.864406779661017</v>
      </c>
      <c r="AU300" s="456">
        <v>3</v>
      </c>
      <c r="AV300" s="457">
        <v>13.619030325040857</v>
      </c>
      <c r="AW300" s="456">
        <v>9</v>
      </c>
      <c r="AX300" s="457">
        <v>40.857090975122574</v>
      </c>
      <c r="AY300" s="456">
        <v>0</v>
      </c>
      <c r="AZ300" s="457">
        <v>0</v>
      </c>
      <c r="BA300" s="456">
        <v>1</v>
      </c>
      <c r="BB300" s="457">
        <v>4.5396767750136187</v>
      </c>
      <c r="BC300" s="456">
        <v>0</v>
      </c>
      <c r="BD300" s="457">
        <v>0</v>
      </c>
      <c r="BE300" s="456">
        <v>5</v>
      </c>
      <c r="BF300" s="457">
        <v>22.698383875068096</v>
      </c>
      <c r="BG300" s="456">
        <v>2</v>
      </c>
      <c r="BH300" s="457">
        <v>9.0793535500272373</v>
      </c>
      <c r="BI300" s="456">
        <v>0</v>
      </c>
      <c r="BJ300" s="457">
        <v>0</v>
      </c>
      <c r="BK300" s="456">
        <v>2</v>
      </c>
      <c r="BL300" s="457">
        <v>9.0793535500272373</v>
      </c>
      <c r="BM300" s="456">
        <v>20</v>
      </c>
      <c r="BN300" s="457">
        <v>90.793535500272384</v>
      </c>
      <c r="BO300" s="456">
        <v>28</v>
      </c>
      <c r="BP300" s="457">
        <v>127.11094970038134</v>
      </c>
      <c r="BQ300" s="456">
        <v>0</v>
      </c>
      <c r="BR300" s="457">
        <v>0</v>
      </c>
      <c r="BS300" s="456">
        <v>28</v>
      </c>
      <c r="BT300" s="457">
        <v>127.11094970038134</v>
      </c>
      <c r="BU300" s="456">
        <v>91</v>
      </c>
      <c r="BV300" s="457">
        <v>413.11058652623933</v>
      </c>
      <c r="BW300" s="456">
        <v>4</v>
      </c>
      <c r="BX300" s="457">
        <v>18.158707100054475</v>
      </c>
      <c r="BY300" s="456">
        <v>0</v>
      </c>
      <c r="BZ300" s="457">
        <v>0</v>
      </c>
      <c r="CA300" s="456">
        <v>95</v>
      </c>
      <c r="CB300" s="457">
        <v>431.2692936262938</v>
      </c>
      <c r="CC300" s="456">
        <v>11</v>
      </c>
      <c r="CD300" s="457">
        <v>68.246680729619058</v>
      </c>
      <c r="CE300" s="456">
        <v>0</v>
      </c>
      <c r="CF300" s="457">
        <v>0</v>
      </c>
      <c r="CG300" s="456">
        <v>11</v>
      </c>
      <c r="CH300" s="457">
        <v>68.246680729619058</v>
      </c>
      <c r="CI300" s="456">
        <v>0</v>
      </c>
      <c r="CJ300" s="457">
        <v>0</v>
      </c>
      <c r="CK300" s="456">
        <v>0</v>
      </c>
      <c r="CL300" s="457">
        <v>0</v>
      </c>
      <c r="CM300" s="456">
        <v>0</v>
      </c>
      <c r="CN300" s="457">
        <v>0</v>
      </c>
      <c r="CO300" s="456">
        <v>0</v>
      </c>
      <c r="CP300" s="457">
        <v>0</v>
      </c>
      <c r="CQ300" s="456">
        <v>0</v>
      </c>
      <c r="CR300" s="457">
        <v>0</v>
      </c>
      <c r="CS300" s="456">
        <v>0</v>
      </c>
      <c r="CT300" s="457">
        <v>0</v>
      </c>
      <c r="CU300" s="456">
        <v>38</v>
      </c>
      <c r="CV300" s="457">
        <v>172.50771745051753</v>
      </c>
      <c r="CW300" s="456">
        <v>27</v>
      </c>
      <c r="CX300" s="457">
        <v>122.57127292536771</v>
      </c>
      <c r="CY300" s="456">
        <v>0</v>
      </c>
      <c r="CZ300" s="457">
        <v>0</v>
      </c>
      <c r="DA300" s="456">
        <v>0</v>
      </c>
      <c r="DB300" s="457">
        <v>0</v>
      </c>
      <c r="DC300" s="456">
        <v>0</v>
      </c>
      <c r="DD300" s="457">
        <v>0</v>
      </c>
      <c r="DE300" s="456">
        <v>2</v>
      </c>
      <c r="DF300" s="457">
        <v>3.3898305084745761</v>
      </c>
      <c r="DG300" s="456">
        <v>2</v>
      </c>
      <c r="DH300" s="457">
        <v>9.0793535500272373</v>
      </c>
      <c r="DI300" s="456">
        <v>0</v>
      </c>
      <c r="DJ300" s="457">
        <v>0</v>
      </c>
      <c r="DK300" s="456">
        <v>0</v>
      </c>
      <c r="DL300" s="457">
        <v>0</v>
      </c>
      <c r="DM300" s="456">
        <v>2</v>
      </c>
      <c r="DN300" s="457">
        <v>18.283206874485785</v>
      </c>
      <c r="DO300" s="456">
        <v>14</v>
      </c>
      <c r="DP300" s="457">
        <v>567.26094003241496</v>
      </c>
      <c r="DQ300" s="456">
        <v>2</v>
      </c>
      <c r="DR300" s="457">
        <v>9.0793535500272373</v>
      </c>
      <c r="DS300" s="456">
        <v>15</v>
      </c>
      <c r="DT300" s="457">
        <v>68.095151625204281</v>
      </c>
      <c r="DU300" s="456">
        <v>2</v>
      </c>
      <c r="DV300" s="457">
        <v>9.0793535500272373</v>
      </c>
      <c r="DW300" s="456">
        <v>17</v>
      </c>
      <c r="DX300" s="457">
        <v>77.174505175231516</v>
      </c>
      <c r="DY300" s="456">
        <v>36</v>
      </c>
      <c r="DZ300" s="457">
        <v>163.4283639004903</v>
      </c>
      <c r="EA300" s="456">
        <v>1</v>
      </c>
      <c r="EB300" s="457">
        <v>9.1416034372428925</v>
      </c>
      <c r="EC300" s="456">
        <v>14</v>
      </c>
      <c r="ED300" s="457">
        <v>127.98244812140049</v>
      </c>
      <c r="EE300" s="456">
        <v>2</v>
      </c>
      <c r="EF300" s="457">
        <v>18.283206874485785</v>
      </c>
      <c r="EG300" s="456">
        <v>14</v>
      </c>
      <c r="EH300" s="457">
        <v>127.98244812140049</v>
      </c>
      <c r="EI300" s="456">
        <v>31</v>
      </c>
      <c r="EJ300" s="457">
        <v>283.38970655452965</v>
      </c>
      <c r="EK300" s="456">
        <v>12</v>
      </c>
      <c r="EL300" s="457">
        <v>54.476121300163427</v>
      </c>
      <c r="EM300" s="290"/>
      <c r="EN300" s="449"/>
      <c r="EO300" s="449"/>
      <c r="EP300" s="449"/>
      <c r="EQ300" s="449"/>
      <c r="ER300" s="449"/>
      <c r="ES300" s="449"/>
      <c r="ET300" s="449"/>
      <c r="EU300" s="449"/>
      <c r="EV300" s="449"/>
      <c r="EW300" s="449"/>
      <c r="EX300" s="449"/>
      <c r="EY300" s="449"/>
      <c r="EZ300" s="449"/>
      <c r="FA300" s="449"/>
      <c r="FB300" s="449"/>
      <c r="FC300" s="449"/>
      <c r="FD300" s="449"/>
      <c r="FE300" s="449"/>
      <c r="FF300" s="449"/>
      <c r="FG300" s="449"/>
      <c r="FH300" s="449"/>
      <c r="FI300" s="449"/>
      <c r="FJ300" s="449"/>
      <c r="FK300" s="449"/>
      <c r="FL300" s="449"/>
      <c r="FM300" s="449"/>
      <c r="FN300" s="449"/>
      <c r="FO300" s="449"/>
      <c r="FP300" s="449"/>
      <c r="FQ300" s="449"/>
      <c r="FR300" s="449"/>
      <c r="FS300" s="449"/>
      <c r="FT300" s="449"/>
      <c r="FU300" s="449"/>
      <c r="FV300" s="449"/>
      <c r="FW300" s="449"/>
      <c r="FX300" s="449"/>
      <c r="FY300" s="449"/>
      <c r="FZ300" s="449"/>
      <c r="GA300" s="449"/>
      <c r="GB300" s="449"/>
      <c r="GC300" s="449"/>
      <c r="GD300" s="449"/>
      <c r="GE300" s="449"/>
      <c r="GF300" s="449"/>
      <c r="GG300" s="449"/>
      <c r="GH300" s="449"/>
      <c r="GI300" s="449"/>
      <c r="GJ300" s="449"/>
      <c r="GK300" s="449"/>
      <c r="GL300" s="449"/>
      <c r="GM300" s="449"/>
      <c r="GN300" s="449"/>
      <c r="GO300" s="449"/>
      <c r="GP300" s="449"/>
      <c r="GQ300" s="449"/>
      <c r="GR300" s="449"/>
      <c r="GS300" s="449"/>
      <c r="GT300" s="449"/>
      <c r="GU300" s="449"/>
      <c r="GV300" s="449"/>
      <c r="GW300" s="449"/>
      <c r="GX300" s="449"/>
      <c r="GY300" s="449"/>
      <c r="GZ300" s="449"/>
      <c r="HA300" s="449"/>
      <c r="HB300" s="449"/>
      <c r="HC300" s="449"/>
      <c r="HD300" s="449"/>
      <c r="HE300" s="449"/>
      <c r="HF300" s="449"/>
      <c r="HG300" s="449"/>
      <c r="HH300" s="449"/>
      <c r="HI300" s="449"/>
      <c r="HJ300" s="449"/>
      <c r="HK300" s="449"/>
      <c r="HL300" s="449"/>
      <c r="HM300" s="449"/>
      <c r="HN300" s="449"/>
      <c r="HO300" s="449"/>
      <c r="HP300" s="449"/>
      <c r="HQ300" s="449"/>
      <c r="HR300" s="449"/>
      <c r="HS300" s="449"/>
      <c r="HT300" s="449"/>
      <c r="HU300" s="449"/>
      <c r="HV300" s="449"/>
      <c r="HW300" s="449"/>
      <c r="HX300" s="449"/>
      <c r="HY300" s="449"/>
      <c r="HZ300" s="449"/>
      <c r="IA300" s="449"/>
      <c r="IB300" s="449"/>
      <c r="IC300" s="449"/>
      <c r="ID300" s="449"/>
      <c r="IE300" s="449"/>
      <c r="IF300" s="449"/>
      <c r="IG300" s="449"/>
      <c r="IH300" s="449"/>
      <c r="II300" s="449"/>
      <c r="IJ300" s="449"/>
      <c r="IK300" s="449"/>
      <c r="IL300" s="449"/>
      <c r="IM300" s="449"/>
    </row>
    <row r="301" spans="2:247" x14ac:dyDescent="0.2">
      <c r="B301" s="423" t="s">
        <v>114</v>
      </c>
      <c r="C301" s="456">
        <v>0</v>
      </c>
      <c r="D301" s="457">
        <v>0</v>
      </c>
      <c r="E301" s="456">
        <v>0</v>
      </c>
      <c r="F301" s="457">
        <v>0</v>
      </c>
      <c r="G301" s="456">
        <v>26</v>
      </c>
      <c r="H301" s="457">
        <v>38.599147849582089</v>
      </c>
      <c r="I301" s="456">
        <v>0</v>
      </c>
      <c r="J301" s="457">
        <v>0</v>
      </c>
      <c r="K301" s="456">
        <v>0</v>
      </c>
      <c r="L301" s="457">
        <v>0</v>
      </c>
      <c r="M301" s="456">
        <v>7</v>
      </c>
      <c r="N301" s="457">
        <v>10.392078267195178</v>
      </c>
      <c r="O301" s="456">
        <v>1</v>
      </c>
      <c r="P301" s="457">
        <v>1.4845826095993111</v>
      </c>
      <c r="Q301" s="456">
        <v>0</v>
      </c>
      <c r="R301" s="457">
        <v>0</v>
      </c>
      <c r="S301" s="456">
        <v>0</v>
      </c>
      <c r="T301" s="457">
        <v>0</v>
      </c>
      <c r="U301" s="456">
        <v>0</v>
      </c>
      <c r="V301" s="457">
        <v>0</v>
      </c>
      <c r="W301" s="456">
        <v>0</v>
      </c>
      <c r="X301" s="457">
        <v>0</v>
      </c>
      <c r="Y301" s="456">
        <v>0</v>
      </c>
      <c r="Z301" s="457">
        <v>0</v>
      </c>
      <c r="AA301" s="456">
        <v>0</v>
      </c>
      <c r="AB301" s="457">
        <v>0</v>
      </c>
      <c r="AC301" s="456">
        <v>0</v>
      </c>
      <c r="AD301" s="457">
        <v>0</v>
      </c>
      <c r="AE301" s="456">
        <v>5</v>
      </c>
      <c r="AF301" s="457">
        <v>7.4229130479965564</v>
      </c>
      <c r="AG301" s="456">
        <v>1</v>
      </c>
      <c r="AH301" s="457">
        <v>1.4845826095993111</v>
      </c>
      <c r="AI301" s="456">
        <v>6</v>
      </c>
      <c r="AJ301" s="457">
        <v>8.9074956575958666</v>
      </c>
      <c r="AK301" s="456">
        <v>0</v>
      </c>
      <c r="AL301" s="457">
        <v>0</v>
      </c>
      <c r="AM301" s="456">
        <v>4</v>
      </c>
      <c r="AN301" s="457">
        <v>5.9383304383972444</v>
      </c>
      <c r="AO301" s="456">
        <v>0</v>
      </c>
      <c r="AP301" s="457">
        <v>0</v>
      </c>
      <c r="AQ301" s="456">
        <v>4</v>
      </c>
      <c r="AR301" s="457">
        <v>3.9564787339268048</v>
      </c>
      <c r="AS301" s="456">
        <v>35</v>
      </c>
      <c r="AT301" s="457">
        <v>36.764705882352942</v>
      </c>
      <c r="AU301" s="456">
        <v>6</v>
      </c>
      <c r="AV301" s="457">
        <v>8.9074956575958666</v>
      </c>
      <c r="AW301" s="456">
        <v>15</v>
      </c>
      <c r="AX301" s="457">
        <v>22.268739143989666</v>
      </c>
      <c r="AY301" s="456">
        <v>5</v>
      </c>
      <c r="AZ301" s="457">
        <v>7.4229130479965564</v>
      </c>
      <c r="BA301" s="456">
        <v>15</v>
      </c>
      <c r="BB301" s="457">
        <v>22.268739143989666</v>
      </c>
      <c r="BC301" s="456">
        <v>0</v>
      </c>
      <c r="BD301" s="457">
        <v>0</v>
      </c>
      <c r="BE301" s="456">
        <v>1</v>
      </c>
      <c r="BF301" s="457">
        <v>1.4845826095993111</v>
      </c>
      <c r="BG301" s="456">
        <v>0</v>
      </c>
      <c r="BH301" s="457">
        <v>0</v>
      </c>
      <c r="BI301" s="456">
        <v>0</v>
      </c>
      <c r="BJ301" s="457">
        <v>0</v>
      </c>
      <c r="BK301" s="456">
        <v>0</v>
      </c>
      <c r="BL301" s="457">
        <v>0</v>
      </c>
      <c r="BM301" s="456">
        <v>42</v>
      </c>
      <c r="BN301" s="457">
        <v>62.352469603171066</v>
      </c>
      <c r="BO301" s="456">
        <v>184</v>
      </c>
      <c r="BP301" s="457">
        <v>273.16320016627321</v>
      </c>
      <c r="BQ301" s="456">
        <v>0</v>
      </c>
      <c r="BR301" s="457">
        <v>0</v>
      </c>
      <c r="BS301" s="456">
        <v>184</v>
      </c>
      <c r="BT301" s="457">
        <v>273.16320016627321</v>
      </c>
      <c r="BU301" s="456">
        <v>25</v>
      </c>
      <c r="BV301" s="457">
        <v>37.114565239982774</v>
      </c>
      <c r="BW301" s="456">
        <v>34</v>
      </c>
      <c r="BX301" s="457">
        <v>50.475808726376577</v>
      </c>
      <c r="BY301" s="456">
        <v>1</v>
      </c>
      <c r="BZ301" s="457">
        <v>1.4845826095993111</v>
      </c>
      <c r="CA301" s="456">
        <v>60</v>
      </c>
      <c r="CB301" s="457">
        <v>89.074956575958666</v>
      </c>
      <c r="CC301" s="456">
        <v>45</v>
      </c>
      <c r="CD301" s="457">
        <v>88.834491471888825</v>
      </c>
      <c r="CE301" s="456">
        <v>1</v>
      </c>
      <c r="CF301" s="457">
        <v>1.974099810486418</v>
      </c>
      <c r="CG301" s="456">
        <v>46</v>
      </c>
      <c r="CH301" s="457">
        <v>90.808591282375232</v>
      </c>
      <c r="CI301" s="456">
        <v>0</v>
      </c>
      <c r="CJ301" s="457">
        <v>0</v>
      </c>
      <c r="CK301" s="456">
        <v>0</v>
      </c>
      <c r="CL301" s="457">
        <v>0</v>
      </c>
      <c r="CM301" s="456">
        <v>0</v>
      </c>
      <c r="CN301" s="457">
        <v>0</v>
      </c>
      <c r="CO301" s="456">
        <v>1</v>
      </c>
      <c r="CP301" s="457">
        <v>1.4845826095993111</v>
      </c>
      <c r="CQ301" s="456">
        <v>23</v>
      </c>
      <c r="CR301" s="457">
        <v>34.145400020784152</v>
      </c>
      <c r="CS301" s="456">
        <v>1</v>
      </c>
      <c r="CT301" s="457">
        <v>1.4845826095993111</v>
      </c>
      <c r="CU301" s="456">
        <v>107</v>
      </c>
      <c r="CV301" s="457">
        <v>158.85033922712631</v>
      </c>
      <c r="CW301" s="456">
        <v>31</v>
      </c>
      <c r="CX301" s="457">
        <v>46.022060897578648</v>
      </c>
      <c r="CY301" s="456">
        <v>0</v>
      </c>
      <c r="CZ301" s="457">
        <v>0</v>
      </c>
      <c r="DA301" s="456">
        <v>2</v>
      </c>
      <c r="DB301" s="457">
        <v>2.9691652191986222</v>
      </c>
      <c r="DC301" s="456">
        <v>1</v>
      </c>
      <c r="DD301" s="457">
        <v>1.4845826095993111</v>
      </c>
      <c r="DE301" s="456">
        <v>7</v>
      </c>
      <c r="DF301" s="457">
        <v>7.3529411764705879</v>
      </c>
      <c r="DG301" s="456">
        <v>0</v>
      </c>
      <c r="DH301" s="457">
        <v>0</v>
      </c>
      <c r="DI301" s="456">
        <v>0</v>
      </c>
      <c r="DJ301" s="457">
        <v>0</v>
      </c>
      <c r="DK301" s="456">
        <v>0</v>
      </c>
      <c r="DL301" s="457">
        <v>0</v>
      </c>
      <c r="DM301" s="456">
        <v>11</v>
      </c>
      <c r="DN301" s="457">
        <v>32.919347598383965</v>
      </c>
      <c r="DO301" s="456">
        <v>18</v>
      </c>
      <c r="DP301" s="457">
        <v>218.26118588577663</v>
      </c>
      <c r="DQ301" s="456">
        <v>1</v>
      </c>
      <c r="DR301" s="457">
        <v>1.4845826095993111</v>
      </c>
      <c r="DS301" s="456">
        <v>19</v>
      </c>
      <c r="DT301" s="457">
        <v>28.207069582386911</v>
      </c>
      <c r="DU301" s="456">
        <v>9</v>
      </c>
      <c r="DV301" s="457">
        <v>13.361243486393802</v>
      </c>
      <c r="DW301" s="456">
        <v>20</v>
      </c>
      <c r="DX301" s="457">
        <v>29.691652191986226</v>
      </c>
      <c r="DY301" s="456">
        <v>49</v>
      </c>
      <c r="DZ301" s="457">
        <v>72.744547870366247</v>
      </c>
      <c r="EA301" s="456">
        <v>1</v>
      </c>
      <c r="EB301" s="457">
        <v>2.9926679634894509</v>
      </c>
      <c r="EC301" s="456">
        <v>17</v>
      </c>
      <c r="ED301" s="457">
        <v>50.875355379320666</v>
      </c>
      <c r="EE301" s="456">
        <v>9</v>
      </c>
      <c r="EF301" s="457">
        <v>26.934011671405056</v>
      </c>
      <c r="EG301" s="456">
        <v>19</v>
      </c>
      <c r="EH301" s="457">
        <v>56.860691306299572</v>
      </c>
      <c r="EI301" s="456">
        <v>46</v>
      </c>
      <c r="EJ301" s="457">
        <v>137.66272632051474</v>
      </c>
      <c r="EK301" s="456">
        <v>16</v>
      </c>
      <c r="EL301" s="457">
        <v>23.753321753588978</v>
      </c>
      <c r="EM301" s="290"/>
      <c r="EN301" s="449"/>
      <c r="EO301" s="449"/>
      <c r="EP301" s="449"/>
      <c r="EQ301" s="449"/>
      <c r="ER301" s="449"/>
      <c r="ES301" s="449"/>
      <c r="ET301" s="449"/>
      <c r="EU301" s="449"/>
      <c r="EV301" s="449"/>
      <c r="EW301" s="449"/>
      <c r="EX301" s="449"/>
      <c r="EY301" s="449"/>
      <c r="EZ301" s="449"/>
      <c r="FA301" s="449"/>
      <c r="FB301" s="449"/>
      <c r="FC301" s="449"/>
      <c r="FD301" s="449"/>
      <c r="FE301" s="449"/>
      <c r="FF301" s="449"/>
      <c r="FG301" s="449"/>
      <c r="FH301" s="449"/>
      <c r="FI301" s="449"/>
      <c r="FJ301" s="449"/>
      <c r="FK301" s="449"/>
      <c r="FL301" s="449"/>
      <c r="FM301" s="449"/>
      <c r="FN301" s="449"/>
      <c r="FO301" s="449"/>
      <c r="FP301" s="449"/>
      <c r="FQ301" s="449"/>
      <c r="FR301" s="449"/>
      <c r="FS301" s="449"/>
      <c r="FT301" s="449"/>
      <c r="FU301" s="449"/>
      <c r="FV301" s="449"/>
      <c r="FW301" s="449"/>
      <c r="FX301" s="449"/>
      <c r="FY301" s="449"/>
      <c r="FZ301" s="449"/>
      <c r="GA301" s="449"/>
      <c r="GB301" s="449"/>
      <c r="GC301" s="449"/>
      <c r="GD301" s="449"/>
      <c r="GE301" s="449"/>
      <c r="GF301" s="449"/>
      <c r="GG301" s="449"/>
      <c r="GH301" s="449"/>
      <c r="GI301" s="449"/>
      <c r="GJ301" s="449"/>
      <c r="GK301" s="449"/>
      <c r="GL301" s="449"/>
      <c r="GM301" s="449"/>
      <c r="GN301" s="449"/>
      <c r="GO301" s="449"/>
      <c r="GP301" s="449"/>
      <c r="GQ301" s="449"/>
      <c r="GR301" s="449"/>
      <c r="GS301" s="449"/>
      <c r="GT301" s="449"/>
      <c r="GU301" s="449"/>
      <c r="GV301" s="449"/>
      <c r="GW301" s="449"/>
      <c r="GX301" s="449"/>
      <c r="GY301" s="449"/>
      <c r="GZ301" s="449"/>
      <c r="HA301" s="449"/>
      <c r="HB301" s="449"/>
      <c r="HC301" s="449"/>
      <c r="HD301" s="449"/>
      <c r="HE301" s="449"/>
      <c r="HF301" s="449"/>
      <c r="HG301" s="449"/>
      <c r="HH301" s="449"/>
      <c r="HI301" s="449"/>
      <c r="HJ301" s="449"/>
      <c r="HK301" s="449"/>
      <c r="HL301" s="449"/>
      <c r="HM301" s="449"/>
      <c r="HN301" s="449"/>
      <c r="HO301" s="449"/>
      <c r="HP301" s="449"/>
      <c r="HQ301" s="449"/>
      <c r="HR301" s="449"/>
      <c r="HS301" s="449"/>
      <c r="HT301" s="449"/>
      <c r="HU301" s="449"/>
      <c r="HV301" s="449"/>
      <c r="HW301" s="449"/>
      <c r="HX301" s="449"/>
      <c r="HY301" s="449"/>
      <c r="HZ301" s="449"/>
      <c r="IA301" s="449"/>
      <c r="IB301" s="449"/>
      <c r="IC301" s="449"/>
      <c r="ID301" s="449"/>
      <c r="IE301" s="449"/>
      <c r="IF301" s="449"/>
      <c r="IG301" s="449"/>
      <c r="IH301" s="449"/>
      <c r="II301" s="449"/>
      <c r="IJ301" s="449"/>
      <c r="IK301" s="449"/>
      <c r="IL301" s="449"/>
      <c r="IM301" s="449"/>
    </row>
    <row r="302" spans="2:247" x14ac:dyDescent="0.2">
      <c r="B302" s="423" t="s">
        <v>554</v>
      </c>
      <c r="C302" s="456">
        <v>0</v>
      </c>
      <c r="D302" s="457">
        <v>0</v>
      </c>
      <c r="E302" s="456">
        <v>0</v>
      </c>
      <c r="F302" s="457">
        <v>0</v>
      </c>
      <c r="G302" s="456">
        <v>2</v>
      </c>
      <c r="H302" s="457">
        <v>7.5058170081813405</v>
      </c>
      <c r="I302" s="456">
        <v>0</v>
      </c>
      <c r="J302" s="457">
        <v>0</v>
      </c>
      <c r="K302" s="456">
        <v>0</v>
      </c>
      <c r="L302" s="457">
        <v>0</v>
      </c>
      <c r="M302" s="456">
        <v>0</v>
      </c>
      <c r="N302" s="457">
        <v>0</v>
      </c>
      <c r="O302" s="456">
        <v>0</v>
      </c>
      <c r="P302" s="457">
        <v>0</v>
      </c>
      <c r="Q302" s="456">
        <v>0</v>
      </c>
      <c r="R302" s="457">
        <v>0</v>
      </c>
      <c r="S302" s="456">
        <v>0</v>
      </c>
      <c r="T302" s="457">
        <v>0</v>
      </c>
      <c r="U302" s="456">
        <v>0</v>
      </c>
      <c r="V302" s="457">
        <v>0</v>
      </c>
      <c r="W302" s="456">
        <v>0</v>
      </c>
      <c r="X302" s="457">
        <v>0</v>
      </c>
      <c r="Y302" s="456">
        <v>0</v>
      </c>
      <c r="Z302" s="457">
        <v>0</v>
      </c>
      <c r="AA302" s="456">
        <v>0</v>
      </c>
      <c r="AB302" s="457">
        <v>0</v>
      </c>
      <c r="AC302" s="456">
        <v>0</v>
      </c>
      <c r="AD302" s="457">
        <v>0</v>
      </c>
      <c r="AE302" s="456">
        <v>4</v>
      </c>
      <c r="AF302" s="457">
        <v>15.011634016362681</v>
      </c>
      <c r="AG302" s="456">
        <v>3</v>
      </c>
      <c r="AH302" s="457">
        <v>11.258725512272012</v>
      </c>
      <c r="AI302" s="456">
        <v>7</v>
      </c>
      <c r="AJ302" s="457">
        <v>26.270359528634696</v>
      </c>
      <c r="AK302" s="456">
        <v>0</v>
      </c>
      <c r="AL302" s="457">
        <v>0</v>
      </c>
      <c r="AM302" s="456">
        <v>6</v>
      </c>
      <c r="AN302" s="457">
        <v>22.517451024544023</v>
      </c>
      <c r="AO302" s="456">
        <v>0</v>
      </c>
      <c r="AP302" s="457">
        <v>0</v>
      </c>
      <c r="AQ302" s="456">
        <v>3</v>
      </c>
      <c r="AR302" s="457">
        <v>6.756756756756757</v>
      </c>
      <c r="AS302" s="456">
        <v>15</v>
      </c>
      <c r="AT302" s="457">
        <v>36.674816625916876</v>
      </c>
      <c r="AU302" s="456">
        <v>1</v>
      </c>
      <c r="AV302" s="457">
        <v>3.7529085040906702</v>
      </c>
      <c r="AW302" s="456">
        <v>2</v>
      </c>
      <c r="AX302" s="457">
        <v>7.5058170081813405</v>
      </c>
      <c r="AY302" s="456">
        <v>0</v>
      </c>
      <c r="AZ302" s="457">
        <v>0</v>
      </c>
      <c r="BA302" s="456">
        <v>2</v>
      </c>
      <c r="BB302" s="457">
        <v>7.5058170081813405</v>
      </c>
      <c r="BC302" s="456">
        <v>0</v>
      </c>
      <c r="BD302" s="457">
        <v>0</v>
      </c>
      <c r="BE302" s="456">
        <v>0</v>
      </c>
      <c r="BF302" s="457">
        <v>0</v>
      </c>
      <c r="BG302" s="456">
        <v>0</v>
      </c>
      <c r="BH302" s="457">
        <v>0</v>
      </c>
      <c r="BI302" s="456">
        <v>0</v>
      </c>
      <c r="BJ302" s="457">
        <v>0</v>
      </c>
      <c r="BK302" s="456">
        <v>0</v>
      </c>
      <c r="BL302" s="457">
        <v>0</v>
      </c>
      <c r="BM302" s="456">
        <v>5</v>
      </c>
      <c r="BN302" s="457">
        <v>18.76454252045335</v>
      </c>
      <c r="BO302" s="456">
        <v>64</v>
      </c>
      <c r="BP302" s="457">
        <v>240.18614426180289</v>
      </c>
      <c r="BQ302" s="456">
        <v>1</v>
      </c>
      <c r="BR302" s="457">
        <v>3.7529085040906702</v>
      </c>
      <c r="BS302" s="456">
        <v>65</v>
      </c>
      <c r="BT302" s="457">
        <v>243.93905276589356</v>
      </c>
      <c r="BU302" s="456">
        <v>50</v>
      </c>
      <c r="BV302" s="457">
        <v>187.64542520453352</v>
      </c>
      <c r="BW302" s="456">
        <v>4</v>
      </c>
      <c r="BX302" s="457">
        <v>15.011634016362681</v>
      </c>
      <c r="BY302" s="456">
        <v>0</v>
      </c>
      <c r="BZ302" s="457">
        <v>0</v>
      </c>
      <c r="CA302" s="456">
        <v>54</v>
      </c>
      <c r="CB302" s="457">
        <v>202.6570592208962</v>
      </c>
      <c r="CC302" s="456">
        <v>32</v>
      </c>
      <c r="CD302" s="457">
        <v>177.00094031749543</v>
      </c>
      <c r="CE302" s="456">
        <v>0</v>
      </c>
      <c r="CF302" s="457">
        <v>0</v>
      </c>
      <c r="CG302" s="456">
        <v>32</v>
      </c>
      <c r="CH302" s="457">
        <v>177.00094031749543</v>
      </c>
      <c r="CI302" s="456">
        <v>0</v>
      </c>
      <c r="CJ302" s="457">
        <v>0</v>
      </c>
      <c r="CK302" s="456">
        <v>0</v>
      </c>
      <c r="CL302" s="457">
        <v>0</v>
      </c>
      <c r="CM302" s="456">
        <v>1</v>
      </c>
      <c r="CN302" s="457">
        <v>3.7529085040906702</v>
      </c>
      <c r="CO302" s="456">
        <v>0</v>
      </c>
      <c r="CP302" s="457">
        <v>0</v>
      </c>
      <c r="CQ302" s="456">
        <v>0</v>
      </c>
      <c r="CR302" s="457">
        <v>0</v>
      </c>
      <c r="CS302" s="456">
        <v>0</v>
      </c>
      <c r="CT302" s="457">
        <v>0</v>
      </c>
      <c r="CU302" s="456">
        <v>45</v>
      </c>
      <c r="CV302" s="457">
        <v>168.88088268408015</v>
      </c>
      <c r="CW302" s="456">
        <v>7</v>
      </c>
      <c r="CX302" s="457">
        <v>26.270359528634696</v>
      </c>
      <c r="CY302" s="456">
        <v>1</v>
      </c>
      <c r="CZ302" s="457">
        <v>3.7529085040906702</v>
      </c>
      <c r="DA302" s="456">
        <v>0</v>
      </c>
      <c r="DB302" s="457">
        <v>0</v>
      </c>
      <c r="DC302" s="456">
        <v>0</v>
      </c>
      <c r="DD302" s="457">
        <v>0</v>
      </c>
      <c r="DE302" s="456">
        <v>2</v>
      </c>
      <c r="DF302" s="457">
        <v>4.8899755501222497</v>
      </c>
      <c r="DG302" s="456">
        <v>0</v>
      </c>
      <c r="DH302" s="457">
        <v>0</v>
      </c>
      <c r="DI302" s="456">
        <v>0</v>
      </c>
      <c r="DJ302" s="457">
        <v>0</v>
      </c>
      <c r="DK302" s="456">
        <v>1</v>
      </c>
      <c r="DL302" s="457">
        <v>7.6881679095871451</v>
      </c>
      <c r="DM302" s="456">
        <v>5</v>
      </c>
      <c r="DN302" s="457">
        <v>38.440839547935724</v>
      </c>
      <c r="DO302" s="456">
        <v>11</v>
      </c>
      <c r="DP302" s="457">
        <v>303.11380545604851</v>
      </c>
      <c r="DQ302" s="456">
        <v>0</v>
      </c>
      <c r="DR302" s="457">
        <v>0</v>
      </c>
      <c r="DS302" s="456">
        <v>18</v>
      </c>
      <c r="DT302" s="457">
        <v>67.552353073632077</v>
      </c>
      <c r="DU302" s="456">
        <v>1</v>
      </c>
      <c r="DV302" s="457">
        <v>3.7529085040906702</v>
      </c>
      <c r="DW302" s="456">
        <v>19</v>
      </c>
      <c r="DX302" s="457">
        <v>71.305261577722732</v>
      </c>
      <c r="DY302" s="456">
        <v>38</v>
      </c>
      <c r="DZ302" s="457">
        <v>142.61052315544546</v>
      </c>
      <c r="EA302" s="456">
        <v>0</v>
      </c>
      <c r="EB302" s="457">
        <v>0</v>
      </c>
      <c r="EC302" s="456">
        <v>12</v>
      </c>
      <c r="ED302" s="457">
        <v>92.258014915045749</v>
      </c>
      <c r="EE302" s="456">
        <v>0</v>
      </c>
      <c r="EF302" s="457">
        <v>0</v>
      </c>
      <c r="EG302" s="456">
        <v>17</v>
      </c>
      <c r="EH302" s="457">
        <v>130.69885446298147</v>
      </c>
      <c r="EI302" s="456">
        <v>29</v>
      </c>
      <c r="EJ302" s="457">
        <v>222.95686937802722</v>
      </c>
      <c r="EK302" s="456">
        <v>4</v>
      </c>
      <c r="EL302" s="457">
        <v>15.011634016362681</v>
      </c>
      <c r="EM302" s="290"/>
      <c r="EN302" s="449"/>
      <c r="EO302" s="449"/>
      <c r="EP302" s="449"/>
      <c r="EQ302" s="449"/>
      <c r="ER302" s="449"/>
      <c r="ES302" s="449"/>
      <c r="ET302" s="449"/>
      <c r="EU302" s="449"/>
      <c r="EV302" s="449"/>
      <c r="EW302" s="449"/>
      <c r="EX302" s="449"/>
      <c r="EY302" s="449"/>
      <c r="EZ302" s="449"/>
      <c r="FA302" s="449"/>
      <c r="FB302" s="449"/>
      <c r="FC302" s="449"/>
      <c r="FD302" s="449"/>
      <c r="FE302" s="449"/>
      <c r="FF302" s="449"/>
      <c r="FG302" s="449"/>
      <c r="FH302" s="449"/>
      <c r="FI302" s="449"/>
      <c r="FJ302" s="449"/>
      <c r="FK302" s="449"/>
      <c r="FL302" s="449"/>
      <c r="FM302" s="449"/>
      <c r="FN302" s="449"/>
      <c r="FO302" s="449"/>
      <c r="FP302" s="449"/>
      <c r="FQ302" s="449"/>
      <c r="FR302" s="449"/>
      <c r="FS302" s="449"/>
      <c r="FT302" s="449"/>
      <c r="FU302" s="449"/>
      <c r="FV302" s="449"/>
      <c r="FW302" s="449"/>
      <c r="FX302" s="449"/>
      <c r="FY302" s="449"/>
      <c r="FZ302" s="449"/>
      <c r="GA302" s="449"/>
      <c r="GB302" s="449"/>
      <c r="GC302" s="449"/>
      <c r="GD302" s="449"/>
      <c r="GE302" s="449"/>
      <c r="GF302" s="449"/>
      <c r="GG302" s="449"/>
      <c r="GH302" s="449"/>
      <c r="GI302" s="449"/>
      <c r="GJ302" s="449"/>
      <c r="GK302" s="449"/>
      <c r="GL302" s="449"/>
      <c r="GM302" s="449"/>
      <c r="GN302" s="449"/>
      <c r="GO302" s="449"/>
      <c r="GP302" s="449"/>
      <c r="GQ302" s="449"/>
      <c r="GR302" s="449"/>
      <c r="GS302" s="449"/>
      <c r="GT302" s="449"/>
      <c r="GU302" s="449"/>
      <c r="GV302" s="449"/>
      <c r="GW302" s="449"/>
      <c r="GX302" s="449"/>
      <c r="GY302" s="449"/>
      <c r="GZ302" s="449"/>
      <c r="HA302" s="449"/>
      <c r="HB302" s="449"/>
      <c r="HC302" s="449"/>
      <c r="HD302" s="449"/>
      <c r="HE302" s="449"/>
      <c r="HF302" s="449"/>
      <c r="HG302" s="449"/>
      <c r="HH302" s="449"/>
      <c r="HI302" s="449"/>
      <c r="HJ302" s="449"/>
      <c r="HK302" s="449"/>
      <c r="HL302" s="449"/>
      <c r="HM302" s="449"/>
      <c r="HN302" s="449"/>
      <c r="HO302" s="449"/>
      <c r="HP302" s="449"/>
      <c r="HQ302" s="449"/>
      <c r="HR302" s="449"/>
      <c r="HS302" s="449"/>
      <c r="HT302" s="449"/>
      <c r="HU302" s="449"/>
      <c r="HV302" s="449"/>
      <c r="HW302" s="449"/>
      <c r="HX302" s="449"/>
      <c r="HY302" s="449"/>
      <c r="HZ302" s="449"/>
      <c r="IA302" s="449"/>
      <c r="IB302" s="449"/>
      <c r="IC302" s="449"/>
      <c r="ID302" s="449"/>
      <c r="IE302" s="449"/>
      <c r="IF302" s="449"/>
      <c r="IG302" s="449"/>
      <c r="IH302" s="449"/>
      <c r="II302" s="449"/>
      <c r="IJ302" s="449"/>
      <c r="IK302" s="449"/>
      <c r="IL302" s="449"/>
      <c r="IM302" s="449"/>
    </row>
    <row r="303" spans="2:247" x14ac:dyDescent="0.2">
      <c r="B303" s="423" t="s">
        <v>555</v>
      </c>
      <c r="C303" s="456">
        <v>0</v>
      </c>
      <c r="D303" s="457">
        <v>0</v>
      </c>
      <c r="E303" s="456">
        <v>0</v>
      </c>
      <c r="F303" s="457">
        <v>0</v>
      </c>
      <c r="G303" s="456">
        <v>11</v>
      </c>
      <c r="H303" s="457">
        <v>34.307457193650002</v>
      </c>
      <c r="I303" s="456">
        <v>1</v>
      </c>
      <c r="J303" s="457">
        <v>3.1188597448772728</v>
      </c>
      <c r="K303" s="456">
        <v>0</v>
      </c>
      <c r="L303" s="457">
        <v>0</v>
      </c>
      <c r="M303" s="456">
        <v>3</v>
      </c>
      <c r="N303" s="457">
        <v>9.356579234631818</v>
      </c>
      <c r="O303" s="456">
        <v>0</v>
      </c>
      <c r="P303" s="457">
        <v>0</v>
      </c>
      <c r="Q303" s="456">
        <v>0</v>
      </c>
      <c r="R303" s="457">
        <v>0</v>
      </c>
      <c r="S303" s="456">
        <v>0</v>
      </c>
      <c r="T303" s="457">
        <v>0</v>
      </c>
      <c r="U303" s="456">
        <v>0</v>
      </c>
      <c r="V303" s="457">
        <v>0</v>
      </c>
      <c r="W303" s="456">
        <v>0</v>
      </c>
      <c r="X303" s="457">
        <v>0</v>
      </c>
      <c r="Y303" s="456">
        <v>0</v>
      </c>
      <c r="Z303" s="457">
        <v>0</v>
      </c>
      <c r="AA303" s="456">
        <v>0</v>
      </c>
      <c r="AB303" s="457">
        <v>0</v>
      </c>
      <c r="AC303" s="456">
        <v>0</v>
      </c>
      <c r="AD303" s="457">
        <v>0</v>
      </c>
      <c r="AE303" s="456">
        <v>2</v>
      </c>
      <c r="AF303" s="457">
        <v>6.2377194897545456</v>
      </c>
      <c r="AG303" s="456">
        <v>2</v>
      </c>
      <c r="AH303" s="457">
        <v>6.2377194897545456</v>
      </c>
      <c r="AI303" s="456">
        <v>4</v>
      </c>
      <c r="AJ303" s="457">
        <v>12.475438979509091</v>
      </c>
      <c r="AK303" s="456">
        <v>1</v>
      </c>
      <c r="AL303" s="457">
        <v>3.1188597448772728</v>
      </c>
      <c r="AM303" s="456">
        <v>5</v>
      </c>
      <c r="AN303" s="457">
        <v>15.594298724386364</v>
      </c>
      <c r="AO303" s="456">
        <v>0</v>
      </c>
      <c r="AP303" s="457">
        <v>0</v>
      </c>
      <c r="AQ303" s="456">
        <v>6</v>
      </c>
      <c r="AR303" s="457">
        <v>9.8684210526315788</v>
      </c>
      <c r="AS303" s="456">
        <v>23</v>
      </c>
      <c r="AT303" s="457">
        <v>41.144901610017889</v>
      </c>
      <c r="AU303" s="456">
        <v>7</v>
      </c>
      <c r="AV303" s="457">
        <v>21.832018214140909</v>
      </c>
      <c r="AW303" s="456">
        <v>7</v>
      </c>
      <c r="AX303" s="457">
        <v>21.832018214140909</v>
      </c>
      <c r="AY303" s="456">
        <v>3</v>
      </c>
      <c r="AZ303" s="457">
        <v>9.356579234631818</v>
      </c>
      <c r="BA303" s="456">
        <v>1</v>
      </c>
      <c r="BB303" s="457">
        <v>3.1188597448772728</v>
      </c>
      <c r="BC303" s="456">
        <v>0</v>
      </c>
      <c r="BD303" s="457">
        <v>0</v>
      </c>
      <c r="BE303" s="456">
        <v>0</v>
      </c>
      <c r="BF303" s="457">
        <v>0</v>
      </c>
      <c r="BG303" s="456">
        <v>0</v>
      </c>
      <c r="BH303" s="457">
        <v>0</v>
      </c>
      <c r="BI303" s="456">
        <v>0</v>
      </c>
      <c r="BJ303" s="457">
        <v>0</v>
      </c>
      <c r="BK303" s="456">
        <v>0</v>
      </c>
      <c r="BL303" s="457">
        <v>0</v>
      </c>
      <c r="BM303" s="456">
        <v>18</v>
      </c>
      <c r="BN303" s="457">
        <v>56.139475407790918</v>
      </c>
      <c r="BO303" s="456">
        <v>168</v>
      </c>
      <c r="BP303" s="457">
        <v>523.96843713938176</v>
      </c>
      <c r="BQ303" s="456">
        <v>2</v>
      </c>
      <c r="BR303" s="457">
        <v>6.2377194897545456</v>
      </c>
      <c r="BS303" s="456">
        <v>170</v>
      </c>
      <c r="BT303" s="457">
        <v>530.20615662913644</v>
      </c>
      <c r="BU303" s="456">
        <v>149</v>
      </c>
      <c r="BV303" s="457">
        <v>464.71010198671365</v>
      </c>
      <c r="BW303" s="456">
        <v>68</v>
      </c>
      <c r="BX303" s="457">
        <v>212.08246265165457</v>
      </c>
      <c r="BY303" s="456">
        <v>0</v>
      </c>
      <c r="BZ303" s="457">
        <v>0</v>
      </c>
      <c r="CA303" s="456">
        <v>217</v>
      </c>
      <c r="CB303" s="457">
        <v>676.79256463836816</v>
      </c>
      <c r="CC303" s="456">
        <v>76</v>
      </c>
      <c r="CD303" s="457">
        <v>439.28096641812613</v>
      </c>
      <c r="CE303" s="456">
        <v>0</v>
      </c>
      <c r="CF303" s="457">
        <v>0</v>
      </c>
      <c r="CG303" s="456">
        <v>76</v>
      </c>
      <c r="CH303" s="457">
        <v>439.28096641812613</v>
      </c>
      <c r="CI303" s="456">
        <v>0</v>
      </c>
      <c r="CJ303" s="457">
        <v>0</v>
      </c>
      <c r="CK303" s="456">
        <v>0</v>
      </c>
      <c r="CL303" s="457">
        <v>0</v>
      </c>
      <c r="CM303" s="456">
        <v>0</v>
      </c>
      <c r="CN303" s="457">
        <v>0</v>
      </c>
      <c r="CO303" s="456">
        <v>0</v>
      </c>
      <c r="CP303" s="457">
        <v>0</v>
      </c>
      <c r="CQ303" s="456">
        <v>0</v>
      </c>
      <c r="CR303" s="457">
        <v>0</v>
      </c>
      <c r="CS303" s="456">
        <v>0</v>
      </c>
      <c r="CT303" s="457">
        <v>0</v>
      </c>
      <c r="CU303" s="456">
        <v>53</v>
      </c>
      <c r="CV303" s="457">
        <v>165.29956647849548</v>
      </c>
      <c r="CW303" s="456">
        <v>27</v>
      </c>
      <c r="CX303" s="457">
        <v>84.209213111686367</v>
      </c>
      <c r="CY303" s="456">
        <v>0</v>
      </c>
      <c r="CZ303" s="457">
        <v>0</v>
      </c>
      <c r="DA303" s="456">
        <v>0</v>
      </c>
      <c r="DB303" s="457">
        <v>0</v>
      </c>
      <c r="DC303" s="456">
        <v>0</v>
      </c>
      <c r="DD303" s="457">
        <v>0</v>
      </c>
      <c r="DE303" s="456">
        <v>4</v>
      </c>
      <c r="DF303" s="457">
        <v>7.1556350626118066</v>
      </c>
      <c r="DG303" s="456">
        <v>1</v>
      </c>
      <c r="DH303" s="457">
        <v>3.1188597448772728</v>
      </c>
      <c r="DI303" s="456">
        <v>0</v>
      </c>
      <c r="DJ303" s="457">
        <v>0</v>
      </c>
      <c r="DK303" s="456">
        <v>2</v>
      </c>
      <c r="DL303" s="457">
        <v>12.667046678067008</v>
      </c>
      <c r="DM303" s="456">
        <v>2</v>
      </c>
      <c r="DN303" s="457">
        <v>12.667046678067008</v>
      </c>
      <c r="DO303" s="456">
        <v>15</v>
      </c>
      <c r="DP303" s="457">
        <v>389.30703348040487</v>
      </c>
      <c r="DQ303" s="456">
        <v>1</v>
      </c>
      <c r="DR303" s="457">
        <v>3.1188597448772728</v>
      </c>
      <c r="DS303" s="456">
        <v>14</v>
      </c>
      <c r="DT303" s="457">
        <v>43.664036428281818</v>
      </c>
      <c r="DU303" s="456">
        <v>1</v>
      </c>
      <c r="DV303" s="457">
        <v>3.1188597448772728</v>
      </c>
      <c r="DW303" s="456">
        <v>15</v>
      </c>
      <c r="DX303" s="457">
        <v>46.782896173159095</v>
      </c>
      <c r="DY303" s="456">
        <v>31</v>
      </c>
      <c r="DZ303" s="457">
        <v>96.68465209119546</v>
      </c>
      <c r="EA303" s="456">
        <v>0</v>
      </c>
      <c r="EB303" s="457">
        <v>0</v>
      </c>
      <c r="EC303" s="456">
        <v>14</v>
      </c>
      <c r="ED303" s="457">
        <v>88.669326746469068</v>
      </c>
      <c r="EE303" s="456">
        <v>1</v>
      </c>
      <c r="EF303" s="457">
        <v>6.333523339033504</v>
      </c>
      <c r="EG303" s="456">
        <v>13</v>
      </c>
      <c r="EH303" s="457">
        <v>82.335803407435563</v>
      </c>
      <c r="EI303" s="456">
        <v>28</v>
      </c>
      <c r="EJ303" s="457">
        <v>177.33865349293814</v>
      </c>
      <c r="EK303" s="456">
        <v>17</v>
      </c>
      <c r="EL303" s="457">
        <v>53.020615662913642</v>
      </c>
      <c r="EM303" s="290"/>
      <c r="EN303" s="449"/>
      <c r="EO303" s="449"/>
      <c r="EP303" s="449"/>
      <c r="EQ303" s="449"/>
      <c r="ER303" s="449"/>
      <c r="ES303" s="449"/>
      <c r="ET303" s="449"/>
      <c r="EU303" s="449"/>
      <c r="EV303" s="449"/>
      <c r="EW303" s="449"/>
      <c r="EX303" s="449"/>
      <c r="EY303" s="449"/>
      <c r="EZ303" s="449"/>
      <c r="FA303" s="449"/>
      <c r="FB303" s="449"/>
      <c r="FC303" s="449"/>
      <c r="FD303" s="449"/>
      <c r="FE303" s="449"/>
      <c r="FF303" s="449"/>
      <c r="FG303" s="449"/>
      <c r="FH303" s="449"/>
      <c r="FI303" s="449"/>
      <c r="FJ303" s="449"/>
      <c r="FK303" s="449"/>
      <c r="FL303" s="449"/>
      <c r="FM303" s="449"/>
      <c r="FN303" s="449"/>
      <c r="FO303" s="449"/>
      <c r="FP303" s="449"/>
      <c r="FQ303" s="449"/>
      <c r="FR303" s="449"/>
      <c r="FS303" s="449"/>
      <c r="FT303" s="449"/>
      <c r="FU303" s="449"/>
      <c r="FV303" s="449"/>
      <c r="FW303" s="449"/>
      <c r="FX303" s="449"/>
      <c r="FY303" s="449"/>
      <c r="FZ303" s="449"/>
      <c r="GA303" s="449"/>
      <c r="GB303" s="449"/>
      <c r="GC303" s="449"/>
      <c r="GD303" s="449"/>
      <c r="GE303" s="449"/>
      <c r="GF303" s="449"/>
      <c r="GG303" s="449"/>
      <c r="GH303" s="449"/>
      <c r="GI303" s="449"/>
      <c r="GJ303" s="449"/>
      <c r="GK303" s="449"/>
      <c r="GL303" s="449"/>
      <c r="GM303" s="449"/>
      <c r="GN303" s="449"/>
      <c r="GO303" s="449"/>
      <c r="GP303" s="449"/>
      <c r="GQ303" s="449"/>
      <c r="GR303" s="449"/>
      <c r="GS303" s="449"/>
      <c r="GT303" s="449"/>
      <c r="GU303" s="449"/>
      <c r="GV303" s="449"/>
      <c r="GW303" s="449"/>
      <c r="GX303" s="449"/>
      <c r="GY303" s="449"/>
      <c r="GZ303" s="449"/>
      <c r="HA303" s="449"/>
      <c r="HB303" s="449"/>
      <c r="HC303" s="449"/>
      <c r="HD303" s="449"/>
      <c r="HE303" s="449"/>
      <c r="HF303" s="449"/>
      <c r="HG303" s="449"/>
      <c r="HH303" s="449"/>
      <c r="HI303" s="449"/>
      <c r="HJ303" s="449"/>
      <c r="HK303" s="449"/>
      <c r="HL303" s="449"/>
      <c r="HM303" s="449"/>
      <c r="HN303" s="449"/>
      <c r="HO303" s="449"/>
      <c r="HP303" s="449"/>
      <c r="HQ303" s="449"/>
      <c r="HR303" s="449"/>
      <c r="HS303" s="449"/>
      <c r="HT303" s="449"/>
      <c r="HU303" s="449"/>
      <c r="HV303" s="449"/>
      <c r="HW303" s="449"/>
      <c r="HX303" s="449"/>
      <c r="HY303" s="449"/>
      <c r="HZ303" s="449"/>
      <c r="IA303" s="449"/>
      <c r="IB303" s="449"/>
      <c r="IC303" s="449"/>
      <c r="ID303" s="449"/>
      <c r="IE303" s="449"/>
      <c r="IF303" s="449"/>
      <c r="IG303" s="449"/>
      <c r="IH303" s="449"/>
      <c r="II303" s="449"/>
      <c r="IJ303" s="449"/>
      <c r="IK303" s="449"/>
      <c r="IL303" s="449"/>
      <c r="IM303" s="449"/>
    </row>
    <row r="304" spans="2:247" x14ac:dyDescent="0.2">
      <c r="B304" s="423" t="s">
        <v>117</v>
      </c>
      <c r="C304" s="456">
        <v>0</v>
      </c>
      <c r="D304" s="457">
        <v>0</v>
      </c>
      <c r="E304" s="456">
        <v>0</v>
      </c>
      <c r="F304" s="457">
        <v>0</v>
      </c>
      <c r="G304" s="456">
        <v>75</v>
      </c>
      <c r="H304" s="457">
        <v>43.525192381350323</v>
      </c>
      <c r="I304" s="456">
        <v>1</v>
      </c>
      <c r="J304" s="457">
        <v>0.58033589841800437</v>
      </c>
      <c r="K304" s="456">
        <v>0</v>
      </c>
      <c r="L304" s="457">
        <v>0</v>
      </c>
      <c r="M304" s="456">
        <v>52</v>
      </c>
      <c r="N304" s="457">
        <v>30.177466717736227</v>
      </c>
      <c r="O304" s="456">
        <v>5</v>
      </c>
      <c r="P304" s="457">
        <v>2.9016794920900217</v>
      </c>
      <c r="Q304" s="456">
        <v>0</v>
      </c>
      <c r="R304" s="457">
        <v>0</v>
      </c>
      <c r="S304" s="456">
        <v>0</v>
      </c>
      <c r="T304" s="457">
        <v>0</v>
      </c>
      <c r="U304" s="456">
        <v>0</v>
      </c>
      <c r="V304" s="457">
        <v>0</v>
      </c>
      <c r="W304" s="456">
        <v>0</v>
      </c>
      <c r="X304" s="457">
        <v>0</v>
      </c>
      <c r="Y304" s="456">
        <v>0</v>
      </c>
      <c r="Z304" s="457">
        <v>0</v>
      </c>
      <c r="AA304" s="456">
        <v>0</v>
      </c>
      <c r="AB304" s="457">
        <v>0</v>
      </c>
      <c r="AC304" s="456">
        <v>0</v>
      </c>
      <c r="AD304" s="457">
        <v>0</v>
      </c>
      <c r="AE304" s="456">
        <v>20</v>
      </c>
      <c r="AF304" s="457">
        <v>11.606717968360087</v>
      </c>
      <c r="AG304" s="456">
        <v>4</v>
      </c>
      <c r="AH304" s="457">
        <v>2.3213435936720175</v>
      </c>
      <c r="AI304" s="456">
        <v>24</v>
      </c>
      <c r="AJ304" s="457">
        <v>13.928061562032104</v>
      </c>
      <c r="AK304" s="456">
        <v>1</v>
      </c>
      <c r="AL304" s="457">
        <v>0.58033589841800437</v>
      </c>
      <c r="AM304" s="456">
        <v>38</v>
      </c>
      <c r="AN304" s="457">
        <v>22.052764139884165</v>
      </c>
      <c r="AO304" s="456">
        <v>7</v>
      </c>
      <c r="AP304" s="457">
        <v>2.4458420684835778</v>
      </c>
      <c r="AQ304" s="456">
        <v>63</v>
      </c>
      <c r="AR304" s="457">
        <v>21.12676056338028</v>
      </c>
      <c r="AS304" s="456">
        <v>72</v>
      </c>
      <c r="AT304" s="457">
        <v>25.157232704402517</v>
      </c>
      <c r="AU304" s="456">
        <v>5</v>
      </c>
      <c r="AV304" s="457">
        <v>2.9016794920900217</v>
      </c>
      <c r="AW304" s="456">
        <v>15</v>
      </c>
      <c r="AX304" s="457">
        <v>8.7050384762700652</v>
      </c>
      <c r="AY304" s="456">
        <v>1</v>
      </c>
      <c r="AZ304" s="457">
        <v>0.58033589841800437</v>
      </c>
      <c r="BA304" s="456">
        <v>19</v>
      </c>
      <c r="BB304" s="457">
        <v>11.026382069942082</v>
      </c>
      <c r="BC304" s="456">
        <v>0</v>
      </c>
      <c r="BD304" s="457">
        <v>0</v>
      </c>
      <c r="BE304" s="456">
        <v>1</v>
      </c>
      <c r="BF304" s="457">
        <v>0.58033589841800437</v>
      </c>
      <c r="BG304" s="456">
        <v>0</v>
      </c>
      <c r="BH304" s="457">
        <v>0</v>
      </c>
      <c r="BI304" s="456">
        <v>0</v>
      </c>
      <c r="BJ304" s="457">
        <v>0</v>
      </c>
      <c r="BK304" s="456">
        <v>0</v>
      </c>
      <c r="BL304" s="457">
        <v>0</v>
      </c>
      <c r="BM304" s="456">
        <v>41</v>
      </c>
      <c r="BN304" s="457">
        <v>23.79377183513818</v>
      </c>
      <c r="BO304" s="456">
        <v>239</v>
      </c>
      <c r="BP304" s="457">
        <v>138.70027972190303</v>
      </c>
      <c r="BQ304" s="456">
        <v>11</v>
      </c>
      <c r="BR304" s="457">
        <v>6.3836948825980473</v>
      </c>
      <c r="BS304" s="456">
        <v>250</v>
      </c>
      <c r="BT304" s="457">
        <v>145.08397460450109</v>
      </c>
      <c r="BU304" s="456">
        <v>182</v>
      </c>
      <c r="BV304" s="457">
        <v>105.6211335120768</v>
      </c>
      <c r="BW304" s="456">
        <v>63</v>
      </c>
      <c r="BX304" s="457">
        <v>36.561161600334273</v>
      </c>
      <c r="BY304" s="456">
        <v>0</v>
      </c>
      <c r="BZ304" s="457">
        <v>0</v>
      </c>
      <c r="CA304" s="456">
        <v>245</v>
      </c>
      <c r="CB304" s="457">
        <v>142.18229511241105</v>
      </c>
      <c r="CC304" s="456">
        <v>66</v>
      </c>
      <c r="CD304" s="457">
        <v>63.889104003717186</v>
      </c>
      <c r="CE304" s="456">
        <v>0</v>
      </c>
      <c r="CF304" s="457">
        <v>0</v>
      </c>
      <c r="CG304" s="456">
        <v>66</v>
      </c>
      <c r="CH304" s="457">
        <v>63.889104003717186</v>
      </c>
      <c r="CI304" s="456">
        <v>0</v>
      </c>
      <c r="CJ304" s="457">
        <v>0</v>
      </c>
      <c r="CK304" s="456">
        <v>0</v>
      </c>
      <c r="CL304" s="457">
        <v>0</v>
      </c>
      <c r="CM304" s="456">
        <v>4</v>
      </c>
      <c r="CN304" s="457">
        <v>2.3213435936720175</v>
      </c>
      <c r="CO304" s="456">
        <v>0</v>
      </c>
      <c r="CP304" s="457">
        <v>0</v>
      </c>
      <c r="CQ304" s="456">
        <v>35</v>
      </c>
      <c r="CR304" s="457">
        <v>20.311756444630152</v>
      </c>
      <c r="CS304" s="456">
        <v>8</v>
      </c>
      <c r="CT304" s="457">
        <v>4.642687187344035</v>
      </c>
      <c r="CU304" s="456">
        <v>140</v>
      </c>
      <c r="CV304" s="457">
        <v>81.247025778520609</v>
      </c>
      <c r="CW304" s="456">
        <v>45</v>
      </c>
      <c r="CX304" s="457">
        <v>26.115115428810192</v>
      </c>
      <c r="CY304" s="456">
        <v>15</v>
      </c>
      <c r="CZ304" s="457">
        <v>8.7050384762700652</v>
      </c>
      <c r="DA304" s="456">
        <v>1</v>
      </c>
      <c r="DB304" s="457">
        <v>0.58033589841800437</v>
      </c>
      <c r="DC304" s="456">
        <v>0</v>
      </c>
      <c r="DD304" s="457">
        <v>0</v>
      </c>
      <c r="DE304" s="456">
        <v>11</v>
      </c>
      <c r="DF304" s="457">
        <v>3.8434661076170511</v>
      </c>
      <c r="DG304" s="456">
        <v>5</v>
      </c>
      <c r="DH304" s="457">
        <v>2.9016794920900217</v>
      </c>
      <c r="DI304" s="456">
        <v>3</v>
      </c>
      <c r="DJ304" s="457">
        <v>4.2874292574172523</v>
      </c>
      <c r="DK304" s="456">
        <v>6</v>
      </c>
      <c r="DL304" s="457">
        <v>7.0482097547223006</v>
      </c>
      <c r="DM304" s="456">
        <v>13</v>
      </c>
      <c r="DN304" s="457">
        <v>15.271121135231652</v>
      </c>
      <c r="DO304" s="456">
        <v>24</v>
      </c>
      <c r="DP304" s="457">
        <v>112.70780501549731</v>
      </c>
      <c r="DQ304" s="456">
        <v>5</v>
      </c>
      <c r="DR304" s="457">
        <v>2.9016794920900217</v>
      </c>
      <c r="DS304" s="456">
        <v>65</v>
      </c>
      <c r="DT304" s="457">
        <v>37.721833397170279</v>
      </c>
      <c r="DU304" s="456">
        <v>7</v>
      </c>
      <c r="DV304" s="457">
        <v>4.0623512889260303</v>
      </c>
      <c r="DW304" s="456">
        <v>58</v>
      </c>
      <c r="DX304" s="457">
        <v>33.659482108244248</v>
      </c>
      <c r="DY304" s="456">
        <v>135</v>
      </c>
      <c r="DZ304" s="457">
        <v>78.345346286430583</v>
      </c>
      <c r="EA304" s="456">
        <v>2</v>
      </c>
      <c r="EB304" s="457">
        <v>2.3494032515740999</v>
      </c>
      <c r="EC304" s="456">
        <v>57</v>
      </c>
      <c r="ED304" s="457">
        <v>66.957992669861852</v>
      </c>
      <c r="EE304" s="456">
        <v>6</v>
      </c>
      <c r="EF304" s="457">
        <v>7.0482097547223006</v>
      </c>
      <c r="EG304" s="456">
        <v>57</v>
      </c>
      <c r="EH304" s="457">
        <v>66.957992669861852</v>
      </c>
      <c r="EI304" s="456">
        <v>122</v>
      </c>
      <c r="EJ304" s="457">
        <v>143.31359834602011</v>
      </c>
      <c r="EK304" s="456">
        <v>26</v>
      </c>
      <c r="EL304" s="457">
        <v>15.088733358868113</v>
      </c>
      <c r="EM304" s="290"/>
      <c r="EN304" s="449"/>
      <c r="EO304" s="449"/>
      <c r="EP304" s="449"/>
      <c r="EQ304" s="449"/>
      <c r="ER304" s="449"/>
      <c r="ES304" s="449"/>
      <c r="ET304" s="449"/>
      <c r="EU304" s="449"/>
      <c r="EV304" s="449"/>
      <c r="EW304" s="449"/>
      <c r="EX304" s="449"/>
      <c r="EY304" s="449"/>
      <c r="EZ304" s="449"/>
      <c r="FA304" s="449"/>
      <c r="FB304" s="449"/>
      <c r="FC304" s="449"/>
      <c r="FD304" s="449"/>
      <c r="FE304" s="449"/>
      <c r="FF304" s="449"/>
      <c r="FG304" s="449"/>
      <c r="FH304" s="449"/>
      <c r="FI304" s="449"/>
      <c r="FJ304" s="449"/>
      <c r="FK304" s="449"/>
      <c r="FL304" s="449"/>
      <c r="FM304" s="449"/>
      <c r="FN304" s="449"/>
      <c r="FO304" s="449"/>
      <c r="FP304" s="449"/>
      <c r="FQ304" s="449"/>
      <c r="FR304" s="449"/>
      <c r="FS304" s="449"/>
      <c r="FT304" s="449"/>
      <c r="FU304" s="449"/>
      <c r="FV304" s="449"/>
      <c r="FW304" s="449"/>
      <c r="FX304" s="449"/>
      <c r="FY304" s="449"/>
      <c r="FZ304" s="449"/>
      <c r="GA304" s="449"/>
      <c r="GB304" s="449"/>
      <c r="GC304" s="449"/>
      <c r="GD304" s="449"/>
      <c r="GE304" s="449"/>
      <c r="GF304" s="449"/>
      <c r="GG304" s="449"/>
      <c r="GH304" s="449"/>
      <c r="GI304" s="449"/>
      <c r="GJ304" s="449"/>
      <c r="GK304" s="449"/>
      <c r="GL304" s="449"/>
      <c r="GM304" s="449"/>
      <c r="GN304" s="449"/>
      <c r="GO304" s="449"/>
      <c r="GP304" s="449"/>
      <c r="GQ304" s="449"/>
      <c r="GR304" s="449"/>
      <c r="GS304" s="449"/>
      <c r="GT304" s="449"/>
      <c r="GU304" s="449"/>
      <c r="GV304" s="449"/>
      <c r="GW304" s="449"/>
      <c r="GX304" s="449"/>
      <c r="GY304" s="449"/>
      <c r="GZ304" s="449"/>
      <c r="HA304" s="449"/>
      <c r="HB304" s="449"/>
      <c r="HC304" s="449"/>
      <c r="HD304" s="449"/>
      <c r="HE304" s="449"/>
      <c r="HF304" s="449"/>
      <c r="HG304" s="449"/>
      <c r="HH304" s="449"/>
      <c r="HI304" s="449"/>
      <c r="HJ304" s="449"/>
      <c r="HK304" s="449"/>
      <c r="HL304" s="449"/>
      <c r="HM304" s="449"/>
      <c r="HN304" s="449"/>
      <c r="HO304" s="449"/>
      <c r="HP304" s="449"/>
      <c r="HQ304" s="449"/>
      <c r="HR304" s="449"/>
      <c r="HS304" s="449"/>
      <c r="HT304" s="449"/>
      <c r="HU304" s="449"/>
      <c r="HV304" s="449"/>
      <c r="HW304" s="449"/>
      <c r="HX304" s="449"/>
      <c r="HY304" s="449"/>
      <c r="HZ304" s="449"/>
      <c r="IA304" s="449"/>
      <c r="IB304" s="449"/>
      <c r="IC304" s="449"/>
      <c r="ID304" s="449"/>
      <c r="IE304" s="449"/>
      <c r="IF304" s="449"/>
      <c r="IG304" s="449"/>
      <c r="IH304" s="449"/>
      <c r="II304" s="449"/>
      <c r="IJ304" s="449"/>
      <c r="IK304" s="449"/>
      <c r="IL304" s="449"/>
      <c r="IM304" s="449"/>
    </row>
    <row r="305" spans="2:247" x14ac:dyDescent="0.2">
      <c r="B305" s="423" t="s">
        <v>547</v>
      </c>
      <c r="C305" s="456">
        <v>0</v>
      </c>
      <c r="D305" s="457">
        <v>0</v>
      </c>
      <c r="E305" s="456">
        <v>0</v>
      </c>
      <c r="F305" s="457">
        <v>0</v>
      </c>
      <c r="G305" s="456">
        <v>0</v>
      </c>
      <c r="H305" s="457">
        <v>0</v>
      </c>
      <c r="I305" s="456">
        <v>0</v>
      </c>
      <c r="J305" s="457">
        <v>0</v>
      </c>
      <c r="K305" s="456">
        <v>0</v>
      </c>
      <c r="L305" s="457">
        <v>0</v>
      </c>
      <c r="M305" s="456">
        <v>0</v>
      </c>
      <c r="N305" s="457">
        <v>0</v>
      </c>
      <c r="O305" s="456">
        <v>3</v>
      </c>
      <c r="P305" s="457">
        <v>53.475935828877006</v>
      </c>
      <c r="Q305" s="456">
        <v>0</v>
      </c>
      <c r="R305" s="457">
        <v>0</v>
      </c>
      <c r="S305" s="456">
        <v>0</v>
      </c>
      <c r="T305" s="457">
        <v>0</v>
      </c>
      <c r="U305" s="456">
        <v>0</v>
      </c>
      <c r="V305" s="457">
        <v>0</v>
      </c>
      <c r="W305" s="456">
        <v>0</v>
      </c>
      <c r="X305" s="457">
        <v>0</v>
      </c>
      <c r="Y305" s="456">
        <v>0</v>
      </c>
      <c r="Z305" s="457">
        <v>0</v>
      </c>
      <c r="AA305" s="456">
        <v>0</v>
      </c>
      <c r="AB305" s="457">
        <v>0</v>
      </c>
      <c r="AC305" s="456">
        <v>0</v>
      </c>
      <c r="AD305" s="457">
        <v>0</v>
      </c>
      <c r="AE305" s="456">
        <v>5</v>
      </c>
      <c r="AF305" s="457">
        <v>89.126559714795007</v>
      </c>
      <c r="AG305" s="456">
        <v>1</v>
      </c>
      <c r="AH305" s="457">
        <v>17.825311942959001</v>
      </c>
      <c r="AI305" s="456">
        <v>6</v>
      </c>
      <c r="AJ305" s="457">
        <v>106.95187165775401</v>
      </c>
      <c r="AK305" s="456">
        <v>0</v>
      </c>
      <c r="AL305" s="457">
        <v>0</v>
      </c>
      <c r="AM305" s="456">
        <v>0</v>
      </c>
      <c r="AN305" s="457">
        <v>0</v>
      </c>
      <c r="AO305" s="456">
        <v>0</v>
      </c>
      <c r="AP305" s="457">
        <v>0</v>
      </c>
      <c r="AQ305" s="456">
        <v>0</v>
      </c>
      <c r="AR305" s="457">
        <v>0</v>
      </c>
      <c r="AS305" s="456">
        <v>4</v>
      </c>
      <c r="AT305" s="457">
        <v>33.898305084745765</v>
      </c>
      <c r="AU305" s="456">
        <v>0</v>
      </c>
      <c r="AV305" s="457">
        <v>0</v>
      </c>
      <c r="AW305" s="456">
        <v>0</v>
      </c>
      <c r="AX305" s="457">
        <v>0</v>
      </c>
      <c r="AY305" s="456">
        <v>1</v>
      </c>
      <c r="AZ305" s="457">
        <v>17.825311942959001</v>
      </c>
      <c r="BA305" s="456">
        <v>0</v>
      </c>
      <c r="BB305" s="457">
        <v>0</v>
      </c>
      <c r="BC305" s="456">
        <v>0</v>
      </c>
      <c r="BD305" s="457">
        <v>0</v>
      </c>
      <c r="BE305" s="456">
        <v>0</v>
      </c>
      <c r="BF305" s="457">
        <v>0</v>
      </c>
      <c r="BG305" s="456">
        <v>0</v>
      </c>
      <c r="BH305" s="457">
        <v>0</v>
      </c>
      <c r="BI305" s="456">
        <v>0</v>
      </c>
      <c r="BJ305" s="457">
        <v>0</v>
      </c>
      <c r="BK305" s="456">
        <v>0</v>
      </c>
      <c r="BL305" s="457">
        <v>0</v>
      </c>
      <c r="BM305" s="456">
        <v>1</v>
      </c>
      <c r="BN305" s="457">
        <v>17.825311942959001</v>
      </c>
      <c r="BO305" s="456">
        <v>5</v>
      </c>
      <c r="BP305" s="457">
        <v>89.126559714795007</v>
      </c>
      <c r="BQ305" s="456">
        <v>0</v>
      </c>
      <c r="BR305" s="457">
        <v>0</v>
      </c>
      <c r="BS305" s="456">
        <v>5</v>
      </c>
      <c r="BT305" s="457">
        <v>89.126559714795007</v>
      </c>
      <c r="BU305" s="456">
        <v>301</v>
      </c>
      <c r="BV305" s="457">
        <v>5365.4188948306601</v>
      </c>
      <c r="BW305" s="456">
        <v>238</v>
      </c>
      <c r="BX305" s="457">
        <v>4242.4242424242429</v>
      </c>
      <c r="BY305" s="456">
        <v>27</v>
      </c>
      <c r="BZ305" s="457">
        <v>481.28342245989307</v>
      </c>
      <c r="CA305" s="456">
        <v>566</v>
      </c>
      <c r="CB305" s="457">
        <v>10089.126559714796</v>
      </c>
      <c r="CC305" s="456">
        <v>0</v>
      </c>
      <c r="CD305" s="457">
        <v>0</v>
      </c>
      <c r="CE305" s="456">
        <v>0</v>
      </c>
      <c r="CF305" s="457">
        <v>0</v>
      </c>
      <c r="CG305" s="456">
        <v>0</v>
      </c>
      <c r="CH305" s="457">
        <v>0</v>
      </c>
      <c r="CI305" s="456">
        <v>0</v>
      </c>
      <c r="CJ305" s="457">
        <v>0</v>
      </c>
      <c r="CK305" s="456">
        <v>0</v>
      </c>
      <c r="CL305" s="457">
        <v>0</v>
      </c>
      <c r="CM305" s="456">
        <v>0</v>
      </c>
      <c r="CN305" s="457">
        <v>0</v>
      </c>
      <c r="CO305" s="456">
        <v>0</v>
      </c>
      <c r="CP305" s="457">
        <v>0</v>
      </c>
      <c r="CQ305" s="456">
        <v>0</v>
      </c>
      <c r="CR305" s="457">
        <v>0</v>
      </c>
      <c r="CS305" s="456">
        <v>0</v>
      </c>
      <c r="CT305" s="457">
        <v>0</v>
      </c>
      <c r="CU305" s="456">
        <v>0</v>
      </c>
      <c r="CV305" s="457">
        <v>0</v>
      </c>
      <c r="CW305" s="456">
        <v>7</v>
      </c>
      <c r="CX305" s="457">
        <v>124.77718360071302</v>
      </c>
      <c r="CY305" s="456">
        <v>0</v>
      </c>
      <c r="CZ305" s="457">
        <v>0</v>
      </c>
      <c r="DA305" s="456">
        <v>0</v>
      </c>
      <c r="DB305" s="457">
        <v>0</v>
      </c>
      <c r="DC305" s="456">
        <v>0</v>
      </c>
      <c r="DD305" s="457">
        <v>0</v>
      </c>
      <c r="DE305" s="456">
        <v>0</v>
      </c>
      <c r="DF305" s="457">
        <v>0</v>
      </c>
      <c r="DG305" s="456">
        <v>0</v>
      </c>
      <c r="DH305" s="457">
        <v>0</v>
      </c>
      <c r="DI305" s="456">
        <v>0</v>
      </c>
      <c r="DJ305" s="457">
        <v>0</v>
      </c>
      <c r="DK305" s="456">
        <v>0</v>
      </c>
      <c r="DL305" s="457">
        <v>0</v>
      </c>
      <c r="DM305" s="456">
        <v>0</v>
      </c>
      <c r="DN305" s="457">
        <v>0</v>
      </c>
      <c r="DO305" s="456">
        <v>23</v>
      </c>
      <c r="DP305" s="457">
        <v>3911.5646258503402</v>
      </c>
      <c r="DQ305" s="456">
        <v>0</v>
      </c>
      <c r="DR305" s="457">
        <v>0</v>
      </c>
      <c r="DS305" s="456">
        <v>6</v>
      </c>
      <c r="DT305" s="457">
        <v>106.95187165775401</v>
      </c>
      <c r="DU305" s="456">
        <v>0</v>
      </c>
      <c r="DV305" s="457">
        <v>0</v>
      </c>
      <c r="DW305" s="456">
        <v>2</v>
      </c>
      <c r="DX305" s="457">
        <v>35.650623885918002</v>
      </c>
      <c r="DY305" s="456">
        <v>8</v>
      </c>
      <c r="DZ305" s="457">
        <v>142.60249554367201</v>
      </c>
      <c r="EA305" s="456">
        <v>0</v>
      </c>
      <c r="EB305" s="457">
        <v>0</v>
      </c>
      <c r="EC305" s="456">
        <v>6</v>
      </c>
      <c r="ED305" s="457">
        <v>217.7858439201452</v>
      </c>
      <c r="EE305" s="456">
        <v>0</v>
      </c>
      <c r="EF305" s="457">
        <v>0</v>
      </c>
      <c r="EG305" s="456">
        <v>2</v>
      </c>
      <c r="EH305" s="457">
        <v>72.595281306715052</v>
      </c>
      <c r="EI305" s="456">
        <v>8</v>
      </c>
      <c r="EJ305" s="457">
        <v>290.38112522686021</v>
      </c>
      <c r="EK305" s="456">
        <v>0</v>
      </c>
      <c r="EL305" s="457">
        <v>0</v>
      </c>
      <c r="EM305" s="290"/>
      <c r="EN305" s="449"/>
      <c r="EO305" s="449"/>
      <c r="EP305" s="449"/>
      <c r="EQ305" s="449"/>
      <c r="ER305" s="449"/>
      <c r="ES305" s="449"/>
      <c r="ET305" s="449"/>
      <c r="EU305" s="449"/>
      <c r="EV305" s="449"/>
      <c r="EW305" s="449"/>
      <c r="EX305" s="449"/>
      <c r="EY305" s="449"/>
      <c r="EZ305" s="449"/>
      <c r="FA305" s="449"/>
      <c r="FB305" s="449"/>
      <c r="FC305" s="449"/>
      <c r="FD305" s="449"/>
      <c r="FE305" s="449"/>
      <c r="FF305" s="449"/>
      <c r="FG305" s="449"/>
      <c r="FH305" s="449"/>
      <c r="FI305" s="449"/>
      <c r="FJ305" s="449"/>
      <c r="FK305" s="449"/>
      <c r="FL305" s="449"/>
      <c r="FM305" s="449"/>
      <c r="FN305" s="449"/>
      <c r="FO305" s="449"/>
      <c r="FP305" s="449"/>
      <c r="FQ305" s="449"/>
      <c r="FR305" s="449"/>
      <c r="FS305" s="449"/>
      <c r="FT305" s="449"/>
      <c r="FU305" s="449"/>
      <c r="FV305" s="449"/>
      <c r="FW305" s="449"/>
      <c r="FX305" s="449"/>
      <c r="FY305" s="449"/>
      <c r="FZ305" s="449"/>
      <c r="GA305" s="449"/>
      <c r="GB305" s="449"/>
      <c r="GC305" s="449"/>
      <c r="GD305" s="449"/>
      <c r="GE305" s="449"/>
      <c r="GF305" s="449"/>
      <c r="GG305" s="449"/>
      <c r="GH305" s="449"/>
      <c r="GI305" s="449"/>
      <c r="GJ305" s="449"/>
      <c r="GK305" s="449"/>
      <c r="GL305" s="449"/>
      <c r="GM305" s="449"/>
      <c r="GN305" s="449"/>
      <c r="GO305" s="449"/>
      <c r="GP305" s="449"/>
      <c r="GQ305" s="449"/>
      <c r="GR305" s="449"/>
      <c r="GS305" s="449"/>
      <c r="GT305" s="449"/>
      <c r="GU305" s="449"/>
      <c r="GV305" s="449"/>
      <c r="GW305" s="449"/>
      <c r="GX305" s="449"/>
      <c r="GY305" s="449"/>
      <c r="GZ305" s="449"/>
      <c r="HA305" s="449"/>
      <c r="HB305" s="449"/>
      <c r="HC305" s="449"/>
      <c r="HD305" s="449"/>
      <c r="HE305" s="449"/>
      <c r="HF305" s="449"/>
      <c r="HG305" s="449"/>
      <c r="HH305" s="449"/>
      <c r="HI305" s="449"/>
      <c r="HJ305" s="449"/>
      <c r="HK305" s="449"/>
      <c r="HL305" s="449"/>
      <c r="HM305" s="449"/>
      <c r="HN305" s="449"/>
      <c r="HO305" s="449"/>
      <c r="HP305" s="449"/>
      <c r="HQ305" s="449"/>
      <c r="HR305" s="449"/>
      <c r="HS305" s="449"/>
      <c r="HT305" s="449"/>
      <c r="HU305" s="449"/>
      <c r="HV305" s="449"/>
      <c r="HW305" s="449"/>
      <c r="HX305" s="449"/>
      <c r="HY305" s="449"/>
      <c r="HZ305" s="449"/>
      <c r="IA305" s="449"/>
      <c r="IB305" s="449"/>
      <c r="IC305" s="449"/>
      <c r="ID305" s="449"/>
      <c r="IE305" s="449"/>
      <c r="IF305" s="449"/>
      <c r="IG305" s="449"/>
      <c r="IH305" s="449"/>
      <c r="II305" s="449"/>
      <c r="IJ305" s="449"/>
      <c r="IK305" s="449"/>
      <c r="IL305" s="449"/>
      <c r="IM305" s="449"/>
    </row>
    <row r="306" spans="2:247" x14ac:dyDescent="0.2">
      <c r="B306" s="441" t="s">
        <v>7</v>
      </c>
      <c r="C306" s="452">
        <v>3</v>
      </c>
      <c r="D306" s="453">
        <v>4.0367614408547164E-2</v>
      </c>
      <c r="E306" s="452">
        <v>3</v>
      </c>
      <c r="F306" s="453">
        <v>4.4836146303334469E-2</v>
      </c>
      <c r="G306" s="452">
        <v>7330</v>
      </c>
      <c r="H306" s="453">
        <v>109.54965080114721</v>
      </c>
      <c r="I306" s="452">
        <v>92</v>
      </c>
      <c r="J306" s="453">
        <v>1.3749751533022569</v>
      </c>
      <c r="K306" s="452">
        <v>0</v>
      </c>
      <c r="L306" s="453">
        <v>0</v>
      </c>
      <c r="M306" s="452">
        <v>3817</v>
      </c>
      <c r="N306" s="453">
        <v>57.04652347994255</v>
      </c>
      <c r="O306" s="452">
        <v>372</v>
      </c>
      <c r="P306" s="453">
        <v>5.5596821416134734</v>
      </c>
      <c r="Q306" s="452">
        <v>0</v>
      </c>
      <c r="R306" s="453">
        <v>0</v>
      </c>
      <c r="S306" s="452">
        <v>5</v>
      </c>
      <c r="T306" s="453">
        <v>7.4726910505557451E-2</v>
      </c>
      <c r="U306" s="452">
        <v>0</v>
      </c>
      <c r="V306" s="453">
        <v>0</v>
      </c>
      <c r="W306" s="452">
        <v>0</v>
      </c>
      <c r="X306" s="453">
        <v>0</v>
      </c>
      <c r="Y306" s="452">
        <v>32</v>
      </c>
      <c r="Z306" s="453">
        <v>0.4782522272355676</v>
      </c>
      <c r="AA306" s="452">
        <v>9</v>
      </c>
      <c r="AB306" s="453">
        <v>0.13450843891000341</v>
      </c>
      <c r="AC306" s="452">
        <v>37</v>
      </c>
      <c r="AD306" s="453">
        <v>0.55297913774112506</v>
      </c>
      <c r="AE306" s="452">
        <v>2128</v>
      </c>
      <c r="AF306" s="453">
        <v>31.803773111165246</v>
      </c>
      <c r="AG306" s="452">
        <v>507</v>
      </c>
      <c r="AH306" s="453">
        <v>7.5773087252635243</v>
      </c>
      <c r="AI306" s="452">
        <v>2635</v>
      </c>
      <c r="AJ306" s="453">
        <v>39.38108183642877</v>
      </c>
      <c r="AK306" s="452">
        <v>10</v>
      </c>
      <c r="AL306" s="453">
        <v>0.1494538210111149</v>
      </c>
      <c r="AM306" s="452">
        <v>2937</v>
      </c>
      <c r="AN306" s="453">
        <v>43.89458723096444</v>
      </c>
      <c r="AO306" s="452">
        <v>106</v>
      </c>
      <c r="AP306" s="453">
        <v>1.4263223757686667</v>
      </c>
      <c r="AQ306" s="452">
        <v>739</v>
      </c>
      <c r="AR306" s="453">
        <v>9.3686612576064903</v>
      </c>
      <c r="AS306" s="452">
        <v>1924</v>
      </c>
      <c r="AT306" s="453">
        <v>25.889096707348251</v>
      </c>
      <c r="AU306" s="452">
        <v>3096</v>
      </c>
      <c r="AV306" s="453">
        <v>46.270902985041168</v>
      </c>
      <c r="AW306" s="452">
        <v>1105</v>
      </c>
      <c r="AX306" s="453">
        <v>16.514647221728197</v>
      </c>
      <c r="AY306" s="452">
        <v>1344</v>
      </c>
      <c r="AZ306" s="453">
        <v>20.086593543893841</v>
      </c>
      <c r="BA306" s="452">
        <v>796</v>
      </c>
      <c r="BB306" s="453">
        <v>11.896524152484744</v>
      </c>
      <c r="BC306" s="452">
        <v>117</v>
      </c>
      <c r="BD306" s="453">
        <v>1.748609705830044</v>
      </c>
      <c r="BE306" s="452">
        <v>123</v>
      </c>
      <c r="BF306" s="453">
        <v>1.8382819984367131</v>
      </c>
      <c r="BG306" s="452">
        <v>93</v>
      </c>
      <c r="BH306" s="453">
        <v>1.3899205354033684</v>
      </c>
      <c r="BI306" s="452">
        <v>9</v>
      </c>
      <c r="BJ306" s="453">
        <v>0.13450843891000341</v>
      </c>
      <c r="BK306" s="452">
        <v>78</v>
      </c>
      <c r="BL306" s="453">
        <v>1.1657398038866962</v>
      </c>
      <c r="BM306" s="452">
        <v>6683</v>
      </c>
      <c r="BN306" s="453">
        <v>99.879988581728071</v>
      </c>
      <c r="BO306" s="452">
        <v>3805</v>
      </c>
      <c r="BP306" s="453">
        <v>56.867178894729214</v>
      </c>
      <c r="BQ306" s="452">
        <v>50</v>
      </c>
      <c r="BR306" s="453">
        <v>0.74726910505557442</v>
      </c>
      <c r="BS306" s="452">
        <v>3855</v>
      </c>
      <c r="BT306" s="453">
        <v>57.614447999784787</v>
      </c>
      <c r="BU306" s="452">
        <v>4650</v>
      </c>
      <c r="BV306" s="453">
        <v>69.496026770168413</v>
      </c>
      <c r="BW306" s="452">
        <v>1028</v>
      </c>
      <c r="BX306" s="453">
        <v>15.36385279994261</v>
      </c>
      <c r="BY306" s="452">
        <v>85</v>
      </c>
      <c r="BZ306" s="453">
        <v>1.2703574785944765</v>
      </c>
      <c r="CA306" s="452">
        <v>5763</v>
      </c>
      <c r="CB306" s="453">
        <v>86.13023704870551</v>
      </c>
      <c r="CC306" s="452">
        <v>1091</v>
      </c>
      <c r="CD306" s="453">
        <v>76.354683250539935</v>
      </c>
      <c r="CE306" s="452">
        <v>11</v>
      </c>
      <c r="CF306" s="453">
        <v>0.76984556897886292</v>
      </c>
      <c r="CG306" s="452">
        <v>1102</v>
      </c>
      <c r="CH306" s="453">
        <v>77.124528819518801</v>
      </c>
      <c r="CI306" s="452">
        <v>0</v>
      </c>
      <c r="CJ306" s="453">
        <v>0</v>
      </c>
      <c r="CK306" s="452">
        <v>9</v>
      </c>
      <c r="CL306" s="453">
        <v>0.13450843891000341</v>
      </c>
      <c r="CM306" s="452">
        <v>48</v>
      </c>
      <c r="CN306" s="453">
        <v>0.7173783408533515</v>
      </c>
      <c r="CO306" s="452">
        <v>392</v>
      </c>
      <c r="CP306" s="453">
        <v>5.8585897836357033</v>
      </c>
      <c r="CQ306" s="452">
        <v>1476</v>
      </c>
      <c r="CR306" s="453">
        <v>22.059383981240558</v>
      </c>
      <c r="CS306" s="452">
        <v>36</v>
      </c>
      <c r="CT306" s="453">
        <v>0.53803375564001366</v>
      </c>
      <c r="CU306" s="452">
        <v>15934</v>
      </c>
      <c r="CV306" s="453">
        <v>238.13971839911045</v>
      </c>
      <c r="CW306" s="452">
        <v>693</v>
      </c>
      <c r="CX306" s="453">
        <v>10.35714979607026</v>
      </c>
      <c r="CY306" s="452">
        <v>126</v>
      </c>
      <c r="CZ306" s="453">
        <v>1.8831181447400474</v>
      </c>
      <c r="DA306" s="452">
        <v>67</v>
      </c>
      <c r="DB306" s="453">
        <v>1.0013406007744698</v>
      </c>
      <c r="DC306" s="452">
        <v>177</v>
      </c>
      <c r="DD306" s="453">
        <v>2.6453326318967334</v>
      </c>
      <c r="DE306" s="452">
        <v>1086</v>
      </c>
      <c r="DF306" s="453">
        <v>14.613076415894076</v>
      </c>
      <c r="DG306" s="452">
        <v>2403</v>
      </c>
      <c r="DH306" s="453">
        <v>35.913753188970908</v>
      </c>
      <c r="DI306" s="452">
        <v>165</v>
      </c>
      <c r="DJ306" s="453">
        <v>8.5734639340352494</v>
      </c>
      <c r="DK306" s="452">
        <v>926</v>
      </c>
      <c r="DL306" s="453">
        <v>27.070403512721043</v>
      </c>
      <c r="DM306" s="452">
        <v>790</v>
      </c>
      <c r="DN306" s="453">
        <v>23.094620707397002</v>
      </c>
      <c r="DO306" s="452">
        <v>1360</v>
      </c>
      <c r="DP306" s="453">
        <v>251.81081601516792</v>
      </c>
      <c r="DQ306" s="452">
        <v>3275</v>
      </c>
      <c r="DR306" s="453">
        <v>48.946126381140125</v>
      </c>
      <c r="DS306" s="452">
        <v>10305</v>
      </c>
      <c r="DT306" s="453">
        <v>154.01216255195391</v>
      </c>
      <c r="DU306" s="452">
        <v>3068</v>
      </c>
      <c r="DV306" s="453">
        <v>45.852432286210046</v>
      </c>
      <c r="DW306" s="452">
        <v>5726</v>
      </c>
      <c r="DX306" s="453">
        <v>85.577257910964377</v>
      </c>
      <c r="DY306" s="452">
        <v>22374</v>
      </c>
      <c r="DZ306" s="453">
        <v>334.38797913026843</v>
      </c>
      <c r="EA306" s="452">
        <v>1878</v>
      </c>
      <c r="EB306" s="453">
        <v>54.900883149989326</v>
      </c>
      <c r="EC306" s="452">
        <v>8088</v>
      </c>
      <c r="ED306" s="453">
        <v>236.44214212838855</v>
      </c>
      <c r="EE306" s="452">
        <v>2608</v>
      </c>
      <c r="EF306" s="453">
        <v>76.241482031508085</v>
      </c>
      <c r="EG306" s="452">
        <v>4831</v>
      </c>
      <c r="EH306" s="453">
        <v>141.22799068029735</v>
      </c>
      <c r="EI306" s="452">
        <v>17405</v>
      </c>
      <c r="EJ306" s="453">
        <v>508.81249799018337</v>
      </c>
      <c r="EK306" s="452">
        <v>5022</v>
      </c>
      <c r="EL306" s="453">
        <v>75.055708911781892</v>
      </c>
    </row>
    <row r="308" spans="2:247" x14ac:dyDescent="0.2">
      <c r="B308" s="619" t="s">
        <v>670</v>
      </c>
    </row>
    <row r="309" spans="2:247" x14ac:dyDescent="0.2">
      <c r="B309" s="620" t="s">
        <v>521</v>
      </c>
    </row>
    <row r="310" spans="2:247" x14ac:dyDescent="0.2">
      <c r="B310" s="621" t="s">
        <v>522</v>
      </c>
    </row>
    <row r="314" spans="2:247" ht="23.25" customHeight="1" x14ac:dyDescent="0.2">
      <c r="B314" s="912" t="s">
        <v>291</v>
      </c>
      <c r="C314" s="912"/>
      <c r="D314" s="912"/>
    </row>
    <row r="315" spans="2:247" s="489" customFormat="1" ht="32.25" customHeight="1" x14ac:dyDescent="0.2">
      <c r="BA315" s="490"/>
      <c r="BB315" s="490"/>
      <c r="BC315" s="491"/>
      <c r="BD315" s="491"/>
    </row>
    <row r="316" spans="2:247" s="492" customFormat="1" ht="28.5" customHeight="1" thickBot="1" x14ac:dyDescent="0.25">
      <c r="B316" s="913" t="s">
        <v>557</v>
      </c>
      <c r="C316" s="879"/>
      <c r="D316" s="879"/>
      <c r="E316" s="879"/>
      <c r="F316" s="879"/>
      <c r="G316" s="879"/>
      <c r="H316" s="879"/>
      <c r="I316" s="879"/>
      <c r="J316" s="879"/>
      <c r="K316" s="879"/>
      <c r="L316" s="879"/>
      <c r="M316" s="879"/>
      <c r="N316" s="879"/>
      <c r="O316" s="879"/>
      <c r="P316" s="879"/>
      <c r="Q316" s="879"/>
      <c r="R316" s="879"/>
      <c r="S316" s="879"/>
      <c r="T316" s="879"/>
      <c r="U316" s="879"/>
      <c r="V316" s="879"/>
      <c r="W316" s="879"/>
      <c r="X316" s="879"/>
      <c r="Y316" s="879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  <c r="AL316" s="286"/>
      <c r="AM316" s="286"/>
      <c r="AN316" s="286"/>
      <c r="AO316" s="286"/>
      <c r="AP316" s="286"/>
      <c r="AQ316" s="286"/>
      <c r="AR316" s="286"/>
      <c r="AS316" s="286"/>
      <c r="AT316" s="286"/>
      <c r="AU316" s="286"/>
      <c r="AV316" s="286"/>
      <c r="AW316" s="286"/>
      <c r="AX316" s="286"/>
      <c r="AY316" s="286"/>
      <c r="AZ316" s="286"/>
    </row>
    <row r="317" spans="2:247" s="492" customFormat="1" ht="69.75" customHeight="1" x14ac:dyDescent="0.2">
      <c r="B317" s="897" t="s">
        <v>280</v>
      </c>
      <c r="C317" s="769" t="s">
        <v>292</v>
      </c>
      <c r="D317" s="770"/>
      <c r="E317" s="769" t="s">
        <v>293</v>
      </c>
      <c r="F317" s="770"/>
      <c r="G317" s="769" t="s">
        <v>294</v>
      </c>
      <c r="H317" s="770"/>
      <c r="I317" s="769" t="s">
        <v>295</v>
      </c>
      <c r="J317" s="770"/>
      <c r="K317" s="769" t="s">
        <v>360</v>
      </c>
      <c r="L317" s="770"/>
      <c r="M317" s="769" t="s">
        <v>361</v>
      </c>
      <c r="N317" s="770"/>
      <c r="O317" s="769" t="s">
        <v>298</v>
      </c>
      <c r="P317" s="770"/>
      <c r="Q317" s="769" t="s">
        <v>299</v>
      </c>
      <c r="R317" s="770"/>
      <c r="S317" s="769" t="s">
        <v>300</v>
      </c>
      <c r="T317" s="770"/>
      <c r="U317" s="769" t="s">
        <v>301</v>
      </c>
      <c r="V317" s="770"/>
      <c r="W317" s="769" t="s">
        <v>302</v>
      </c>
      <c r="X317" s="770"/>
      <c r="Y317" s="769" t="s">
        <v>303</v>
      </c>
      <c r="Z317" s="770"/>
      <c r="AA317" s="769" t="s">
        <v>304</v>
      </c>
      <c r="AB317" s="770"/>
      <c r="AC317" s="769" t="s">
        <v>305</v>
      </c>
      <c r="AD317" s="770"/>
      <c r="AE317" s="769" t="s">
        <v>306</v>
      </c>
      <c r="AF317" s="770"/>
      <c r="AG317" s="769" t="s">
        <v>307</v>
      </c>
      <c r="AH317" s="770"/>
      <c r="AI317" s="769" t="s">
        <v>308</v>
      </c>
      <c r="AJ317" s="770"/>
      <c r="AK317" s="769" t="s">
        <v>309</v>
      </c>
      <c r="AL317" s="770"/>
      <c r="AM317" s="769" t="s">
        <v>310</v>
      </c>
      <c r="AN317" s="770"/>
      <c r="AO317" s="769" t="s">
        <v>311</v>
      </c>
      <c r="AP317" s="770"/>
      <c r="AQ317" s="769" t="s">
        <v>312</v>
      </c>
      <c r="AR317" s="770"/>
      <c r="AS317" s="769" t="s">
        <v>313</v>
      </c>
      <c r="AT317" s="770"/>
      <c r="AU317" s="769" t="s">
        <v>314</v>
      </c>
      <c r="AV317" s="770"/>
      <c r="AW317" s="769" t="s">
        <v>315</v>
      </c>
      <c r="AX317" s="770"/>
      <c r="AY317" s="769" t="s">
        <v>316</v>
      </c>
      <c r="AZ317" s="772"/>
    </row>
    <row r="318" spans="2:247" s="492" customFormat="1" ht="48.75" customHeight="1" thickBot="1" x14ac:dyDescent="0.25">
      <c r="B318" s="898"/>
      <c r="C318" s="292" t="s">
        <v>317</v>
      </c>
      <c r="D318" s="292" t="s">
        <v>318</v>
      </c>
      <c r="E318" s="292" t="s">
        <v>317</v>
      </c>
      <c r="F318" s="292" t="s">
        <v>319</v>
      </c>
      <c r="G318" s="292" t="s">
        <v>317</v>
      </c>
      <c r="H318" s="292" t="s">
        <v>319</v>
      </c>
      <c r="I318" s="292" t="s">
        <v>317</v>
      </c>
      <c r="J318" s="292" t="s">
        <v>319</v>
      </c>
      <c r="K318" s="292" t="s">
        <v>317</v>
      </c>
      <c r="L318" s="292" t="s">
        <v>320</v>
      </c>
      <c r="M318" s="292" t="s">
        <v>317</v>
      </c>
      <c r="N318" s="292" t="s">
        <v>320</v>
      </c>
      <c r="O318" s="292" t="s">
        <v>317</v>
      </c>
      <c r="P318" s="292" t="s">
        <v>320</v>
      </c>
      <c r="Q318" s="292" t="s">
        <v>317</v>
      </c>
      <c r="R318" s="292" t="s">
        <v>321</v>
      </c>
      <c r="S318" s="292" t="s">
        <v>317</v>
      </c>
      <c r="T318" s="292" t="s">
        <v>321</v>
      </c>
      <c r="U318" s="292" t="s">
        <v>317</v>
      </c>
      <c r="V318" s="292" t="s">
        <v>321</v>
      </c>
      <c r="W318" s="292" t="s">
        <v>317</v>
      </c>
      <c r="X318" s="292" t="s">
        <v>321</v>
      </c>
      <c r="Y318" s="292" t="s">
        <v>317</v>
      </c>
      <c r="Z318" s="292" t="s">
        <v>322</v>
      </c>
      <c r="AA318" s="292" t="s">
        <v>323</v>
      </c>
      <c r="AB318" s="292" t="s">
        <v>322</v>
      </c>
      <c r="AC318" s="292" t="s">
        <v>317</v>
      </c>
      <c r="AD318" s="292" t="s">
        <v>322</v>
      </c>
      <c r="AE318" s="292" t="s">
        <v>317</v>
      </c>
      <c r="AF318" s="292" t="s">
        <v>322</v>
      </c>
      <c r="AG318" s="292" t="s">
        <v>317</v>
      </c>
      <c r="AH318" s="292" t="s">
        <v>322</v>
      </c>
      <c r="AI318" s="292" t="s">
        <v>317</v>
      </c>
      <c r="AJ318" s="292" t="s">
        <v>322</v>
      </c>
      <c r="AK318" s="293" t="s">
        <v>323</v>
      </c>
      <c r="AL318" s="292" t="s">
        <v>324</v>
      </c>
      <c r="AM318" s="293" t="s">
        <v>323</v>
      </c>
      <c r="AN318" s="292" t="s">
        <v>325</v>
      </c>
      <c r="AO318" s="293" t="s">
        <v>323</v>
      </c>
      <c r="AP318" s="292" t="s">
        <v>322</v>
      </c>
      <c r="AQ318" s="292" t="s">
        <v>323</v>
      </c>
      <c r="AR318" s="292" t="s">
        <v>325</v>
      </c>
      <c r="AS318" s="292" t="s">
        <v>323</v>
      </c>
      <c r="AT318" s="292" t="s">
        <v>325</v>
      </c>
      <c r="AU318" s="292" t="s">
        <v>323</v>
      </c>
      <c r="AV318" s="292" t="s">
        <v>322</v>
      </c>
      <c r="AW318" s="292" t="s">
        <v>323</v>
      </c>
      <c r="AX318" s="292" t="s">
        <v>322</v>
      </c>
      <c r="AY318" s="292" t="s">
        <v>323</v>
      </c>
      <c r="AZ318" s="294" t="s">
        <v>322</v>
      </c>
    </row>
    <row r="319" spans="2:247" ht="24" customHeight="1" thickBot="1" x14ac:dyDescent="0.25">
      <c r="B319" s="295" t="s">
        <v>7</v>
      </c>
      <c r="C319" s="296">
        <v>33151</v>
      </c>
      <c r="D319" s="297">
        <v>4.9545436203394697</v>
      </c>
      <c r="E319" s="296">
        <v>631</v>
      </c>
      <c r="F319" s="297">
        <v>8.4672982474973839</v>
      </c>
      <c r="G319" s="296">
        <v>400</v>
      </c>
      <c r="H319" s="297">
        <v>5.3675424706797994</v>
      </c>
      <c r="I319" s="296">
        <v>1069</v>
      </c>
      <c r="J319" s="297">
        <v>14.344757252891762</v>
      </c>
      <c r="K319" s="296">
        <v>19</v>
      </c>
      <c r="L319" s="297">
        <v>25.495826735729043</v>
      </c>
      <c r="M319" s="296">
        <v>11</v>
      </c>
      <c r="N319" s="297">
        <v>14.760741794369448</v>
      </c>
      <c r="O319" s="296">
        <v>30</v>
      </c>
      <c r="P319" s="297">
        <v>40.256568530098491</v>
      </c>
      <c r="Q319" s="296">
        <v>42</v>
      </c>
      <c r="R319" s="297">
        <v>7.7765104945860672</v>
      </c>
      <c r="S319" s="296">
        <v>9</v>
      </c>
      <c r="T319" s="297">
        <v>1.6663951059827287</v>
      </c>
      <c r="U319" s="296">
        <v>14</v>
      </c>
      <c r="V319" s="297">
        <v>2.5921701648620226</v>
      </c>
      <c r="W319" s="296">
        <v>759</v>
      </c>
      <c r="X319" s="297">
        <v>140.5326539378768</v>
      </c>
      <c r="Y319" s="296">
        <v>132</v>
      </c>
      <c r="Z319" s="297">
        <v>1.9727904373467167</v>
      </c>
      <c r="AA319" s="296">
        <v>163</v>
      </c>
      <c r="AB319" s="297">
        <v>2.4360972824811724</v>
      </c>
      <c r="AC319" s="296">
        <v>1</v>
      </c>
      <c r="AD319" s="297">
        <v>1.4945382101111487E-2</v>
      </c>
      <c r="AE319" s="296">
        <v>4526</v>
      </c>
      <c r="AF319" s="297">
        <v>67.642799389630596</v>
      </c>
      <c r="AG319" s="296">
        <v>329</v>
      </c>
      <c r="AH319" s="297">
        <v>4.9170307112656797</v>
      </c>
      <c r="AI319" s="296">
        <v>12</v>
      </c>
      <c r="AJ319" s="297">
        <v>0.17934458521333788</v>
      </c>
      <c r="AK319" s="296">
        <v>433</v>
      </c>
      <c r="AL319" s="297">
        <v>13.240294527752637</v>
      </c>
      <c r="AM319" s="296">
        <v>481</v>
      </c>
      <c r="AN319" s="297">
        <v>14.061408304123999</v>
      </c>
      <c r="AO319" s="296">
        <v>1127</v>
      </c>
      <c r="AP319" s="297">
        <v>16.843445627952647</v>
      </c>
      <c r="AQ319" s="296">
        <v>149</v>
      </c>
      <c r="AR319" s="297">
        <v>4.3558208675976626</v>
      </c>
      <c r="AS319" s="296">
        <v>263</v>
      </c>
      <c r="AT319" s="297">
        <v>7.6884623367663441</v>
      </c>
      <c r="AU319" s="296">
        <v>2453</v>
      </c>
      <c r="AV319" s="297">
        <v>36.66102229402648</v>
      </c>
      <c r="AW319" s="296">
        <v>433</v>
      </c>
      <c r="AX319" s="297">
        <v>6.4713504497812746</v>
      </c>
      <c r="AY319" s="296">
        <v>896</v>
      </c>
      <c r="AZ319" s="298">
        <v>13.391062362595893</v>
      </c>
    </row>
    <row r="320" spans="2:247" x14ac:dyDescent="0.2">
      <c r="B320" s="493" t="s">
        <v>108</v>
      </c>
      <c r="C320" s="494">
        <v>491</v>
      </c>
      <c r="D320" s="231">
        <v>2.5170709701232394</v>
      </c>
      <c r="E320" s="494">
        <v>23</v>
      </c>
      <c r="F320" s="231">
        <v>10.7981220657277</v>
      </c>
      <c r="G320" s="494">
        <v>15</v>
      </c>
      <c r="H320" s="231">
        <v>7.042253521126761</v>
      </c>
      <c r="I320" s="494">
        <v>35</v>
      </c>
      <c r="J320" s="231">
        <v>16.431924882629108</v>
      </c>
      <c r="K320" s="494">
        <v>1</v>
      </c>
      <c r="L320" s="231">
        <v>46.948356807511736</v>
      </c>
      <c r="M320" s="494">
        <v>0</v>
      </c>
      <c r="N320" s="231">
        <v>0</v>
      </c>
      <c r="O320" s="494">
        <v>1</v>
      </c>
      <c r="P320" s="231">
        <v>46.948356807511736</v>
      </c>
      <c r="Q320" s="494">
        <v>0</v>
      </c>
      <c r="R320" s="231">
        <v>0</v>
      </c>
      <c r="S320" s="494">
        <v>0</v>
      </c>
      <c r="T320" s="231">
        <v>0</v>
      </c>
      <c r="U320" s="494">
        <v>0</v>
      </c>
      <c r="V320" s="231">
        <v>0</v>
      </c>
      <c r="W320" s="494">
        <v>27</v>
      </c>
      <c r="X320" s="231">
        <v>112.97543830285787</v>
      </c>
      <c r="Y320" s="494">
        <v>0</v>
      </c>
      <c r="Z320" s="231">
        <v>0</v>
      </c>
      <c r="AA320" s="494">
        <v>0</v>
      </c>
      <c r="AB320" s="231">
        <v>0</v>
      </c>
      <c r="AC320" s="494">
        <v>0</v>
      </c>
      <c r="AD320" s="231">
        <v>0</v>
      </c>
      <c r="AE320" s="494">
        <v>68</v>
      </c>
      <c r="AF320" s="231">
        <v>34.85963869009781</v>
      </c>
      <c r="AG320" s="494">
        <v>8</v>
      </c>
      <c r="AH320" s="231">
        <v>4.101133963540919</v>
      </c>
      <c r="AI320" s="494">
        <v>1</v>
      </c>
      <c r="AJ320" s="231">
        <v>0.51264174544261487</v>
      </c>
      <c r="AK320" s="494">
        <v>16</v>
      </c>
      <c r="AL320" s="231">
        <v>16.240192446280489</v>
      </c>
      <c r="AM320" s="494">
        <v>8</v>
      </c>
      <c r="AN320" s="231">
        <v>8.2861197137145641</v>
      </c>
      <c r="AO320" s="494">
        <v>18</v>
      </c>
      <c r="AP320" s="231">
        <v>9.2275514179670672</v>
      </c>
      <c r="AQ320" s="494">
        <v>4</v>
      </c>
      <c r="AR320" s="231">
        <v>4.1430598568572821</v>
      </c>
      <c r="AS320" s="494">
        <v>5</v>
      </c>
      <c r="AT320" s="231">
        <v>5.1788248210716024</v>
      </c>
      <c r="AU320" s="494">
        <v>58</v>
      </c>
      <c r="AV320" s="231">
        <v>29.73322123567166</v>
      </c>
      <c r="AW320" s="494">
        <v>7</v>
      </c>
      <c r="AX320" s="231">
        <v>3.5884922180983043</v>
      </c>
      <c r="AY320" s="494">
        <v>23</v>
      </c>
      <c r="AZ320" s="495">
        <v>11.790760145180142</v>
      </c>
    </row>
    <row r="321" spans="2:52" x14ac:dyDescent="0.2">
      <c r="B321" s="299" t="s">
        <v>109</v>
      </c>
      <c r="C321" s="300">
        <v>89</v>
      </c>
      <c r="D321" s="301">
        <v>2.0499355076469508</v>
      </c>
      <c r="E321" s="300">
        <v>9</v>
      </c>
      <c r="F321" s="301">
        <v>18.789144050104383</v>
      </c>
      <c r="G321" s="300">
        <v>7</v>
      </c>
      <c r="H321" s="301">
        <v>14.613778705636742</v>
      </c>
      <c r="I321" s="300">
        <v>9</v>
      </c>
      <c r="J321" s="301">
        <v>18.789144050104383</v>
      </c>
      <c r="K321" s="300">
        <v>0</v>
      </c>
      <c r="L321" s="301">
        <v>0</v>
      </c>
      <c r="M321" s="300">
        <v>0</v>
      </c>
      <c r="N321" s="301">
        <v>0</v>
      </c>
      <c r="O321" s="300">
        <v>0</v>
      </c>
      <c r="P321" s="301">
        <v>0</v>
      </c>
      <c r="Q321" s="300">
        <v>1</v>
      </c>
      <c r="R321" s="301">
        <v>18.747656542932134</v>
      </c>
      <c r="S321" s="300">
        <v>0</v>
      </c>
      <c r="T321" s="301">
        <v>0</v>
      </c>
      <c r="U321" s="300">
        <v>0</v>
      </c>
      <c r="V321" s="301">
        <v>0</v>
      </c>
      <c r="W321" s="300">
        <v>11</v>
      </c>
      <c r="X321" s="301">
        <v>206.22422197225345</v>
      </c>
      <c r="Y321" s="300">
        <v>0</v>
      </c>
      <c r="Z321" s="301">
        <v>0</v>
      </c>
      <c r="AA321" s="300">
        <v>0</v>
      </c>
      <c r="AB321" s="301">
        <v>0</v>
      </c>
      <c r="AC321" s="300">
        <v>0</v>
      </c>
      <c r="AD321" s="301">
        <v>0</v>
      </c>
      <c r="AE321" s="300">
        <v>11</v>
      </c>
      <c r="AF321" s="301">
        <v>25.336281555187025</v>
      </c>
      <c r="AG321" s="300">
        <v>2</v>
      </c>
      <c r="AH321" s="301">
        <v>4.6065966463976418</v>
      </c>
      <c r="AI321" s="300">
        <v>0</v>
      </c>
      <c r="AJ321" s="301">
        <v>0</v>
      </c>
      <c r="AK321" s="300">
        <v>0</v>
      </c>
      <c r="AL321" s="301">
        <v>0</v>
      </c>
      <c r="AM321" s="300">
        <v>1</v>
      </c>
      <c r="AN321" s="301">
        <v>4.7087630079578098</v>
      </c>
      <c r="AO321" s="300">
        <v>0</v>
      </c>
      <c r="AP321" s="301">
        <v>0</v>
      </c>
      <c r="AQ321" s="300">
        <v>0</v>
      </c>
      <c r="AR321" s="301">
        <v>0</v>
      </c>
      <c r="AS321" s="300">
        <v>0</v>
      </c>
      <c r="AT321" s="301">
        <v>0</v>
      </c>
      <c r="AU321" s="300">
        <v>1</v>
      </c>
      <c r="AV321" s="301">
        <v>2.3032983231988209</v>
      </c>
      <c r="AW321" s="300">
        <v>2</v>
      </c>
      <c r="AX321" s="301">
        <v>4.6065966463976418</v>
      </c>
      <c r="AY321" s="300">
        <v>0</v>
      </c>
      <c r="AZ321" s="302">
        <v>0</v>
      </c>
    </row>
    <row r="322" spans="2:52" x14ac:dyDescent="0.2">
      <c r="B322" s="299" t="s">
        <v>110</v>
      </c>
      <c r="C322" s="300">
        <v>172</v>
      </c>
      <c r="D322" s="301">
        <v>2.8599457940506476</v>
      </c>
      <c r="E322" s="300">
        <v>10</v>
      </c>
      <c r="F322" s="301">
        <v>10.638297872340425</v>
      </c>
      <c r="G322" s="300">
        <v>4</v>
      </c>
      <c r="H322" s="301">
        <v>4.2553191489361701</v>
      </c>
      <c r="I322" s="300">
        <v>18</v>
      </c>
      <c r="J322" s="301">
        <v>19.148936170212767</v>
      </c>
      <c r="K322" s="300">
        <v>0</v>
      </c>
      <c r="L322" s="301">
        <v>0</v>
      </c>
      <c r="M322" s="300">
        <v>1</v>
      </c>
      <c r="N322" s="301">
        <v>106.38297872340426</v>
      </c>
      <c r="O322" s="300">
        <v>1</v>
      </c>
      <c r="P322" s="301">
        <v>106.38297872340426</v>
      </c>
      <c r="Q322" s="300">
        <v>2</v>
      </c>
      <c r="R322" s="301">
        <v>27.472527472527471</v>
      </c>
      <c r="S322" s="300">
        <v>0</v>
      </c>
      <c r="T322" s="301">
        <v>0</v>
      </c>
      <c r="U322" s="300">
        <v>0</v>
      </c>
      <c r="V322" s="301">
        <v>0</v>
      </c>
      <c r="W322" s="300">
        <v>11</v>
      </c>
      <c r="X322" s="301">
        <v>151.09890109890111</v>
      </c>
      <c r="Y322" s="300">
        <v>0</v>
      </c>
      <c r="Z322" s="301">
        <v>0</v>
      </c>
      <c r="AA322" s="300">
        <v>0</v>
      </c>
      <c r="AB322" s="301">
        <v>0</v>
      </c>
      <c r="AC322" s="300">
        <v>0</v>
      </c>
      <c r="AD322" s="301">
        <v>0</v>
      </c>
      <c r="AE322" s="300">
        <v>21</v>
      </c>
      <c r="AF322" s="301">
        <v>34.9179428343393</v>
      </c>
      <c r="AG322" s="300">
        <v>6</v>
      </c>
      <c r="AH322" s="301">
        <v>9.9765550955255158</v>
      </c>
      <c r="AI322" s="300">
        <v>0</v>
      </c>
      <c r="AJ322" s="301">
        <v>0</v>
      </c>
      <c r="AK322" s="300">
        <v>2</v>
      </c>
      <c r="AL322" s="301">
        <v>6.6376821214032056</v>
      </c>
      <c r="AM322" s="300">
        <v>1</v>
      </c>
      <c r="AN322" s="301">
        <v>3.3322225924691766</v>
      </c>
      <c r="AO322" s="300">
        <v>0</v>
      </c>
      <c r="AP322" s="301">
        <v>0</v>
      </c>
      <c r="AQ322" s="300">
        <v>1</v>
      </c>
      <c r="AR322" s="301">
        <v>3.3322225924691766</v>
      </c>
      <c r="AS322" s="300">
        <v>1</v>
      </c>
      <c r="AT322" s="301">
        <v>3.3322225924691766</v>
      </c>
      <c r="AU322" s="300">
        <v>27</v>
      </c>
      <c r="AV322" s="301">
        <v>44.894497929864819</v>
      </c>
      <c r="AW322" s="300">
        <v>1</v>
      </c>
      <c r="AX322" s="301">
        <v>1.6627591825875858</v>
      </c>
      <c r="AY322" s="300">
        <v>8</v>
      </c>
      <c r="AZ322" s="302">
        <v>13.302073460700687</v>
      </c>
    </row>
    <row r="323" spans="2:52" x14ac:dyDescent="0.2">
      <c r="B323" s="299" t="s">
        <v>111</v>
      </c>
      <c r="C323" s="300">
        <v>283</v>
      </c>
      <c r="D323" s="301">
        <v>3.4448758992586823</v>
      </c>
      <c r="E323" s="300">
        <v>8</v>
      </c>
      <c r="F323" s="301">
        <v>7.2398190045248869</v>
      </c>
      <c r="G323" s="300">
        <v>4</v>
      </c>
      <c r="H323" s="301">
        <v>3.6199095022624435</v>
      </c>
      <c r="I323" s="300">
        <v>29</v>
      </c>
      <c r="J323" s="301">
        <v>26.244343891402714</v>
      </c>
      <c r="K323" s="300">
        <v>0</v>
      </c>
      <c r="L323" s="301">
        <v>0</v>
      </c>
      <c r="M323" s="300">
        <v>0</v>
      </c>
      <c r="N323" s="301">
        <v>0</v>
      </c>
      <c r="O323" s="300">
        <v>0</v>
      </c>
      <c r="P323" s="301">
        <v>0</v>
      </c>
      <c r="Q323" s="300">
        <v>1</v>
      </c>
      <c r="R323" s="301">
        <v>10.047221943132724</v>
      </c>
      <c r="S323" s="300">
        <v>1</v>
      </c>
      <c r="T323" s="301">
        <v>10.047221943132724</v>
      </c>
      <c r="U323" s="300">
        <v>0</v>
      </c>
      <c r="V323" s="301">
        <v>0</v>
      </c>
      <c r="W323" s="300">
        <v>15</v>
      </c>
      <c r="X323" s="301">
        <v>150.70832914699085</v>
      </c>
      <c r="Y323" s="300">
        <v>0</v>
      </c>
      <c r="Z323" s="301">
        <v>0</v>
      </c>
      <c r="AA323" s="300">
        <v>0</v>
      </c>
      <c r="AB323" s="301">
        <v>0</v>
      </c>
      <c r="AC323" s="300">
        <v>0</v>
      </c>
      <c r="AD323" s="301">
        <v>0</v>
      </c>
      <c r="AE323" s="300">
        <v>24</v>
      </c>
      <c r="AF323" s="301">
        <v>29.214495258730871</v>
      </c>
      <c r="AG323" s="300">
        <v>4</v>
      </c>
      <c r="AH323" s="301">
        <v>4.8690825431218121</v>
      </c>
      <c r="AI323" s="300">
        <v>0</v>
      </c>
      <c r="AJ323" s="301">
        <v>0</v>
      </c>
      <c r="AK323" s="300">
        <v>6</v>
      </c>
      <c r="AL323" s="301">
        <v>14.554981442398661</v>
      </c>
      <c r="AM323" s="300">
        <v>2</v>
      </c>
      <c r="AN323" s="301">
        <v>4.886630179827991</v>
      </c>
      <c r="AO323" s="300">
        <v>8</v>
      </c>
      <c r="AP323" s="301">
        <v>9.7381650862436242</v>
      </c>
      <c r="AQ323" s="300">
        <v>4</v>
      </c>
      <c r="AR323" s="301">
        <v>9.7732603596559819</v>
      </c>
      <c r="AS323" s="300">
        <v>4</v>
      </c>
      <c r="AT323" s="301">
        <v>9.7732603596559819</v>
      </c>
      <c r="AU323" s="300">
        <v>37</v>
      </c>
      <c r="AV323" s="301">
        <v>45.039013523876761</v>
      </c>
      <c r="AW323" s="300">
        <v>4</v>
      </c>
      <c r="AX323" s="301">
        <v>4.8690825431218121</v>
      </c>
      <c r="AY323" s="300">
        <v>13</v>
      </c>
      <c r="AZ323" s="302">
        <v>15.82451826514589</v>
      </c>
    </row>
    <row r="324" spans="2:52" x14ac:dyDescent="0.2">
      <c r="B324" s="299" t="s">
        <v>112</v>
      </c>
      <c r="C324" s="300">
        <v>13</v>
      </c>
      <c r="D324" s="301">
        <v>2.6579431609077901</v>
      </c>
      <c r="E324" s="300">
        <v>1</v>
      </c>
      <c r="F324" s="301">
        <v>11.363636363636363</v>
      </c>
      <c r="G324" s="300">
        <v>1</v>
      </c>
      <c r="H324" s="301">
        <v>11.363636363636363</v>
      </c>
      <c r="I324" s="300">
        <v>2</v>
      </c>
      <c r="J324" s="301">
        <v>22.727272727272727</v>
      </c>
      <c r="K324" s="300">
        <v>0</v>
      </c>
      <c r="L324" s="301">
        <v>0</v>
      </c>
      <c r="M324" s="300">
        <v>0</v>
      </c>
      <c r="N324" s="301">
        <v>0</v>
      </c>
      <c r="O324" s="300">
        <v>0</v>
      </c>
      <c r="P324" s="301">
        <v>0</v>
      </c>
      <c r="Q324" s="300">
        <v>0</v>
      </c>
      <c r="R324" s="301">
        <v>0</v>
      </c>
      <c r="S324" s="300">
        <v>0</v>
      </c>
      <c r="T324" s="301">
        <v>0</v>
      </c>
      <c r="U324" s="300">
        <v>0</v>
      </c>
      <c r="V324" s="301">
        <v>0</v>
      </c>
      <c r="W324" s="300">
        <v>1</v>
      </c>
      <c r="X324" s="301">
        <v>193.05019305019306</v>
      </c>
      <c r="Y324" s="300">
        <v>0</v>
      </c>
      <c r="Z324" s="301">
        <v>0</v>
      </c>
      <c r="AA324" s="300">
        <v>0</v>
      </c>
      <c r="AB324" s="301">
        <v>0</v>
      </c>
      <c r="AC324" s="300">
        <v>0</v>
      </c>
      <c r="AD324" s="301">
        <v>0</v>
      </c>
      <c r="AE324" s="300">
        <v>0</v>
      </c>
      <c r="AF324" s="301">
        <v>0</v>
      </c>
      <c r="AG324" s="300">
        <v>0</v>
      </c>
      <c r="AH324" s="301">
        <v>0</v>
      </c>
      <c r="AI324" s="300">
        <v>0</v>
      </c>
      <c r="AJ324" s="301">
        <v>0</v>
      </c>
      <c r="AK324" s="300">
        <v>0</v>
      </c>
      <c r="AL324" s="301">
        <v>0</v>
      </c>
      <c r="AM324" s="300">
        <v>0</v>
      </c>
      <c r="AN324" s="301">
        <v>0</v>
      </c>
      <c r="AO324" s="300">
        <v>0</v>
      </c>
      <c r="AP324" s="301">
        <v>0</v>
      </c>
      <c r="AQ324" s="300">
        <v>1</v>
      </c>
      <c r="AR324" s="301">
        <v>41.476565740356698</v>
      </c>
      <c r="AS324" s="300">
        <v>1</v>
      </c>
      <c r="AT324" s="301">
        <v>41.476565740356698</v>
      </c>
      <c r="AU324" s="300">
        <v>2</v>
      </c>
      <c r="AV324" s="301">
        <v>40.891433244735225</v>
      </c>
      <c r="AW324" s="300">
        <v>0</v>
      </c>
      <c r="AX324" s="301">
        <v>0</v>
      </c>
      <c r="AY324" s="300">
        <v>0</v>
      </c>
      <c r="AZ324" s="302">
        <v>0</v>
      </c>
    </row>
    <row r="325" spans="2:52" x14ac:dyDescent="0.2">
      <c r="B325" s="299" t="s">
        <v>113</v>
      </c>
      <c r="C325" s="300">
        <v>122</v>
      </c>
      <c r="D325" s="301">
        <v>5.5384056655166152</v>
      </c>
      <c r="E325" s="300">
        <v>9</v>
      </c>
      <c r="F325" s="301">
        <v>15.17706576728499</v>
      </c>
      <c r="G325" s="300">
        <v>6</v>
      </c>
      <c r="H325" s="301">
        <v>10.118043844856661</v>
      </c>
      <c r="I325" s="300">
        <v>16</v>
      </c>
      <c r="J325" s="301">
        <v>26.981450252951095</v>
      </c>
      <c r="K325" s="300">
        <v>0</v>
      </c>
      <c r="L325" s="301">
        <v>0</v>
      </c>
      <c r="M325" s="300">
        <v>0</v>
      </c>
      <c r="N325" s="301">
        <v>0</v>
      </c>
      <c r="O325" s="300">
        <v>0</v>
      </c>
      <c r="P325" s="301">
        <v>0</v>
      </c>
      <c r="Q325" s="300">
        <v>0</v>
      </c>
      <c r="R325" s="301">
        <v>0</v>
      </c>
      <c r="S325" s="300">
        <v>1</v>
      </c>
      <c r="T325" s="301">
        <v>40.518638573743921</v>
      </c>
      <c r="U325" s="300">
        <v>2</v>
      </c>
      <c r="V325" s="301">
        <v>81.037277147487842</v>
      </c>
      <c r="W325" s="300">
        <v>12</v>
      </c>
      <c r="X325" s="301">
        <v>486.22366288492708</v>
      </c>
      <c r="Y325" s="300">
        <v>1</v>
      </c>
      <c r="Z325" s="301">
        <v>4.5396767750136187</v>
      </c>
      <c r="AA325" s="300">
        <v>1</v>
      </c>
      <c r="AB325" s="301">
        <v>4.5396767750136187</v>
      </c>
      <c r="AC325" s="300">
        <v>0</v>
      </c>
      <c r="AD325" s="301">
        <v>0</v>
      </c>
      <c r="AE325" s="300">
        <v>7</v>
      </c>
      <c r="AF325" s="301">
        <v>31.777737425095335</v>
      </c>
      <c r="AG325" s="300">
        <v>1</v>
      </c>
      <c r="AH325" s="301">
        <v>4.5396767750136187</v>
      </c>
      <c r="AI325" s="300">
        <v>0</v>
      </c>
      <c r="AJ325" s="301">
        <v>0</v>
      </c>
      <c r="AK325" s="300">
        <v>1</v>
      </c>
      <c r="AL325" s="301">
        <v>9.0179457119668154</v>
      </c>
      <c r="AM325" s="300">
        <v>0</v>
      </c>
      <c r="AN325" s="301">
        <v>0</v>
      </c>
      <c r="AO325" s="300">
        <v>0</v>
      </c>
      <c r="AP325" s="301">
        <v>0</v>
      </c>
      <c r="AQ325" s="300">
        <v>2</v>
      </c>
      <c r="AR325" s="301">
        <v>18.283206874485785</v>
      </c>
      <c r="AS325" s="300">
        <v>3</v>
      </c>
      <c r="AT325" s="301">
        <v>27.424810311728677</v>
      </c>
      <c r="AU325" s="300">
        <v>17</v>
      </c>
      <c r="AV325" s="301">
        <v>77.174505175231516</v>
      </c>
      <c r="AW325" s="300">
        <v>3</v>
      </c>
      <c r="AX325" s="301">
        <v>13.619030325040857</v>
      </c>
      <c r="AY325" s="300">
        <v>11</v>
      </c>
      <c r="AZ325" s="302">
        <v>49.93644452514981</v>
      </c>
    </row>
    <row r="326" spans="2:52" x14ac:dyDescent="0.2">
      <c r="B326" s="299" t="s">
        <v>114</v>
      </c>
      <c r="C326" s="300">
        <v>179</v>
      </c>
      <c r="D326" s="301">
        <v>2.6574028711827671</v>
      </c>
      <c r="E326" s="300">
        <v>9</v>
      </c>
      <c r="F326" s="301">
        <v>9.4339622641509422</v>
      </c>
      <c r="G326" s="300">
        <v>4</v>
      </c>
      <c r="H326" s="301">
        <v>4.1928721174004195</v>
      </c>
      <c r="I326" s="300">
        <v>13</v>
      </c>
      <c r="J326" s="301">
        <v>13.626834381551362</v>
      </c>
      <c r="K326" s="300">
        <v>1</v>
      </c>
      <c r="L326" s="301">
        <v>104.82180293501048</v>
      </c>
      <c r="M326" s="300">
        <v>0</v>
      </c>
      <c r="N326" s="301">
        <v>0</v>
      </c>
      <c r="O326" s="300">
        <v>1</v>
      </c>
      <c r="P326" s="301">
        <v>104.82180293501048</v>
      </c>
      <c r="Q326" s="300">
        <v>0</v>
      </c>
      <c r="R326" s="301">
        <v>0</v>
      </c>
      <c r="S326" s="300">
        <v>1</v>
      </c>
      <c r="T326" s="301">
        <v>12.125621438098703</v>
      </c>
      <c r="U326" s="300">
        <v>1</v>
      </c>
      <c r="V326" s="301">
        <v>12.125621438098703</v>
      </c>
      <c r="W326" s="300">
        <v>12</v>
      </c>
      <c r="X326" s="301">
        <v>145.50745725718443</v>
      </c>
      <c r="Y326" s="300">
        <v>0</v>
      </c>
      <c r="Z326" s="301">
        <v>0</v>
      </c>
      <c r="AA326" s="300">
        <v>0</v>
      </c>
      <c r="AB326" s="301">
        <v>0</v>
      </c>
      <c r="AC326" s="300">
        <v>0</v>
      </c>
      <c r="AD326" s="301">
        <v>0</v>
      </c>
      <c r="AE326" s="300">
        <v>27</v>
      </c>
      <c r="AF326" s="301">
        <v>40.083730459181403</v>
      </c>
      <c r="AG326" s="300">
        <v>0</v>
      </c>
      <c r="AH326" s="301">
        <v>0</v>
      </c>
      <c r="AI326" s="300">
        <v>0</v>
      </c>
      <c r="AJ326" s="301">
        <v>0</v>
      </c>
      <c r="AK326" s="300">
        <v>4</v>
      </c>
      <c r="AL326" s="301">
        <v>11.784115012962527</v>
      </c>
      <c r="AM326" s="300">
        <v>1</v>
      </c>
      <c r="AN326" s="301">
        <v>2.9926679634894509</v>
      </c>
      <c r="AO326" s="300">
        <v>4</v>
      </c>
      <c r="AP326" s="301">
        <v>5.9383304383972444</v>
      </c>
      <c r="AQ326" s="300">
        <v>0</v>
      </c>
      <c r="AR326" s="301">
        <v>0</v>
      </c>
      <c r="AS326" s="300">
        <v>0</v>
      </c>
      <c r="AT326" s="301">
        <v>0</v>
      </c>
      <c r="AU326" s="300">
        <v>13</v>
      </c>
      <c r="AV326" s="301">
        <v>19.299573924791044</v>
      </c>
      <c r="AW326" s="300">
        <v>1</v>
      </c>
      <c r="AX326" s="301">
        <v>1.4845826095993111</v>
      </c>
      <c r="AY326" s="300">
        <v>12</v>
      </c>
      <c r="AZ326" s="302">
        <v>17.814991315191733</v>
      </c>
    </row>
    <row r="327" spans="2:52" x14ac:dyDescent="0.2">
      <c r="B327" s="299" t="s">
        <v>115</v>
      </c>
      <c r="C327" s="300">
        <v>55</v>
      </c>
      <c r="D327" s="301">
        <v>2.0640996772498688</v>
      </c>
      <c r="E327" s="300">
        <v>3</v>
      </c>
      <c r="F327" s="301">
        <v>7.2463768115942031</v>
      </c>
      <c r="G327" s="300">
        <v>1</v>
      </c>
      <c r="H327" s="301">
        <v>2.4154589371980677</v>
      </c>
      <c r="I327" s="300">
        <v>5</v>
      </c>
      <c r="J327" s="301">
        <v>12.077294685990339</v>
      </c>
      <c r="K327" s="300">
        <v>0</v>
      </c>
      <c r="L327" s="301">
        <v>0</v>
      </c>
      <c r="M327" s="300">
        <v>0</v>
      </c>
      <c r="N327" s="301">
        <v>0</v>
      </c>
      <c r="O327" s="300">
        <v>0</v>
      </c>
      <c r="P327" s="301">
        <v>0</v>
      </c>
      <c r="Q327" s="300">
        <v>0</v>
      </c>
      <c r="R327" s="301">
        <v>0</v>
      </c>
      <c r="S327" s="300">
        <v>0</v>
      </c>
      <c r="T327" s="301">
        <v>0</v>
      </c>
      <c r="U327" s="300">
        <v>1</v>
      </c>
      <c r="V327" s="301">
        <v>27.555800496004412</v>
      </c>
      <c r="W327" s="300">
        <v>3</v>
      </c>
      <c r="X327" s="301">
        <v>82.667401488013226</v>
      </c>
      <c r="Y327" s="300">
        <v>0</v>
      </c>
      <c r="Z327" s="301">
        <v>0</v>
      </c>
      <c r="AA327" s="300">
        <v>0</v>
      </c>
      <c r="AB327" s="301">
        <v>0</v>
      </c>
      <c r="AC327" s="300">
        <v>0</v>
      </c>
      <c r="AD327" s="301">
        <v>0</v>
      </c>
      <c r="AE327" s="300">
        <v>11</v>
      </c>
      <c r="AF327" s="301">
        <v>41.281993544997377</v>
      </c>
      <c r="AG327" s="300">
        <v>1</v>
      </c>
      <c r="AH327" s="301">
        <v>3.7529085040906702</v>
      </c>
      <c r="AI327" s="300">
        <v>0</v>
      </c>
      <c r="AJ327" s="301">
        <v>0</v>
      </c>
      <c r="AK327" s="300">
        <v>0</v>
      </c>
      <c r="AL327" s="301">
        <v>0</v>
      </c>
      <c r="AM327" s="300">
        <v>0</v>
      </c>
      <c r="AN327" s="301">
        <v>0</v>
      </c>
      <c r="AO327" s="300">
        <v>1</v>
      </c>
      <c r="AP327" s="301">
        <v>3.7529085040906702</v>
      </c>
      <c r="AQ327" s="300">
        <v>0</v>
      </c>
      <c r="AR327" s="301">
        <v>0</v>
      </c>
      <c r="AS327" s="300">
        <v>0</v>
      </c>
      <c r="AT327" s="301">
        <v>0</v>
      </c>
      <c r="AU327" s="300">
        <v>4</v>
      </c>
      <c r="AV327" s="301">
        <v>15.011634016362681</v>
      </c>
      <c r="AW327" s="300">
        <v>2</v>
      </c>
      <c r="AX327" s="301">
        <v>7.5058170081813405</v>
      </c>
      <c r="AY327" s="300">
        <v>2</v>
      </c>
      <c r="AZ327" s="302">
        <v>7.5058170081813405</v>
      </c>
    </row>
    <row r="328" spans="2:52" ht="15" customHeight="1" x14ac:dyDescent="0.2">
      <c r="B328" s="299" t="s">
        <v>116</v>
      </c>
      <c r="C328" s="300">
        <v>134</v>
      </c>
      <c r="D328" s="301">
        <v>4.1792720581355454</v>
      </c>
      <c r="E328" s="300">
        <v>5</v>
      </c>
      <c r="F328" s="301">
        <v>8.8183421516754841</v>
      </c>
      <c r="G328" s="300">
        <v>3</v>
      </c>
      <c r="H328" s="301">
        <v>5.2910052910052912</v>
      </c>
      <c r="I328" s="300">
        <v>12</v>
      </c>
      <c r="J328" s="301">
        <v>21.164021164021165</v>
      </c>
      <c r="K328" s="300">
        <v>0</v>
      </c>
      <c r="L328" s="301">
        <v>0</v>
      </c>
      <c r="M328" s="300">
        <v>0</v>
      </c>
      <c r="N328" s="301">
        <v>0</v>
      </c>
      <c r="O328" s="300">
        <v>0</v>
      </c>
      <c r="P328" s="301">
        <v>0</v>
      </c>
      <c r="Q328" s="300">
        <v>1</v>
      </c>
      <c r="R328" s="301">
        <v>25.953802232026991</v>
      </c>
      <c r="S328" s="300">
        <v>0</v>
      </c>
      <c r="T328" s="301">
        <v>0</v>
      </c>
      <c r="U328" s="300">
        <v>0</v>
      </c>
      <c r="V328" s="301">
        <v>0</v>
      </c>
      <c r="W328" s="300">
        <v>7</v>
      </c>
      <c r="X328" s="301">
        <v>181.67661562418894</v>
      </c>
      <c r="Y328" s="300">
        <v>0</v>
      </c>
      <c r="Z328" s="301">
        <v>0</v>
      </c>
      <c r="AA328" s="300">
        <v>0</v>
      </c>
      <c r="AB328" s="301">
        <v>0</v>
      </c>
      <c r="AC328" s="300">
        <v>0</v>
      </c>
      <c r="AD328" s="301">
        <v>0</v>
      </c>
      <c r="AE328" s="300">
        <v>18</v>
      </c>
      <c r="AF328" s="301">
        <v>56.139475407790918</v>
      </c>
      <c r="AG328" s="300">
        <v>2</v>
      </c>
      <c r="AH328" s="301">
        <v>6.2377194897545456</v>
      </c>
      <c r="AI328" s="300">
        <v>0</v>
      </c>
      <c r="AJ328" s="301">
        <v>0</v>
      </c>
      <c r="AK328" s="300">
        <v>0</v>
      </c>
      <c r="AL328" s="301">
        <v>0</v>
      </c>
      <c r="AM328" s="300">
        <v>1</v>
      </c>
      <c r="AN328" s="301">
        <v>6.333523339033504</v>
      </c>
      <c r="AO328" s="300">
        <v>3</v>
      </c>
      <c r="AP328" s="301">
        <v>9.356579234631818</v>
      </c>
      <c r="AQ328" s="300">
        <v>1</v>
      </c>
      <c r="AR328" s="301">
        <v>6.333523339033504</v>
      </c>
      <c r="AS328" s="300">
        <v>1</v>
      </c>
      <c r="AT328" s="301">
        <v>6.333523339033504</v>
      </c>
      <c r="AU328" s="300">
        <v>13</v>
      </c>
      <c r="AV328" s="301">
        <v>40.545176683404549</v>
      </c>
      <c r="AW328" s="300">
        <v>2</v>
      </c>
      <c r="AX328" s="301">
        <v>6.2377194897545456</v>
      </c>
      <c r="AY328" s="300">
        <v>1</v>
      </c>
      <c r="AZ328" s="302">
        <v>3.1188597448772728</v>
      </c>
    </row>
    <row r="329" spans="2:52" x14ac:dyDescent="0.2">
      <c r="B329" s="299" t="s">
        <v>117</v>
      </c>
      <c r="C329" s="300">
        <v>560</v>
      </c>
      <c r="D329" s="301">
        <v>3.2498810311408244</v>
      </c>
      <c r="E329" s="300">
        <v>37</v>
      </c>
      <c r="F329" s="301">
        <v>12.928022361984626</v>
      </c>
      <c r="G329" s="300">
        <v>19</v>
      </c>
      <c r="H329" s="301">
        <v>6.6387141858839973</v>
      </c>
      <c r="I329" s="300">
        <v>49</v>
      </c>
      <c r="J329" s="301">
        <v>17.120894479385047</v>
      </c>
      <c r="K329" s="300">
        <v>0</v>
      </c>
      <c r="L329" s="301">
        <v>0</v>
      </c>
      <c r="M329" s="300">
        <v>1</v>
      </c>
      <c r="N329" s="301">
        <v>34.940600978336825</v>
      </c>
      <c r="O329" s="300">
        <v>1</v>
      </c>
      <c r="P329" s="301">
        <v>34.940600978336825</v>
      </c>
      <c r="Q329" s="300">
        <v>3</v>
      </c>
      <c r="R329" s="301">
        <v>14.088475626937164</v>
      </c>
      <c r="S329" s="300">
        <v>1</v>
      </c>
      <c r="T329" s="301">
        <v>4.6961585423123884</v>
      </c>
      <c r="U329" s="300">
        <v>1</v>
      </c>
      <c r="V329" s="301">
        <v>4.6961585423123884</v>
      </c>
      <c r="W329" s="300">
        <v>43</v>
      </c>
      <c r="X329" s="301">
        <v>201.93481731943271</v>
      </c>
      <c r="Y329" s="300">
        <v>3</v>
      </c>
      <c r="Z329" s="301">
        <v>1.741007695254013</v>
      </c>
      <c r="AA329" s="300">
        <v>3</v>
      </c>
      <c r="AB329" s="301">
        <v>1.741007695254013</v>
      </c>
      <c r="AC329" s="300">
        <v>0</v>
      </c>
      <c r="AD329" s="301">
        <v>0</v>
      </c>
      <c r="AE329" s="300">
        <v>74</v>
      </c>
      <c r="AF329" s="301">
        <v>42.944856482932323</v>
      </c>
      <c r="AG329" s="300">
        <v>8</v>
      </c>
      <c r="AH329" s="301">
        <v>4.642687187344035</v>
      </c>
      <c r="AI329" s="300">
        <v>4</v>
      </c>
      <c r="AJ329" s="301">
        <v>2.3213435936720175</v>
      </c>
      <c r="AK329" s="300">
        <v>12</v>
      </c>
      <c r="AL329" s="301">
        <v>13.763677654669328</v>
      </c>
      <c r="AM329" s="300">
        <v>9</v>
      </c>
      <c r="AN329" s="301">
        <v>10.572314632083451</v>
      </c>
      <c r="AO329" s="300">
        <v>11</v>
      </c>
      <c r="AP329" s="301">
        <v>6.3836948825980473</v>
      </c>
      <c r="AQ329" s="300">
        <v>12</v>
      </c>
      <c r="AR329" s="301">
        <v>14.096419509444601</v>
      </c>
      <c r="AS329" s="300">
        <v>14</v>
      </c>
      <c r="AT329" s="301">
        <v>16.445822761018704</v>
      </c>
      <c r="AU329" s="300">
        <v>96</v>
      </c>
      <c r="AV329" s="301">
        <v>55.712246248128416</v>
      </c>
      <c r="AW329" s="300">
        <v>6</v>
      </c>
      <c r="AX329" s="301">
        <v>3.482015390508026</v>
      </c>
      <c r="AY329" s="300">
        <v>26</v>
      </c>
      <c r="AZ329" s="302">
        <v>15.088733358868113</v>
      </c>
    </row>
    <row r="330" spans="2:52" ht="13.5" thickBot="1" x14ac:dyDescent="0.25">
      <c r="B330" s="303" t="s">
        <v>547</v>
      </c>
      <c r="C330" s="304">
        <v>9</v>
      </c>
      <c r="D330" s="305">
        <v>1.6042780748663101</v>
      </c>
      <c r="E330" s="304">
        <v>2</v>
      </c>
      <c r="F330" s="305">
        <v>16.806722689075631</v>
      </c>
      <c r="G330" s="304">
        <v>1</v>
      </c>
      <c r="H330" s="305">
        <v>8.4033613445378155</v>
      </c>
      <c r="I330" s="304">
        <v>3</v>
      </c>
      <c r="J330" s="305">
        <v>25.210084033613445</v>
      </c>
      <c r="K330" s="304">
        <v>0</v>
      </c>
      <c r="L330" s="305">
        <v>0</v>
      </c>
      <c r="M330" s="304">
        <v>0</v>
      </c>
      <c r="N330" s="305">
        <v>0</v>
      </c>
      <c r="O330" s="304">
        <v>0</v>
      </c>
      <c r="P330" s="305">
        <v>0</v>
      </c>
      <c r="Q330" s="304">
        <v>0</v>
      </c>
      <c r="R330" s="305">
        <v>0</v>
      </c>
      <c r="S330" s="304">
        <v>0</v>
      </c>
      <c r="T330" s="305">
        <v>0</v>
      </c>
      <c r="U330" s="304">
        <v>0</v>
      </c>
      <c r="V330" s="305">
        <v>0</v>
      </c>
      <c r="W330" s="304">
        <v>2</v>
      </c>
      <c r="X330" s="305">
        <v>340.13605442176868</v>
      </c>
      <c r="Y330" s="304">
        <v>0</v>
      </c>
      <c r="Z330" s="305">
        <v>0</v>
      </c>
      <c r="AA330" s="304">
        <v>0</v>
      </c>
      <c r="AB330" s="305">
        <v>0</v>
      </c>
      <c r="AC330" s="304">
        <v>0</v>
      </c>
      <c r="AD330" s="305">
        <v>0</v>
      </c>
      <c r="AE330" s="304">
        <v>0</v>
      </c>
      <c r="AF330" s="305">
        <v>0</v>
      </c>
      <c r="AG330" s="304">
        <v>1</v>
      </c>
      <c r="AH330" s="305">
        <v>17.825311942959001</v>
      </c>
      <c r="AI330" s="304">
        <v>0</v>
      </c>
      <c r="AJ330" s="305">
        <v>0</v>
      </c>
      <c r="AK330" s="304">
        <v>0</v>
      </c>
      <c r="AL330" s="305">
        <v>0</v>
      </c>
      <c r="AM330" s="304">
        <v>0</v>
      </c>
      <c r="AN330" s="305">
        <v>0</v>
      </c>
      <c r="AO330" s="304">
        <v>0</v>
      </c>
      <c r="AP330" s="305">
        <v>0</v>
      </c>
      <c r="AQ330" s="304">
        <v>0</v>
      </c>
      <c r="AR330" s="305">
        <v>0</v>
      </c>
      <c r="AS330" s="304">
        <v>0</v>
      </c>
      <c r="AT330" s="305">
        <v>0</v>
      </c>
      <c r="AU330" s="304">
        <v>0</v>
      </c>
      <c r="AV330" s="305">
        <v>0</v>
      </c>
      <c r="AW330" s="304">
        <v>0</v>
      </c>
      <c r="AX330" s="305">
        <v>0</v>
      </c>
      <c r="AY330" s="304">
        <v>0</v>
      </c>
      <c r="AZ330" s="306">
        <v>0</v>
      </c>
    </row>
    <row r="331" spans="2:52" ht="13.5" thickBot="1" x14ac:dyDescent="0.25">
      <c r="B331" s="295" t="s">
        <v>9</v>
      </c>
      <c r="C331" s="296">
        <v>2107</v>
      </c>
      <c r="D331" s="297">
        <v>2.9605711499577763</v>
      </c>
      <c r="E331" s="296">
        <v>116</v>
      </c>
      <c r="F331" s="297">
        <v>11.315969173739147</v>
      </c>
      <c r="G331" s="296">
        <v>65</v>
      </c>
      <c r="H331" s="297">
        <v>6.3408447956296952</v>
      </c>
      <c r="I331" s="296">
        <v>191</v>
      </c>
      <c r="J331" s="297">
        <v>18.632328553311872</v>
      </c>
      <c r="K331" s="296">
        <v>2</v>
      </c>
      <c r="L331" s="297">
        <v>19.5102916788606</v>
      </c>
      <c r="M331" s="296">
        <v>2</v>
      </c>
      <c r="N331" s="297">
        <v>19.5102916788606</v>
      </c>
      <c r="O331" s="296">
        <v>4</v>
      </c>
      <c r="P331" s="297">
        <v>39.0205833577212</v>
      </c>
      <c r="Q331" s="296">
        <v>8</v>
      </c>
      <c r="R331" s="297">
        <v>9.1887483776116134</v>
      </c>
      <c r="S331" s="296">
        <v>4</v>
      </c>
      <c r="T331" s="297">
        <v>4.5943741888058067</v>
      </c>
      <c r="U331" s="296">
        <v>5</v>
      </c>
      <c r="V331" s="297">
        <v>5.7429677360072588</v>
      </c>
      <c r="W331" s="296">
        <v>144</v>
      </c>
      <c r="X331" s="297">
        <v>165.39747079700908</v>
      </c>
      <c r="Y331" s="296">
        <v>4</v>
      </c>
      <c r="Z331" s="297">
        <v>0.56204483150598505</v>
      </c>
      <c r="AA331" s="296">
        <v>4</v>
      </c>
      <c r="AB331" s="297">
        <v>0.56204483150598505</v>
      </c>
      <c r="AC331" s="296">
        <v>0</v>
      </c>
      <c r="AD331" s="297">
        <v>0</v>
      </c>
      <c r="AE331" s="296">
        <v>261</v>
      </c>
      <c r="AF331" s="297">
        <v>36.673425255765522</v>
      </c>
      <c r="AG331" s="296">
        <v>33</v>
      </c>
      <c r="AH331" s="297">
        <v>4.6368698599243769</v>
      </c>
      <c r="AI331" s="296">
        <v>5</v>
      </c>
      <c r="AJ331" s="297">
        <v>0.70255603938248135</v>
      </c>
      <c r="AK331" s="296">
        <v>41</v>
      </c>
      <c r="AL331" s="297">
        <v>11.404062627774177</v>
      </c>
      <c r="AM331" s="296">
        <v>23</v>
      </c>
      <c r="AN331" s="297">
        <v>6.531010943702686</v>
      </c>
      <c r="AO331" s="296">
        <v>45</v>
      </c>
      <c r="AP331" s="297">
        <v>6.3230043544423316</v>
      </c>
      <c r="AQ331" s="296">
        <v>25</v>
      </c>
      <c r="AR331" s="297">
        <v>7.0989249388072677</v>
      </c>
      <c r="AS331" s="296">
        <v>29</v>
      </c>
      <c r="AT331" s="297">
        <v>8.2347529290164303</v>
      </c>
      <c r="AU331" s="296">
        <v>268</v>
      </c>
      <c r="AV331" s="297">
        <v>37.657003710901002</v>
      </c>
      <c r="AW331" s="296">
        <v>28</v>
      </c>
      <c r="AX331" s="297">
        <v>3.9343138205418957</v>
      </c>
      <c r="AY331" s="296">
        <v>96</v>
      </c>
      <c r="AZ331" s="298">
        <v>13.489075956143642</v>
      </c>
    </row>
    <row r="332" spans="2:52" x14ac:dyDescent="0.2">
      <c r="B332" s="238" t="s">
        <v>279</v>
      </c>
    </row>
    <row r="335" spans="2:52" ht="24.75" customHeight="1" thickBot="1" x14ac:dyDescent="0.25">
      <c r="B335" s="910" t="s">
        <v>558</v>
      </c>
      <c r="C335" s="911"/>
      <c r="D335" s="911"/>
      <c r="E335" s="911"/>
      <c r="F335" s="911"/>
      <c r="G335" s="911"/>
      <c r="H335" s="911"/>
      <c r="I335" s="911"/>
      <c r="J335" s="911"/>
      <c r="K335" s="911"/>
      <c r="L335" s="911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C335" s="307"/>
      <c r="AD335" s="307"/>
      <c r="AE335" s="307"/>
      <c r="AF335" s="307"/>
      <c r="AG335" s="307"/>
      <c r="AH335" s="307"/>
      <c r="AI335" s="307"/>
      <c r="AJ335" s="307"/>
      <c r="AK335" s="307"/>
      <c r="AL335" s="307"/>
      <c r="AM335" s="307"/>
      <c r="AN335" s="307"/>
      <c r="AO335" s="308"/>
    </row>
    <row r="336" spans="2:52" ht="15.75" customHeight="1" x14ac:dyDescent="0.2">
      <c r="B336" s="755" t="s">
        <v>326</v>
      </c>
      <c r="C336" s="758" t="s">
        <v>238</v>
      </c>
      <c r="D336" s="759"/>
      <c r="E336" s="762" t="s">
        <v>327</v>
      </c>
      <c r="F336" s="763"/>
      <c r="G336" s="763"/>
      <c r="H336" s="763"/>
      <c r="I336" s="763"/>
      <c r="J336" s="763"/>
      <c r="K336" s="763"/>
      <c r="L336" s="763"/>
      <c r="M336" s="763"/>
      <c r="N336" s="763"/>
      <c r="O336" s="763"/>
      <c r="P336" s="763"/>
      <c r="Q336" s="763"/>
      <c r="R336" s="763"/>
      <c r="S336" s="763"/>
      <c r="T336" s="763"/>
      <c r="U336" s="763"/>
      <c r="V336" s="763"/>
      <c r="W336" s="763"/>
      <c r="X336" s="763"/>
      <c r="Y336" s="763"/>
      <c r="Z336" s="763"/>
      <c r="AA336" s="763"/>
      <c r="AB336" s="763"/>
      <c r="AC336" s="763"/>
      <c r="AD336" s="763"/>
      <c r="AE336" s="763"/>
      <c r="AF336" s="763"/>
    </row>
    <row r="337" spans="2:58" x14ac:dyDescent="0.2">
      <c r="B337" s="756"/>
      <c r="C337" s="760"/>
      <c r="D337" s="761"/>
      <c r="E337" s="750" t="s">
        <v>328</v>
      </c>
      <c r="F337" s="764"/>
      <c r="G337" s="750" t="s">
        <v>329</v>
      </c>
      <c r="H337" s="764"/>
      <c r="I337" s="750" t="s">
        <v>330</v>
      </c>
      <c r="J337" s="764"/>
      <c r="K337" s="750" t="s">
        <v>331</v>
      </c>
      <c r="L337" s="764"/>
      <c r="M337" s="750" t="s">
        <v>332</v>
      </c>
      <c r="N337" s="764"/>
      <c r="O337" s="750" t="s">
        <v>333</v>
      </c>
      <c r="P337" s="764"/>
      <c r="Q337" s="750" t="s">
        <v>334</v>
      </c>
      <c r="R337" s="764"/>
      <c r="S337" s="750" t="s">
        <v>335</v>
      </c>
      <c r="T337" s="764"/>
      <c r="U337" s="750" t="s">
        <v>336</v>
      </c>
      <c r="V337" s="764"/>
      <c r="W337" s="750" t="s">
        <v>337</v>
      </c>
      <c r="X337" s="764"/>
      <c r="Y337" s="750" t="s">
        <v>338</v>
      </c>
      <c r="Z337" s="764"/>
      <c r="AA337" s="750" t="s">
        <v>339</v>
      </c>
      <c r="AB337" s="764"/>
      <c r="AC337" s="750" t="s">
        <v>340</v>
      </c>
      <c r="AD337" s="764"/>
      <c r="AE337" s="750" t="s">
        <v>341</v>
      </c>
      <c r="AF337" s="751"/>
    </row>
    <row r="338" spans="2:58" ht="36.75" thickBot="1" x14ac:dyDescent="0.25">
      <c r="B338" s="757"/>
      <c r="C338" s="309" t="s">
        <v>286</v>
      </c>
      <c r="D338" s="309" t="s">
        <v>342</v>
      </c>
      <c r="E338" s="309" t="s">
        <v>286</v>
      </c>
      <c r="F338" s="309" t="s">
        <v>342</v>
      </c>
      <c r="G338" s="309" t="s">
        <v>286</v>
      </c>
      <c r="H338" s="309" t="s">
        <v>342</v>
      </c>
      <c r="I338" s="309" t="s">
        <v>286</v>
      </c>
      <c r="J338" s="309" t="s">
        <v>342</v>
      </c>
      <c r="K338" s="309" t="s">
        <v>286</v>
      </c>
      <c r="L338" s="309" t="s">
        <v>342</v>
      </c>
      <c r="M338" s="309" t="s">
        <v>286</v>
      </c>
      <c r="N338" s="309" t="s">
        <v>342</v>
      </c>
      <c r="O338" s="309" t="s">
        <v>286</v>
      </c>
      <c r="P338" s="309" t="s">
        <v>342</v>
      </c>
      <c r="Q338" s="309" t="s">
        <v>286</v>
      </c>
      <c r="R338" s="309" t="s">
        <v>342</v>
      </c>
      <c r="S338" s="309" t="s">
        <v>286</v>
      </c>
      <c r="T338" s="309" t="s">
        <v>342</v>
      </c>
      <c r="U338" s="309" t="s">
        <v>286</v>
      </c>
      <c r="V338" s="309" t="s">
        <v>342</v>
      </c>
      <c r="W338" s="309" t="s">
        <v>286</v>
      </c>
      <c r="X338" s="309" t="s">
        <v>342</v>
      </c>
      <c r="Y338" s="309" t="s">
        <v>286</v>
      </c>
      <c r="Z338" s="309" t="s">
        <v>342</v>
      </c>
      <c r="AA338" s="309" t="s">
        <v>286</v>
      </c>
      <c r="AB338" s="309" t="s">
        <v>342</v>
      </c>
      <c r="AC338" s="309" t="s">
        <v>286</v>
      </c>
      <c r="AD338" s="309" t="s">
        <v>342</v>
      </c>
      <c r="AE338" s="309" t="s">
        <v>286</v>
      </c>
      <c r="AF338" s="310" t="s">
        <v>342</v>
      </c>
      <c r="AH338" s="773" t="s">
        <v>559</v>
      </c>
      <c r="AI338" s="731"/>
      <c r="AJ338" s="731"/>
      <c r="AK338" s="731"/>
      <c r="AL338" s="731"/>
      <c r="AM338" s="731"/>
      <c r="AN338" s="731"/>
      <c r="AO338" s="731"/>
    </row>
    <row r="339" spans="2:58" ht="13.5" thickBot="1" x14ac:dyDescent="0.25">
      <c r="B339" s="313" t="s">
        <v>7</v>
      </c>
      <c r="C339" s="314">
        <v>33151</v>
      </c>
      <c r="D339" s="315">
        <v>4.9545436203394697</v>
      </c>
      <c r="E339" s="314">
        <v>759</v>
      </c>
      <c r="F339" s="315">
        <v>1.4053265393787679</v>
      </c>
      <c r="G339" s="316">
        <v>96</v>
      </c>
      <c r="H339" s="315">
        <v>0.18017882748628011</v>
      </c>
      <c r="I339" s="314">
        <v>152</v>
      </c>
      <c r="J339" s="315">
        <v>0.28647138867005661</v>
      </c>
      <c r="K339" s="314">
        <v>574</v>
      </c>
      <c r="L339" s="315">
        <v>1.0640940555331038</v>
      </c>
      <c r="M339" s="316">
        <v>968</v>
      </c>
      <c r="N339" s="315">
        <v>1.7126196002944007</v>
      </c>
      <c r="O339" s="314">
        <v>863</v>
      </c>
      <c r="P339" s="315">
        <v>1.5060398655558387</v>
      </c>
      <c r="Q339" s="314">
        <v>858</v>
      </c>
      <c r="R339" s="315">
        <v>1.6311352929769931</v>
      </c>
      <c r="S339" s="314">
        <v>799</v>
      </c>
      <c r="T339" s="315">
        <v>1.717972920962495</v>
      </c>
      <c r="U339" s="316">
        <v>722</v>
      </c>
      <c r="V339" s="315">
        <v>1.7521890228512629</v>
      </c>
      <c r="W339" s="316">
        <v>911</v>
      </c>
      <c r="X339" s="315">
        <v>2.3389440604685077</v>
      </c>
      <c r="Y339" s="314">
        <v>1315</v>
      </c>
      <c r="Z339" s="315">
        <v>3.2552405659910288</v>
      </c>
      <c r="AA339" s="314">
        <v>1852</v>
      </c>
      <c r="AB339" s="317">
        <v>5.1093460754318256</v>
      </c>
      <c r="AC339" s="314">
        <v>2408</v>
      </c>
      <c r="AD339" s="315">
        <v>8.4153139142742308</v>
      </c>
      <c r="AE339" s="314">
        <v>20874</v>
      </c>
      <c r="AF339" s="315">
        <v>36.968098765781932</v>
      </c>
    </row>
    <row r="340" spans="2:58" x14ac:dyDescent="0.2">
      <c r="B340" s="496" t="s">
        <v>108</v>
      </c>
      <c r="C340" s="324">
        <v>491</v>
      </c>
      <c r="D340" s="325">
        <v>2.5170709701232394</v>
      </c>
      <c r="E340" s="324">
        <v>27</v>
      </c>
      <c r="F340" s="325">
        <v>1.1297543830285786</v>
      </c>
      <c r="G340" s="324">
        <v>3</v>
      </c>
      <c r="H340" s="325">
        <v>0.1368550704803613</v>
      </c>
      <c r="I340" s="324">
        <v>6</v>
      </c>
      <c r="J340" s="325">
        <v>0.29533372711163614</v>
      </c>
      <c r="K340" s="324">
        <v>13</v>
      </c>
      <c r="L340" s="325">
        <v>0.63204978607545703</v>
      </c>
      <c r="M340" s="324">
        <v>28</v>
      </c>
      <c r="N340" s="325">
        <v>1.4401810513321676</v>
      </c>
      <c r="O340" s="324">
        <v>15</v>
      </c>
      <c r="P340" s="325">
        <v>0.84184532495229547</v>
      </c>
      <c r="Q340" s="324">
        <v>18</v>
      </c>
      <c r="R340" s="325">
        <v>1.1952984925957899</v>
      </c>
      <c r="S340" s="324">
        <v>17</v>
      </c>
      <c r="T340" s="325">
        <v>1.4642549526270456</v>
      </c>
      <c r="U340" s="324">
        <v>20</v>
      </c>
      <c r="V340" s="325">
        <v>1.996007984031936</v>
      </c>
      <c r="W340" s="324">
        <v>12</v>
      </c>
      <c r="X340" s="325">
        <v>1.4007237072487453</v>
      </c>
      <c r="Y340" s="324">
        <v>22</v>
      </c>
      <c r="Z340" s="325">
        <v>2.9142932838786595</v>
      </c>
      <c r="AA340" s="324">
        <v>24</v>
      </c>
      <c r="AB340" s="325">
        <v>3.9590894094358298</v>
      </c>
      <c r="AC340" s="324">
        <v>31</v>
      </c>
      <c r="AD340" s="325">
        <v>7.069555302166477</v>
      </c>
      <c r="AE340" s="324">
        <v>255</v>
      </c>
      <c r="AF340" s="325">
        <v>32.475802343352015</v>
      </c>
    </row>
    <row r="341" spans="2:58" x14ac:dyDescent="0.2">
      <c r="B341" s="496" t="s">
        <v>109</v>
      </c>
      <c r="C341" s="324">
        <v>89</v>
      </c>
      <c r="D341" s="325">
        <v>2.0499355076469508</v>
      </c>
      <c r="E341" s="324">
        <v>11</v>
      </c>
      <c r="F341" s="325">
        <v>2.0622422197225347</v>
      </c>
      <c r="G341" s="324">
        <v>0</v>
      </c>
      <c r="H341" s="325">
        <v>0</v>
      </c>
      <c r="I341" s="324">
        <v>2</v>
      </c>
      <c r="J341" s="325">
        <v>0.4210526315789474</v>
      </c>
      <c r="K341" s="324">
        <v>2</v>
      </c>
      <c r="L341" s="325">
        <v>0.41919932928107317</v>
      </c>
      <c r="M341" s="324">
        <v>1</v>
      </c>
      <c r="N341" s="325">
        <v>0.22650056625141562</v>
      </c>
      <c r="O341" s="324">
        <v>0</v>
      </c>
      <c r="P341" s="325">
        <v>0</v>
      </c>
      <c r="Q341" s="324">
        <v>1</v>
      </c>
      <c r="R341" s="325">
        <v>0.31036623215394166</v>
      </c>
      <c r="S341" s="324">
        <v>2</v>
      </c>
      <c r="T341" s="325">
        <v>0.82815734989648038</v>
      </c>
      <c r="U341" s="324">
        <v>10</v>
      </c>
      <c r="V341" s="325">
        <v>4.8100048100048101</v>
      </c>
      <c r="W341" s="324">
        <v>7</v>
      </c>
      <c r="X341" s="325">
        <v>3.8888888888888888</v>
      </c>
      <c r="Y341" s="324">
        <v>6</v>
      </c>
      <c r="Z341" s="325">
        <v>3.6496350364963503</v>
      </c>
      <c r="AA341" s="324">
        <v>2</v>
      </c>
      <c r="AB341" s="325">
        <v>1.4760147601476015</v>
      </c>
      <c r="AC341" s="324">
        <v>6</v>
      </c>
      <c r="AD341" s="325">
        <v>6.1349693251533743</v>
      </c>
      <c r="AE341" s="324">
        <v>39</v>
      </c>
      <c r="AF341" s="325">
        <v>22.687609075043628</v>
      </c>
    </row>
    <row r="342" spans="2:58" x14ac:dyDescent="0.2">
      <c r="B342" s="497" t="s">
        <v>110</v>
      </c>
      <c r="C342" s="324">
        <v>172</v>
      </c>
      <c r="D342" s="325">
        <v>2.8599457940506476</v>
      </c>
      <c r="E342" s="324">
        <v>11</v>
      </c>
      <c r="F342" s="325">
        <v>1.5109890109890109</v>
      </c>
      <c r="G342" s="324">
        <v>0</v>
      </c>
      <c r="H342" s="325">
        <v>0</v>
      </c>
      <c r="I342" s="324">
        <v>1</v>
      </c>
      <c r="J342" s="325">
        <v>0.15976993129892952</v>
      </c>
      <c r="K342" s="324">
        <v>8</v>
      </c>
      <c r="L342" s="325">
        <v>1.3335555925987665</v>
      </c>
      <c r="M342" s="324">
        <v>8</v>
      </c>
      <c r="N342" s="325">
        <v>1.3447638258530845</v>
      </c>
      <c r="O342" s="324">
        <v>5</v>
      </c>
      <c r="P342" s="325">
        <v>0.92199889360132758</v>
      </c>
      <c r="Q342" s="324">
        <v>9</v>
      </c>
      <c r="R342" s="325">
        <v>2.0256583389601621</v>
      </c>
      <c r="S342" s="324">
        <v>7</v>
      </c>
      <c r="T342" s="325">
        <v>1.7386984600099353</v>
      </c>
      <c r="U342" s="324">
        <v>8</v>
      </c>
      <c r="V342" s="325">
        <v>2.266931141966563</v>
      </c>
      <c r="W342" s="324">
        <v>8</v>
      </c>
      <c r="X342" s="325">
        <v>2.7425437092903668</v>
      </c>
      <c r="Y342" s="324">
        <v>4</v>
      </c>
      <c r="Z342" s="325">
        <v>1.7014036580178649</v>
      </c>
      <c r="AA342" s="324">
        <v>9</v>
      </c>
      <c r="AB342" s="325">
        <v>5.0055617352614012</v>
      </c>
      <c r="AC342" s="324">
        <v>11</v>
      </c>
      <c r="AD342" s="325">
        <v>8.89967637540453</v>
      </c>
      <c r="AE342" s="324">
        <v>83</v>
      </c>
      <c r="AF342" s="325">
        <v>36.872501110617506</v>
      </c>
    </row>
    <row r="343" spans="2:58" x14ac:dyDescent="0.2">
      <c r="B343" s="496" t="s">
        <v>111</v>
      </c>
      <c r="C343" s="324">
        <v>283</v>
      </c>
      <c r="D343" s="325">
        <v>3.4448758992586823</v>
      </c>
      <c r="E343" s="324">
        <v>15</v>
      </c>
      <c r="F343" s="325">
        <v>1.5070832914699086</v>
      </c>
      <c r="G343" s="324">
        <v>3</v>
      </c>
      <c r="H343" s="325">
        <v>0.32826348615822304</v>
      </c>
      <c r="I343" s="324">
        <v>1</v>
      </c>
      <c r="J343" s="325">
        <v>0.11657729074376311</v>
      </c>
      <c r="K343" s="324">
        <v>13</v>
      </c>
      <c r="L343" s="325">
        <v>1.578627808136005</v>
      </c>
      <c r="M343" s="324">
        <v>18</v>
      </c>
      <c r="N343" s="325">
        <v>2.1986075485525838</v>
      </c>
      <c r="O343" s="324">
        <v>13</v>
      </c>
      <c r="P343" s="325">
        <v>1.741226895258505</v>
      </c>
      <c r="Q343" s="324">
        <v>13</v>
      </c>
      <c r="R343" s="325">
        <v>2.1388614675880224</v>
      </c>
      <c r="S343" s="324">
        <v>6</v>
      </c>
      <c r="T343" s="325">
        <v>1.1009174311926606</v>
      </c>
      <c r="U343" s="324">
        <v>8</v>
      </c>
      <c r="V343" s="325">
        <v>1.6884761502743773</v>
      </c>
      <c r="W343" s="324">
        <v>10</v>
      </c>
      <c r="X343" s="325">
        <v>2.5549310168625445</v>
      </c>
      <c r="Y343" s="324">
        <v>13</v>
      </c>
      <c r="Z343" s="325">
        <v>4.0803515379786566</v>
      </c>
      <c r="AA343" s="324">
        <v>19</v>
      </c>
      <c r="AB343" s="325">
        <v>7.7330077330077325</v>
      </c>
      <c r="AC343" s="324">
        <v>23</v>
      </c>
      <c r="AD343" s="325">
        <v>13.59338061465721</v>
      </c>
      <c r="AE343" s="324">
        <v>128</v>
      </c>
      <c r="AF343" s="325">
        <v>41.585445094217022</v>
      </c>
    </row>
    <row r="344" spans="2:58" x14ac:dyDescent="0.2">
      <c r="B344" s="496" t="s">
        <v>112</v>
      </c>
      <c r="C344" s="324">
        <v>13</v>
      </c>
      <c r="D344" s="325">
        <v>2.6579431609077901</v>
      </c>
      <c r="E344" s="324">
        <v>1</v>
      </c>
      <c r="F344" s="325">
        <v>1.9305019305019306</v>
      </c>
      <c r="G344" s="324">
        <v>1</v>
      </c>
      <c r="H344" s="325">
        <v>2.1276595744680851</v>
      </c>
      <c r="I344" s="324">
        <v>1</v>
      </c>
      <c r="J344" s="325">
        <v>2.2988505747126435</v>
      </c>
      <c r="K344" s="324">
        <v>0</v>
      </c>
      <c r="L344" s="325">
        <v>0</v>
      </c>
      <c r="M344" s="324">
        <v>0</v>
      </c>
      <c r="N344" s="325">
        <v>0</v>
      </c>
      <c r="O344" s="324">
        <v>1</v>
      </c>
      <c r="P344" s="325">
        <v>2.2075055187637971</v>
      </c>
      <c r="Q344" s="324">
        <v>0</v>
      </c>
      <c r="R344" s="325">
        <v>0</v>
      </c>
      <c r="S344" s="324">
        <v>0</v>
      </c>
      <c r="T344" s="325">
        <v>0</v>
      </c>
      <c r="U344" s="324">
        <v>0</v>
      </c>
      <c r="V344" s="325">
        <v>0</v>
      </c>
      <c r="W344" s="324">
        <v>1</v>
      </c>
      <c r="X344" s="325">
        <v>4.166666666666667</v>
      </c>
      <c r="Y344" s="324">
        <v>1</v>
      </c>
      <c r="Z344" s="325">
        <v>3.8910505836575875</v>
      </c>
      <c r="AA344" s="324">
        <v>2</v>
      </c>
      <c r="AB344" s="325">
        <v>9.1743119266055047</v>
      </c>
      <c r="AC344" s="324">
        <v>0</v>
      </c>
      <c r="AD344" s="325">
        <v>0</v>
      </c>
      <c r="AE344" s="324">
        <v>5</v>
      </c>
      <c r="AF344" s="325">
        <v>14.285714285714285</v>
      </c>
    </row>
    <row r="345" spans="2:58" x14ac:dyDescent="0.2">
      <c r="B345" s="496" t="s">
        <v>113</v>
      </c>
      <c r="C345" s="324">
        <v>122</v>
      </c>
      <c r="D345" s="325">
        <v>5.5384056655166152</v>
      </c>
      <c r="E345" s="324">
        <v>12</v>
      </c>
      <c r="F345" s="325">
        <v>4.8622366288492707</v>
      </c>
      <c r="G345" s="324">
        <v>1</v>
      </c>
      <c r="H345" s="325">
        <v>0.4366812227074236</v>
      </c>
      <c r="I345" s="324">
        <v>4</v>
      </c>
      <c r="J345" s="325">
        <v>1.8957345971563981</v>
      </c>
      <c r="K345" s="324">
        <v>4</v>
      </c>
      <c r="L345" s="325">
        <v>1.8450184501845017</v>
      </c>
      <c r="M345" s="324">
        <v>6</v>
      </c>
      <c r="N345" s="325">
        <v>2.8195488721804511</v>
      </c>
      <c r="O345" s="324">
        <v>7</v>
      </c>
      <c r="P345" s="325">
        <v>3.4030140982012642</v>
      </c>
      <c r="Q345" s="324">
        <v>7</v>
      </c>
      <c r="R345" s="325">
        <v>3.8867295946696281</v>
      </c>
      <c r="S345" s="324">
        <v>5</v>
      </c>
      <c r="T345" s="325">
        <v>3.6683785766691122</v>
      </c>
      <c r="U345" s="324">
        <v>7</v>
      </c>
      <c r="V345" s="325">
        <v>6.2724014336917566</v>
      </c>
      <c r="W345" s="324">
        <v>4</v>
      </c>
      <c r="X345" s="325">
        <v>4.0899795501022496</v>
      </c>
      <c r="Y345" s="324">
        <v>5</v>
      </c>
      <c r="Z345" s="325">
        <v>5.2246603970741905</v>
      </c>
      <c r="AA345" s="324">
        <v>5</v>
      </c>
      <c r="AB345" s="325">
        <v>6.024096385542169</v>
      </c>
      <c r="AC345" s="324">
        <v>9</v>
      </c>
      <c r="AD345" s="325">
        <v>14.018691588785046</v>
      </c>
      <c r="AE345" s="324">
        <v>46</v>
      </c>
      <c r="AF345" s="325">
        <v>41.071428571428569</v>
      </c>
    </row>
    <row r="346" spans="2:58" x14ac:dyDescent="0.2">
      <c r="B346" s="496" t="s">
        <v>114</v>
      </c>
      <c r="C346" s="324">
        <v>179</v>
      </c>
      <c r="D346" s="325">
        <v>2.6574028711827671</v>
      </c>
      <c r="E346" s="324">
        <v>12</v>
      </c>
      <c r="F346" s="325">
        <v>1.4550745725718444</v>
      </c>
      <c r="G346" s="324">
        <v>3</v>
      </c>
      <c r="H346" s="325">
        <v>0.39824771007566706</v>
      </c>
      <c r="I346" s="324">
        <v>3</v>
      </c>
      <c r="J346" s="325">
        <v>0.43171679378327815</v>
      </c>
      <c r="K346" s="324">
        <v>3</v>
      </c>
      <c r="L346" s="325">
        <v>0.42577348850411578</v>
      </c>
      <c r="M346" s="324">
        <v>3</v>
      </c>
      <c r="N346" s="325">
        <v>0.44849753326356706</v>
      </c>
      <c r="O346" s="324">
        <v>5</v>
      </c>
      <c r="P346" s="325">
        <v>0.81129320136297256</v>
      </c>
      <c r="Q346" s="324">
        <v>6</v>
      </c>
      <c r="R346" s="325">
        <v>1.1456940996753866</v>
      </c>
      <c r="S346" s="324">
        <v>9</v>
      </c>
      <c r="T346" s="325">
        <v>2.2167487684729066</v>
      </c>
      <c r="U346" s="324">
        <v>6</v>
      </c>
      <c r="V346" s="325">
        <v>1.711840228245364</v>
      </c>
      <c r="W346" s="324">
        <v>9</v>
      </c>
      <c r="X346" s="325">
        <v>3.0100334448160533</v>
      </c>
      <c r="Y346" s="324">
        <v>5</v>
      </c>
      <c r="Z346" s="325">
        <v>1.9083969465648853</v>
      </c>
      <c r="AA346" s="324">
        <v>11</v>
      </c>
      <c r="AB346" s="325">
        <v>5.2581261950286811</v>
      </c>
      <c r="AC346" s="324">
        <v>10</v>
      </c>
      <c r="AD346" s="325">
        <v>6.6093853271645742</v>
      </c>
      <c r="AE346" s="324">
        <v>94</v>
      </c>
      <c r="AF346" s="325">
        <v>34.622467771639045</v>
      </c>
    </row>
    <row r="347" spans="2:58" x14ac:dyDescent="0.2">
      <c r="B347" s="496" t="s">
        <v>115</v>
      </c>
      <c r="C347" s="324">
        <v>55</v>
      </c>
      <c r="D347" s="325">
        <v>2.0640996772498688</v>
      </c>
      <c r="E347" s="324">
        <v>3</v>
      </c>
      <c r="F347" s="325">
        <v>0.82667401488013226</v>
      </c>
      <c r="G347" s="324">
        <v>1</v>
      </c>
      <c r="H347" s="325">
        <v>0.30175015087507545</v>
      </c>
      <c r="I347" s="324">
        <v>0</v>
      </c>
      <c r="J347" s="325">
        <v>0</v>
      </c>
      <c r="K347" s="324">
        <v>2</v>
      </c>
      <c r="L347" s="325">
        <v>0.78339208773991376</v>
      </c>
      <c r="M347" s="324">
        <v>1</v>
      </c>
      <c r="N347" s="325">
        <v>0.44169611307420492</v>
      </c>
      <c r="O347" s="324">
        <v>0</v>
      </c>
      <c r="P347" s="325">
        <v>0</v>
      </c>
      <c r="Q347" s="324">
        <v>2</v>
      </c>
      <c r="R347" s="325">
        <v>1.0845986984815619</v>
      </c>
      <c r="S347" s="324">
        <v>3</v>
      </c>
      <c r="T347" s="325">
        <v>1.8820577164366374</v>
      </c>
      <c r="U347" s="324">
        <v>2</v>
      </c>
      <c r="V347" s="325">
        <v>1.3271400132714002</v>
      </c>
      <c r="W347" s="324">
        <v>1</v>
      </c>
      <c r="X347" s="325">
        <v>0.84459459459459463</v>
      </c>
      <c r="Y347" s="324">
        <v>2</v>
      </c>
      <c r="Z347" s="325">
        <v>2.0746887966804981</v>
      </c>
      <c r="AA347" s="324">
        <v>2</v>
      </c>
      <c r="AB347" s="325">
        <v>2.5641025641025643</v>
      </c>
      <c r="AC347" s="324">
        <v>5</v>
      </c>
      <c r="AD347" s="325">
        <v>7.9365079365079358</v>
      </c>
      <c r="AE347" s="324">
        <v>31</v>
      </c>
      <c r="AF347" s="325">
        <v>24.583663758921489</v>
      </c>
    </row>
    <row r="348" spans="2:58" x14ac:dyDescent="0.2">
      <c r="B348" s="496" t="s">
        <v>116</v>
      </c>
      <c r="C348" s="324">
        <v>134</v>
      </c>
      <c r="D348" s="325">
        <v>4.1792720581355454</v>
      </c>
      <c r="E348" s="324">
        <v>7</v>
      </c>
      <c r="F348" s="325">
        <v>1.8167661562418895</v>
      </c>
      <c r="G348" s="324">
        <v>1</v>
      </c>
      <c r="H348" s="325">
        <v>0.27114967462039047</v>
      </c>
      <c r="I348" s="324">
        <v>1</v>
      </c>
      <c r="J348" s="325">
        <v>0.29002320185614849</v>
      </c>
      <c r="K348" s="324">
        <v>2</v>
      </c>
      <c r="L348" s="325">
        <v>0.67773636055574382</v>
      </c>
      <c r="M348" s="324">
        <v>5</v>
      </c>
      <c r="N348" s="325">
        <v>1.787629603146228</v>
      </c>
      <c r="O348" s="324">
        <v>3</v>
      </c>
      <c r="P348" s="325">
        <v>1.1029411764705883</v>
      </c>
      <c r="Q348" s="324">
        <v>4</v>
      </c>
      <c r="R348" s="325">
        <v>1.7849174475680498</v>
      </c>
      <c r="S348" s="324">
        <v>4</v>
      </c>
      <c r="T348" s="325">
        <v>2.2014309301045678</v>
      </c>
      <c r="U348" s="324">
        <v>4</v>
      </c>
      <c r="V348" s="325">
        <v>2.3952095808383231</v>
      </c>
      <c r="W348" s="324">
        <v>4</v>
      </c>
      <c r="X348" s="325">
        <v>2.7008777852802162</v>
      </c>
      <c r="Y348" s="324">
        <v>6</v>
      </c>
      <c r="Z348" s="325">
        <v>4.7244094488188972</v>
      </c>
      <c r="AA348" s="324">
        <v>6</v>
      </c>
      <c r="AB348" s="325">
        <v>5.5607043558850791</v>
      </c>
      <c r="AC348" s="324">
        <v>7</v>
      </c>
      <c r="AD348" s="325">
        <v>7.5512405609492994</v>
      </c>
      <c r="AE348" s="324">
        <v>80</v>
      </c>
      <c r="AF348" s="325">
        <v>37.718057520037718</v>
      </c>
    </row>
    <row r="349" spans="2:58" x14ac:dyDescent="0.2">
      <c r="B349" s="496" t="s">
        <v>117</v>
      </c>
      <c r="C349" s="324">
        <v>560</v>
      </c>
      <c r="D349" s="325">
        <v>3.2498810311408244</v>
      </c>
      <c r="E349" s="324">
        <v>43</v>
      </c>
      <c r="F349" s="325">
        <v>2.0193481731943272</v>
      </c>
      <c r="G349" s="324">
        <v>10</v>
      </c>
      <c r="H349" s="325">
        <v>0.5125839356194577</v>
      </c>
      <c r="I349" s="324">
        <v>3</v>
      </c>
      <c r="J349" s="325">
        <v>0.16503465727802838</v>
      </c>
      <c r="K349" s="324">
        <v>26</v>
      </c>
      <c r="L349" s="325">
        <v>1.4237993538141394</v>
      </c>
      <c r="M349" s="324">
        <v>42</v>
      </c>
      <c r="N349" s="325">
        <v>2.4130996839988508</v>
      </c>
      <c r="O349" s="324">
        <v>26</v>
      </c>
      <c r="P349" s="325">
        <v>1.6507936507936507</v>
      </c>
      <c r="Q349" s="324">
        <v>28</v>
      </c>
      <c r="R349" s="325">
        <v>2.1210514354973107</v>
      </c>
      <c r="S349" s="324">
        <v>25</v>
      </c>
      <c r="T349" s="325">
        <v>2.4997500249975002</v>
      </c>
      <c r="U349" s="324">
        <v>15</v>
      </c>
      <c r="V349" s="325">
        <v>1.7309023771059313</v>
      </c>
      <c r="W349" s="324">
        <v>24</v>
      </c>
      <c r="X349" s="325">
        <v>3.2240730789897905</v>
      </c>
      <c r="Y349" s="324">
        <v>23</v>
      </c>
      <c r="Z349" s="325">
        <v>3.4706503696997131</v>
      </c>
      <c r="AA349" s="324">
        <v>28</v>
      </c>
      <c r="AB349" s="325">
        <v>5.2316890881913301</v>
      </c>
      <c r="AC349" s="324">
        <v>29</v>
      </c>
      <c r="AD349" s="325">
        <v>7.5305115554401452</v>
      </c>
      <c r="AE349" s="324">
        <v>238</v>
      </c>
      <c r="AF349" s="325">
        <v>35.129151291512912</v>
      </c>
    </row>
    <row r="350" spans="2:58" ht="13.5" thickBot="1" x14ac:dyDescent="0.25">
      <c r="B350" s="498" t="s">
        <v>547</v>
      </c>
      <c r="C350" s="327">
        <v>9</v>
      </c>
      <c r="D350" s="328">
        <v>1.6042780748663101</v>
      </c>
      <c r="E350" s="327">
        <v>2</v>
      </c>
      <c r="F350" s="328">
        <v>3.4013605442176869</v>
      </c>
      <c r="G350" s="327">
        <v>0</v>
      </c>
      <c r="H350" s="328">
        <v>0</v>
      </c>
      <c r="I350" s="327">
        <v>0</v>
      </c>
      <c r="J350" s="328">
        <v>0</v>
      </c>
      <c r="K350" s="327">
        <v>0</v>
      </c>
      <c r="L350" s="328">
        <v>0</v>
      </c>
      <c r="M350" s="327">
        <v>0</v>
      </c>
      <c r="N350" s="328">
        <v>0</v>
      </c>
      <c r="O350" s="327">
        <v>0</v>
      </c>
      <c r="P350" s="328">
        <v>0</v>
      </c>
      <c r="Q350" s="327">
        <v>0</v>
      </c>
      <c r="R350" s="328">
        <v>0</v>
      </c>
      <c r="S350" s="327">
        <v>0</v>
      </c>
      <c r="T350" s="328">
        <v>0</v>
      </c>
      <c r="U350" s="327">
        <v>1</v>
      </c>
      <c r="V350" s="328">
        <v>3.3898305084745761</v>
      </c>
      <c r="W350" s="327">
        <v>0</v>
      </c>
      <c r="X350" s="328">
        <v>0</v>
      </c>
      <c r="Y350" s="327">
        <v>0</v>
      </c>
      <c r="Z350" s="328">
        <v>0</v>
      </c>
      <c r="AA350" s="327">
        <v>0</v>
      </c>
      <c r="AB350" s="328">
        <v>0</v>
      </c>
      <c r="AC350" s="327">
        <v>1</v>
      </c>
      <c r="AD350" s="328">
        <v>4.9019607843137258</v>
      </c>
      <c r="AE350" s="327">
        <v>5</v>
      </c>
      <c r="AF350" s="328">
        <v>12.165450121654501</v>
      </c>
    </row>
    <row r="351" spans="2:58" ht="14.25" customHeight="1" thickBot="1" x14ac:dyDescent="0.25">
      <c r="B351" s="329" t="s">
        <v>9</v>
      </c>
      <c r="C351" s="330">
        <v>2107</v>
      </c>
      <c r="D351" s="331">
        <v>2.9605711499577763</v>
      </c>
      <c r="E351" s="330">
        <v>144</v>
      </c>
      <c r="F351" s="331">
        <v>1.6539747079700906</v>
      </c>
      <c r="G351" s="332">
        <v>23</v>
      </c>
      <c r="H351" s="333">
        <v>0.28719485546606727</v>
      </c>
      <c r="I351" s="330">
        <v>22</v>
      </c>
      <c r="J351" s="331">
        <v>0.29534562150116128</v>
      </c>
      <c r="K351" s="330">
        <v>73</v>
      </c>
      <c r="L351" s="331">
        <v>0.99356226096661371</v>
      </c>
      <c r="M351" s="332">
        <v>112</v>
      </c>
      <c r="N351" s="333">
        <v>1.5940791346427554</v>
      </c>
      <c r="O351" s="330">
        <v>75</v>
      </c>
      <c r="P351" s="331">
        <v>1.1638372489991</v>
      </c>
      <c r="Q351" s="330">
        <v>88</v>
      </c>
      <c r="R351" s="331">
        <v>1.633198470732341</v>
      </c>
      <c r="S351" s="330">
        <v>78</v>
      </c>
      <c r="T351" s="331">
        <v>1.8167419760562724</v>
      </c>
      <c r="U351" s="332">
        <v>81</v>
      </c>
      <c r="V351" s="333">
        <v>2.1669341894060996</v>
      </c>
      <c r="W351" s="332">
        <v>80</v>
      </c>
      <c r="X351" s="331">
        <v>2.516039753428104</v>
      </c>
      <c r="Y351" s="330">
        <v>87</v>
      </c>
      <c r="Z351" s="331">
        <v>3.1379621280432826</v>
      </c>
      <c r="AA351" s="330">
        <v>108</v>
      </c>
      <c r="AB351" s="333">
        <v>4.8482671933919912</v>
      </c>
      <c r="AC351" s="334">
        <v>132</v>
      </c>
      <c r="AD351" s="331">
        <v>8.1335880214430958</v>
      </c>
      <c r="AE351" s="330">
        <v>1004</v>
      </c>
      <c r="AF351" s="331">
        <v>33.858294270394225</v>
      </c>
    </row>
    <row r="352" spans="2:58" x14ac:dyDescent="0.2">
      <c r="B352" s="238" t="s">
        <v>279</v>
      </c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AR352" s="335"/>
      <c r="AS352" s="336"/>
      <c r="AT352" s="337"/>
      <c r="AU352" s="337"/>
      <c r="AV352" s="337"/>
      <c r="AW352" s="338"/>
      <c r="AX352" s="338"/>
      <c r="AY352" s="338"/>
      <c r="AZ352" s="338"/>
      <c r="BA352" s="338"/>
      <c r="BB352" s="338"/>
      <c r="BC352" s="338"/>
      <c r="BD352" s="338"/>
      <c r="BE352" s="338"/>
      <c r="BF352" s="338"/>
    </row>
    <row r="353" spans="2:58" x14ac:dyDescent="0.2">
      <c r="B353" s="339" t="s">
        <v>344</v>
      </c>
      <c r="C353" s="340"/>
      <c r="D353" s="340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AR353" s="909"/>
      <c r="AS353" s="909"/>
      <c r="AT353" s="909"/>
      <c r="AU353" s="909"/>
      <c r="AV353" s="909"/>
      <c r="AW353" s="909"/>
      <c r="AX353" s="909"/>
      <c r="AY353" s="909"/>
      <c r="AZ353" s="909"/>
      <c r="BA353" s="909"/>
      <c r="BB353" s="909"/>
      <c r="BC353" s="909"/>
      <c r="BD353" s="909"/>
      <c r="BE353" s="909"/>
      <c r="BF353" s="909"/>
    </row>
    <row r="354" spans="2:58" x14ac:dyDescent="0.2">
      <c r="B354" s="752" t="s">
        <v>345</v>
      </c>
      <c r="C354" s="752"/>
      <c r="D354" s="752"/>
      <c r="E354" s="752"/>
      <c r="F354" s="752"/>
      <c r="G354" s="752"/>
      <c r="H354" s="752"/>
      <c r="I354" s="752"/>
      <c r="J354" s="752"/>
      <c r="K354" s="752"/>
      <c r="L354" s="752"/>
      <c r="M354" s="752"/>
      <c r="N354" s="752"/>
      <c r="O354" s="752"/>
      <c r="P354" s="752"/>
    </row>
    <row r="355" spans="2:58" x14ac:dyDescent="0.2">
      <c r="B355" s="344" t="s">
        <v>346</v>
      </c>
      <c r="C355" s="344"/>
      <c r="D355" s="344"/>
      <c r="E355" s="344"/>
      <c r="F355" s="344"/>
      <c r="G355" s="344"/>
      <c r="H355" s="344"/>
      <c r="I355" s="344"/>
      <c r="J355" s="340"/>
      <c r="K355" s="340"/>
      <c r="L355" s="340"/>
      <c r="M355" s="340"/>
      <c r="N355" s="340"/>
      <c r="O355" s="340"/>
      <c r="P355" s="340"/>
    </row>
    <row r="356" spans="2:58" x14ac:dyDescent="0.2">
      <c r="B356" s="344"/>
      <c r="C356" s="344"/>
      <c r="D356" s="344"/>
      <c r="E356" s="344"/>
      <c r="F356" s="344"/>
      <c r="G356" s="344"/>
      <c r="H356" s="344"/>
      <c r="I356" s="344"/>
      <c r="J356" s="340"/>
      <c r="K356" s="340"/>
      <c r="L356" s="340"/>
      <c r="M356" s="340"/>
      <c r="N356" s="340"/>
      <c r="O356" s="340"/>
      <c r="P356" s="340"/>
    </row>
    <row r="357" spans="2:58" x14ac:dyDescent="0.2">
      <c r="B357" s="344"/>
      <c r="C357" s="344"/>
      <c r="D357" s="344"/>
      <c r="E357" s="344"/>
      <c r="F357" s="344"/>
      <c r="G357" s="344"/>
      <c r="H357" s="344"/>
      <c r="I357" s="344"/>
      <c r="J357" s="340"/>
      <c r="K357" s="340"/>
      <c r="L357" s="340"/>
      <c r="M357" s="340"/>
      <c r="N357" s="340"/>
      <c r="O357" s="340"/>
      <c r="P357" s="340"/>
    </row>
    <row r="358" spans="2:58" x14ac:dyDescent="0.2">
      <c r="B358" s="344"/>
      <c r="C358" s="344"/>
      <c r="D358" s="344"/>
      <c r="E358" s="344"/>
      <c r="F358" s="344"/>
      <c r="G358" s="344"/>
      <c r="H358" s="344"/>
      <c r="I358" s="344"/>
      <c r="J358" s="340"/>
      <c r="K358" s="340"/>
      <c r="L358" s="340"/>
      <c r="M358" s="340"/>
      <c r="N358" s="340"/>
      <c r="O358" s="340"/>
      <c r="P358" s="340"/>
    </row>
    <row r="359" spans="2:58" x14ac:dyDescent="0.2">
      <c r="B359" s="344"/>
      <c r="C359" s="344"/>
      <c r="D359" s="344"/>
      <c r="E359" s="344"/>
      <c r="F359" s="344"/>
      <c r="G359" s="344"/>
      <c r="H359" s="344"/>
      <c r="I359" s="344"/>
      <c r="J359" s="340"/>
      <c r="K359" s="340"/>
      <c r="L359" s="340"/>
      <c r="M359" s="340"/>
      <c r="N359" s="340"/>
      <c r="O359" s="340"/>
      <c r="P359" s="340"/>
    </row>
    <row r="360" spans="2:58" ht="18" x14ac:dyDescent="0.2">
      <c r="B360" s="729" t="s">
        <v>691</v>
      </c>
      <c r="C360" s="729"/>
      <c r="D360" s="729"/>
      <c r="E360" s="344"/>
      <c r="F360" s="344"/>
      <c r="G360" s="344"/>
      <c r="H360" s="344"/>
      <c r="I360" s="344"/>
      <c r="J360" s="340"/>
      <c r="K360" s="340"/>
      <c r="L360" s="340"/>
      <c r="M360" s="340"/>
      <c r="N360" s="340"/>
      <c r="O360" s="340"/>
      <c r="P360" s="340"/>
    </row>
    <row r="361" spans="2:58" x14ac:dyDescent="0.2">
      <c r="B361" s="344"/>
      <c r="C361" s="344"/>
      <c r="D361" s="344"/>
      <c r="E361" s="344"/>
      <c r="F361" s="344"/>
      <c r="G361" s="344"/>
      <c r="H361" s="344"/>
      <c r="I361" s="344"/>
      <c r="J361" s="340"/>
      <c r="K361" s="340"/>
      <c r="L361" s="340"/>
      <c r="M361" s="340"/>
      <c r="N361" s="340"/>
      <c r="O361" s="340"/>
      <c r="P361" s="340"/>
    </row>
    <row r="362" spans="2:58" x14ac:dyDescent="0.2">
      <c r="B362" s="344"/>
      <c r="C362" s="344"/>
      <c r="D362" s="344"/>
      <c r="E362" s="344"/>
      <c r="F362" s="344"/>
      <c r="G362" s="344"/>
      <c r="H362" s="344"/>
      <c r="I362" s="344"/>
      <c r="J362" s="340"/>
      <c r="K362" s="340"/>
      <c r="L362" s="340"/>
      <c r="M362" s="340"/>
      <c r="N362" s="340"/>
      <c r="O362" s="340"/>
      <c r="P362" s="340"/>
    </row>
    <row r="363" spans="2:58" x14ac:dyDescent="0.2">
      <c r="B363" s="344"/>
      <c r="C363" s="344"/>
      <c r="D363" s="344"/>
      <c r="E363" s="344"/>
      <c r="F363" s="344"/>
      <c r="G363" s="344"/>
      <c r="H363" s="344"/>
      <c r="I363" s="344"/>
      <c r="J363" s="340"/>
      <c r="K363" s="340"/>
      <c r="L363" s="340"/>
      <c r="M363" s="340"/>
      <c r="N363" s="340"/>
      <c r="O363" s="340"/>
      <c r="P363" s="340"/>
    </row>
    <row r="364" spans="2:58" x14ac:dyDescent="0.2">
      <c r="B364" s="730" t="s">
        <v>713</v>
      </c>
      <c r="C364" s="731"/>
      <c r="D364" s="731"/>
      <c r="E364" s="731"/>
      <c r="F364" s="731"/>
      <c r="G364" s="731"/>
      <c r="H364" s="344"/>
      <c r="I364" s="344"/>
      <c r="J364" s="730" t="s">
        <v>714</v>
      </c>
      <c r="K364" s="731"/>
      <c r="L364" s="731"/>
      <c r="M364" s="731"/>
      <c r="N364" s="731"/>
      <c r="O364" s="731"/>
      <c r="P364" s="731"/>
      <c r="Q364" s="731"/>
      <c r="R364" s="731"/>
      <c r="U364" s="730" t="s">
        <v>715</v>
      </c>
      <c r="V364" s="731"/>
      <c r="W364" s="731"/>
      <c r="X364" s="731"/>
      <c r="Y364" s="731"/>
      <c r="Z364" s="731"/>
      <c r="AA364" s="731"/>
      <c r="AB364" s="731"/>
      <c r="AC364" s="731"/>
    </row>
    <row r="365" spans="2:58" x14ac:dyDescent="0.2">
      <c r="B365" s="731"/>
      <c r="C365" s="731"/>
      <c r="D365" s="731"/>
      <c r="E365" s="731"/>
      <c r="F365" s="731"/>
      <c r="G365" s="731"/>
      <c r="H365" s="344"/>
      <c r="I365" s="344"/>
      <c r="J365" s="731"/>
      <c r="K365" s="731"/>
      <c r="L365" s="731"/>
      <c r="M365" s="731"/>
      <c r="N365" s="731"/>
      <c r="O365" s="731"/>
      <c r="P365" s="731"/>
      <c r="Q365" s="731"/>
      <c r="R365" s="731"/>
      <c r="U365" s="731"/>
      <c r="V365" s="731"/>
      <c r="W365" s="731"/>
      <c r="X365" s="731"/>
      <c r="Y365" s="731"/>
      <c r="Z365" s="731"/>
      <c r="AA365" s="731"/>
      <c r="AB365" s="731"/>
      <c r="AC365" s="731"/>
    </row>
    <row r="366" spans="2:58" x14ac:dyDescent="0.2">
      <c r="B366" s="344"/>
      <c r="C366" s="344"/>
      <c r="D366" s="344"/>
      <c r="E366" s="344"/>
      <c r="F366" s="344"/>
      <c r="G366" s="344"/>
      <c r="H366" s="344"/>
      <c r="I366" s="344"/>
      <c r="J366" s="340"/>
      <c r="K366" s="340"/>
      <c r="L366" s="340"/>
      <c r="M366" s="340"/>
      <c r="N366" s="340"/>
      <c r="O366" s="340"/>
      <c r="P366" s="340"/>
    </row>
    <row r="367" spans="2:58" x14ac:dyDescent="0.2">
      <c r="B367" s="344"/>
      <c r="C367" s="344"/>
      <c r="D367" s="344"/>
      <c r="E367" s="344"/>
      <c r="F367" s="344"/>
      <c r="G367" s="344"/>
      <c r="H367" s="344"/>
      <c r="I367" s="344"/>
      <c r="J367" s="340"/>
      <c r="K367" s="340"/>
      <c r="L367" s="340"/>
      <c r="M367" s="340"/>
      <c r="N367" s="340"/>
      <c r="O367" s="340"/>
      <c r="P367" s="340"/>
    </row>
    <row r="368" spans="2:58" x14ac:dyDescent="0.2">
      <c r="B368" s="344"/>
      <c r="C368" s="344"/>
      <c r="D368" s="344"/>
      <c r="E368" s="344"/>
      <c r="F368" s="344"/>
      <c r="G368" s="344"/>
      <c r="H368" s="344"/>
      <c r="I368" s="344"/>
      <c r="J368" s="340"/>
      <c r="K368" s="340"/>
      <c r="L368" s="340"/>
      <c r="M368" s="340"/>
      <c r="N368" s="340"/>
      <c r="O368" s="340"/>
      <c r="P368" s="340"/>
    </row>
    <row r="369" spans="2:50" x14ac:dyDescent="0.2">
      <c r="B369" s="344"/>
      <c r="C369" s="344"/>
      <c r="D369" s="344"/>
      <c r="E369" s="344"/>
      <c r="F369" s="344"/>
      <c r="G369" s="344"/>
      <c r="H369" s="344"/>
      <c r="I369" s="344"/>
      <c r="J369" s="340"/>
      <c r="K369" s="340"/>
      <c r="L369" s="340"/>
      <c r="M369" s="340"/>
      <c r="N369" s="340"/>
      <c r="O369" s="340"/>
      <c r="P369" s="340"/>
    </row>
    <row r="370" spans="2:50" x14ac:dyDescent="0.2">
      <c r="B370" s="344"/>
      <c r="C370" s="344"/>
      <c r="D370" s="344"/>
      <c r="E370" s="344"/>
      <c r="F370" s="344"/>
      <c r="G370" s="344"/>
      <c r="H370" s="344"/>
      <c r="I370" s="344"/>
      <c r="J370" s="340"/>
      <c r="K370" s="340"/>
      <c r="L370" s="340"/>
      <c r="M370" s="340"/>
      <c r="N370" s="340"/>
      <c r="O370" s="340"/>
      <c r="P370" s="340"/>
    </row>
    <row r="371" spans="2:50" x14ac:dyDescent="0.2">
      <c r="B371" s="344"/>
      <c r="C371" s="344"/>
      <c r="D371" s="344"/>
      <c r="E371" s="344"/>
      <c r="F371" s="344"/>
      <c r="G371" s="344"/>
      <c r="H371" s="344"/>
      <c r="I371" s="344"/>
      <c r="J371" s="340"/>
      <c r="K371" s="340"/>
      <c r="L371" s="340"/>
      <c r="M371" s="340"/>
      <c r="N371" s="340"/>
      <c r="O371" s="340"/>
      <c r="P371" s="340"/>
    </row>
    <row r="372" spans="2:50" x14ac:dyDescent="0.2">
      <c r="B372" s="344"/>
      <c r="C372" s="344"/>
      <c r="D372" s="344"/>
      <c r="E372" s="344"/>
      <c r="F372" s="344"/>
      <c r="G372" s="344"/>
      <c r="H372" s="344"/>
      <c r="I372" s="344"/>
      <c r="J372" s="340"/>
      <c r="K372" s="340"/>
      <c r="L372" s="340"/>
      <c r="M372" s="340"/>
      <c r="N372" s="340"/>
      <c r="O372" s="340"/>
      <c r="P372" s="340"/>
    </row>
    <row r="373" spans="2:50" x14ac:dyDescent="0.2">
      <c r="B373" s="344"/>
      <c r="C373" s="344"/>
      <c r="D373" s="344"/>
      <c r="E373" s="344"/>
      <c r="F373" s="344"/>
      <c r="G373" s="344"/>
      <c r="H373" s="344"/>
      <c r="I373" s="344"/>
      <c r="J373" s="340"/>
      <c r="K373" s="340"/>
      <c r="L373" s="340"/>
      <c r="M373" s="340"/>
      <c r="N373" s="340"/>
      <c r="O373" s="340"/>
      <c r="P373" s="340"/>
    </row>
    <row r="374" spans="2:50" x14ac:dyDescent="0.2">
      <c r="B374" s="344"/>
      <c r="C374" s="344"/>
      <c r="D374" s="344"/>
      <c r="E374" s="344"/>
      <c r="F374" s="344"/>
      <c r="G374" s="344"/>
      <c r="H374" s="344"/>
      <c r="I374" s="344"/>
      <c r="J374" s="340"/>
      <c r="K374" s="340"/>
      <c r="L374" s="340"/>
      <c r="M374" s="340"/>
      <c r="N374" s="340"/>
      <c r="O374" s="340"/>
      <c r="P374" s="340"/>
    </row>
    <row r="375" spans="2:50" x14ac:dyDescent="0.2">
      <c r="B375" s="344"/>
      <c r="C375" s="344"/>
      <c r="D375" s="344"/>
      <c r="E375" s="344"/>
      <c r="F375" s="344"/>
      <c r="G375" s="344"/>
      <c r="H375" s="344"/>
      <c r="I375" s="344"/>
      <c r="J375" s="340"/>
      <c r="K375" s="340"/>
      <c r="L375" s="340"/>
      <c r="M375" s="340"/>
      <c r="N375" s="340"/>
      <c r="O375" s="340"/>
      <c r="P375" s="340"/>
    </row>
    <row r="376" spans="2:50" x14ac:dyDescent="0.2">
      <c r="B376" s="344"/>
      <c r="C376" s="344"/>
      <c r="D376" s="344"/>
      <c r="E376" s="344"/>
      <c r="F376" s="344"/>
      <c r="G376" s="344"/>
      <c r="H376" s="344"/>
      <c r="I376" s="344"/>
      <c r="J376" s="340"/>
      <c r="K376" s="340"/>
      <c r="L376" s="340"/>
      <c r="M376" s="340"/>
      <c r="N376" s="340"/>
      <c r="O376" s="340"/>
      <c r="P376" s="340"/>
    </row>
    <row r="377" spans="2:50" x14ac:dyDescent="0.2">
      <c r="B377" s="344"/>
      <c r="C377" s="344"/>
      <c r="D377" s="344"/>
      <c r="E377" s="344"/>
      <c r="F377" s="344"/>
      <c r="G377" s="344"/>
      <c r="H377" s="344"/>
      <c r="I377" s="344"/>
      <c r="J377" s="340"/>
      <c r="K377" s="340"/>
      <c r="L377" s="340"/>
      <c r="M377" s="340"/>
      <c r="N377" s="340"/>
      <c r="O377" s="340"/>
      <c r="P377" s="340"/>
    </row>
    <row r="378" spans="2:50" x14ac:dyDescent="0.2">
      <c r="B378" s="344"/>
      <c r="C378" s="344"/>
      <c r="D378" s="344"/>
      <c r="E378" s="344"/>
      <c r="F378" s="344"/>
      <c r="G378" s="344"/>
      <c r="H378" s="344"/>
      <c r="I378" s="344"/>
      <c r="J378" s="340"/>
      <c r="K378" s="340"/>
      <c r="L378" s="340"/>
      <c r="M378" s="340"/>
      <c r="N378" s="340"/>
      <c r="O378" s="340"/>
      <c r="P378" s="340"/>
    </row>
    <row r="379" spans="2:50" x14ac:dyDescent="0.2">
      <c r="B379" s="659" t="s">
        <v>695</v>
      </c>
      <c r="C379" s="344"/>
      <c r="D379" s="344"/>
      <c r="E379" s="344"/>
      <c r="F379" s="344"/>
      <c r="G379" s="344"/>
      <c r="H379" s="344"/>
      <c r="I379" s="344"/>
      <c r="J379" s="659" t="s">
        <v>695</v>
      </c>
      <c r="K379" s="340"/>
      <c r="L379" s="340"/>
      <c r="M379" s="340"/>
      <c r="N379" s="340"/>
      <c r="O379" s="340"/>
      <c r="P379" s="340"/>
      <c r="U379" s="659" t="s">
        <v>695</v>
      </c>
    </row>
    <row r="380" spans="2:50" x14ac:dyDescent="0.2">
      <c r="B380" s="660" t="s">
        <v>696</v>
      </c>
      <c r="C380" s="344"/>
      <c r="D380" s="344"/>
      <c r="E380" s="344"/>
      <c r="F380" s="344"/>
      <c r="G380" s="344"/>
      <c r="H380" s="344"/>
      <c r="I380" s="344"/>
      <c r="J380" s="660" t="s">
        <v>696</v>
      </c>
      <c r="K380" s="340"/>
      <c r="L380" s="340"/>
      <c r="M380" s="340"/>
      <c r="N380" s="340"/>
      <c r="O380" s="340"/>
      <c r="P380" s="340"/>
      <c r="U380" s="660" t="s">
        <v>696</v>
      </c>
    </row>
    <row r="381" spans="2:50" x14ac:dyDescent="0.2">
      <c r="B381" s="660" t="s">
        <v>697</v>
      </c>
      <c r="C381" s="344"/>
      <c r="D381" s="344"/>
      <c r="E381" s="344"/>
      <c r="F381" s="344"/>
      <c r="G381" s="344"/>
      <c r="H381" s="344"/>
      <c r="I381" s="344"/>
      <c r="J381" s="660" t="s">
        <v>697</v>
      </c>
      <c r="K381" s="340"/>
      <c r="L381" s="340"/>
      <c r="M381" s="340"/>
      <c r="N381" s="340"/>
      <c r="O381" s="340"/>
      <c r="P381" s="340"/>
      <c r="U381" s="660" t="s">
        <v>697</v>
      </c>
    </row>
    <row r="382" spans="2:50" x14ac:dyDescent="0.2">
      <c r="AJ382" s="346" t="s">
        <v>347</v>
      </c>
      <c r="AK382" s="336"/>
      <c r="AL382" s="347"/>
      <c r="AM382" s="347"/>
      <c r="AN382" s="347"/>
      <c r="AO382" s="348"/>
      <c r="AP382" s="348"/>
      <c r="AQ382" s="348"/>
      <c r="AR382" s="348"/>
      <c r="AS382" s="348"/>
      <c r="AT382" s="348"/>
      <c r="AU382" s="348"/>
      <c r="AV382" s="348"/>
      <c r="AW382" s="348"/>
      <c r="AX382" s="348"/>
    </row>
    <row r="383" spans="2:50" ht="12.75" customHeight="1" x14ac:dyDescent="0.2">
      <c r="AJ383" s="754" t="s">
        <v>348</v>
      </c>
      <c r="AK383" s="754"/>
      <c r="AL383" s="754"/>
      <c r="AM383" s="754"/>
      <c r="AN383" s="754"/>
      <c r="AO383" s="754"/>
      <c r="AP383" s="754"/>
      <c r="AQ383" s="754"/>
      <c r="AR383" s="499"/>
      <c r="AS383" s="499"/>
      <c r="AT383" s="499"/>
      <c r="AU383" s="499"/>
      <c r="AV383" s="499"/>
      <c r="AW383" s="499"/>
      <c r="AX383" s="499"/>
    </row>
    <row r="385" spans="2:72" ht="18" x14ac:dyDescent="0.2">
      <c r="B385" s="912"/>
      <c r="C385" s="912"/>
      <c r="D385" s="912"/>
    </row>
    <row r="386" spans="2:72" ht="18" x14ac:dyDescent="0.25">
      <c r="B386" s="532" t="s">
        <v>583</v>
      </c>
    </row>
    <row r="387" spans="2:72" x14ac:dyDescent="0.2">
      <c r="B387" s="543"/>
    </row>
    <row r="389" spans="2:72" ht="31.5" customHeight="1" thickBot="1" x14ac:dyDescent="0.25">
      <c r="B389" s="905" t="s">
        <v>603</v>
      </c>
      <c r="C389" s="906"/>
      <c r="D389" s="906"/>
      <c r="E389" s="906"/>
      <c r="F389" s="906"/>
      <c r="G389" s="906"/>
      <c r="H389" s="906"/>
      <c r="I389" s="906"/>
      <c r="J389" s="906"/>
      <c r="K389" s="906"/>
      <c r="L389" s="906"/>
      <c r="M389" s="906"/>
      <c r="N389" s="906"/>
      <c r="O389" s="906"/>
      <c r="P389" s="906"/>
      <c r="Q389" s="906"/>
      <c r="R389" s="906"/>
      <c r="S389" s="906"/>
      <c r="T389" s="906"/>
      <c r="U389" s="906"/>
      <c r="V389" s="906"/>
    </row>
    <row r="390" spans="2:72" ht="15" customHeight="1" x14ac:dyDescent="0.2">
      <c r="B390" s="907" t="s">
        <v>560</v>
      </c>
      <c r="C390" s="891" t="s">
        <v>585</v>
      </c>
      <c r="D390" s="891"/>
      <c r="E390" s="891"/>
      <c r="F390" s="891" t="s">
        <v>586</v>
      </c>
      <c r="G390" s="891"/>
      <c r="H390" s="891"/>
      <c r="I390" s="891" t="s">
        <v>329</v>
      </c>
      <c r="J390" s="891"/>
      <c r="K390" s="891"/>
      <c r="L390" s="891"/>
      <c r="M390" s="891" t="s">
        <v>330</v>
      </c>
      <c r="N390" s="891"/>
      <c r="O390" s="891"/>
      <c r="P390" s="891"/>
      <c r="Q390" s="891"/>
      <c r="R390" s="891" t="s">
        <v>331</v>
      </c>
      <c r="S390" s="891"/>
      <c r="T390" s="891"/>
      <c r="U390" s="891"/>
      <c r="V390" s="891"/>
      <c r="W390" s="891" t="s">
        <v>332</v>
      </c>
      <c r="X390" s="891"/>
      <c r="Y390" s="891"/>
      <c r="Z390" s="891"/>
      <c r="AA390" s="891"/>
      <c r="AB390" s="891" t="s">
        <v>333</v>
      </c>
      <c r="AC390" s="891"/>
      <c r="AD390" s="891"/>
      <c r="AE390" s="891"/>
      <c r="AF390" s="891" t="s">
        <v>334</v>
      </c>
      <c r="AG390" s="891"/>
      <c r="AH390" s="891"/>
      <c r="AI390" s="891"/>
      <c r="AJ390" s="891" t="s">
        <v>335</v>
      </c>
      <c r="AK390" s="891"/>
      <c r="AL390" s="891"/>
      <c r="AM390" s="891" t="s">
        <v>336</v>
      </c>
      <c r="AN390" s="891"/>
      <c r="AO390" s="891"/>
      <c r="AP390" s="891"/>
      <c r="AQ390" s="891" t="s">
        <v>337</v>
      </c>
      <c r="AR390" s="891"/>
      <c r="AS390" s="891"/>
      <c r="AT390" s="891" t="s">
        <v>338</v>
      </c>
      <c r="AU390" s="891"/>
      <c r="AV390" s="891"/>
      <c r="AW390" s="891" t="s">
        <v>339</v>
      </c>
      <c r="AX390" s="891"/>
      <c r="AY390" s="891"/>
      <c r="AZ390" s="891" t="s">
        <v>340</v>
      </c>
      <c r="BA390" s="891"/>
      <c r="BB390" s="891"/>
      <c r="BC390" s="891" t="s">
        <v>587</v>
      </c>
      <c r="BD390" s="891"/>
      <c r="BE390" s="891"/>
      <c r="BF390" s="891" t="s">
        <v>588</v>
      </c>
      <c r="BG390" s="891"/>
      <c r="BH390" s="891"/>
      <c r="BI390" s="891" t="s">
        <v>589</v>
      </c>
      <c r="BJ390" s="891"/>
      <c r="BK390" s="891"/>
      <c r="BL390" s="891" t="s">
        <v>590</v>
      </c>
      <c r="BM390" s="891"/>
      <c r="BN390" s="891"/>
      <c r="BO390" s="891" t="s">
        <v>591</v>
      </c>
      <c r="BP390" s="891"/>
      <c r="BQ390" s="891"/>
      <c r="BR390" s="891"/>
      <c r="BS390" s="891" t="s">
        <v>592</v>
      </c>
      <c r="BT390" s="903" t="s">
        <v>593</v>
      </c>
    </row>
    <row r="391" spans="2:72" ht="36.75" thickBot="1" x14ac:dyDescent="0.25">
      <c r="B391" s="908"/>
      <c r="C391" s="533" t="s">
        <v>594</v>
      </c>
      <c r="D391" s="533" t="s">
        <v>595</v>
      </c>
      <c r="E391" s="533" t="s">
        <v>8</v>
      </c>
      <c r="F391" s="533" t="s">
        <v>594</v>
      </c>
      <c r="G391" s="533" t="s">
        <v>595</v>
      </c>
      <c r="H391" s="533" t="s">
        <v>8</v>
      </c>
      <c r="I391" s="533" t="s">
        <v>594</v>
      </c>
      <c r="J391" s="533" t="s">
        <v>595</v>
      </c>
      <c r="K391" s="533" t="s">
        <v>592</v>
      </c>
      <c r="L391" s="533" t="s">
        <v>8</v>
      </c>
      <c r="M391" s="533" t="s">
        <v>594</v>
      </c>
      <c r="N391" s="533" t="s">
        <v>595</v>
      </c>
      <c r="O391" s="533" t="s">
        <v>596</v>
      </c>
      <c r="P391" s="533" t="s">
        <v>592</v>
      </c>
      <c r="Q391" s="533" t="s">
        <v>8</v>
      </c>
      <c r="R391" s="533" t="s">
        <v>594</v>
      </c>
      <c r="S391" s="533" t="s">
        <v>595</v>
      </c>
      <c r="T391" s="533" t="s">
        <v>596</v>
      </c>
      <c r="U391" s="533" t="s">
        <v>592</v>
      </c>
      <c r="V391" s="533" t="s">
        <v>8</v>
      </c>
      <c r="W391" s="533" t="s">
        <v>594</v>
      </c>
      <c r="X391" s="533" t="s">
        <v>595</v>
      </c>
      <c r="Y391" s="533" t="s">
        <v>596</v>
      </c>
      <c r="Z391" s="533" t="s">
        <v>592</v>
      </c>
      <c r="AA391" s="533" t="s">
        <v>8</v>
      </c>
      <c r="AB391" s="533" t="s">
        <v>594</v>
      </c>
      <c r="AC391" s="533" t="s">
        <v>595</v>
      </c>
      <c r="AD391" s="533" t="s">
        <v>592</v>
      </c>
      <c r="AE391" s="533" t="s">
        <v>8</v>
      </c>
      <c r="AF391" s="533" t="s">
        <v>594</v>
      </c>
      <c r="AG391" s="533" t="s">
        <v>595</v>
      </c>
      <c r="AH391" s="533" t="s">
        <v>592</v>
      </c>
      <c r="AI391" s="533" t="s">
        <v>8</v>
      </c>
      <c r="AJ391" s="533" t="s">
        <v>594</v>
      </c>
      <c r="AK391" s="533" t="s">
        <v>595</v>
      </c>
      <c r="AL391" s="533" t="s">
        <v>8</v>
      </c>
      <c r="AM391" s="533" t="s">
        <v>594</v>
      </c>
      <c r="AN391" s="533" t="s">
        <v>595</v>
      </c>
      <c r="AO391" s="533" t="s">
        <v>592</v>
      </c>
      <c r="AP391" s="533" t="s">
        <v>8</v>
      </c>
      <c r="AQ391" s="533" t="s">
        <v>594</v>
      </c>
      <c r="AR391" s="533" t="s">
        <v>595</v>
      </c>
      <c r="AS391" s="533" t="s">
        <v>8</v>
      </c>
      <c r="AT391" s="533" t="s">
        <v>594</v>
      </c>
      <c r="AU391" s="533" t="s">
        <v>595</v>
      </c>
      <c r="AV391" s="533" t="s">
        <v>8</v>
      </c>
      <c r="AW391" s="533" t="s">
        <v>594</v>
      </c>
      <c r="AX391" s="533" t="s">
        <v>595</v>
      </c>
      <c r="AY391" s="533" t="s">
        <v>8</v>
      </c>
      <c r="AZ391" s="533" t="s">
        <v>594</v>
      </c>
      <c r="BA391" s="533" t="s">
        <v>595</v>
      </c>
      <c r="BB391" s="533" t="s">
        <v>8</v>
      </c>
      <c r="BC391" s="533" t="s">
        <v>594</v>
      </c>
      <c r="BD391" s="533" t="s">
        <v>595</v>
      </c>
      <c r="BE391" s="533" t="s">
        <v>8</v>
      </c>
      <c r="BF391" s="533" t="s">
        <v>594</v>
      </c>
      <c r="BG391" s="533" t="s">
        <v>595</v>
      </c>
      <c r="BH391" s="533" t="s">
        <v>8</v>
      </c>
      <c r="BI391" s="533" t="s">
        <v>594</v>
      </c>
      <c r="BJ391" s="533" t="s">
        <v>595</v>
      </c>
      <c r="BK391" s="533" t="s">
        <v>8</v>
      </c>
      <c r="BL391" s="533" t="s">
        <v>594</v>
      </c>
      <c r="BM391" s="533" t="s">
        <v>595</v>
      </c>
      <c r="BN391" s="533" t="s">
        <v>8</v>
      </c>
      <c r="BO391" s="533" t="s">
        <v>594</v>
      </c>
      <c r="BP391" s="533" t="s">
        <v>595</v>
      </c>
      <c r="BQ391" s="533" t="s">
        <v>596</v>
      </c>
      <c r="BR391" s="533" t="s">
        <v>8</v>
      </c>
      <c r="BS391" s="902"/>
      <c r="BT391" s="904"/>
    </row>
    <row r="392" spans="2:72" ht="13.5" thickBot="1" x14ac:dyDescent="0.25">
      <c r="B392" s="410" t="s">
        <v>7</v>
      </c>
      <c r="C392" s="413"/>
      <c r="D392" s="413"/>
      <c r="E392" s="413"/>
      <c r="F392" s="413"/>
      <c r="G392" s="413"/>
      <c r="H392" s="413"/>
      <c r="I392" s="413"/>
      <c r="J392" s="413"/>
      <c r="K392" s="413"/>
      <c r="L392" s="413"/>
      <c r="M392" s="413"/>
      <c r="N392" s="413"/>
      <c r="O392" s="413"/>
      <c r="P392" s="413"/>
      <c r="Q392" s="413"/>
      <c r="R392" s="413"/>
      <c r="S392" s="413"/>
      <c r="T392" s="413"/>
      <c r="U392" s="413"/>
      <c r="V392" s="413"/>
      <c r="W392" s="413"/>
      <c r="X392" s="413"/>
      <c r="Y392" s="413"/>
      <c r="Z392" s="413"/>
      <c r="AA392" s="413"/>
      <c r="AB392" s="413"/>
      <c r="AC392" s="413"/>
      <c r="AD392" s="413"/>
      <c r="AE392" s="413"/>
      <c r="AF392" s="413"/>
      <c r="AG392" s="413"/>
      <c r="AH392" s="413"/>
      <c r="AI392" s="413"/>
      <c r="AJ392" s="413"/>
      <c r="AK392" s="413"/>
      <c r="AL392" s="413"/>
      <c r="AM392" s="413"/>
      <c r="AN392" s="413"/>
      <c r="AO392" s="413"/>
      <c r="AP392" s="413"/>
      <c r="AQ392" s="413"/>
      <c r="AR392" s="413"/>
      <c r="AS392" s="413"/>
      <c r="AT392" s="413"/>
      <c r="AU392" s="413"/>
      <c r="AV392" s="413"/>
      <c r="AW392" s="413"/>
      <c r="AX392" s="413"/>
      <c r="AY392" s="413"/>
      <c r="AZ392" s="413"/>
      <c r="BA392" s="413"/>
      <c r="BB392" s="413"/>
      <c r="BC392" s="413"/>
      <c r="BD392" s="413"/>
      <c r="BE392" s="413"/>
      <c r="BF392" s="413"/>
      <c r="BG392" s="413"/>
      <c r="BH392" s="413"/>
      <c r="BI392" s="413"/>
      <c r="BJ392" s="413"/>
      <c r="BK392" s="413"/>
      <c r="BL392" s="413"/>
      <c r="BM392" s="413"/>
      <c r="BN392" s="413"/>
      <c r="BO392" s="413"/>
      <c r="BP392" s="413"/>
      <c r="BQ392" s="413"/>
      <c r="BR392" s="413"/>
      <c r="BS392" s="413"/>
      <c r="BT392" s="534"/>
    </row>
    <row r="393" spans="2:72" x14ac:dyDescent="0.2">
      <c r="B393" s="496" t="s">
        <v>108</v>
      </c>
      <c r="C393" s="535">
        <v>1</v>
      </c>
      <c r="D393" s="535">
        <v>0</v>
      </c>
      <c r="E393" s="535">
        <v>1</v>
      </c>
      <c r="F393" s="535">
        <v>8</v>
      </c>
      <c r="G393" s="535">
        <v>9</v>
      </c>
      <c r="H393" s="535">
        <v>17</v>
      </c>
      <c r="I393" s="535">
        <v>37</v>
      </c>
      <c r="J393" s="535">
        <v>45</v>
      </c>
      <c r="K393" s="535">
        <v>0</v>
      </c>
      <c r="L393" s="535">
        <v>82</v>
      </c>
      <c r="M393" s="535">
        <v>87</v>
      </c>
      <c r="N393" s="535">
        <v>157</v>
      </c>
      <c r="O393" s="535">
        <v>0</v>
      </c>
      <c r="P393" s="535">
        <v>5</v>
      </c>
      <c r="Q393" s="535">
        <v>249</v>
      </c>
      <c r="R393" s="535">
        <v>75</v>
      </c>
      <c r="S393" s="535">
        <v>144</v>
      </c>
      <c r="T393" s="535">
        <v>0</v>
      </c>
      <c r="U393" s="535">
        <v>4</v>
      </c>
      <c r="V393" s="535">
        <v>223</v>
      </c>
      <c r="W393" s="535">
        <v>68</v>
      </c>
      <c r="X393" s="535">
        <v>98</v>
      </c>
      <c r="Y393" s="535">
        <v>0</v>
      </c>
      <c r="Z393" s="535">
        <v>1</v>
      </c>
      <c r="AA393" s="535">
        <v>167</v>
      </c>
      <c r="AB393" s="535">
        <v>57</v>
      </c>
      <c r="AC393" s="535">
        <v>74</v>
      </c>
      <c r="AD393" s="535">
        <v>0</v>
      </c>
      <c r="AE393" s="535">
        <v>131</v>
      </c>
      <c r="AF393" s="535">
        <v>42</v>
      </c>
      <c r="AG393" s="535">
        <v>60</v>
      </c>
      <c r="AH393" s="535">
        <v>0</v>
      </c>
      <c r="AI393" s="535">
        <v>102</v>
      </c>
      <c r="AJ393" s="535">
        <v>40</v>
      </c>
      <c r="AK393" s="535">
        <v>49</v>
      </c>
      <c r="AL393" s="535">
        <v>89</v>
      </c>
      <c r="AM393" s="535">
        <v>29</v>
      </c>
      <c r="AN393" s="535">
        <v>43</v>
      </c>
      <c r="AO393" s="535">
        <v>0</v>
      </c>
      <c r="AP393" s="535">
        <v>72</v>
      </c>
      <c r="AQ393" s="535">
        <v>25</v>
      </c>
      <c r="AR393" s="535">
        <v>58</v>
      </c>
      <c r="AS393" s="535">
        <v>83</v>
      </c>
      <c r="AT393" s="535">
        <v>37</v>
      </c>
      <c r="AU393" s="535">
        <v>50</v>
      </c>
      <c r="AV393" s="535">
        <v>87</v>
      </c>
      <c r="AW393" s="535">
        <v>39</v>
      </c>
      <c r="AX393" s="535">
        <v>59</v>
      </c>
      <c r="AY393" s="535">
        <v>98</v>
      </c>
      <c r="AZ393" s="535">
        <v>30</v>
      </c>
      <c r="BA393" s="535">
        <v>64</v>
      </c>
      <c r="BB393" s="535">
        <v>94</v>
      </c>
      <c r="BC393" s="535">
        <v>32</v>
      </c>
      <c r="BD393" s="535">
        <v>47</v>
      </c>
      <c r="BE393" s="535">
        <v>79</v>
      </c>
      <c r="BF393" s="535">
        <v>35</v>
      </c>
      <c r="BG393" s="535">
        <v>40</v>
      </c>
      <c r="BH393" s="535">
        <v>75</v>
      </c>
      <c r="BI393" s="535">
        <v>24</v>
      </c>
      <c r="BJ393" s="535">
        <v>33</v>
      </c>
      <c r="BK393" s="535">
        <v>57</v>
      </c>
      <c r="BL393" s="535">
        <v>92</v>
      </c>
      <c r="BM393" s="535">
        <v>82</v>
      </c>
      <c r="BN393" s="535">
        <v>174</v>
      </c>
      <c r="BO393" s="535">
        <v>0</v>
      </c>
      <c r="BP393" s="535">
        <v>0</v>
      </c>
      <c r="BQ393" s="535">
        <v>0</v>
      </c>
      <c r="BR393" s="535">
        <v>0</v>
      </c>
      <c r="BS393" s="535">
        <v>1</v>
      </c>
      <c r="BT393" s="536">
        <v>1881</v>
      </c>
    </row>
    <row r="394" spans="2:72" x14ac:dyDescent="0.2">
      <c r="B394" s="496" t="s">
        <v>109</v>
      </c>
      <c r="C394" s="537">
        <v>0</v>
      </c>
      <c r="D394" s="537">
        <v>0</v>
      </c>
      <c r="E394" s="537">
        <v>0</v>
      </c>
      <c r="F394" s="537">
        <v>0</v>
      </c>
      <c r="G394" s="537">
        <v>0</v>
      </c>
      <c r="H394" s="537">
        <v>0</v>
      </c>
      <c r="I394" s="537">
        <v>3</v>
      </c>
      <c r="J394" s="537">
        <v>6</v>
      </c>
      <c r="K394" s="537">
        <v>0</v>
      </c>
      <c r="L394" s="537">
        <v>9</v>
      </c>
      <c r="M394" s="537">
        <v>12</v>
      </c>
      <c r="N394" s="537">
        <v>13</v>
      </c>
      <c r="O394" s="537">
        <v>0</v>
      </c>
      <c r="P394" s="537">
        <v>0</v>
      </c>
      <c r="Q394" s="537">
        <v>25</v>
      </c>
      <c r="R394" s="537">
        <v>13</v>
      </c>
      <c r="S394" s="537">
        <v>19</v>
      </c>
      <c r="T394" s="537">
        <v>0</v>
      </c>
      <c r="U394" s="537">
        <v>1</v>
      </c>
      <c r="V394" s="537">
        <v>33</v>
      </c>
      <c r="W394" s="537">
        <v>14</v>
      </c>
      <c r="X394" s="537">
        <v>23</v>
      </c>
      <c r="Y394" s="537">
        <v>0</v>
      </c>
      <c r="Z394" s="537">
        <v>0</v>
      </c>
      <c r="AA394" s="537">
        <v>37</v>
      </c>
      <c r="AB394" s="537">
        <v>22</v>
      </c>
      <c r="AC394" s="537">
        <v>30</v>
      </c>
      <c r="AD394" s="537">
        <v>0</v>
      </c>
      <c r="AE394" s="537">
        <v>52</v>
      </c>
      <c r="AF394" s="537">
        <v>16</v>
      </c>
      <c r="AG394" s="537">
        <v>14</v>
      </c>
      <c r="AH394" s="537">
        <v>0</v>
      </c>
      <c r="AI394" s="537">
        <v>30</v>
      </c>
      <c r="AJ394" s="537">
        <v>13</v>
      </c>
      <c r="AK394" s="537">
        <v>25</v>
      </c>
      <c r="AL394" s="537">
        <v>38</v>
      </c>
      <c r="AM394" s="537">
        <v>27</v>
      </c>
      <c r="AN394" s="537">
        <v>28</v>
      </c>
      <c r="AO394" s="537">
        <v>0</v>
      </c>
      <c r="AP394" s="537">
        <v>55</v>
      </c>
      <c r="AQ394" s="537">
        <v>18</v>
      </c>
      <c r="AR394" s="537">
        <v>35</v>
      </c>
      <c r="AS394" s="537">
        <v>53</v>
      </c>
      <c r="AT394" s="537">
        <v>17</v>
      </c>
      <c r="AU394" s="537">
        <v>24</v>
      </c>
      <c r="AV394" s="537">
        <v>41</v>
      </c>
      <c r="AW394" s="537">
        <v>17</v>
      </c>
      <c r="AX394" s="537">
        <v>31</v>
      </c>
      <c r="AY394" s="537">
        <v>48</v>
      </c>
      <c r="AZ394" s="537">
        <v>21</v>
      </c>
      <c r="BA394" s="537">
        <v>30</v>
      </c>
      <c r="BB394" s="537">
        <v>51</v>
      </c>
      <c r="BC394" s="537">
        <v>26</v>
      </c>
      <c r="BD394" s="537">
        <v>27</v>
      </c>
      <c r="BE394" s="537">
        <v>53</v>
      </c>
      <c r="BF394" s="537">
        <v>19</v>
      </c>
      <c r="BG394" s="537">
        <v>29</v>
      </c>
      <c r="BH394" s="537">
        <v>48</v>
      </c>
      <c r="BI394" s="537">
        <v>29</v>
      </c>
      <c r="BJ394" s="537">
        <v>30</v>
      </c>
      <c r="BK394" s="537">
        <v>59</v>
      </c>
      <c r="BL394" s="537">
        <v>66</v>
      </c>
      <c r="BM394" s="537">
        <v>133</v>
      </c>
      <c r="BN394" s="537">
        <v>199</v>
      </c>
      <c r="BO394" s="537">
        <v>0</v>
      </c>
      <c r="BP394" s="537">
        <v>0</v>
      </c>
      <c r="BQ394" s="537">
        <v>0</v>
      </c>
      <c r="BR394" s="537">
        <v>0</v>
      </c>
      <c r="BS394" s="537">
        <v>4</v>
      </c>
      <c r="BT394" s="538">
        <v>835</v>
      </c>
    </row>
    <row r="395" spans="2:72" x14ac:dyDescent="0.2">
      <c r="B395" s="497" t="s">
        <v>110</v>
      </c>
      <c r="C395" s="537">
        <v>0</v>
      </c>
      <c r="D395" s="537">
        <v>0</v>
      </c>
      <c r="E395" s="537">
        <v>0</v>
      </c>
      <c r="F395" s="537">
        <v>4</v>
      </c>
      <c r="G395" s="537">
        <v>2</v>
      </c>
      <c r="H395" s="537">
        <v>6</v>
      </c>
      <c r="I395" s="537">
        <v>20</v>
      </c>
      <c r="J395" s="537">
        <v>29</v>
      </c>
      <c r="K395" s="537">
        <v>0</v>
      </c>
      <c r="L395" s="537">
        <v>49</v>
      </c>
      <c r="M395" s="537">
        <v>48</v>
      </c>
      <c r="N395" s="537">
        <v>51</v>
      </c>
      <c r="O395" s="537">
        <v>0</v>
      </c>
      <c r="P395" s="537">
        <v>1</v>
      </c>
      <c r="Q395" s="537">
        <v>100</v>
      </c>
      <c r="R395" s="537">
        <v>50</v>
      </c>
      <c r="S395" s="537">
        <v>76</v>
      </c>
      <c r="T395" s="537">
        <v>0</v>
      </c>
      <c r="U395" s="537">
        <v>0</v>
      </c>
      <c r="V395" s="537">
        <v>126</v>
      </c>
      <c r="W395" s="537">
        <v>45</v>
      </c>
      <c r="X395" s="537">
        <v>54</v>
      </c>
      <c r="Y395" s="537">
        <v>0</v>
      </c>
      <c r="Z395" s="537">
        <v>0</v>
      </c>
      <c r="AA395" s="537">
        <v>99</v>
      </c>
      <c r="AB395" s="537">
        <v>27</v>
      </c>
      <c r="AC395" s="537">
        <v>49</v>
      </c>
      <c r="AD395" s="537">
        <v>0</v>
      </c>
      <c r="AE395" s="537">
        <v>76</v>
      </c>
      <c r="AF395" s="537">
        <v>26</v>
      </c>
      <c r="AG395" s="537">
        <v>51</v>
      </c>
      <c r="AH395" s="537">
        <v>0</v>
      </c>
      <c r="AI395" s="537">
        <v>77</v>
      </c>
      <c r="AJ395" s="537">
        <v>41</v>
      </c>
      <c r="AK395" s="537">
        <v>37</v>
      </c>
      <c r="AL395" s="537">
        <v>78</v>
      </c>
      <c r="AM395" s="537">
        <v>27</v>
      </c>
      <c r="AN395" s="537">
        <v>30</v>
      </c>
      <c r="AO395" s="537">
        <v>0</v>
      </c>
      <c r="AP395" s="537">
        <v>57</v>
      </c>
      <c r="AQ395" s="537">
        <v>27</v>
      </c>
      <c r="AR395" s="537">
        <v>48</v>
      </c>
      <c r="AS395" s="537">
        <v>75</v>
      </c>
      <c r="AT395" s="537">
        <v>27</v>
      </c>
      <c r="AU395" s="537">
        <v>39</v>
      </c>
      <c r="AV395" s="537">
        <v>66</v>
      </c>
      <c r="AW395" s="537">
        <v>33</v>
      </c>
      <c r="AX395" s="537">
        <v>42</v>
      </c>
      <c r="AY395" s="537">
        <v>75</v>
      </c>
      <c r="AZ395" s="537">
        <v>39</v>
      </c>
      <c r="BA395" s="537">
        <v>41</v>
      </c>
      <c r="BB395" s="537">
        <v>80</v>
      </c>
      <c r="BC395" s="537">
        <v>32</v>
      </c>
      <c r="BD395" s="537">
        <v>42</v>
      </c>
      <c r="BE395" s="537">
        <v>74</v>
      </c>
      <c r="BF395" s="537">
        <v>23</v>
      </c>
      <c r="BG395" s="537">
        <v>37</v>
      </c>
      <c r="BH395" s="537">
        <v>60</v>
      </c>
      <c r="BI395" s="537">
        <v>28</v>
      </c>
      <c r="BJ395" s="537">
        <v>41</v>
      </c>
      <c r="BK395" s="537">
        <v>69</v>
      </c>
      <c r="BL395" s="537">
        <v>59</v>
      </c>
      <c r="BM395" s="537">
        <v>100</v>
      </c>
      <c r="BN395" s="537">
        <v>159</v>
      </c>
      <c r="BO395" s="537">
        <v>0</v>
      </c>
      <c r="BP395" s="537">
        <v>0</v>
      </c>
      <c r="BQ395" s="537">
        <v>0</v>
      </c>
      <c r="BR395" s="537">
        <v>0</v>
      </c>
      <c r="BS395" s="537">
        <v>4</v>
      </c>
      <c r="BT395" s="538">
        <v>1330</v>
      </c>
    </row>
    <row r="396" spans="2:72" x14ac:dyDescent="0.2">
      <c r="B396" s="496" t="s">
        <v>111</v>
      </c>
      <c r="C396" s="537">
        <v>0</v>
      </c>
      <c r="D396" s="537">
        <v>0</v>
      </c>
      <c r="E396" s="537">
        <v>0</v>
      </c>
      <c r="F396" s="537">
        <v>6</v>
      </c>
      <c r="G396" s="537">
        <v>3</v>
      </c>
      <c r="H396" s="537">
        <v>9</v>
      </c>
      <c r="I396" s="537">
        <v>16</v>
      </c>
      <c r="J396" s="537">
        <v>24</v>
      </c>
      <c r="K396" s="537">
        <v>0</v>
      </c>
      <c r="L396" s="537">
        <v>40</v>
      </c>
      <c r="M396" s="537">
        <v>22</v>
      </c>
      <c r="N396" s="537">
        <v>34</v>
      </c>
      <c r="O396" s="537">
        <v>0</v>
      </c>
      <c r="P396" s="537">
        <v>1</v>
      </c>
      <c r="Q396" s="537">
        <v>57</v>
      </c>
      <c r="R396" s="537">
        <v>32</v>
      </c>
      <c r="S396" s="537">
        <v>22</v>
      </c>
      <c r="T396" s="537">
        <v>0</v>
      </c>
      <c r="U396" s="537">
        <v>0</v>
      </c>
      <c r="V396" s="537">
        <v>54</v>
      </c>
      <c r="W396" s="537">
        <v>25</v>
      </c>
      <c r="X396" s="537">
        <v>42</v>
      </c>
      <c r="Y396" s="537">
        <v>0</v>
      </c>
      <c r="Z396" s="537">
        <v>0</v>
      </c>
      <c r="AA396" s="537">
        <v>67</v>
      </c>
      <c r="AB396" s="537">
        <v>42</v>
      </c>
      <c r="AC396" s="537">
        <v>50</v>
      </c>
      <c r="AD396" s="537">
        <v>0</v>
      </c>
      <c r="AE396" s="537">
        <v>92</v>
      </c>
      <c r="AF396" s="537">
        <v>31</v>
      </c>
      <c r="AG396" s="537">
        <v>52</v>
      </c>
      <c r="AH396" s="537">
        <v>0</v>
      </c>
      <c r="AI396" s="537">
        <v>83</v>
      </c>
      <c r="AJ396" s="537">
        <v>37</v>
      </c>
      <c r="AK396" s="537">
        <v>45</v>
      </c>
      <c r="AL396" s="537">
        <v>82</v>
      </c>
      <c r="AM396" s="537">
        <v>38</v>
      </c>
      <c r="AN396" s="537">
        <v>42</v>
      </c>
      <c r="AO396" s="537">
        <v>0</v>
      </c>
      <c r="AP396" s="537">
        <v>80</v>
      </c>
      <c r="AQ396" s="537">
        <v>20</v>
      </c>
      <c r="AR396" s="537">
        <v>37</v>
      </c>
      <c r="AS396" s="537">
        <v>57</v>
      </c>
      <c r="AT396" s="537">
        <v>33</v>
      </c>
      <c r="AU396" s="537">
        <v>38</v>
      </c>
      <c r="AV396" s="537">
        <v>71</v>
      </c>
      <c r="AW396" s="537">
        <v>33</v>
      </c>
      <c r="AX396" s="537">
        <v>47</v>
      </c>
      <c r="AY396" s="537">
        <v>80</v>
      </c>
      <c r="AZ396" s="537">
        <v>28</v>
      </c>
      <c r="BA396" s="537">
        <v>40</v>
      </c>
      <c r="BB396" s="537">
        <v>68</v>
      </c>
      <c r="BC396" s="537">
        <v>31</v>
      </c>
      <c r="BD396" s="537">
        <v>52</v>
      </c>
      <c r="BE396" s="537">
        <v>83</v>
      </c>
      <c r="BF396" s="537">
        <v>26</v>
      </c>
      <c r="BG396" s="537">
        <v>39</v>
      </c>
      <c r="BH396" s="537">
        <v>65</v>
      </c>
      <c r="BI396" s="537">
        <v>22</v>
      </c>
      <c r="BJ396" s="537">
        <v>31</v>
      </c>
      <c r="BK396" s="537">
        <v>53</v>
      </c>
      <c r="BL396" s="537">
        <v>79</v>
      </c>
      <c r="BM396" s="537">
        <v>88</v>
      </c>
      <c r="BN396" s="537">
        <v>167</v>
      </c>
      <c r="BO396" s="537">
        <v>0</v>
      </c>
      <c r="BP396" s="537">
        <v>0</v>
      </c>
      <c r="BQ396" s="537">
        <v>0</v>
      </c>
      <c r="BR396" s="537">
        <v>0</v>
      </c>
      <c r="BS396" s="537">
        <v>8</v>
      </c>
      <c r="BT396" s="538">
        <v>1216</v>
      </c>
    </row>
    <row r="397" spans="2:72" x14ac:dyDescent="0.2">
      <c r="B397" s="496" t="s">
        <v>112</v>
      </c>
      <c r="C397" s="537">
        <v>0</v>
      </c>
      <c r="D397" s="537">
        <v>0</v>
      </c>
      <c r="E397" s="537">
        <v>0</v>
      </c>
      <c r="F397" s="537">
        <v>0</v>
      </c>
      <c r="G397" s="537">
        <v>0</v>
      </c>
      <c r="H397" s="537">
        <v>0</v>
      </c>
      <c r="I397" s="537">
        <v>0</v>
      </c>
      <c r="J397" s="537">
        <v>0</v>
      </c>
      <c r="K397" s="537">
        <v>0</v>
      </c>
      <c r="L397" s="537">
        <v>0</v>
      </c>
      <c r="M397" s="537">
        <v>0</v>
      </c>
      <c r="N397" s="537">
        <v>0</v>
      </c>
      <c r="O397" s="537">
        <v>0</v>
      </c>
      <c r="P397" s="537">
        <v>0</v>
      </c>
      <c r="Q397" s="537">
        <v>0</v>
      </c>
      <c r="R397" s="537">
        <v>0</v>
      </c>
      <c r="S397" s="537">
        <v>0</v>
      </c>
      <c r="T397" s="537">
        <v>0</v>
      </c>
      <c r="U397" s="537">
        <v>0</v>
      </c>
      <c r="V397" s="537">
        <v>0</v>
      </c>
      <c r="W397" s="537">
        <v>1</v>
      </c>
      <c r="X397" s="537">
        <v>3</v>
      </c>
      <c r="Y397" s="537">
        <v>0</v>
      </c>
      <c r="Z397" s="537">
        <v>0</v>
      </c>
      <c r="AA397" s="537">
        <v>4</v>
      </c>
      <c r="AB397" s="537">
        <v>1</v>
      </c>
      <c r="AC397" s="537">
        <v>2</v>
      </c>
      <c r="AD397" s="537">
        <v>0</v>
      </c>
      <c r="AE397" s="537">
        <v>3</v>
      </c>
      <c r="AF397" s="537">
        <v>0</v>
      </c>
      <c r="AG397" s="537">
        <v>1</v>
      </c>
      <c r="AH397" s="537">
        <v>0</v>
      </c>
      <c r="AI397" s="537">
        <v>1</v>
      </c>
      <c r="AJ397" s="537">
        <v>1</v>
      </c>
      <c r="AK397" s="537">
        <v>1</v>
      </c>
      <c r="AL397" s="537">
        <v>2</v>
      </c>
      <c r="AM397" s="537">
        <v>1</v>
      </c>
      <c r="AN397" s="537">
        <v>3</v>
      </c>
      <c r="AO397" s="537">
        <v>0</v>
      </c>
      <c r="AP397" s="537">
        <v>4</v>
      </c>
      <c r="AQ397" s="537">
        <v>0</v>
      </c>
      <c r="AR397" s="537">
        <v>3</v>
      </c>
      <c r="AS397" s="537">
        <v>3</v>
      </c>
      <c r="AT397" s="537">
        <v>0</v>
      </c>
      <c r="AU397" s="537">
        <v>5</v>
      </c>
      <c r="AV397" s="537">
        <v>5</v>
      </c>
      <c r="AW397" s="537">
        <v>2</v>
      </c>
      <c r="AX397" s="537">
        <v>7</v>
      </c>
      <c r="AY397" s="537">
        <v>9</v>
      </c>
      <c r="AZ397" s="537">
        <v>0</v>
      </c>
      <c r="BA397" s="537">
        <v>3</v>
      </c>
      <c r="BB397" s="537">
        <v>3</v>
      </c>
      <c r="BC397" s="537">
        <v>2</v>
      </c>
      <c r="BD397" s="537">
        <v>2</v>
      </c>
      <c r="BE397" s="537">
        <v>4</v>
      </c>
      <c r="BF397" s="537">
        <v>1</v>
      </c>
      <c r="BG397" s="537">
        <v>1</v>
      </c>
      <c r="BH397" s="537">
        <v>2</v>
      </c>
      <c r="BI397" s="537">
        <v>2</v>
      </c>
      <c r="BJ397" s="537">
        <v>2</v>
      </c>
      <c r="BK397" s="537">
        <v>4</v>
      </c>
      <c r="BL397" s="537">
        <v>5</v>
      </c>
      <c r="BM397" s="537">
        <v>2</v>
      </c>
      <c r="BN397" s="537">
        <v>7</v>
      </c>
      <c r="BO397" s="537">
        <v>0</v>
      </c>
      <c r="BP397" s="537">
        <v>0</v>
      </c>
      <c r="BQ397" s="537">
        <v>0</v>
      </c>
      <c r="BR397" s="537">
        <v>0</v>
      </c>
      <c r="BS397" s="537">
        <v>1</v>
      </c>
      <c r="BT397" s="538">
        <v>52</v>
      </c>
    </row>
    <row r="398" spans="2:72" x14ac:dyDescent="0.2">
      <c r="B398" s="496" t="s">
        <v>113</v>
      </c>
      <c r="C398" s="537">
        <v>1</v>
      </c>
      <c r="D398" s="537">
        <v>0</v>
      </c>
      <c r="E398" s="537">
        <v>1</v>
      </c>
      <c r="F398" s="537">
        <v>4</v>
      </c>
      <c r="G398" s="537">
        <v>2</v>
      </c>
      <c r="H398" s="537">
        <v>6</v>
      </c>
      <c r="I398" s="537">
        <v>7</v>
      </c>
      <c r="J398" s="537">
        <v>8</v>
      </c>
      <c r="K398" s="537">
        <v>0</v>
      </c>
      <c r="L398" s="537">
        <v>15</v>
      </c>
      <c r="M398" s="537">
        <v>11</v>
      </c>
      <c r="N398" s="537">
        <v>18</v>
      </c>
      <c r="O398" s="537">
        <v>0</v>
      </c>
      <c r="P398" s="537">
        <v>1</v>
      </c>
      <c r="Q398" s="537">
        <v>30</v>
      </c>
      <c r="R398" s="537">
        <v>14</v>
      </c>
      <c r="S398" s="537">
        <v>12</v>
      </c>
      <c r="T398" s="537">
        <v>0</v>
      </c>
      <c r="U398" s="537">
        <v>0</v>
      </c>
      <c r="V398" s="537">
        <v>26</v>
      </c>
      <c r="W398" s="537">
        <v>14</v>
      </c>
      <c r="X398" s="537">
        <v>22</v>
      </c>
      <c r="Y398" s="537">
        <v>0</v>
      </c>
      <c r="Z398" s="537">
        <v>0</v>
      </c>
      <c r="AA398" s="537">
        <v>36</v>
      </c>
      <c r="AB398" s="537">
        <v>11</v>
      </c>
      <c r="AC398" s="537">
        <v>14</v>
      </c>
      <c r="AD398" s="537">
        <v>0</v>
      </c>
      <c r="AE398" s="537">
        <v>25</v>
      </c>
      <c r="AF398" s="537">
        <v>11</v>
      </c>
      <c r="AG398" s="537">
        <v>12</v>
      </c>
      <c r="AH398" s="537">
        <v>0</v>
      </c>
      <c r="AI398" s="537">
        <v>23</v>
      </c>
      <c r="AJ398" s="537">
        <v>7</v>
      </c>
      <c r="AK398" s="537">
        <v>6</v>
      </c>
      <c r="AL398" s="537">
        <v>13</v>
      </c>
      <c r="AM398" s="537">
        <v>8</v>
      </c>
      <c r="AN398" s="537">
        <v>7</v>
      </c>
      <c r="AO398" s="537">
        <v>0</v>
      </c>
      <c r="AP398" s="537">
        <v>15</v>
      </c>
      <c r="AQ398" s="537">
        <v>7</v>
      </c>
      <c r="AR398" s="537">
        <v>6</v>
      </c>
      <c r="AS398" s="537">
        <v>13</v>
      </c>
      <c r="AT398" s="537">
        <v>9</v>
      </c>
      <c r="AU398" s="537">
        <v>7</v>
      </c>
      <c r="AV398" s="537">
        <v>16</v>
      </c>
      <c r="AW398" s="537">
        <v>6</v>
      </c>
      <c r="AX398" s="537">
        <v>7</v>
      </c>
      <c r="AY398" s="537">
        <v>13</v>
      </c>
      <c r="AZ398" s="537">
        <v>4</v>
      </c>
      <c r="BA398" s="537">
        <v>7</v>
      </c>
      <c r="BB398" s="537">
        <v>11</v>
      </c>
      <c r="BC398" s="537">
        <v>10</v>
      </c>
      <c r="BD398" s="537">
        <v>11</v>
      </c>
      <c r="BE398" s="537">
        <v>21</v>
      </c>
      <c r="BF398" s="537">
        <v>4</v>
      </c>
      <c r="BG398" s="537">
        <v>3</v>
      </c>
      <c r="BH398" s="537">
        <v>7</v>
      </c>
      <c r="BI398" s="537">
        <v>2</v>
      </c>
      <c r="BJ398" s="537">
        <v>7</v>
      </c>
      <c r="BK398" s="537">
        <v>9</v>
      </c>
      <c r="BL398" s="537">
        <v>17</v>
      </c>
      <c r="BM398" s="537">
        <v>17</v>
      </c>
      <c r="BN398" s="537">
        <v>34</v>
      </c>
      <c r="BO398" s="537">
        <v>0</v>
      </c>
      <c r="BP398" s="537">
        <v>0</v>
      </c>
      <c r="BQ398" s="537">
        <v>0</v>
      </c>
      <c r="BR398" s="537">
        <v>0</v>
      </c>
      <c r="BS398" s="537">
        <v>2</v>
      </c>
      <c r="BT398" s="538">
        <v>316</v>
      </c>
    </row>
    <row r="399" spans="2:72" x14ac:dyDescent="0.2">
      <c r="B399" s="496" t="s">
        <v>114</v>
      </c>
      <c r="C399" s="537">
        <v>0</v>
      </c>
      <c r="D399" s="537">
        <v>0</v>
      </c>
      <c r="E399" s="537">
        <v>0</v>
      </c>
      <c r="F399" s="537">
        <v>5</v>
      </c>
      <c r="G399" s="537">
        <v>2</v>
      </c>
      <c r="H399" s="537">
        <v>7</v>
      </c>
      <c r="I399" s="537">
        <v>21</v>
      </c>
      <c r="J399" s="537">
        <v>10</v>
      </c>
      <c r="K399" s="537">
        <v>0</v>
      </c>
      <c r="L399" s="537">
        <v>31</v>
      </c>
      <c r="M399" s="537">
        <v>23</v>
      </c>
      <c r="N399" s="537">
        <v>36</v>
      </c>
      <c r="O399" s="537">
        <v>0</v>
      </c>
      <c r="P399" s="537">
        <v>1</v>
      </c>
      <c r="Q399" s="537">
        <v>60</v>
      </c>
      <c r="R399" s="537">
        <v>47</v>
      </c>
      <c r="S399" s="537">
        <v>48</v>
      </c>
      <c r="T399" s="537">
        <v>0</v>
      </c>
      <c r="U399" s="537">
        <v>1</v>
      </c>
      <c r="V399" s="537">
        <v>96</v>
      </c>
      <c r="W399" s="537">
        <v>31</v>
      </c>
      <c r="X399" s="537">
        <v>52</v>
      </c>
      <c r="Y399" s="537">
        <v>0</v>
      </c>
      <c r="Z399" s="537">
        <v>1</v>
      </c>
      <c r="AA399" s="537">
        <v>84</v>
      </c>
      <c r="AB399" s="537">
        <v>27</v>
      </c>
      <c r="AC399" s="537">
        <v>47</v>
      </c>
      <c r="AD399" s="537">
        <v>0</v>
      </c>
      <c r="AE399" s="537">
        <v>74</v>
      </c>
      <c r="AF399" s="537">
        <v>40</v>
      </c>
      <c r="AG399" s="537">
        <v>44</v>
      </c>
      <c r="AH399" s="537">
        <v>0</v>
      </c>
      <c r="AI399" s="537">
        <v>84</v>
      </c>
      <c r="AJ399" s="537">
        <v>31</v>
      </c>
      <c r="AK399" s="537">
        <v>52</v>
      </c>
      <c r="AL399" s="537">
        <v>83</v>
      </c>
      <c r="AM399" s="537">
        <v>30</v>
      </c>
      <c r="AN399" s="537">
        <v>46</v>
      </c>
      <c r="AO399" s="537">
        <v>0</v>
      </c>
      <c r="AP399" s="537">
        <v>76</v>
      </c>
      <c r="AQ399" s="537">
        <v>31</v>
      </c>
      <c r="AR399" s="537">
        <v>37</v>
      </c>
      <c r="AS399" s="537">
        <v>68</v>
      </c>
      <c r="AT399" s="537">
        <v>27</v>
      </c>
      <c r="AU399" s="537">
        <v>48</v>
      </c>
      <c r="AV399" s="537">
        <v>75</v>
      </c>
      <c r="AW399" s="537">
        <v>34</v>
      </c>
      <c r="AX399" s="537">
        <v>33</v>
      </c>
      <c r="AY399" s="537">
        <v>67</v>
      </c>
      <c r="AZ399" s="537">
        <v>32</v>
      </c>
      <c r="BA399" s="537">
        <v>39</v>
      </c>
      <c r="BB399" s="537">
        <v>71</v>
      </c>
      <c r="BC399" s="537">
        <v>30</v>
      </c>
      <c r="BD399" s="537">
        <v>37</v>
      </c>
      <c r="BE399" s="537">
        <v>67</v>
      </c>
      <c r="BF399" s="537">
        <v>22</v>
      </c>
      <c r="BG399" s="537">
        <v>30</v>
      </c>
      <c r="BH399" s="537">
        <v>52</v>
      </c>
      <c r="BI399" s="537">
        <v>26</v>
      </c>
      <c r="BJ399" s="537">
        <v>36</v>
      </c>
      <c r="BK399" s="537">
        <v>62</v>
      </c>
      <c r="BL399" s="537">
        <v>100</v>
      </c>
      <c r="BM399" s="537">
        <v>151</v>
      </c>
      <c r="BN399" s="537">
        <v>251</v>
      </c>
      <c r="BO399" s="537">
        <v>0</v>
      </c>
      <c r="BP399" s="537">
        <v>0</v>
      </c>
      <c r="BQ399" s="537">
        <v>0</v>
      </c>
      <c r="BR399" s="537">
        <v>0</v>
      </c>
      <c r="BS399" s="537">
        <v>1</v>
      </c>
      <c r="BT399" s="538">
        <v>1309</v>
      </c>
    </row>
    <row r="400" spans="2:72" x14ac:dyDescent="0.2">
      <c r="B400" s="496" t="s">
        <v>115</v>
      </c>
      <c r="C400" s="537">
        <v>0</v>
      </c>
      <c r="D400" s="537">
        <v>0</v>
      </c>
      <c r="E400" s="537">
        <v>0</v>
      </c>
      <c r="F400" s="537">
        <v>1</v>
      </c>
      <c r="G400" s="537">
        <v>0</v>
      </c>
      <c r="H400" s="537">
        <v>1</v>
      </c>
      <c r="I400" s="537">
        <v>5</v>
      </c>
      <c r="J400" s="537">
        <v>9</v>
      </c>
      <c r="K400" s="537">
        <v>0</v>
      </c>
      <c r="L400" s="537">
        <v>14</v>
      </c>
      <c r="M400" s="537">
        <v>19</v>
      </c>
      <c r="N400" s="537">
        <v>28</v>
      </c>
      <c r="O400" s="537">
        <v>0</v>
      </c>
      <c r="P400" s="537">
        <v>1</v>
      </c>
      <c r="Q400" s="537">
        <v>48</v>
      </c>
      <c r="R400" s="537">
        <v>22</v>
      </c>
      <c r="S400" s="537">
        <v>37</v>
      </c>
      <c r="T400" s="537">
        <v>0</v>
      </c>
      <c r="U400" s="537">
        <v>0</v>
      </c>
      <c r="V400" s="537">
        <v>59</v>
      </c>
      <c r="W400" s="537">
        <v>24</v>
      </c>
      <c r="X400" s="537">
        <v>30</v>
      </c>
      <c r="Y400" s="537">
        <v>0</v>
      </c>
      <c r="Z400" s="537">
        <v>0</v>
      </c>
      <c r="AA400" s="537">
        <v>54</v>
      </c>
      <c r="AB400" s="537">
        <v>10</v>
      </c>
      <c r="AC400" s="537">
        <v>21</v>
      </c>
      <c r="AD400" s="537">
        <v>0</v>
      </c>
      <c r="AE400" s="537">
        <v>31</v>
      </c>
      <c r="AF400" s="537">
        <v>11</v>
      </c>
      <c r="AG400" s="537">
        <v>14</v>
      </c>
      <c r="AH400" s="537">
        <v>0</v>
      </c>
      <c r="AI400" s="537">
        <v>25</v>
      </c>
      <c r="AJ400" s="537">
        <v>9</v>
      </c>
      <c r="AK400" s="537">
        <v>18</v>
      </c>
      <c r="AL400" s="537">
        <v>27</v>
      </c>
      <c r="AM400" s="537">
        <v>13</v>
      </c>
      <c r="AN400" s="537">
        <v>26</v>
      </c>
      <c r="AO400" s="537">
        <v>0</v>
      </c>
      <c r="AP400" s="537">
        <v>39</v>
      </c>
      <c r="AQ400" s="537">
        <v>19</v>
      </c>
      <c r="AR400" s="537">
        <v>11</v>
      </c>
      <c r="AS400" s="537">
        <v>30</v>
      </c>
      <c r="AT400" s="537">
        <v>9</v>
      </c>
      <c r="AU400" s="537">
        <v>6</v>
      </c>
      <c r="AV400" s="537">
        <v>15</v>
      </c>
      <c r="AW400" s="537">
        <v>13</v>
      </c>
      <c r="AX400" s="537">
        <v>21</v>
      </c>
      <c r="AY400" s="537">
        <v>34</v>
      </c>
      <c r="AZ400" s="537">
        <v>17</v>
      </c>
      <c r="BA400" s="537">
        <v>13</v>
      </c>
      <c r="BB400" s="537">
        <v>30</v>
      </c>
      <c r="BC400" s="537">
        <v>15</v>
      </c>
      <c r="BD400" s="537">
        <v>18</v>
      </c>
      <c r="BE400" s="537">
        <v>33</v>
      </c>
      <c r="BF400" s="537">
        <v>15</v>
      </c>
      <c r="BG400" s="537">
        <v>14</v>
      </c>
      <c r="BH400" s="537">
        <v>29</v>
      </c>
      <c r="BI400" s="537">
        <v>15</v>
      </c>
      <c r="BJ400" s="537">
        <v>9</v>
      </c>
      <c r="BK400" s="537">
        <v>24</v>
      </c>
      <c r="BL400" s="537">
        <v>18</v>
      </c>
      <c r="BM400" s="537">
        <v>19</v>
      </c>
      <c r="BN400" s="537">
        <v>37</v>
      </c>
      <c r="BO400" s="537">
        <v>0</v>
      </c>
      <c r="BP400" s="537">
        <v>0</v>
      </c>
      <c r="BQ400" s="537">
        <v>0</v>
      </c>
      <c r="BR400" s="537">
        <v>0</v>
      </c>
      <c r="BS400" s="537">
        <v>0</v>
      </c>
      <c r="BT400" s="538">
        <v>530</v>
      </c>
    </row>
    <row r="401" spans="2:72" x14ac:dyDescent="0.2">
      <c r="B401" s="496" t="s">
        <v>116</v>
      </c>
      <c r="C401" s="537">
        <v>0</v>
      </c>
      <c r="D401" s="537">
        <v>0</v>
      </c>
      <c r="E401" s="537">
        <v>0</v>
      </c>
      <c r="F401" s="537">
        <v>1</v>
      </c>
      <c r="G401" s="537">
        <v>2</v>
      </c>
      <c r="H401" s="537">
        <v>3</v>
      </c>
      <c r="I401" s="537">
        <v>13</v>
      </c>
      <c r="J401" s="537">
        <v>15</v>
      </c>
      <c r="K401" s="537">
        <v>0</v>
      </c>
      <c r="L401" s="537">
        <v>28</v>
      </c>
      <c r="M401" s="537">
        <v>24</v>
      </c>
      <c r="N401" s="537">
        <v>21</v>
      </c>
      <c r="O401" s="537">
        <v>0</v>
      </c>
      <c r="P401" s="537">
        <v>1</v>
      </c>
      <c r="Q401" s="537">
        <v>46</v>
      </c>
      <c r="R401" s="537">
        <v>28</v>
      </c>
      <c r="S401" s="537">
        <v>38</v>
      </c>
      <c r="T401" s="537">
        <v>0</v>
      </c>
      <c r="U401" s="537">
        <v>1</v>
      </c>
      <c r="V401" s="537">
        <v>67</v>
      </c>
      <c r="W401" s="537">
        <v>29</v>
      </c>
      <c r="X401" s="537">
        <v>36</v>
      </c>
      <c r="Y401" s="537">
        <v>0</v>
      </c>
      <c r="Z401" s="537">
        <v>1</v>
      </c>
      <c r="AA401" s="537">
        <v>66</v>
      </c>
      <c r="AB401" s="537">
        <v>18</v>
      </c>
      <c r="AC401" s="537">
        <v>40</v>
      </c>
      <c r="AD401" s="537">
        <v>0</v>
      </c>
      <c r="AE401" s="537">
        <v>58</v>
      </c>
      <c r="AF401" s="537">
        <v>15</v>
      </c>
      <c r="AG401" s="537">
        <v>29</v>
      </c>
      <c r="AH401" s="537">
        <v>0</v>
      </c>
      <c r="AI401" s="537">
        <v>44</v>
      </c>
      <c r="AJ401" s="537">
        <v>17</v>
      </c>
      <c r="AK401" s="537">
        <v>28</v>
      </c>
      <c r="AL401" s="537">
        <v>45</v>
      </c>
      <c r="AM401" s="537">
        <v>22</v>
      </c>
      <c r="AN401" s="537">
        <v>19</v>
      </c>
      <c r="AO401" s="537">
        <v>0</v>
      </c>
      <c r="AP401" s="537">
        <v>41</v>
      </c>
      <c r="AQ401" s="537">
        <v>23</v>
      </c>
      <c r="AR401" s="537">
        <v>25</v>
      </c>
      <c r="AS401" s="537">
        <v>48</v>
      </c>
      <c r="AT401" s="537">
        <v>16</v>
      </c>
      <c r="AU401" s="537">
        <v>27</v>
      </c>
      <c r="AV401" s="537">
        <v>43</v>
      </c>
      <c r="AW401" s="537">
        <v>14</v>
      </c>
      <c r="AX401" s="537">
        <v>18</v>
      </c>
      <c r="AY401" s="537">
        <v>32</v>
      </c>
      <c r="AZ401" s="537">
        <v>9</v>
      </c>
      <c r="BA401" s="537">
        <v>27</v>
      </c>
      <c r="BB401" s="537">
        <v>36</v>
      </c>
      <c r="BC401" s="537">
        <v>17</v>
      </c>
      <c r="BD401" s="537">
        <v>13</v>
      </c>
      <c r="BE401" s="537">
        <v>30</v>
      </c>
      <c r="BF401" s="537">
        <v>13</v>
      </c>
      <c r="BG401" s="537">
        <v>15</v>
      </c>
      <c r="BH401" s="537">
        <v>28</v>
      </c>
      <c r="BI401" s="537">
        <v>12</v>
      </c>
      <c r="BJ401" s="537">
        <v>20</v>
      </c>
      <c r="BK401" s="537">
        <v>32</v>
      </c>
      <c r="BL401" s="537">
        <v>31</v>
      </c>
      <c r="BM401" s="537">
        <v>61</v>
      </c>
      <c r="BN401" s="537">
        <v>92</v>
      </c>
      <c r="BO401" s="537">
        <v>0</v>
      </c>
      <c r="BP401" s="537">
        <v>1</v>
      </c>
      <c r="BQ401" s="537">
        <v>1</v>
      </c>
      <c r="BR401" s="537">
        <v>2</v>
      </c>
      <c r="BS401" s="537">
        <v>4</v>
      </c>
      <c r="BT401" s="538">
        <v>745</v>
      </c>
    </row>
    <row r="402" spans="2:72" x14ac:dyDescent="0.2">
      <c r="B402" s="496" t="s">
        <v>117</v>
      </c>
      <c r="C402" s="537">
        <v>0</v>
      </c>
      <c r="D402" s="537">
        <v>0</v>
      </c>
      <c r="E402" s="537">
        <v>0</v>
      </c>
      <c r="F402" s="537">
        <v>8</v>
      </c>
      <c r="G402" s="537">
        <v>7</v>
      </c>
      <c r="H402" s="537">
        <v>15</v>
      </c>
      <c r="I402" s="537">
        <v>22</v>
      </c>
      <c r="J402" s="537">
        <v>32</v>
      </c>
      <c r="K402" s="537">
        <v>0</v>
      </c>
      <c r="L402" s="537">
        <v>54</v>
      </c>
      <c r="M402" s="537">
        <v>55</v>
      </c>
      <c r="N402" s="537">
        <v>62</v>
      </c>
      <c r="O402" s="537">
        <v>0</v>
      </c>
      <c r="P402" s="537">
        <v>5</v>
      </c>
      <c r="Q402" s="537">
        <v>122</v>
      </c>
      <c r="R402" s="537">
        <v>75</v>
      </c>
      <c r="S402" s="537">
        <v>102</v>
      </c>
      <c r="T402" s="537">
        <v>0</v>
      </c>
      <c r="U402" s="537">
        <v>2</v>
      </c>
      <c r="V402" s="537">
        <v>179</v>
      </c>
      <c r="W402" s="537">
        <v>73</v>
      </c>
      <c r="X402" s="537">
        <v>120</v>
      </c>
      <c r="Y402" s="537">
        <v>0</v>
      </c>
      <c r="Z402" s="537">
        <v>1</v>
      </c>
      <c r="AA402" s="537">
        <v>194</v>
      </c>
      <c r="AB402" s="537">
        <v>69</v>
      </c>
      <c r="AC402" s="537">
        <v>100</v>
      </c>
      <c r="AD402" s="537">
        <v>1</v>
      </c>
      <c r="AE402" s="537">
        <v>170</v>
      </c>
      <c r="AF402" s="537">
        <v>71</v>
      </c>
      <c r="AG402" s="537">
        <v>97</v>
      </c>
      <c r="AH402" s="537">
        <v>0</v>
      </c>
      <c r="AI402" s="537">
        <v>168</v>
      </c>
      <c r="AJ402" s="537">
        <v>66</v>
      </c>
      <c r="AK402" s="537">
        <v>91</v>
      </c>
      <c r="AL402" s="537">
        <v>157</v>
      </c>
      <c r="AM402" s="537">
        <v>64</v>
      </c>
      <c r="AN402" s="537">
        <v>101</v>
      </c>
      <c r="AO402" s="537">
        <v>0</v>
      </c>
      <c r="AP402" s="537">
        <v>165</v>
      </c>
      <c r="AQ402" s="537">
        <v>60</v>
      </c>
      <c r="AR402" s="537">
        <v>93</v>
      </c>
      <c r="AS402" s="537">
        <v>153</v>
      </c>
      <c r="AT402" s="537">
        <v>79</v>
      </c>
      <c r="AU402" s="537">
        <v>83</v>
      </c>
      <c r="AV402" s="537">
        <v>162</v>
      </c>
      <c r="AW402" s="537">
        <v>66</v>
      </c>
      <c r="AX402" s="537">
        <v>97</v>
      </c>
      <c r="AY402" s="537">
        <v>163</v>
      </c>
      <c r="AZ402" s="537">
        <v>68</v>
      </c>
      <c r="BA402" s="537">
        <v>109</v>
      </c>
      <c r="BB402" s="537">
        <v>177</v>
      </c>
      <c r="BC402" s="537">
        <v>67</v>
      </c>
      <c r="BD402" s="537">
        <v>95</v>
      </c>
      <c r="BE402" s="537">
        <v>162</v>
      </c>
      <c r="BF402" s="537">
        <v>68</v>
      </c>
      <c r="BG402" s="537">
        <v>80</v>
      </c>
      <c r="BH402" s="537">
        <v>148</v>
      </c>
      <c r="BI402" s="537">
        <v>63</v>
      </c>
      <c r="BJ402" s="537">
        <v>97</v>
      </c>
      <c r="BK402" s="537">
        <v>160</v>
      </c>
      <c r="BL402" s="537">
        <v>219</v>
      </c>
      <c r="BM402" s="537">
        <v>314</v>
      </c>
      <c r="BN402" s="537">
        <v>533</v>
      </c>
      <c r="BO402" s="537">
        <v>0</v>
      </c>
      <c r="BP402" s="537">
        <v>1</v>
      </c>
      <c r="BQ402" s="537">
        <v>0</v>
      </c>
      <c r="BR402" s="537">
        <v>1</v>
      </c>
      <c r="BS402" s="537">
        <v>16</v>
      </c>
      <c r="BT402" s="538">
        <v>2899</v>
      </c>
    </row>
    <row r="403" spans="2:72" ht="13.5" thickBot="1" x14ac:dyDescent="0.25">
      <c r="B403" s="498" t="s">
        <v>547</v>
      </c>
      <c r="C403" s="539">
        <v>0</v>
      </c>
      <c r="D403" s="539">
        <v>0</v>
      </c>
      <c r="E403" s="539">
        <v>0</v>
      </c>
      <c r="F403" s="539">
        <v>0</v>
      </c>
      <c r="G403" s="539">
        <v>1</v>
      </c>
      <c r="H403" s="539">
        <v>1</v>
      </c>
      <c r="I403" s="539">
        <v>3</v>
      </c>
      <c r="J403" s="539">
        <v>3</v>
      </c>
      <c r="K403" s="539">
        <v>0</v>
      </c>
      <c r="L403" s="539">
        <v>6</v>
      </c>
      <c r="M403" s="539">
        <v>3</v>
      </c>
      <c r="N403" s="539">
        <v>2</v>
      </c>
      <c r="O403" s="539">
        <v>0</v>
      </c>
      <c r="P403" s="539">
        <v>1</v>
      </c>
      <c r="Q403" s="539">
        <v>6</v>
      </c>
      <c r="R403" s="539">
        <v>4</v>
      </c>
      <c r="S403" s="539">
        <v>8</v>
      </c>
      <c r="T403" s="539">
        <v>0</v>
      </c>
      <c r="U403" s="539">
        <v>0</v>
      </c>
      <c r="V403" s="539">
        <v>12</v>
      </c>
      <c r="W403" s="539">
        <v>2</v>
      </c>
      <c r="X403" s="539">
        <v>8</v>
      </c>
      <c r="Y403" s="539">
        <v>0</v>
      </c>
      <c r="Z403" s="539">
        <v>0</v>
      </c>
      <c r="AA403" s="539">
        <v>10</v>
      </c>
      <c r="AB403" s="539">
        <v>4</v>
      </c>
      <c r="AC403" s="539">
        <v>6</v>
      </c>
      <c r="AD403" s="539">
        <v>0</v>
      </c>
      <c r="AE403" s="539">
        <v>10</v>
      </c>
      <c r="AF403" s="539">
        <v>5</v>
      </c>
      <c r="AG403" s="539">
        <v>4</v>
      </c>
      <c r="AH403" s="539">
        <v>0</v>
      </c>
      <c r="AI403" s="539">
        <v>9</v>
      </c>
      <c r="AJ403" s="539">
        <v>5</v>
      </c>
      <c r="AK403" s="539">
        <v>4</v>
      </c>
      <c r="AL403" s="539">
        <v>9</v>
      </c>
      <c r="AM403" s="539">
        <v>6</v>
      </c>
      <c r="AN403" s="539">
        <v>2</v>
      </c>
      <c r="AO403" s="539">
        <v>0</v>
      </c>
      <c r="AP403" s="539">
        <v>8</v>
      </c>
      <c r="AQ403" s="539">
        <v>3</v>
      </c>
      <c r="AR403" s="539">
        <v>3</v>
      </c>
      <c r="AS403" s="539">
        <v>6</v>
      </c>
      <c r="AT403" s="539">
        <v>6</v>
      </c>
      <c r="AU403" s="539">
        <v>4</v>
      </c>
      <c r="AV403" s="539">
        <v>10</v>
      </c>
      <c r="AW403" s="539">
        <v>7</v>
      </c>
      <c r="AX403" s="539">
        <v>6</v>
      </c>
      <c r="AY403" s="539">
        <v>13</v>
      </c>
      <c r="AZ403" s="539">
        <v>6</v>
      </c>
      <c r="BA403" s="539">
        <v>5</v>
      </c>
      <c r="BB403" s="539">
        <v>11</v>
      </c>
      <c r="BC403" s="539">
        <v>5</v>
      </c>
      <c r="BD403" s="539">
        <v>4</v>
      </c>
      <c r="BE403" s="539">
        <v>9</v>
      </c>
      <c r="BF403" s="539">
        <v>10</v>
      </c>
      <c r="BG403" s="539">
        <v>8</v>
      </c>
      <c r="BH403" s="539">
        <v>18</v>
      </c>
      <c r="BI403" s="539">
        <v>10</v>
      </c>
      <c r="BJ403" s="539">
        <v>8</v>
      </c>
      <c r="BK403" s="539">
        <v>18</v>
      </c>
      <c r="BL403" s="539">
        <v>42</v>
      </c>
      <c r="BM403" s="539">
        <v>42</v>
      </c>
      <c r="BN403" s="539">
        <v>84</v>
      </c>
      <c r="BO403" s="539">
        <v>0</v>
      </c>
      <c r="BP403" s="539">
        <v>0</v>
      </c>
      <c r="BQ403" s="539">
        <v>0</v>
      </c>
      <c r="BR403" s="539">
        <v>0</v>
      </c>
      <c r="BS403" s="539">
        <v>1</v>
      </c>
      <c r="BT403" s="540">
        <v>241</v>
      </c>
    </row>
    <row r="404" spans="2:72" ht="13.5" thickBot="1" x14ac:dyDescent="0.25">
      <c r="B404" s="410" t="s">
        <v>176</v>
      </c>
      <c r="C404" s="541">
        <f>SUM(C393:C403)</f>
        <v>2</v>
      </c>
      <c r="D404" s="541">
        <f t="shared" ref="D404:BN404" si="20">SUM(D393:D403)</f>
        <v>0</v>
      </c>
      <c r="E404" s="541">
        <f t="shared" si="20"/>
        <v>2</v>
      </c>
      <c r="F404" s="541">
        <f t="shared" si="20"/>
        <v>37</v>
      </c>
      <c r="G404" s="541">
        <f t="shared" si="20"/>
        <v>28</v>
      </c>
      <c r="H404" s="541">
        <f t="shared" si="20"/>
        <v>65</v>
      </c>
      <c r="I404" s="541">
        <f t="shared" si="20"/>
        <v>147</v>
      </c>
      <c r="J404" s="541">
        <f t="shared" si="20"/>
        <v>181</v>
      </c>
      <c r="K404" s="541">
        <f t="shared" si="20"/>
        <v>0</v>
      </c>
      <c r="L404" s="541">
        <f t="shared" si="20"/>
        <v>328</v>
      </c>
      <c r="M404" s="541">
        <f t="shared" si="20"/>
        <v>304</v>
      </c>
      <c r="N404" s="541">
        <f t="shared" si="20"/>
        <v>422</v>
      </c>
      <c r="O404" s="541">
        <f t="shared" si="20"/>
        <v>0</v>
      </c>
      <c r="P404" s="541">
        <f t="shared" si="20"/>
        <v>17</v>
      </c>
      <c r="Q404" s="541">
        <f t="shared" si="20"/>
        <v>743</v>
      </c>
      <c r="R404" s="541">
        <f t="shared" si="20"/>
        <v>360</v>
      </c>
      <c r="S404" s="541">
        <f t="shared" si="20"/>
        <v>506</v>
      </c>
      <c r="T404" s="541">
        <f t="shared" si="20"/>
        <v>0</v>
      </c>
      <c r="U404" s="541">
        <f t="shared" si="20"/>
        <v>9</v>
      </c>
      <c r="V404" s="541">
        <f t="shared" si="20"/>
        <v>875</v>
      </c>
      <c r="W404" s="541">
        <f t="shared" si="20"/>
        <v>326</v>
      </c>
      <c r="X404" s="541">
        <f t="shared" si="20"/>
        <v>488</v>
      </c>
      <c r="Y404" s="541">
        <f t="shared" si="20"/>
        <v>0</v>
      </c>
      <c r="Z404" s="541">
        <f t="shared" si="20"/>
        <v>4</v>
      </c>
      <c r="AA404" s="541">
        <f t="shared" si="20"/>
        <v>818</v>
      </c>
      <c r="AB404" s="541">
        <f t="shared" si="20"/>
        <v>288</v>
      </c>
      <c r="AC404" s="541">
        <f t="shared" si="20"/>
        <v>433</v>
      </c>
      <c r="AD404" s="541">
        <f t="shared" si="20"/>
        <v>1</v>
      </c>
      <c r="AE404" s="541">
        <f t="shared" si="20"/>
        <v>722</v>
      </c>
      <c r="AF404" s="541">
        <f t="shared" si="20"/>
        <v>268</v>
      </c>
      <c r="AG404" s="541">
        <f t="shared" si="20"/>
        <v>378</v>
      </c>
      <c r="AH404" s="541">
        <f t="shared" si="20"/>
        <v>0</v>
      </c>
      <c r="AI404" s="541">
        <f t="shared" si="20"/>
        <v>646</v>
      </c>
      <c r="AJ404" s="541">
        <f t="shared" si="20"/>
        <v>267</v>
      </c>
      <c r="AK404" s="541">
        <f t="shared" si="20"/>
        <v>356</v>
      </c>
      <c r="AL404" s="541">
        <f t="shared" si="20"/>
        <v>623</v>
      </c>
      <c r="AM404" s="541">
        <f t="shared" si="20"/>
        <v>265</v>
      </c>
      <c r="AN404" s="541">
        <f t="shared" si="20"/>
        <v>347</v>
      </c>
      <c r="AO404" s="541">
        <f t="shared" si="20"/>
        <v>0</v>
      </c>
      <c r="AP404" s="541">
        <f t="shared" si="20"/>
        <v>612</v>
      </c>
      <c r="AQ404" s="541">
        <f t="shared" si="20"/>
        <v>233</v>
      </c>
      <c r="AR404" s="541">
        <f t="shared" si="20"/>
        <v>356</v>
      </c>
      <c r="AS404" s="541">
        <f t="shared" si="20"/>
        <v>589</v>
      </c>
      <c r="AT404" s="541">
        <f t="shared" si="20"/>
        <v>260</v>
      </c>
      <c r="AU404" s="541">
        <f t="shared" si="20"/>
        <v>331</v>
      </c>
      <c r="AV404" s="541">
        <f t="shared" si="20"/>
        <v>591</v>
      </c>
      <c r="AW404" s="541">
        <f t="shared" si="20"/>
        <v>264</v>
      </c>
      <c r="AX404" s="541">
        <f t="shared" si="20"/>
        <v>368</v>
      </c>
      <c r="AY404" s="541">
        <f t="shared" si="20"/>
        <v>632</v>
      </c>
      <c r="AZ404" s="541">
        <f t="shared" si="20"/>
        <v>254</v>
      </c>
      <c r="BA404" s="541">
        <f t="shared" si="20"/>
        <v>378</v>
      </c>
      <c r="BB404" s="541">
        <f t="shared" si="20"/>
        <v>632</v>
      </c>
      <c r="BC404" s="541">
        <f t="shared" si="20"/>
        <v>267</v>
      </c>
      <c r="BD404" s="541">
        <f t="shared" si="20"/>
        <v>348</v>
      </c>
      <c r="BE404" s="541">
        <f t="shared" si="20"/>
        <v>615</v>
      </c>
      <c r="BF404" s="541">
        <f t="shared" si="20"/>
        <v>236</v>
      </c>
      <c r="BG404" s="541">
        <f t="shared" si="20"/>
        <v>296</v>
      </c>
      <c r="BH404" s="541">
        <f t="shared" si="20"/>
        <v>532</v>
      </c>
      <c r="BI404" s="541">
        <f t="shared" si="20"/>
        <v>233</v>
      </c>
      <c r="BJ404" s="541">
        <f t="shared" si="20"/>
        <v>314</v>
      </c>
      <c r="BK404" s="541">
        <f t="shared" si="20"/>
        <v>547</v>
      </c>
      <c r="BL404" s="541">
        <f t="shared" si="20"/>
        <v>728</v>
      </c>
      <c r="BM404" s="541">
        <f t="shared" si="20"/>
        <v>1009</v>
      </c>
      <c r="BN404" s="541">
        <f t="shared" si="20"/>
        <v>1737</v>
      </c>
      <c r="BO404" s="541">
        <f>SUM(BO393:BO403)</f>
        <v>0</v>
      </c>
      <c r="BP404" s="541">
        <f t="shared" ref="BP404:BS404" si="21">SUM(BP393:BP403)</f>
        <v>2</v>
      </c>
      <c r="BQ404" s="541">
        <f>SUM(BQ393:BQ403)</f>
        <v>1</v>
      </c>
      <c r="BR404" s="541">
        <f t="shared" si="21"/>
        <v>3</v>
      </c>
      <c r="BS404" s="541">
        <f t="shared" si="21"/>
        <v>42</v>
      </c>
      <c r="BT404" s="541">
        <f>SUM(BT393:BT403)</f>
        <v>11354</v>
      </c>
    </row>
    <row r="405" spans="2:72" x14ac:dyDescent="0.2">
      <c r="B405" s="542" t="s">
        <v>597</v>
      </c>
    </row>
    <row r="410" spans="2:72" ht="33" customHeight="1" thickBot="1" x14ac:dyDescent="0.25">
      <c r="B410" s="905" t="s">
        <v>658</v>
      </c>
      <c r="C410" s="905"/>
      <c r="D410" s="905"/>
      <c r="E410" s="905"/>
      <c r="F410" s="905"/>
      <c r="G410" s="905"/>
      <c r="H410" s="905"/>
      <c r="I410" s="905"/>
      <c r="J410" s="905"/>
      <c r="K410" s="905"/>
      <c r="L410" s="905"/>
      <c r="M410" s="905"/>
      <c r="N410" s="905"/>
    </row>
    <row r="411" spans="2:72" ht="33" customHeight="1" x14ac:dyDescent="0.2">
      <c r="B411" s="748" t="s">
        <v>560</v>
      </c>
      <c r="C411" s="899" t="s">
        <v>817</v>
      </c>
      <c r="D411" s="900"/>
      <c r="E411" s="900"/>
      <c r="F411" s="900"/>
      <c r="G411" s="900"/>
      <c r="H411" s="900"/>
      <c r="I411" s="899" t="s">
        <v>816</v>
      </c>
      <c r="J411" s="900"/>
      <c r="K411" s="900"/>
      <c r="L411" s="900"/>
      <c r="M411" s="900"/>
      <c r="N411" s="900"/>
      <c r="O411" s="899" t="s">
        <v>8</v>
      </c>
      <c r="P411" s="900"/>
      <c r="Q411" s="900"/>
      <c r="R411" s="900"/>
      <c r="S411" s="900"/>
      <c r="T411" s="901"/>
    </row>
    <row r="412" spans="2:72" s="547" customFormat="1" ht="77.25" customHeight="1" thickBot="1" x14ac:dyDescent="0.25">
      <c r="B412" s="749"/>
      <c r="C412" s="727" t="s">
        <v>607</v>
      </c>
      <c r="D412" s="727" t="s">
        <v>608</v>
      </c>
      <c r="E412" s="727" t="s">
        <v>609</v>
      </c>
      <c r="F412" s="727" t="s">
        <v>610</v>
      </c>
      <c r="G412" s="727" t="s">
        <v>611</v>
      </c>
      <c r="H412" s="727" t="s">
        <v>612</v>
      </c>
      <c r="I412" s="727" t="s">
        <v>613</v>
      </c>
      <c r="J412" s="727" t="s">
        <v>608</v>
      </c>
      <c r="K412" s="727" t="s">
        <v>609</v>
      </c>
      <c r="L412" s="727" t="s">
        <v>610</v>
      </c>
      <c r="M412" s="727" t="s">
        <v>611</v>
      </c>
      <c r="N412" s="727" t="s">
        <v>612</v>
      </c>
      <c r="O412" s="727" t="s">
        <v>614</v>
      </c>
      <c r="P412" s="727" t="s">
        <v>608</v>
      </c>
      <c r="Q412" s="727" t="s">
        <v>609</v>
      </c>
      <c r="R412" s="727" t="s">
        <v>610</v>
      </c>
      <c r="S412" s="727" t="s">
        <v>611</v>
      </c>
      <c r="T412" s="728" t="s">
        <v>612</v>
      </c>
    </row>
    <row r="413" spans="2:72" s="551" customFormat="1" ht="15.75" thickBot="1" x14ac:dyDescent="0.25">
      <c r="B413" s="595" t="s">
        <v>9</v>
      </c>
      <c r="C413" s="563">
        <v>80</v>
      </c>
      <c r="D413" s="549">
        <v>88.7</v>
      </c>
      <c r="E413" s="563">
        <v>2.9738450972359449</v>
      </c>
      <c r="F413" s="563">
        <v>8.0572764296214174</v>
      </c>
      <c r="G413" s="563">
        <v>6.2060269417066296</v>
      </c>
      <c r="H413" s="563">
        <v>4.9601859170542451</v>
      </c>
      <c r="I413" s="563">
        <v>8.2568807339449553</v>
      </c>
      <c r="J413" s="549">
        <v>19.553901519083706</v>
      </c>
      <c r="K413" s="549">
        <v>41.223180732897333</v>
      </c>
      <c r="L413" s="549">
        <v>49.531532232949239</v>
      </c>
      <c r="M413" s="549">
        <v>47.245378732828122</v>
      </c>
      <c r="N413" s="549">
        <v>35.529920066438287</v>
      </c>
      <c r="O413" s="591">
        <v>14.40677966101695</v>
      </c>
      <c r="P413" s="549">
        <v>60.313022899028354</v>
      </c>
      <c r="Q413" s="549">
        <v>13.863669059961733</v>
      </c>
      <c r="R413" s="549">
        <v>20.967610831314136</v>
      </c>
      <c r="S413" s="549">
        <v>15.183682083086685</v>
      </c>
      <c r="T413" s="549">
        <v>15.680461321169698</v>
      </c>
    </row>
    <row r="414" spans="2:72" s="555" customFormat="1" x14ac:dyDescent="0.2">
      <c r="B414" s="596" t="s">
        <v>108</v>
      </c>
      <c r="C414" s="553">
        <v>100</v>
      </c>
      <c r="D414" s="554">
        <v>97.19</v>
      </c>
      <c r="E414" s="553">
        <v>0</v>
      </c>
      <c r="F414" s="553">
        <v>1</v>
      </c>
      <c r="G414" s="553">
        <v>6.3</v>
      </c>
      <c r="H414" s="553">
        <v>2.09</v>
      </c>
      <c r="I414" s="553">
        <v>11.111111111111111</v>
      </c>
      <c r="J414" s="554">
        <v>24.750345675218927</v>
      </c>
      <c r="K414" s="553">
        <v>19.899999999999999</v>
      </c>
      <c r="L414" s="553">
        <v>45</v>
      </c>
      <c r="M414" s="553">
        <v>8.3000000000000007</v>
      </c>
      <c r="N414" s="553">
        <v>21.439999999999998</v>
      </c>
      <c r="O414" s="553">
        <v>20</v>
      </c>
      <c r="P414" s="554">
        <v>84.369920334973756</v>
      </c>
      <c r="Q414" s="553">
        <v>2.0704408297972652</v>
      </c>
      <c r="R414" s="553">
        <v>8.4515915874622962</v>
      </c>
      <c r="S414" s="553">
        <v>6.3</v>
      </c>
      <c r="T414" s="553">
        <v>4.6155387323910917</v>
      </c>
    </row>
    <row r="415" spans="2:72" s="555" customFormat="1" x14ac:dyDescent="0.2">
      <c r="B415" s="597" t="s">
        <v>109</v>
      </c>
      <c r="C415" s="557">
        <v>100</v>
      </c>
      <c r="D415" s="558">
        <v>97.23</v>
      </c>
      <c r="E415" s="557">
        <v>0.5</v>
      </c>
      <c r="F415" s="557">
        <v>4.0999999999999996</v>
      </c>
      <c r="G415" s="557">
        <v>1</v>
      </c>
      <c r="H415" s="557">
        <v>1.3699999999999999</v>
      </c>
      <c r="I415" s="557">
        <v>0</v>
      </c>
      <c r="J415" s="558">
        <v>0</v>
      </c>
      <c r="K415" s="557">
        <v>97</v>
      </c>
      <c r="L415" s="557">
        <v>85.1</v>
      </c>
      <c r="M415" s="557">
        <v>99.6</v>
      </c>
      <c r="N415" s="557">
        <v>95.399999999999991</v>
      </c>
      <c r="O415" s="557">
        <v>4</v>
      </c>
      <c r="P415" s="558">
        <v>37.244255548083395</v>
      </c>
      <c r="Q415" s="557">
        <v>38.510882148645521</v>
      </c>
      <c r="R415" s="557">
        <v>43.019451480337992</v>
      </c>
      <c r="S415" s="557">
        <v>39.851122945126185</v>
      </c>
      <c r="T415" s="557">
        <v>39.814668253928211</v>
      </c>
    </row>
    <row r="416" spans="2:72" s="555" customFormat="1" x14ac:dyDescent="0.2">
      <c r="B416" s="598" t="s">
        <v>110</v>
      </c>
      <c r="C416" s="557">
        <v>100</v>
      </c>
      <c r="D416" s="558">
        <v>95.52</v>
      </c>
      <c r="E416" s="557">
        <v>3.8</v>
      </c>
      <c r="F416" s="557">
        <v>18.899999999999999</v>
      </c>
      <c r="G416" s="557">
        <v>7</v>
      </c>
      <c r="H416" s="557">
        <v>7.7799999999999994</v>
      </c>
      <c r="I416" s="557">
        <v>0</v>
      </c>
      <c r="J416" s="558">
        <v>0</v>
      </c>
      <c r="K416" s="557">
        <v>90.3</v>
      </c>
      <c r="L416" s="557">
        <v>73.599999999999994</v>
      </c>
      <c r="M416" s="557">
        <v>89.6</v>
      </c>
      <c r="N416" s="557">
        <v>86.75</v>
      </c>
      <c r="O416" s="557">
        <v>6.25</v>
      </c>
      <c r="P416" s="558">
        <v>69.147678044669192</v>
      </c>
      <c r="Q416" s="557">
        <v>21.896544342507646</v>
      </c>
      <c r="R416" s="557">
        <v>22.652575451999414</v>
      </c>
      <c r="S416" s="557">
        <v>24.268399592252802</v>
      </c>
      <c r="T416" s="557">
        <v>22.759307139329547</v>
      </c>
    </row>
    <row r="417" spans="1:204" s="555" customFormat="1" x14ac:dyDescent="0.2">
      <c r="B417" s="597" t="s">
        <v>111</v>
      </c>
      <c r="C417" s="557">
        <v>100</v>
      </c>
      <c r="D417" s="558">
        <v>92.28</v>
      </c>
      <c r="E417" s="557">
        <v>0</v>
      </c>
      <c r="F417" s="557">
        <v>11.5</v>
      </c>
      <c r="G417" s="557">
        <v>3</v>
      </c>
      <c r="H417" s="557">
        <v>3.2</v>
      </c>
      <c r="I417" s="557">
        <v>0</v>
      </c>
      <c r="J417" s="558">
        <v>0</v>
      </c>
      <c r="K417" s="557">
        <v>34.299999999999997</v>
      </c>
      <c r="L417" s="557">
        <v>70.400000000000006</v>
      </c>
      <c r="M417" s="557">
        <v>64</v>
      </c>
      <c r="N417" s="557">
        <v>50.43</v>
      </c>
      <c r="O417" s="557">
        <v>20</v>
      </c>
      <c r="P417" s="558">
        <v>78.088190167477038</v>
      </c>
      <c r="Q417" s="557">
        <v>1.0567003774659924</v>
      </c>
      <c r="R417" s="557">
        <v>16.891992967135902</v>
      </c>
      <c r="S417" s="557">
        <v>4.8770030624599388</v>
      </c>
      <c r="T417" s="557">
        <v>5.3698497008981585</v>
      </c>
    </row>
    <row r="418" spans="1:204" s="599" customFormat="1" x14ac:dyDescent="0.2">
      <c r="A418" s="555"/>
      <c r="B418" s="597" t="s">
        <v>112</v>
      </c>
      <c r="C418" s="557" t="s">
        <v>657</v>
      </c>
      <c r="D418" s="558">
        <v>0</v>
      </c>
      <c r="E418" s="557" t="s">
        <v>657</v>
      </c>
      <c r="F418" s="557" t="s">
        <v>657</v>
      </c>
      <c r="G418" s="557" t="s">
        <v>657</v>
      </c>
      <c r="H418" s="557" t="s">
        <v>657</v>
      </c>
      <c r="I418" s="557" t="s">
        <v>657</v>
      </c>
      <c r="J418" s="558">
        <v>0</v>
      </c>
      <c r="K418" s="557" t="s">
        <v>657</v>
      </c>
      <c r="L418" s="557" t="s">
        <v>657</v>
      </c>
      <c r="M418" s="557" t="s">
        <v>657</v>
      </c>
      <c r="N418" s="557" t="s">
        <v>657</v>
      </c>
      <c r="O418" s="557" t="s">
        <v>657</v>
      </c>
      <c r="P418" s="558">
        <v>0</v>
      </c>
      <c r="Q418" s="557" t="s">
        <v>657</v>
      </c>
      <c r="R418" s="557" t="s">
        <v>657</v>
      </c>
      <c r="S418" s="557" t="s">
        <v>657</v>
      </c>
      <c r="T418" s="557" t="s">
        <v>657</v>
      </c>
      <c r="U418" s="570"/>
      <c r="V418" s="570"/>
      <c r="W418" s="570"/>
      <c r="X418" s="570"/>
      <c r="Y418" s="570"/>
      <c r="Z418" s="570"/>
      <c r="AA418" s="570"/>
      <c r="AB418" s="570"/>
      <c r="AC418" s="570"/>
      <c r="AD418" s="570"/>
      <c r="AE418" s="570"/>
      <c r="AF418" s="570"/>
      <c r="AG418" s="570"/>
      <c r="AH418" s="570"/>
      <c r="AI418" s="570"/>
      <c r="AJ418" s="570"/>
      <c r="AK418" s="555"/>
      <c r="AL418" s="555"/>
      <c r="AM418" s="555"/>
      <c r="AN418" s="555"/>
      <c r="AO418" s="555"/>
      <c r="AP418" s="555"/>
      <c r="AQ418" s="555"/>
      <c r="AR418" s="555"/>
      <c r="AS418" s="555"/>
      <c r="AT418" s="555"/>
      <c r="AU418" s="555"/>
      <c r="AV418" s="555"/>
      <c r="AW418" s="555"/>
      <c r="AX418" s="555"/>
      <c r="AY418" s="555"/>
      <c r="AZ418" s="555"/>
      <c r="BA418" s="555"/>
      <c r="BB418" s="555"/>
      <c r="BC418" s="555"/>
      <c r="BD418" s="555"/>
      <c r="BE418" s="555"/>
      <c r="BF418" s="555"/>
      <c r="BG418" s="555"/>
      <c r="BH418" s="555"/>
      <c r="BI418" s="555"/>
      <c r="BJ418" s="555"/>
      <c r="BK418" s="555"/>
      <c r="BL418" s="555"/>
      <c r="BM418" s="555"/>
      <c r="BN418" s="555"/>
      <c r="BO418" s="555"/>
      <c r="BP418" s="555"/>
      <c r="BQ418" s="555"/>
      <c r="BR418" s="555"/>
      <c r="BS418" s="555"/>
      <c r="BT418" s="555"/>
      <c r="BU418" s="555"/>
      <c r="BV418" s="555"/>
      <c r="BW418" s="555"/>
      <c r="BX418" s="555"/>
      <c r="BY418" s="555"/>
      <c r="BZ418" s="555"/>
      <c r="CA418" s="555"/>
      <c r="CB418" s="555"/>
      <c r="CC418" s="555"/>
      <c r="CD418" s="555"/>
      <c r="CE418" s="555"/>
      <c r="CF418" s="555"/>
      <c r="CG418" s="555"/>
      <c r="CH418" s="555"/>
      <c r="CI418" s="555"/>
      <c r="CJ418" s="555"/>
      <c r="CK418" s="555"/>
      <c r="CL418" s="555"/>
      <c r="CM418" s="555"/>
      <c r="CN418" s="555"/>
      <c r="CO418" s="555"/>
      <c r="CP418" s="555"/>
      <c r="CQ418" s="555"/>
      <c r="CR418" s="555"/>
      <c r="CS418" s="555"/>
      <c r="CT418" s="555"/>
      <c r="CU418" s="555"/>
      <c r="CV418" s="555"/>
      <c r="CW418" s="555"/>
      <c r="CX418" s="555"/>
      <c r="CY418" s="555"/>
      <c r="CZ418" s="555"/>
      <c r="DA418" s="555"/>
      <c r="DB418" s="555"/>
      <c r="DC418" s="555"/>
      <c r="DD418" s="555"/>
      <c r="DE418" s="555"/>
      <c r="DF418" s="555"/>
      <c r="DG418" s="555"/>
      <c r="DH418" s="555"/>
      <c r="DI418" s="555"/>
      <c r="DJ418" s="555"/>
      <c r="DK418" s="555"/>
      <c r="DL418" s="555"/>
      <c r="DM418" s="555"/>
      <c r="DN418" s="555"/>
      <c r="DO418" s="555"/>
      <c r="DP418" s="555"/>
      <c r="DQ418" s="555"/>
      <c r="DR418" s="555"/>
      <c r="DS418" s="555"/>
      <c r="DT418" s="555"/>
      <c r="DU418" s="555"/>
      <c r="DV418" s="555"/>
      <c r="DW418" s="555"/>
      <c r="DX418" s="555"/>
      <c r="DY418" s="555"/>
      <c r="DZ418" s="555"/>
      <c r="EA418" s="555"/>
      <c r="EB418" s="555"/>
      <c r="EC418" s="555"/>
      <c r="ED418" s="555"/>
      <c r="EE418" s="555"/>
      <c r="EF418" s="555"/>
      <c r="EG418" s="555"/>
      <c r="EH418" s="555"/>
      <c r="EI418" s="555"/>
      <c r="EJ418" s="555"/>
      <c r="EK418" s="555"/>
      <c r="EL418" s="555"/>
      <c r="EM418" s="555"/>
      <c r="EN418" s="555"/>
      <c r="EO418" s="555"/>
      <c r="EP418" s="555"/>
      <c r="EQ418" s="555"/>
      <c r="ER418" s="555"/>
      <c r="ES418" s="555"/>
      <c r="ET418" s="555"/>
      <c r="EU418" s="555"/>
      <c r="EV418" s="555"/>
      <c r="EW418" s="555"/>
      <c r="EX418" s="555"/>
      <c r="EY418" s="555"/>
      <c r="EZ418" s="555"/>
      <c r="FA418" s="555"/>
      <c r="FB418" s="555"/>
      <c r="FC418" s="555"/>
      <c r="FD418" s="555"/>
      <c r="FE418" s="555"/>
      <c r="FF418" s="555"/>
      <c r="FG418" s="555"/>
      <c r="FH418" s="555"/>
      <c r="FI418" s="555"/>
      <c r="FJ418" s="555"/>
      <c r="FK418" s="555"/>
      <c r="FL418" s="555"/>
      <c r="FM418" s="555"/>
      <c r="FN418" s="555"/>
      <c r="FO418" s="555"/>
      <c r="FP418" s="555"/>
      <c r="FQ418" s="555"/>
      <c r="FR418" s="555"/>
      <c r="FS418" s="555"/>
      <c r="FT418" s="555"/>
      <c r="FU418" s="555"/>
      <c r="FV418" s="555"/>
      <c r="FW418" s="555"/>
      <c r="FX418" s="555"/>
      <c r="FY418" s="555"/>
      <c r="FZ418" s="555"/>
      <c r="GA418" s="555"/>
      <c r="GB418" s="555"/>
      <c r="GC418" s="555"/>
      <c r="GD418" s="555"/>
      <c r="GE418" s="555"/>
      <c r="GF418" s="555"/>
      <c r="GG418" s="555"/>
      <c r="GH418" s="555"/>
      <c r="GI418" s="555"/>
      <c r="GJ418" s="555"/>
      <c r="GK418" s="555"/>
      <c r="GL418" s="555"/>
      <c r="GM418" s="555"/>
      <c r="GN418" s="555"/>
      <c r="GO418" s="555"/>
      <c r="GP418" s="555"/>
      <c r="GQ418" s="555"/>
      <c r="GR418" s="555"/>
      <c r="GS418" s="555"/>
      <c r="GT418" s="555"/>
      <c r="GU418" s="555"/>
      <c r="GV418" s="555"/>
    </row>
    <row r="419" spans="1:204" s="555" customFormat="1" x14ac:dyDescent="0.2">
      <c r="B419" s="597" t="s">
        <v>113</v>
      </c>
      <c r="C419" s="557">
        <v>100</v>
      </c>
      <c r="D419" s="558">
        <v>84.32</v>
      </c>
      <c r="E419" s="557">
        <v>0</v>
      </c>
      <c r="F419" s="557">
        <v>1.4</v>
      </c>
      <c r="G419" s="557">
        <v>0</v>
      </c>
      <c r="H419" s="557">
        <v>0.27999999999999997</v>
      </c>
      <c r="I419" s="557">
        <v>7.1428571428571423</v>
      </c>
      <c r="J419" s="558">
        <v>24.4</v>
      </c>
      <c r="K419" s="557">
        <v>34.1</v>
      </c>
      <c r="L419" s="557">
        <v>36.799999999999997</v>
      </c>
      <c r="M419" s="557">
        <v>36.799999999999997</v>
      </c>
      <c r="N419" s="557">
        <v>35.450000000000003</v>
      </c>
      <c r="O419" s="557">
        <v>13.333333333333334</v>
      </c>
      <c r="P419" s="558">
        <v>48.860868240670221</v>
      </c>
      <c r="Q419" s="557">
        <v>20.398555185801442</v>
      </c>
      <c r="R419" s="557">
        <v>24.843780692159616</v>
      </c>
      <c r="S419" s="557">
        <v>22.037437603993343</v>
      </c>
      <c r="T419" s="557">
        <v>21.779265012530647</v>
      </c>
    </row>
    <row r="420" spans="1:204" s="555" customFormat="1" x14ac:dyDescent="0.2">
      <c r="B420" s="597" t="s">
        <v>114</v>
      </c>
      <c r="C420" s="557">
        <v>100</v>
      </c>
      <c r="D420" s="558">
        <v>96.74</v>
      </c>
      <c r="E420" s="557">
        <v>3.8</v>
      </c>
      <c r="F420" s="557">
        <v>0.2</v>
      </c>
      <c r="G420" s="557">
        <v>3</v>
      </c>
      <c r="H420" s="557">
        <v>2.84</v>
      </c>
      <c r="I420" s="557">
        <v>19.047619047619047</v>
      </c>
      <c r="J420" s="558">
        <v>7.9365079365079358</v>
      </c>
      <c r="K420" s="557">
        <v>52.2</v>
      </c>
      <c r="L420" s="557">
        <v>67</v>
      </c>
      <c r="M420" s="557">
        <v>75.3</v>
      </c>
      <c r="N420" s="557">
        <v>62.09</v>
      </c>
      <c r="O420" s="557">
        <v>22.727272727272727</v>
      </c>
      <c r="P420" s="558">
        <v>33.661023417172593</v>
      </c>
      <c r="Q420" s="557">
        <v>28.720414391712165</v>
      </c>
      <c r="R420" s="557">
        <v>39.779757613480825</v>
      </c>
      <c r="S420" s="557">
        <v>40.251014979700408</v>
      </c>
      <c r="T420" s="557">
        <v>34.391463212462369</v>
      </c>
    </row>
    <row r="421" spans="1:204" s="555" customFormat="1" x14ac:dyDescent="0.2">
      <c r="B421" s="597" t="s">
        <v>115</v>
      </c>
      <c r="C421" s="557">
        <v>0</v>
      </c>
      <c r="D421" s="558">
        <v>0</v>
      </c>
      <c r="E421" s="557">
        <v>90.9</v>
      </c>
      <c r="F421" s="557">
        <v>38.4</v>
      </c>
      <c r="G421" s="557">
        <v>52</v>
      </c>
      <c r="H421" s="557">
        <v>68.73</v>
      </c>
      <c r="I421" s="557">
        <v>0</v>
      </c>
      <c r="J421" s="558">
        <v>0</v>
      </c>
      <c r="K421" s="557">
        <v>100</v>
      </c>
      <c r="L421" s="557">
        <v>85</v>
      </c>
      <c r="M421" s="557">
        <v>96.4</v>
      </c>
      <c r="N421" s="557">
        <v>95.92</v>
      </c>
      <c r="O421" s="557">
        <v>0</v>
      </c>
      <c r="P421" s="558">
        <v>0</v>
      </c>
      <c r="Q421" s="557">
        <v>94.504524886877832</v>
      </c>
      <c r="R421" s="557">
        <v>62.389611409097299</v>
      </c>
      <c r="S421" s="557">
        <v>69.578837452140618</v>
      </c>
      <c r="T421" s="557">
        <v>80.603835960900568</v>
      </c>
    </row>
    <row r="422" spans="1:204" s="555" customFormat="1" x14ac:dyDescent="0.2">
      <c r="B422" s="597" t="s">
        <v>116</v>
      </c>
      <c r="C422" s="557">
        <v>100</v>
      </c>
      <c r="D422" s="558">
        <v>97.94</v>
      </c>
      <c r="E422" s="557">
        <v>0</v>
      </c>
      <c r="F422" s="557">
        <v>10.199999999999999</v>
      </c>
      <c r="G422" s="557">
        <v>43</v>
      </c>
      <c r="H422" s="557">
        <v>14.940000000000001</v>
      </c>
      <c r="I422" s="557">
        <v>0</v>
      </c>
      <c r="J422" s="558">
        <v>0</v>
      </c>
      <c r="K422" s="557">
        <v>39.200000000000003</v>
      </c>
      <c r="L422" s="557">
        <v>86.1</v>
      </c>
      <c r="M422" s="557">
        <v>99.7</v>
      </c>
      <c r="N422" s="557">
        <v>66.73</v>
      </c>
      <c r="O422" s="557">
        <v>20</v>
      </c>
      <c r="P422" s="558">
        <v>41.756614396839112</v>
      </c>
      <c r="Q422" s="557">
        <v>4.4625644134586242</v>
      </c>
      <c r="R422" s="557">
        <v>38.032634056088916</v>
      </c>
      <c r="S422" s="557">
        <v>13.139133070627462</v>
      </c>
      <c r="T422" s="557">
        <v>13.779548939135333</v>
      </c>
    </row>
    <row r="423" spans="1:204" s="555" customFormat="1" x14ac:dyDescent="0.2">
      <c r="B423" s="597" t="s">
        <v>117</v>
      </c>
      <c r="C423" s="557">
        <v>100</v>
      </c>
      <c r="D423" s="558">
        <v>77.28</v>
      </c>
      <c r="E423" s="557">
        <v>1.1000000000000001</v>
      </c>
      <c r="F423" s="557">
        <v>13.6</v>
      </c>
      <c r="G423" s="557">
        <v>10</v>
      </c>
      <c r="H423" s="557">
        <v>6.2700000000000005</v>
      </c>
      <c r="I423" s="557">
        <v>21.428571428571427</v>
      </c>
      <c r="J423" s="558">
        <v>43.450610319007076</v>
      </c>
      <c r="K423" s="557">
        <v>22.9</v>
      </c>
      <c r="L423" s="557">
        <v>34</v>
      </c>
      <c r="M423" s="557">
        <v>12.6</v>
      </c>
      <c r="N423" s="557">
        <v>22.03</v>
      </c>
      <c r="O423" s="557">
        <v>26.666666666666668</v>
      </c>
      <c r="P423" s="558">
        <v>57.423132036847491</v>
      </c>
      <c r="Q423" s="557">
        <v>10.94549593092907</v>
      </c>
      <c r="R423" s="557">
        <v>24.600226089870908</v>
      </c>
      <c r="S423" s="557">
        <v>11.163960837774198</v>
      </c>
      <c r="T423" s="557">
        <v>13.741981434770976</v>
      </c>
    </row>
    <row r="424" spans="1:204" s="570" customFormat="1" ht="13.5" thickBot="1" x14ac:dyDescent="0.25">
      <c r="B424" s="600" t="s">
        <v>547</v>
      </c>
      <c r="C424" s="560" t="s">
        <v>657</v>
      </c>
      <c r="D424" s="561">
        <v>0</v>
      </c>
      <c r="E424" s="560" t="s">
        <v>657</v>
      </c>
      <c r="F424" s="560" t="s">
        <v>657</v>
      </c>
      <c r="G424" s="560" t="s">
        <v>657</v>
      </c>
      <c r="H424" s="560" t="s">
        <v>657</v>
      </c>
      <c r="I424" s="560" t="s">
        <v>657</v>
      </c>
      <c r="J424" s="561">
        <v>0</v>
      </c>
      <c r="K424" s="560" t="s">
        <v>657</v>
      </c>
      <c r="L424" s="560" t="s">
        <v>657</v>
      </c>
      <c r="M424" s="560" t="s">
        <v>657</v>
      </c>
      <c r="N424" s="560" t="s">
        <v>657</v>
      </c>
      <c r="O424" s="560" t="s">
        <v>657</v>
      </c>
      <c r="P424" s="561">
        <v>0</v>
      </c>
      <c r="Q424" s="560" t="s">
        <v>657</v>
      </c>
      <c r="R424" s="560" t="s">
        <v>657</v>
      </c>
      <c r="S424" s="560" t="s">
        <v>657</v>
      </c>
      <c r="T424" s="560" t="s">
        <v>657</v>
      </c>
    </row>
    <row r="425" spans="1:204" s="565" customFormat="1" ht="18.75" customHeight="1" x14ac:dyDescent="0.2">
      <c r="B425" s="601" t="s">
        <v>7</v>
      </c>
      <c r="C425" s="602">
        <v>84.971098265895947</v>
      </c>
      <c r="D425" s="602">
        <v>97.24</v>
      </c>
      <c r="E425" s="602">
        <v>1.2171529775547816</v>
      </c>
      <c r="F425" s="603">
        <v>14.741768520307206</v>
      </c>
      <c r="G425" s="602">
        <v>3.8244781578109257</v>
      </c>
      <c r="H425" s="602">
        <v>4.7042736401821097</v>
      </c>
      <c r="I425" s="602">
        <v>16.488680051260147</v>
      </c>
      <c r="J425" s="602">
        <v>32.299999999999997</v>
      </c>
      <c r="K425" s="603">
        <v>39.766073928675794</v>
      </c>
      <c r="L425" s="602">
        <v>44.655736385850346</v>
      </c>
      <c r="M425" s="602">
        <v>42.02850318888084</v>
      </c>
      <c r="N425" s="602">
        <v>41.422735198172219</v>
      </c>
      <c r="O425" s="602">
        <v>21.209709510545167</v>
      </c>
      <c r="P425" s="602">
        <v>81.939677445585744</v>
      </c>
      <c r="Q425" s="602">
        <v>7.7865251379820677</v>
      </c>
      <c r="R425" s="603">
        <v>10.815000595511155</v>
      </c>
      <c r="S425" s="603">
        <v>10.091191793047788</v>
      </c>
      <c r="T425" s="603">
        <v>9.0836202260076</v>
      </c>
    </row>
    <row r="427" spans="1:204" s="570" customFormat="1" ht="15" x14ac:dyDescent="0.2">
      <c r="B427" s="575" t="s">
        <v>615</v>
      </c>
      <c r="C427" s="575" t="s">
        <v>616</v>
      </c>
      <c r="D427" s="575" t="s">
        <v>617</v>
      </c>
      <c r="E427" s="575" t="s">
        <v>616</v>
      </c>
      <c r="F427" s="575" t="s">
        <v>618</v>
      </c>
      <c r="G427" s="575" t="s">
        <v>616</v>
      </c>
      <c r="H427" s="575" t="s">
        <v>619</v>
      </c>
      <c r="I427" s="739" t="s">
        <v>620</v>
      </c>
      <c r="J427" s="740"/>
      <c r="K427" s="567"/>
      <c r="L427" s="566"/>
      <c r="M427" s="566"/>
      <c r="N427" s="568"/>
      <c r="O427" s="574"/>
      <c r="P427" s="555"/>
      <c r="Q427" s="569"/>
      <c r="R427" s="569"/>
      <c r="S427" s="569"/>
      <c r="T427" s="566"/>
    </row>
    <row r="428" spans="1:204" s="570" customFormat="1" ht="15" customHeight="1" x14ac:dyDescent="0.2">
      <c r="B428" s="576" t="s">
        <v>621</v>
      </c>
      <c r="C428" s="577" t="s">
        <v>622</v>
      </c>
      <c r="D428" s="578" t="s">
        <v>623</v>
      </c>
      <c r="E428" s="579" t="s">
        <v>622</v>
      </c>
      <c r="F428" s="578" t="s">
        <v>623</v>
      </c>
      <c r="G428" s="579" t="s">
        <v>622</v>
      </c>
      <c r="H428" s="580" t="s">
        <v>623</v>
      </c>
      <c r="I428" s="741" t="s">
        <v>624</v>
      </c>
      <c r="J428" s="742"/>
      <c r="K428" s="567"/>
      <c r="L428" s="566"/>
      <c r="M428" s="566"/>
      <c r="N428" s="568"/>
      <c r="O428" s="566"/>
      <c r="P428" s="555"/>
      <c r="Q428" s="569"/>
      <c r="R428" s="569"/>
      <c r="S428" s="569"/>
      <c r="T428" s="566"/>
    </row>
    <row r="429" spans="1:204" s="570" customFormat="1" x14ac:dyDescent="0.2">
      <c r="B429" s="580" t="s">
        <v>625</v>
      </c>
      <c r="C429" s="579" t="s">
        <v>626</v>
      </c>
      <c r="D429" s="580" t="s">
        <v>627</v>
      </c>
      <c r="E429" s="579" t="s">
        <v>626</v>
      </c>
      <c r="F429" s="580" t="s">
        <v>628</v>
      </c>
      <c r="G429" s="579" t="s">
        <v>626</v>
      </c>
      <c r="H429" s="581" t="s">
        <v>629</v>
      </c>
      <c r="I429" s="741" t="s">
        <v>630</v>
      </c>
      <c r="J429" s="742"/>
      <c r="K429" s="567"/>
      <c r="L429" s="566"/>
      <c r="M429" s="566"/>
      <c r="N429" s="566"/>
      <c r="O429" s="566"/>
      <c r="P429" s="555"/>
      <c r="Q429" s="569"/>
      <c r="R429" s="569"/>
      <c r="S429" s="569"/>
      <c r="T429" s="566"/>
    </row>
    <row r="430" spans="1:204" s="570" customFormat="1" ht="37.5" customHeight="1" x14ac:dyDescent="0.2">
      <c r="B430" s="581" t="s">
        <v>631</v>
      </c>
      <c r="C430" s="579" t="s">
        <v>632</v>
      </c>
      <c r="D430" s="581" t="s">
        <v>633</v>
      </c>
      <c r="E430" s="579" t="s">
        <v>632</v>
      </c>
      <c r="F430" s="581" t="s">
        <v>634</v>
      </c>
      <c r="G430" s="579" t="s">
        <v>632</v>
      </c>
      <c r="H430" s="582" t="s">
        <v>635</v>
      </c>
      <c r="I430" s="741" t="s">
        <v>636</v>
      </c>
      <c r="J430" s="742"/>
      <c r="K430" s="567"/>
      <c r="L430" s="566"/>
      <c r="M430" s="566"/>
      <c r="N430" s="566"/>
      <c r="O430" s="566"/>
      <c r="P430" s="555"/>
      <c r="Q430" s="569"/>
      <c r="R430" s="569"/>
      <c r="S430" s="569"/>
      <c r="T430" s="566"/>
    </row>
    <row r="431" spans="1:204" s="570" customFormat="1" ht="20.25" customHeight="1" x14ac:dyDescent="0.2">
      <c r="B431" s="583" t="s">
        <v>637</v>
      </c>
      <c r="C431" s="579" t="s">
        <v>638</v>
      </c>
      <c r="D431" s="583" t="s">
        <v>639</v>
      </c>
      <c r="E431" s="584" t="s">
        <v>640</v>
      </c>
      <c r="F431" s="583" t="s">
        <v>639</v>
      </c>
      <c r="G431" s="584" t="s">
        <v>638</v>
      </c>
      <c r="H431" s="584"/>
      <c r="I431" s="743"/>
      <c r="J431" s="744"/>
      <c r="K431" s="567"/>
      <c r="L431" s="566"/>
      <c r="M431" s="566"/>
      <c r="N431" s="566"/>
      <c r="O431" s="566"/>
      <c r="P431" s="555"/>
      <c r="Q431" s="569"/>
      <c r="R431" s="569"/>
      <c r="S431" s="569"/>
      <c r="T431" s="566"/>
    </row>
    <row r="432" spans="1:204" s="570" customFormat="1" ht="13.5" customHeight="1" x14ac:dyDescent="0.2">
      <c r="B432" s="585" t="s">
        <v>641</v>
      </c>
      <c r="C432" s="579" t="s">
        <v>642</v>
      </c>
      <c r="D432" s="585" t="s">
        <v>643</v>
      </c>
      <c r="E432" s="584" t="s">
        <v>644</v>
      </c>
      <c r="F432" s="585" t="s">
        <v>643</v>
      </c>
      <c r="G432" s="584" t="s">
        <v>645</v>
      </c>
      <c r="H432" s="584"/>
      <c r="I432" s="745"/>
      <c r="J432" s="746"/>
      <c r="K432" s="567"/>
      <c r="L432" s="566"/>
      <c r="M432" s="566"/>
      <c r="N432" s="566"/>
      <c r="O432" s="566"/>
      <c r="P432" s="555"/>
      <c r="Q432" s="586"/>
      <c r="R432" s="568"/>
      <c r="S432" s="568"/>
      <c r="T432" s="566"/>
    </row>
    <row r="433" spans="2:20" s="570" customFormat="1" x14ac:dyDescent="0.2">
      <c r="B433" s="587"/>
      <c r="C433" s="568"/>
      <c r="D433" s="568"/>
      <c r="E433" s="588"/>
      <c r="F433" s="588"/>
      <c r="G433" s="588"/>
      <c r="H433" s="588"/>
      <c r="I433" s="566"/>
      <c r="J433" s="566"/>
      <c r="K433" s="567"/>
      <c r="L433" s="566"/>
      <c r="M433" s="566"/>
      <c r="N433" s="566"/>
      <c r="O433" s="566"/>
      <c r="P433" s="555"/>
      <c r="Q433" s="586"/>
      <c r="R433" s="568"/>
      <c r="S433" s="568"/>
      <c r="T433" s="566"/>
    </row>
    <row r="434" spans="2:20" s="570" customFormat="1" ht="17.25" customHeight="1" x14ac:dyDescent="0.2">
      <c r="B434" s="747" t="s">
        <v>671</v>
      </c>
      <c r="C434" s="734"/>
      <c r="D434" s="734"/>
      <c r="E434" s="734"/>
      <c r="F434" s="734"/>
      <c r="G434" s="734"/>
      <c r="H434" s="734"/>
      <c r="I434" s="566"/>
      <c r="J434" s="566"/>
      <c r="K434" s="567"/>
      <c r="L434" s="566"/>
      <c r="M434" s="566"/>
      <c r="N434" s="566"/>
      <c r="O434" s="566"/>
      <c r="P434" s="555"/>
      <c r="Q434" s="555"/>
      <c r="R434" s="566"/>
      <c r="S434" s="566"/>
      <c r="T434" s="566"/>
    </row>
    <row r="435" spans="2:20" s="570" customFormat="1" ht="17.25" customHeight="1" x14ac:dyDescent="0.2">
      <c r="B435" s="734" t="s">
        <v>672</v>
      </c>
      <c r="C435" s="734"/>
      <c r="D435" s="734"/>
      <c r="E435" s="734"/>
      <c r="F435" s="734"/>
      <c r="G435" s="734"/>
      <c r="H435" s="734"/>
      <c r="I435" s="566"/>
      <c r="J435" s="566"/>
      <c r="K435" s="567"/>
      <c r="L435" s="566"/>
      <c r="M435" s="566"/>
      <c r="N435" s="566"/>
      <c r="O435" s="566"/>
      <c r="P435" s="555"/>
      <c r="Q435" s="555"/>
      <c r="R435" s="566"/>
      <c r="S435" s="566"/>
      <c r="T435" s="566"/>
    </row>
    <row r="436" spans="2:20" s="570" customFormat="1" ht="18" customHeight="1" x14ac:dyDescent="0.2">
      <c r="B436" s="734" t="s">
        <v>673</v>
      </c>
      <c r="C436" s="734"/>
      <c r="D436" s="734"/>
      <c r="E436" s="734"/>
      <c r="F436" s="734"/>
      <c r="G436" s="734"/>
      <c r="H436" s="734"/>
      <c r="I436" s="566"/>
      <c r="J436" s="566"/>
      <c r="K436" s="567"/>
      <c r="L436" s="566"/>
      <c r="M436" s="566"/>
      <c r="N436" s="566"/>
      <c r="O436" s="566"/>
      <c r="P436" s="555"/>
      <c r="Q436" s="555"/>
      <c r="R436" s="566"/>
      <c r="S436" s="566"/>
      <c r="T436" s="566"/>
    </row>
    <row r="437" spans="2:20" s="570" customFormat="1" ht="17.25" customHeight="1" x14ac:dyDescent="0.2">
      <c r="B437" s="734" t="s">
        <v>646</v>
      </c>
      <c r="C437" s="734"/>
      <c r="D437" s="734"/>
      <c r="E437" s="734"/>
      <c r="F437" s="734"/>
      <c r="G437" s="734"/>
      <c r="H437" s="734"/>
      <c r="I437" s="566"/>
      <c r="J437" s="566"/>
      <c r="K437" s="567"/>
      <c r="L437" s="566"/>
      <c r="M437" s="566"/>
      <c r="N437" s="566"/>
      <c r="O437" s="566"/>
      <c r="P437" s="555"/>
      <c r="Q437" s="555"/>
      <c r="R437" s="566"/>
      <c r="S437" s="566"/>
      <c r="T437" s="566"/>
    </row>
    <row r="438" spans="2:20" s="570" customFormat="1" ht="33.75" customHeight="1" x14ac:dyDescent="0.2">
      <c r="B438" s="733" t="s">
        <v>674</v>
      </c>
      <c r="C438" s="733"/>
      <c r="D438" s="733"/>
      <c r="E438" s="733"/>
      <c r="F438" s="733"/>
      <c r="G438" s="733"/>
      <c r="H438" s="733"/>
      <c r="I438" s="566"/>
      <c r="J438" s="566"/>
      <c r="K438" s="567"/>
      <c r="L438" s="566"/>
      <c r="M438" s="566"/>
      <c r="N438" s="566"/>
      <c r="O438" s="566"/>
      <c r="P438" s="555"/>
      <c r="Q438" s="555"/>
      <c r="R438" s="566"/>
      <c r="S438" s="566"/>
      <c r="T438" s="566"/>
    </row>
    <row r="439" spans="2:20" s="570" customFormat="1" ht="17.25" customHeight="1" x14ac:dyDescent="0.2">
      <c r="B439" s="734" t="s">
        <v>647</v>
      </c>
      <c r="C439" s="734"/>
      <c r="D439" s="734"/>
      <c r="E439" s="734"/>
      <c r="F439" s="734"/>
      <c r="G439" s="734"/>
      <c r="H439" s="734"/>
      <c r="I439" s="566"/>
      <c r="J439" s="566"/>
      <c r="K439" s="567"/>
      <c r="L439" s="566"/>
      <c r="M439" s="566"/>
      <c r="N439" s="566"/>
      <c r="O439" s="566"/>
      <c r="P439" s="555"/>
      <c r="Q439" s="555"/>
      <c r="R439" s="566"/>
      <c r="S439" s="566"/>
      <c r="T439" s="566"/>
    </row>
    <row r="440" spans="2:20" x14ac:dyDescent="0.2">
      <c r="B440" s="735" t="s">
        <v>675</v>
      </c>
      <c r="C440" s="733"/>
      <c r="D440" s="733"/>
      <c r="E440" s="733"/>
      <c r="F440" s="733"/>
      <c r="G440" s="733"/>
      <c r="H440" s="733"/>
    </row>
    <row r="441" spans="2:20" x14ac:dyDescent="0.2">
      <c r="B441" s="734" t="s">
        <v>648</v>
      </c>
      <c r="C441" s="734"/>
      <c r="D441" s="734"/>
      <c r="E441" s="734"/>
      <c r="F441" s="734"/>
      <c r="G441" s="734"/>
      <c r="H441" s="734"/>
    </row>
    <row r="442" spans="2:20" x14ac:dyDescent="0.2">
      <c r="B442" s="736"/>
      <c r="C442" s="736"/>
      <c r="D442" s="736"/>
      <c r="E442" s="736"/>
      <c r="F442" s="736"/>
      <c r="G442" s="736"/>
      <c r="H442" s="736"/>
    </row>
    <row r="443" spans="2:20" x14ac:dyDescent="0.2">
      <c r="B443" s="631" t="s">
        <v>649</v>
      </c>
      <c r="C443" s="632"/>
      <c r="D443" s="632"/>
      <c r="E443" s="633"/>
      <c r="F443" s="633"/>
      <c r="G443" s="633"/>
      <c r="H443" s="633"/>
    </row>
    <row r="444" spans="2:20" x14ac:dyDescent="0.2">
      <c r="B444" s="634" t="s">
        <v>650</v>
      </c>
      <c r="C444" s="632"/>
      <c r="D444" s="632"/>
      <c r="E444" s="633"/>
      <c r="F444" s="633"/>
      <c r="G444" s="633"/>
      <c r="H444" s="633"/>
    </row>
    <row r="445" spans="2:20" x14ac:dyDescent="0.2">
      <c r="B445" s="737" t="s">
        <v>651</v>
      </c>
      <c r="C445" s="737"/>
      <c r="D445" s="737"/>
      <c r="E445" s="737"/>
      <c r="F445" s="737"/>
      <c r="G445" s="737"/>
      <c r="H445" s="737"/>
    </row>
    <row r="446" spans="2:20" x14ac:dyDescent="0.2">
      <c r="B446" s="732" t="s">
        <v>652</v>
      </c>
      <c r="C446" s="732"/>
      <c r="D446" s="732"/>
      <c r="E446" s="732"/>
      <c r="F446" s="732"/>
      <c r="G446" s="732"/>
      <c r="H446" s="732"/>
    </row>
    <row r="447" spans="2:20" x14ac:dyDescent="0.2">
      <c r="B447" s="732" t="s">
        <v>653</v>
      </c>
      <c r="C447" s="732"/>
      <c r="D447" s="732"/>
      <c r="E447" s="732"/>
      <c r="F447" s="732"/>
      <c r="G447" s="732"/>
      <c r="H447" s="732"/>
    </row>
    <row r="448" spans="2:20" x14ac:dyDescent="0.2">
      <c r="B448" s="738" t="s">
        <v>654</v>
      </c>
      <c r="C448" s="738"/>
      <c r="D448" s="738"/>
      <c r="E448" s="738"/>
      <c r="F448" s="738"/>
      <c r="G448" s="738"/>
      <c r="H448" s="738"/>
    </row>
    <row r="449" spans="2:8" x14ac:dyDescent="0.2">
      <c r="B449" s="732" t="s">
        <v>655</v>
      </c>
      <c r="C449" s="732"/>
      <c r="D449" s="732"/>
      <c r="E449" s="732"/>
      <c r="F449" s="732"/>
      <c r="G449" s="732"/>
      <c r="H449" s="732"/>
    </row>
  </sheetData>
  <mergeCells count="292">
    <mergeCell ref="I430:J430"/>
    <mergeCell ref="I431:J432"/>
    <mergeCell ref="B434:H434"/>
    <mergeCell ref="B435:H435"/>
    <mergeCell ref="B436:H436"/>
    <mergeCell ref="B449:H449"/>
    <mergeCell ref="B442:H442"/>
    <mergeCell ref="B445:H445"/>
    <mergeCell ref="B446:H446"/>
    <mergeCell ref="B447:H447"/>
    <mergeCell ref="B448:H448"/>
    <mergeCell ref="B437:H437"/>
    <mergeCell ref="B438:H438"/>
    <mergeCell ref="B439:H439"/>
    <mergeCell ref="B440:H440"/>
    <mergeCell ref="B441:H441"/>
    <mergeCell ref="BT390:BT391"/>
    <mergeCell ref="B410:N410"/>
    <mergeCell ref="I427:J427"/>
    <mergeCell ref="I428:J428"/>
    <mergeCell ref="I429:J429"/>
    <mergeCell ref="BF390:BH390"/>
    <mergeCell ref="BI390:BK390"/>
    <mergeCell ref="BL390:BN390"/>
    <mergeCell ref="BO390:BR390"/>
    <mergeCell ref="BS390:BS391"/>
    <mergeCell ref="AQ390:AS390"/>
    <mergeCell ref="AT390:AV390"/>
    <mergeCell ref="AW390:AY390"/>
    <mergeCell ref="AZ390:BB390"/>
    <mergeCell ref="BC390:BE390"/>
    <mergeCell ref="W390:AA390"/>
    <mergeCell ref="AB390:AE390"/>
    <mergeCell ref="AF390:AI390"/>
    <mergeCell ref="AJ390:AL390"/>
    <mergeCell ref="AM390:AP390"/>
    <mergeCell ref="B411:B412"/>
    <mergeCell ref="C411:H411"/>
    <mergeCell ref="I411:N411"/>
    <mergeCell ref="O411:T411"/>
    <mergeCell ref="B389:V389"/>
    <mergeCell ref="B390:B391"/>
    <mergeCell ref="C390:E390"/>
    <mergeCell ref="F390:H390"/>
    <mergeCell ref="I390:L390"/>
    <mergeCell ref="M390:Q390"/>
    <mergeCell ref="R390:V390"/>
    <mergeCell ref="AR353:BF353"/>
    <mergeCell ref="B354:P354"/>
    <mergeCell ref="AJ383:AQ383"/>
    <mergeCell ref="B385:D385"/>
    <mergeCell ref="B360:D360"/>
    <mergeCell ref="B364:G365"/>
    <mergeCell ref="J364:R365"/>
    <mergeCell ref="U364:AC365"/>
    <mergeCell ref="AH338:AO338"/>
    <mergeCell ref="W337:X337"/>
    <mergeCell ref="Y337:Z337"/>
    <mergeCell ref="AA337:AB337"/>
    <mergeCell ref="AC337:AD337"/>
    <mergeCell ref="AE337:AF337"/>
    <mergeCell ref="AU317:AV317"/>
    <mergeCell ref="AW317:AX317"/>
    <mergeCell ref="AY317:AZ317"/>
    <mergeCell ref="AK317:AL317"/>
    <mergeCell ref="AM317:AN317"/>
    <mergeCell ref="AO317:AP317"/>
    <mergeCell ref="AQ317:AR317"/>
    <mergeCell ref="AS317:AT317"/>
    <mergeCell ref="AA317:AB317"/>
    <mergeCell ref="AC317:AD317"/>
    <mergeCell ref="AE317:AF317"/>
    <mergeCell ref="AG317:AH317"/>
    <mergeCell ref="AI317:AJ317"/>
    <mergeCell ref="B335:L335"/>
    <mergeCell ref="B336:B338"/>
    <mergeCell ref="C336:D337"/>
    <mergeCell ref="E336:AF336"/>
    <mergeCell ref="E337:F337"/>
    <mergeCell ref="G337:H337"/>
    <mergeCell ref="I337:J337"/>
    <mergeCell ref="K337:L337"/>
    <mergeCell ref="M337:N337"/>
    <mergeCell ref="O337:P337"/>
    <mergeCell ref="Q337:R337"/>
    <mergeCell ref="S337:T337"/>
    <mergeCell ref="U337:V337"/>
    <mergeCell ref="B288:N288"/>
    <mergeCell ref="B314:D314"/>
    <mergeCell ref="B316:Y316"/>
    <mergeCell ref="B317:B318"/>
    <mergeCell ref="C317:D317"/>
    <mergeCell ref="E317:F317"/>
    <mergeCell ref="G317:H317"/>
    <mergeCell ref="I317:J317"/>
    <mergeCell ref="K317:L317"/>
    <mergeCell ref="M317:N317"/>
    <mergeCell ref="O317:P317"/>
    <mergeCell ref="Q317:R317"/>
    <mergeCell ref="S317:T317"/>
    <mergeCell ref="U317:V317"/>
    <mergeCell ref="W317:X317"/>
    <mergeCell ref="Y317:Z317"/>
    <mergeCell ref="EC290:ED292"/>
    <mergeCell ref="EE290:EF292"/>
    <mergeCell ref="EG290:EH292"/>
    <mergeCell ref="EI290:EJ292"/>
    <mergeCell ref="EK290:EL292"/>
    <mergeCell ref="DS290:DT292"/>
    <mergeCell ref="DU290:DV292"/>
    <mergeCell ref="DW290:DX292"/>
    <mergeCell ref="DY290:DZ292"/>
    <mergeCell ref="EA290:EB292"/>
    <mergeCell ref="DI290:DJ292"/>
    <mergeCell ref="DK290:DL292"/>
    <mergeCell ref="DM290:DN292"/>
    <mergeCell ref="DO290:DP292"/>
    <mergeCell ref="DQ290:DR292"/>
    <mergeCell ref="CY290:CZ292"/>
    <mergeCell ref="DA290:DB292"/>
    <mergeCell ref="DC290:DD292"/>
    <mergeCell ref="DE290:DF292"/>
    <mergeCell ref="DG290:DH292"/>
    <mergeCell ref="CO290:CP292"/>
    <mergeCell ref="CQ290:CR292"/>
    <mergeCell ref="CS290:CT292"/>
    <mergeCell ref="CU290:CV292"/>
    <mergeCell ref="CW290:CX292"/>
    <mergeCell ref="BU290:CB291"/>
    <mergeCell ref="CC290:CH291"/>
    <mergeCell ref="CI290:CJ292"/>
    <mergeCell ref="CK290:CL292"/>
    <mergeCell ref="CM290:CN292"/>
    <mergeCell ref="BU292:BV292"/>
    <mergeCell ref="BW292:BX292"/>
    <mergeCell ref="BY292:BZ292"/>
    <mergeCell ref="CA292:CB292"/>
    <mergeCell ref="CC292:CD292"/>
    <mergeCell ref="CE292:CF292"/>
    <mergeCell ref="CG292:CH292"/>
    <mergeCell ref="BG290:BH292"/>
    <mergeCell ref="BI290:BJ292"/>
    <mergeCell ref="BK290:BL292"/>
    <mergeCell ref="BM290:BN292"/>
    <mergeCell ref="BO290:BT291"/>
    <mergeCell ref="BO292:BP292"/>
    <mergeCell ref="BQ292:BR292"/>
    <mergeCell ref="BS292:BT292"/>
    <mergeCell ref="AW290:AX292"/>
    <mergeCell ref="AY290:AZ292"/>
    <mergeCell ref="BA290:BB292"/>
    <mergeCell ref="BC290:BD292"/>
    <mergeCell ref="BE290:BF292"/>
    <mergeCell ref="AM290:AN292"/>
    <mergeCell ref="AO290:AP292"/>
    <mergeCell ref="AQ290:AR292"/>
    <mergeCell ref="AS290:AT292"/>
    <mergeCell ref="AU290:AV292"/>
    <mergeCell ref="Y290:Z292"/>
    <mergeCell ref="AA290:AB292"/>
    <mergeCell ref="AC290:AD292"/>
    <mergeCell ref="AE290:AJ291"/>
    <mergeCell ref="AK290:AL292"/>
    <mergeCell ref="AE292:AF292"/>
    <mergeCell ref="AG292:AH292"/>
    <mergeCell ref="AI292:AJ292"/>
    <mergeCell ref="CU289:CZ289"/>
    <mergeCell ref="DA289:DN289"/>
    <mergeCell ref="DO289:DP289"/>
    <mergeCell ref="DQ289:DZ289"/>
    <mergeCell ref="EA289:EJ289"/>
    <mergeCell ref="AM289:AR289"/>
    <mergeCell ref="AS289:AT289"/>
    <mergeCell ref="AU289:BN289"/>
    <mergeCell ref="BO289:CN289"/>
    <mergeCell ref="CO289:CT289"/>
    <mergeCell ref="AC253:AD253"/>
    <mergeCell ref="AE253:AF253"/>
    <mergeCell ref="B252:Q252"/>
    <mergeCell ref="B289:B293"/>
    <mergeCell ref="C289:AL289"/>
    <mergeCell ref="C290:D292"/>
    <mergeCell ref="E290:F292"/>
    <mergeCell ref="G290:H292"/>
    <mergeCell ref="I290:J292"/>
    <mergeCell ref="K290:L292"/>
    <mergeCell ref="M290:N292"/>
    <mergeCell ref="O290:P292"/>
    <mergeCell ref="Q290:R292"/>
    <mergeCell ref="S290:T292"/>
    <mergeCell ref="U290:V292"/>
    <mergeCell ref="W290:X292"/>
    <mergeCell ref="T253:T254"/>
    <mergeCell ref="U253:V253"/>
    <mergeCell ref="W253:X253"/>
    <mergeCell ref="Y253:Z253"/>
    <mergeCell ref="AA253:AB253"/>
    <mergeCell ref="J253:K253"/>
    <mergeCell ref="L253:M253"/>
    <mergeCell ref="N253:O253"/>
    <mergeCell ref="P253:Q253"/>
    <mergeCell ref="R253:S253"/>
    <mergeCell ref="B253:B254"/>
    <mergeCell ref="C253:C254"/>
    <mergeCell ref="D253:E253"/>
    <mergeCell ref="F253:G253"/>
    <mergeCell ref="H253:I253"/>
    <mergeCell ref="B226:G226"/>
    <mergeCell ref="B227:B228"/>
    <mergeCell ref="C227:C228"/>
    <mergeCell ref="D227:E227"/>
    <mergeCell ref="F227:G227"/>
    <mergeCell ref="B206:I206"/>
    <mergeCell ref="B207:B208"/>
    <mergeCell ref="C207:C208"/>
    <mergeCell ref="D207:E207"/>
    <mergeCell ref="F207:G207"/>
    <mergeCell ref="H207:I207"/>
    <mergeCell ref="J165:K165"/>
    <mergeCell ref="L165:M165"/>
    <mergeCell ref="B186:M186"/>
    <mergeCell ref="B187:B188"/>
    <mergeCell ref="C187:C188"/>
    <mergeCell ref="D187:E187"/>
    <mergeCell ref="F187:G187"/>
    <mergeCell ref="H187:I187"/>
    <mergeCell ref="J187:K187"/>
    <mergeCell ref="L187:M187"/>
    <mergeCell ref="B162:AA162"/>
    <mergeCell ref="B163:B166"/>
    <mergeCell ref="C163:C166"/>
    <mergeCell ref="D163:AA163"/>
    <mergeCell ref="D164:E165"/>
    <mergeCell ref="F164:I164"/>
    <mergeCell ref="J164:M164"/>
    <mergeCell ref="N164:O165"/>
    <mergeCell ref="P164:Q165"/>
    <mergeCell ref="R164:S165"/>
    <mergeCell ref="T164:U165"/>
    <mergeCell ref="V164:W165"/>
    <mergeCell ref="X164:Y165"/>
    <mergeCell ref="Z164:AA165"/>
    <mergeCell ref="F165:G165"/>
    <mergeCell ref="H165:I165"/>
    <mergeCell ref="B139:X139"/>
    <mergeCell ref="B140:B142"/>
    <mergeCell ref="C140:C142"/>
    <mergeCell ref="D140:D142"/>
    <mergeCell ref="E140:E142"/>
    <mergeCell ref="F140:X140"/>
    <mergeCell ref="F141:G141"/>
    <mergeCell ref="H141:I141"/>
    <mergeCell ref="J141:K141"/>
    <mergeCell ref="L141:M141"/>
    <mergeCell ref="N141:O141"/>
    <mergeCell ref="P141:Q141"/>
    <mergeCell ref="R141:S141"/>
    <mergeCell ref="T141:U141"/>
    <mergeCell ref="V141:W141"/>
    <mergeCell ref="B117:X117"/>
    <mergeCell ref="B118:B120"/>
    <mergeCell ref="C118:C120"/>
    <mergeCell ref="D118:D120"/>
    <mergeCell ref="E118:X118"/>
    <mergeCell ref="E119:F119"/>
    <mergeCell ref="G119:H119"/>
    <mergeCell ref="I119:J119"/>
    <mergeCell ref="K119:L119"/>
    <mergeCell ref="M119:N119"/>
    <mergeCell ref="O119:P119"/>
    <mergeCell ref="Q119:R119"/>
    <mergeCell ref="S119:T119"/>
    <mergeCell ref="U119:V119"/>
    <mergeCell ref="W119:X119"/>
    <mergeCell ref="B45:K45"/>
    <mergeCell ref="B46:B47"/>
    <mergeCell ref="C46:F46"/>
    <mergeCell ref="G46:H46"/>
    <mergeCell ref="I46:J46"/>
    <mergeCell ref="K46:K47"/>
    <mergeCell ref="B91:I91"/>
    <mergeCell ref="B92:B93"/>
    <mergeCell ref="C92:C93"/>
    <mergeCell ref="D92:E92"/>
    <mergeCell ref="F92:G92"/>
    <mergeCell ref="H92:H93"/>
    <mergeCell ref="I92:I93"/>
    <mergeCell ref="B67:J67"/>
    <mergeCell ref="B68:B70"/>
    <mergeCell ref="C68:C70"/>
    <mergeCell ref="D68:I69"/>
    <mergeCell ref="J68:J70"/>
  </mergeCells>
  <conditionalFormatting sqref="B144:B155 B210:B221 B230:G241 B133:X133">
    <cfRule type="cellIs" dxfId="21" priority="6" stopIfTrue="1" operator="equal">
      <formula>0</formula>
    </cfRule>
  </conditionalFormatting>
  <conditionalFormatting sqref="B168:U179 B122:X132">
    <cfRule type="cellIs" dxfId="20" priority="7" stopIfTrue="1" operator="equal">
      <formula>0</formula>
    </cfRule>
  </conditionalFormatting>
  <conditionalFormatting sqref="C155:X155">
    <cfRule type="cellIs" dxfId="19" priority="4" stopIfTrue="1" operator="equal">
      <formula>0</formula>
    </cfRule>
  </conditionalFormatting>
  <conditionalFormatting sqref="C144:X154">
    <cfRule type="cellIs" dxfId="18" priority="5" stopIfTrue="1" operator="equal">
      <formula>0</formula>
    </cfRule>
  </conditionalFormatting>
  <conditionalFormatting sqref="V168:AA178 V179 X179:Y179">
    <cfRule type="cellIs" dxfId="17" priority="3" stopIfTrue="1" operator="equal">
      <formula>0</formula>
    </cfRule>
  </conditionalFormatting>
  <conditionalFormatting sqref="B340:B351">
    <cfRule type="cellIs" dxfId="16" priority="2" stopIfTrue="1" operator="equal">
      <formula>0</formula>
    </cfRule>
  </conditionalFormatting>
  <conditionalFormatting sqref="B393:B403">
    <cfRule type="cellIs" dxfId="15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ignoredErrors>
    <ignoredError sqref="K49:K59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33:GV389"/>
  <sheetViews>
    <sheetView showGridLines="0" topLeftCell="A199" workbookViewId="0">
      <selection activeCell="I221" sqref="I221"/>
    </sheetView>
  </sheetViews>
  <sheetFormatPr baseColWidth="10" defaultRowHeight="12.75" x14ac:dyDescent="0.2"/>
  <cols>
    <col min="1" max="1" width="4.28515625" customWidth="1"/>
    <col min="2" max="2" width="24.7109375" customWidth="1"/>
    <col min="3" max="17" width="12.7109375" customWidth="1"/>
    <col min="18" max="18" width="11.7109375" customWidth="1"/>
    <col min="19" max="52" width="12.7109375" customWidth="1"/>
    <col min="53" max="57" width="8.7109375" customWidth="1"/>
  </cols>
  <sheetData>
    <row r="33" spans="2:11" x14ac:dyDescent="0.2">
      <c r="B33" s="38" t="s">
        <v>178</v>
      </c>
      <c r="C33" s="1"/>
    </row>
    <row r="34" spans="2:11" x14ac:dyDescent="0.2">
      <c r="B34" s="38" t="s">
        <v>153</v>
      </c>
      <c r="C34" s="1"/>
    </row>
    <row r="35" spans="2:11" ht="15" x14ac:dyDescent="0.25">
      <c r="B35" s="39"/>
      <c r="C35" s="40"/>
    </row>
    <row r="36" spans="2:11" ht="15" x14ac:dyDescent="0.25">
      <c r="B36" s="39"/>
      <c r="C36" s="40"/>
    </row>
    <row r="37" spans="2:11" ht="15" x14ac:dyDescent="0.25">
      <c r="B37" s="39"/>
      <c r="C37" s="40"/>
    </row>
    <row r="41" spans="2:11" ht="18" x14ac:dyDescent="0.25">
      <c r="B41" s="2" t="s">
        <v>120</v>
      </c>
    </row>
    <row r="42" spans="2:11" ht="18" x14ac:dyDescent="0.25">
      <c r="B42" s="2"/>
    </row>
    <row r="43" spans="2:11" ht="18" x14ac:dyDescent="0.25">
      <c r="B43" s="2"/>
    </row>
    <row r="44" spans="2:11" ht="37.5" customHeight="1" thickBot="1" x14ac:dyDescent="0.25">
      <c r="B44" s="843" t="s">
        <v>222</v>
      </c>
      <c r="C44" s="731"/>
      <c r="D44" s="731"/>
      <c r="E44" s="731"/>
      <c r="F44" s="731"/>
      <c r="G44" s="731"/>
      <c r="H44" s="731"/>
      <c r="I44" s="731"/>
      <c r="J44" s="731"/>
      <c r="K44" s="731"/>
    </row>
    <row r="45" spans="2:11" x14ac:dyDescent="0.2">
      <c r="B45" s="967" t="s">
        <v>144</v>
      </c>
      <c r="C45" s="987" t="s">
        <v>122</v>
      </c>
      <c r="D45" s="987"/>
      <c r="E45" s="987"/>
      <c r="F45" s="987"/>
      <c r="G45" s="987" t="s">
        <v>123</v>
      </c>
      <c r="H45" s="987"/>
      <c r="I45" s="987" t="s">
        <v>124</v>
      </c>
      <c r="J45" s="987"/>
      <c r="K45" s="988" t="s">
        <v>125</v>
      </c>
    </row>
    <row r="46" spans="2:11" ht="13.5" thickBot="1" x14ac:dyDescent="0.25">
      <c r="B46" s="969"/>
      <c r="C46" s="3">
        <v>0</v>
      </c>
      <c r="D46" s="3">
        <v>1</v>
      </c>
      <c r="E46" s="3">
        <v>2</v>
      </c>
      <c r="F46" s="3">
        <v>3</v>
      </c>
      <c r="G46" s="3" t="s">
        <v>126</v>
      </c>
      <c r="H46" s="3" t="s">
        <v>127</v>
      </c>
      <c r="I46" s="3" t="s">
        <v>128</v>
      </c>
      <c r="J46" s="3" t="s">
        <v>129</v>
      </c>
      <c r="K46" s="989"/>
    </row>
    <row r="47" spans="2:11" ht="15.75" thickBot="1" x14ac:dyDescent="0.3">
      <c r="B47" s="9" t="s">
        <v>130</v>
      </c>
      <c r="C47" s="64">
        <v>551735</v>
      </c>
      <c r="D47" s="64">
        <v>1394570</v>
      </c>
      <c r="E47" s="64">
        <v>369356</v>
      </c>
      <c r="F47" s="46">
        <v>21686</v>
      </c>
      <c r="G47" s="64">
        <v>1121935</v>
      </c>
      <c r="H47" s="64">
        <v>1216410</v>
      </c>
      <c r="I47" s="64">
        <v>1593528</v>
      </c>
      <c r="J47" s="64">
        <v>744817</v>
      </c>
      <c r="K47" s="209">
        <v>2338345</v>
      </c>
    </row>
    <row r="48" spans="2:11" x14ac:dyDescent="0.2">
      <c r="B48" s="107" t="s">
        <v>18</v>
      </c>
      <c r="C48" s="94">
        <v>7966</v>
      </c>
      <c r="D48" s="94">
        <v>14858</v>
      </c>
      <c r="E48" s="94">
        <v>610</v>
      </c>
      <c r="F48" s="94">
        <v>294</v>
      </c>
      <c r="G48" s="95">
        <v>11932</v>
      </c>
      <c r="H48" s="94">
        <v>11796</v>
      </c>
      <c r="I48" s="95">
        <v>15363</v>
      </c>
      <c r="J48" s="95">
        <v>8365</v>
      </c>
      <c r="K48" s="95">
        <v>23728</v>
      </c>
    </row>
    <row r="49" spans="2:11" x14ac:dyDescent="0.2">
      <c r="B49" s="108" t="s">
        <v>19</v>
      </c>
      <c r="C49" s="94">
        <v>12473</v>
      </c>
      <c r="D49" s="97">
        <v>58472</v>
      </c>
      <c r="E49" s="97">
        <v>2609</v>
      </c>
      <c r="F49" s="97">
        <v>144</v>
      </c>
      <c r="G49" s="98">
        <v>34988</v>
      </c>
      <c r="H49" s="94">
        <v>38710</v>
      </c>
      <c r="I49" s="98">
        <v>63007</v>
      </c>
      <c r="J49" s="98">
        <v>10691</v>
      </c>
      <c r="K49" s="95">
        <v>73698</v>
      </c>
    </row>
    <row r="50" spans="2:11" x14ac:dyDescent="0.2">
      <c r="B50" s="108" t="s">
        <v>20</v>
      </c>
      <c r="C50" s="94">
        <v>14819</v>
      </c>
      <c r="D50" s="97">
        <v>29896</v>
      </c>
      <c r="E50" s="97">
        <v>1642</v>
      </c>
      <c r="F50" s="97">
        <v>74</v>
      </c>
      <c r="G50" s="98">
        <v>23036</v>
      </c>
      <c r="H50" s="94">
        <v>23395</v>
      </c>
      <c r="I50" s="98">
        <v>31608</v>
      </c>
      <c r="J50" s="98">
        <v>14823</v>
      </c>
      <c r="K50" s="95">
        <v>46431</v>
      </c>
    </row>
    <row r="51" spans="2:11" x14ac:dyDescent="0.2">
      <c r="B51" s="108" t="s">
        <v>21</v>
      </c>
      <c r="C51" s="94">
        <v>8155</v>
      </c>
      <c r="D51" s="97">
        <v>15170</v>
      </c>
      <c r="E51" s="97">
        <v>253</v>
      </c>
      <c r="F51" s="97">
        <v>8</v>
      </c>
      <c r="G51" s="98">
        <v>11936</v>
      </c>
      <c r="H51" s="94">
        <v>11650</v>
      </c>
      <c r="I51" s="98">
        <v>14665</v>
      </c>
      <c r="J51" s="98">
        <v>8921</v>
      </c>
      <c r="K51" s="95">
        <v>23586</v>
      </c>
    </row>
    <row r="52" spans="2:11" x14ac:dyDescent="0.2">
      <c r="B52" s="108" t="s">
        <v>22</v>
      </c>
      <c r="C52" s="94">
        <v>9400</v>
      </c>
      <c r="D52" s="97">
        <v>18182</v>
      </c>
      <c r="E52" s="97">
        <v>1431</v>
      </c>
      <c r="F52" s="97">
        <v>10</v>
      </c>
      <c r="G52" s="98">
        <v>14270</v>
      </c>
      <c r="H52" s="94">
        <v>14753</v>
      </c>
      <c r="I52" s="98">
        <v>17681</v>
      </c>
      <c r="J52" s="98">
        <v>11342</v>
      </c>
      <c r="K52" s="95">
        <v>29023</v>
      </c>
    </row>
    <row r="53" spans="2:11" ht="13.5" thickBot="1" x14ac:dyDescent="0.25">
      <c r="B53" s="109" t="s">
        <v>23</v>
      </c>
      <c r="C53" s="94">
        <v>6201</v>
      </c>
      <c r="D53" s="134">
        <v>15009</v>
      </c>
      <c r="E53" s="134">
        <v>1404</v>
      </c>
      <c r="F53" s="134">
        <v>298</v>
      </c>
      <c r="G53" s="130">
        <v>11213</v>
      </c>
      <c r="H53" s="94">
        <v>11699</v>
      </c>
      <c r="I53" s="130">
        <v>13092</v>
      </c>
      <c r="J53" s="130">
        <v>9820</v>
      </c>
      <c r="K53" s="95">
        <v>22912</v>
      </c>
    </row>
    <row r="54" spans="2:11" ht="13.5" thickBot="1" x14ac:dyDescent="0.25">
      <c r="B54" s="9" t="s">
        <v>0</v>
      </c>
      <c r="C54" s="64">
        <f>SUM(C48:C53)</f>
        <v>59014</v>
      </c>
      <c r="D54" s="64">
        <f t="shared" ref="D54:K54" si="0">SUM(D48:D53)</f>
        <v>151587</v>
      </c>
      <c r="E54" s="64">
        <f t="shared" si="0"/>
        <v>7949</v>
      </c>
      <c r="F54" s="64">
        <f t="shared" si="0"/>
        <v>828</v>
      </c>
      <c r="G54" s="64">
        <f t="shared" si="0"/>
        <v>107375</v>
      </c>
      <c r="H54" s="64">
        <f t="shared" si="0"/>
        <v>112003</v>
      </c>
      <c r="I54" s="64">
        <f t="shared" si="0"/>
        <v>155416</v>
      </c>
      <c r="J54" s="64">
        <f t="shared" si="0"/>
        <v>63962</v>
      </c>
      <c r="K54" s="46">
        <f t="shared" si="0"/>
        <v>219378</v>
      </c>
    </row>
    <row r="55" spans="2:11" x14ac:dyDescent="0.2">
      <c r="B55" s="4" t="s">
        <v>134</v>
      </c>
    </row>
    <row r="56" spans="2:11" x14ac:dyDescent="0.2">
      <c r="B56" s="4" t="s">
        <v>157</v>
      </c>
    </row>
    <row r="57" spans="2:11" x14ac:dyDescent="0.2">
      <c r="B57" s="4" t="s">
        <v>189</v>
      </c>
    </row>
    <row r="61" spans="2:11" ht="35.25" customHeight="1" x14ac:dyDescent="0.2">
      <c r="B61" s="944" t="s">
        <v>815</v>
      </c>
      <c r="C61" s="945"/>
      <c r="D61" s="945"/>
      <c r="E61" s="945"/>
      <c r="F61" s="945"/>
      <c r="G61" s="945"/>
      <c r="H61" s="945"/>
      <c r="I61" s="945"/>
      <c r="J61" s="945"/>
    </row>
    <row r="62" spans="2:11" x14ac:dyDescent="0.2">
      <c r="B62" s="990" t="s">
        <v>121</v>
      </c>
      <c r="C62" s="947" t="s">
        <v>8</v>
      </c>
      <c r="D62" s="950" t="s">
        <v>135</v>
      </c>
      <c r="E62" s="950"/>
      <c r="F62" s="950"/>
      <c r="G62" s="950"/>
      <c r="H62" s="950"/>
      <c r="I62" s="950"/>
      <c r="J62" s="990" t="s">
        <v>125</v>
      </c>
    </row>
    <row r="63" spans="2:11" x14ac:dyDescent="0.2">
      <c r="B63" s="990"/>
      <c r="C63" s="947"/>
      <c r="D63" s="950"/>
      <c r="E63" s="950"/>
      <c r="F63" s="950"/>
      <c r="G63" s="950"/>
      <c r="H63" s="950"/>
      <c r="I63" s="950"/>
      <c r="J63" s="990"/>
    </row>
    <row r="64" spans="2:11" x14ac:dyDescent="0.2">
      <c r="B64" s="990"/>
      <c r="C64" s="947"/>
      <c r="D64" s="648" t="s">
        <v>136</v>
      </c>
      <c r="E64" s="648" t="s">
        <v>137</v>
      </c>
      <c r="F64" s="648" t="s">
        <v>138</v>
      </c>
      <c r="G64" s="648" t="s">
        <v>139</v>
      </c>
      <c r="H64" s="648" t="s">
        <v>140</v>
      </c>
      <c r="I64" s="648" t="s">
        <v>141</v>
      </c>
      <c r="J64" s="990"/>
    </row>
    <row r="65" spans="2:10" ht="15" x14ac:dyDescent="0.2">
      <c r="B65" s="649" t="s">
        <v>130</v>
      </c>
      <c r="C65" s="650">
        <v>2338345</v>
      </c>
      <c r="D65" s="650">
        <v>26827</v>
      </c>
      <c r="E65" s="650">
        <v>129997</v>
      </c>
      <c r="F65" s="650">
        <v>406656</v>
      </c>
      <c r="G65" s="650">
        <v>1021248</v>
      </c>
      <c r="H65" s="650">
        <v>398462</v>
      </c>
      <c r="I65" s="650">
        <v>355155</v>
      </c>
      <c r="J65" s="651">
        <v>2338345</v>
      </c>
    </row>
    <row r="66" spans="2:10" ht="15" x14ac:dyDescent="0.25">
      <c r="B66" s="22" t="s">
        <v>18</v>
      </c>
      <c r="C66" s="203">
        <f>VLOOKUP(B66,'[11]11. RS_GRUPOS_EDAD'!$B$7:$P$141,2,0)</f>
        <v>23728</v>
      </c>
      <c r="D66" s="203">
        <v>330</v>
      </c>
      <c r="E66" s="203">
        <v>1707</v>
      </c>
      <c r="F66" s="203">
        <v>5903</v>
      </c>
      <c r="G66" s="203">
        <v>10188</v>
      </c>
      <c r="H66" s="203">
        <v>3118</v>
      </c>
      <c r="I66" s="203">
        <v>2482</v>
      </c>
      <c r="J66" s="652">
        <f>SUM(D66:I66)</f>
        <v>23728</v>
      </c>
    </row>
    <row r="67" spans="2:10" ht="15" x14ac:dyDescent="0.25">
      <c r="B67" s="22" t="s">
        <v>19</v>
      </c>
      <c r="C67" s="203">
        <f>VLOOKUP(B67,'[11]11. RS_GRUPOS_EDAD'!$B$7:$P$141,2,0)</f>
        <v>73698</v>
      </c>
      <c r="D67" s="203">
        <v>1181</v>
      </c>
      <c r="E67" s="203">
        <v>5087</v>
      </c>
      <c r="F67" s="203">
        <v>15278</v>
      </c>
      <c r="G67" s="203">
        <v>32340</v>
      </c>
      <c r="H67" s="203">
        <v>11141</v>
      </c>
      <c r="I67" s="203">
        <v>8671</v>
      </c>
      <c r="J67" s="652">
        <f t="shared" ref="J67:J71" si="1">SUM(D67:I67)</f>
        <v>73698</v>
      </c>
    </row>
    <row r="68" spans="2:10" ht="15" x14ac:dyDescent="0.25">
      <c r="B68" s="22" t="s">
        <v>20</v>
      </c>
      <c r="C68" s="203">
        <f>VLOOKUP(B68,'[11]11. RS_GRUPOS_EDAD'!$B$7:$P$141,2,0)</f>
        <v>46431</v>
      </c>
      <c r="D68" s="203">
        <v>664</v>
      </c>
      <c r="E68" s="203">
        <v>3523</v>
      </c>
      <c r="F68" s="203">
        <v>10886</v>
      </c>
      <c r="G68" s="203">
        <v>20717</v>
      </c>
      <c r="H68" s="203">
        <v>6270</v>
      </c>
      <c r="I68" s="203">
        <v>4371</v>
      </c>
      <c r="J68" s="652">
        <f t="shared" si="1"/>
        <v>46431</v>
      </c>
    </row>
    <row r="69" spans="2:10" ht="15" x14ac:dyDescent="0.25">
      <c r="B69" s="22" t="s">
        <v>21</v>
      </c>
      <c r="C69" s="203">
        <f>VLOOKUP(B69,'[11]11. RS_GRUPOS_EDAD'!$B$7:$P$141,2,0)</f>
        <v>23586</v>
      </c>
      <c r="D69" s="203">
        <v>426</v>
      </c>
      <c r="E69" s="203">
        <v>1790</v>
      </c>
      <c r="F69" s="203">
        <v>5715</v>
      </c>
      <c r="G69" s="203">
        <v>10015</v>
      </c>
      <c r="H69" s="203">
        <v>3150</v>
      </c>
      <c r="I69" s="203">
        <v>2490</v>
      </c>
      <c r="J69" s="652">
        <f t="shared" si="1"/>
        <v>23586</v>
      </c>
    </row>
    <row r="70" spans="2:10" ht="15" x14ac:dyDescent="0.25">
      <c r="B70" s="22" t="s">
        <v>22</v>
      </c>
      <c r="C70" s="203">
        <f>VLOOKUP(B70,'[11]11. RS_GRUPOS_EDAD'!$B$7:$P$141,2,0)</f>
        <v>29023</v>
      </c>
      <c r="D70" s="203">
        <v>388</v>
      </c>
      <c r="E70" s="203">
        <v>2058</v>
      </c>
      <c r="F70" s="203">
        <v>7172</v>
      </c>
      <c r="G70" s="203">
        <v>13026</v>
      </c>
      <c r="H70" s="203">
        <v>3747</v>
      </c>
      <c r="I70" s="203">
        <v>2632</v>
      </c>
      <c r="J70" s="652">
        <f t="shared" si="1"/>
        <v>29023</v>
      </c>
    </row>
    <row r="71" spans="2:10" ht="15.75" thickBot="1" x14ac:dyDescent="0.3">
      <c r="B71" s="22" t="s">
        <v>23</v>
      </c>
      <c r="C71" s="8">
        <f>VLOOKUP(B71,'[11]11. RS_GRUPOS_EDAD'!$B$7:$P$141,2,0)</f>
        <v>22912</v>
      </c>
      <c r="D71" s="203">
        <v>391</v>
      </c>
      <c r="E71" s="203">
        <v>1680</v>
      </c>
      <c r="F71" s="203">
        <v>5447</v>
      </c>
      <c r="G71" s="203">
        <v>10138</v>
      </c>
      <c r="H71" s="203">
        <v>3101</v>
      </c>
      <c r="I71" s="203">
        <v>2155</v>
      </c>
      <c r="J71" s="48">
        <f t="shared" si="1"/>
        <v>22912</v>
      </c>
    </row>
    <row r="72" spans="2:10" ht="13.5" thickBot="1" x14ac:dyDescent="0.25">
      <c r="B72" s="9" t="s">
        <v>0</v>
      </c>
      <c r="C72" s="10">
        <f>SUM(C66:C71)</f>
        <v>219378</v>
      </c>
      <c r="D72" s="10">
        <f t="shared" ref="D72:J72" si="2">SUM(D66:D71)</f>
        <v>3380</v>
      </c>
      <c r="E72" s="10">
        <f t="shared" si="2"/>
        <v>15845</v>
      </c>
      <c r="F72" s="10">
        <f t="shared" si="2"/>
        <v>50401</v>
      </c>
      <c r="G72" s="10">
        <f t="shared" si="2"/>
        <v>96424</v>
      </c>
      <c r="H72" s="10">
        <f t="shared" si="2"/>
        <v>30527</v>
      </c>
      <c r="I72" s="10">
        <f t="shared" si="2"/>
        <v>22801</v>
      </c>
      <c r="J72" s="10">
        <f t="shared" si="2"/>
        <v>219378</v>
      </c>
    </row>
    <row r="73" spans="2:10" x14ac:dyDescent="0.2">
      <c r="B73" s="12" t="s">
        <v>142</v>
      </c>
    </row>
    <row r="74" spans="2:10" x14ac:dyDescent="0.2">
      <c r="B74" s="4" t="s">
        <v>143</v>
      </c>
    </row>
    <row r="75" spans="2:10" x14ac:dyDescent="0.2">
      <c r="B75" s="12" t="s">
        <v>158</v>
      </c>
    </row>
    <row r="80" spans="2:10" ht="38.25" customHeight="1" thickBot="1" x14ac:dyDescent="0.25">
      <c r="B80" s="834" t="s">
        <v>690</v>
      </c>
      <c r="C80" s="834"/>
      <c r="D80" s="834"/>
      <c r="E80" s="834"/>
      <c r="F80" s="834"/>
      <c r="G80" s="834"/>
      <c r="H80" s="834"/>
      <c r="I80" s="834"/>
    </row>
    <row r="81" spans="2:9" ht="24" customHeight="1" x14ac:dyDescent="0.2">
      <c r="B81" s="926" t="s">
        <v>144</v>
      </c>
      <c r="C81" s="928" t="s">
        <v>195</v>
      </c>
      <c r="D81" s="928" t="s">
        <v>177</v>
      </c>
      <c r="E81" s="928"/>
      <c r="F81" s="930" t="s">
        <v>145</v>
      </c>
      <c r="G81" s="931"/>
      <c r="H81" s="928" t="s">
        <v>146</v>
      </c>
      <c r="I81" s="932" t="s">
        <v>147</v>
      </c>
    </row>
    <row r="82" spans="2:9" ht="77.25" thickBot="1" x14ac:dyDescent="0.25">
      <c r="B82" s="927"/>
      <c r="C82" s="929"/>
      <c r="D82" s="45" t="s">
        <v>186</v>
      </c>
      <c r="E82" s="45" t="s">
        <v>149</v>
      </c>
      <c r="F82" s="45" t="s">
        <v>150</v>
      </c>
      <c r="G82" s="45" t="s">
        <v>151</v>
      </c>
      <c r="H82" s="929"/>
      <c r="I82" s="933"/>
    </row>
    <row r="83" spans="2:9" ht="13.5" thickBot="1" x14ac:dyDescent="0.25">
      <c r="B83" s="41" t="s">
        <v>159</v>
      </c>
      <c r="C83" s="55">
        <v>6691030</v>
      </c>
      <c r="D83" s="55">
        <v>2338345</v>
      </c>
      <c r="E83" s="56">
        <v>0.34947459509223544</v>
      </c>
      <c r="F83" s="57">
        <v>3978503</v>
      </c>
      <c r="G83" s="56">
        <v>0.59460247525418353</v>
      </c>
      <c r="H83" s="58">
        <v>0.94407707034641897</v>
      </c>
      <c r="I83" s="59">
        <v>374182</v>
      </c>
    </row>
    <row r="84" spans="2:9" x14ac:dyDescent="0.2">
      <c r="B84" s="15" t="s">
        <v>223</v>
      </c>
      <c r="C84" s="16">
        <v>41012</v>
      </c>
      <c r="D84" s="16">
        <v>23728</v>
      </c>
      <c r="E84" s="17">
        <v>57.856237198868619</v>
      </c>
      <c r="F84" s="18">
        <v>4138</v>
      </c>
      <c r="G84" s="19">
        <v>2.8865697844533309</v>
      </c>
      <c r="H84" s="20">
        <v>67.945967034038816</v>
      </c>
      <c r="I84" s="21">
        <v>13146</v>
      </c>
    </row>
    <row r="85" spans="2:9" x14ac:dyDescent="0.2">
      <c r="B85" s="22" t="s">
        <v>19</v>
      </c>
      <c r="C85" s="16">
        <v>120479</v>
      </c>
      <c r="D85" s="23">
        <v>73698</v>
      </c>
      <c r="E85" s="24">
        <v>61.17082645108276</v>
      </c>
      <c r="F85" s="25">
        <v>29542</v>
      </c>
      <c r="G85" s="26">
        <v>21.767693954963104</v>
      </c>
      <c r="H85" s="27">
        <v>85.691282298159848</v>
      </c>
      <c r="I85" s="28">
        <v>17239</v>
      </c>
    </row>
    <row r="86" spans="2:9" x14ac:dyDescent="0.2">
      <c r="B86" s="22" t="s">
        <v>20</v>
      </c>
      <c r="C86" s="16">
        <v>50557</v>
      </c>
      <c r="D86" s="23">
        <v>46431</v>
      </c>
      <c r="E86" s="24">
        <v>91.838914492552959</v>
      </c>
      <c r="F86" s="25">
        <v>10146</v>
      </c>
      <c r="G86" s="26">
        <v>18.474474355677749</v>
      </c>
      <c r="H86" s="27">
        <v>100</v>
      </c>
      <c r="I86" s="28">
        <v>-6020</v>
      </c>
    </row>
    <row r="87" spans="2:9" x14ac:dyDescent="0.2">
      <c r="B87" s="22" t="s">
        <v>224</v>
      </c>
      <c r="C87" s="16">
        <v>28585</v>
      </c>
      <c r="D87" s="23">
        <v>23586</v>
      </c>
      <c r="E87" s="24">
        <v>82.511806891726422</v>
      </c>
      <c r="F87" s="25">
        <v>1725</v>
      </c>
      <c r="G87" s="26">
        <v>4.5280741647717333</v>
      </c>
      <c r="H87" s="27">
        <v>88.546440440790619</v>
      </c>
      <c r="I87" s="28">
        <v>3274</v>
      </c>
    </row>
    <row r="88" spans="2:9" x14ac:dyDescent="0.2">
      <c r="B88" s="22" t="s">
        <v>225</v>
      </c>
      <c r="C88" s="16">
        <v>46343</v>
      </c>
      <c r="D88" s="23">
        <v>29023</v>
      </c>
      <c r="E88" s="24">
        <v>62.62650238439462</v>
      </c>
      <c r="F88" s="25">
        <v>3043</v>
      </c>
      <c r="G88" s="26">
        <v>5.5899920160542047</v>
      </c>
      <c r="H88" s="27">
        <v>69.192758345381179</v>
      </c>
      <c r="I88" s="28">
        <v>14277</v>
      </c>
    </row>
    <row r="89" spans="2:9" ht="13.5" thickBot="1" x14ac:dyDescent="0.25">
      <c r="B89" s="29" t="s">
        <v>23</v>
      </c>
      <c r="C89" s="16">
        <v>31884</v>
      </c>
      <c r="D89" s="30">
        <v>22912</v>
      </c>
      <c r="E89" s="31">
        <v>71.860494291807811</v>
      </c>
      <c r="F89" s="32">
        <v>2422</v>
      </c>
      <c r="G89" s="33">
        <v>6.2300840546982812</v>
      </c>
      <c r="H89" s="34">
        <v>79.456780830510596</v>
      </c>
      <c r="I89" s="35">
        <v>6550</v>
      </c>
    </row>
    <row r="90" spans="2:9" ht="13.5" thickBot="1" x14ac:dyDescent="0.25">
      <c r="B90" s="36" t="s">
        <v>0</v>
      </c>
      <c r="C90" s="37">
        <f>SUM(C84:C89)</f>
        <v>318860</v>
      </c>
      <c r="D90" s="37">
        <f t="shared" ref="D90:I90" si="3">SUM(D84:D89)</f>
        <v>219378</v>
      </c>
      <c r="E90" s="726">
        <f>+'[11]1.COBERTURA  DANE'!$E$13</f>
        <v>68.800727592046655</v>
      </c>
      <c r="F90" s="37">
        <f t="shared" si="3"/>
        <v>51016</v>
      </c>
      <c r="G90" s="726">
        <f>+'[11]1.COBERTURA  DANE'!$G$13</f>
        <v>15.999498212381608</v>
      </c>
      <c r="H90" s="726">
        <f>+'[11]1.COBERTURA  DANE'!$O$13</f>
        <v>84.80022580442828</v>
      </c>
      <c r="I90" s="37">
        <f t="shared" si="3"/>
        <v>48466</v>
      </c>
    </row>
    <row r="91" spans="2:9" x14ac:dyDescent="0.2">
      <c r="B91" s="38" t="s">
        <v>235</v>
      </c>
    </row>
    <row r="94" spans="2:9" x14ac:dyDescent="0.2">
      <c r="G94" s="148"/>
    </row>
    <row r="96" spans="2:9" ht="18" x14ac:dyDescent="0.25">
      <c r="B96" s="2" t="s">
        <v>236</v>
      </c>
    </row>
    <row r="99" spans="2:24" ht="26.25" customHeight="1" thickBot="1" x14ac:dyDescent="0.25">
      <c r="B99" s="924" t="s">
        <v>561</v>
      </c>
      <c r="C99" s="924"/>
      <c r="D99" s="924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</row>
    <row r="100" spans="2:24" x14ac:dyDescent="0.2">
      <c r="B100" s="958" t="s">
        <v>560</v>
      </c>
      <c r="C100" s="776" t="s">
        <v>238</v>
      </c>
      <c r="D100" s="991" t="s">
        <v>239</v>
      </c>
      <c r="E100" s="776" t="s">
        <v>240</v>
      </c>
      <c r="F100" s="776"/>
      <c r="G100" s="776"/>
      <c r="H100" s="776"/>
      <c r="I100" s="776"/>
      <c r="J100" s="776"/>
      <c r="K100" s="776"/>
      <c r="L100" s="776"/>
      <c r="M100" s="776"/>
      <c r="N100" s="776"/>
      <c r="O100" s="776"/>
      <c r="P100" s="776"/>
      <c r="Q100" s="776"/>
      <c r="R100" s="776"/>
      <c r="S100" s="776"/>
      <c r="T100" s="776"/>
      <c r="U100" s="776"/>
      <c r="V100" s="776"/>
      <c r="W100" s="776"/>
      <c r="X100" s="961"/>
    </row>
    <row r="101" spans="2:24" x14ac:dyDescent="0.2">
      <c r="B101" s="823"/>
      <c r="C101" s="777"/>
      <c r="D101" s="992"/>
      <c r="E101" s="777" t="s">
        <v>241</v>
      </c>
      <c r="F101" s="777"/>
      <c r="G101" s="777" t="s">
        <v>242</v>
      </c>
      <c r="H101" s="777"/>
      <c r="I101" s="777" t="s">
        <v>243</v>
      </c>
      <c r="J101" s="777"/>
      <c r="K101" s="777" t="s">
        <v>244</v>
      </c>
      <c r="L101" s="777"/>
      <c r="M101" s="777" t="s">
        <v>245</v>
      </c>
      <c r="N101" s="777"/>
      <c r="O101" s="777" t="s">
        <v>246</v>
      </c>
      <c r="P101" s="777"/>
      <c r="Q101" s="777" t="s">
        <v>247</v>
      </c>
      <c r="R101" s="777"/>
      <c r="S101" s="777" t="s">
        <v>248</v>
      </c>
      <c r="T101" s="777"/>
      <c r="U101" s="777" t="s">
        <v>249</v>
      </c>
      <c r="V101" s="777"/>
      <c r="W101" s="777" t="s">
        <v>250</v>
      </c>
      <c r="X101" s="833"/>
    </row>
    <row r="102" spans="2:24" x14ac:dyDescent="0.2">
      <c r="B102" s="823"/>
      <c r="C102" s="777"/>
      <c r="D102" s="992"/>
      <c r="E102" s="214" t="s">
        <v>251</v>
      </c>
      <c r="F102" s="213" t="s">
        <v>252</v>
      </c>
      <c r="G102" s="214" t="s">
        <v>251</v>
      </c>
      <c r="H102" s="213" t="s">
        <v>252</v>
      </c>
      <c r="I102" s="214" t="s">
        <v>251</v>
      </c>
      <c r="J102" s="213" t="s">
        <v>252</v>
      </c>
      <c r="K102" s="214" t="s">
        <v>251</v>
      </c>
      <c r="L102" s="213" t="s">
        <v>252</v>
      </c>
      <c r="M102" s="214" t="s">
        <v>251</v>
      </c>
      <c r="N102" s="213" t="s">
        <v>252</v>
      </c>
      <c r="O102" s="214" t="s">
        <v>251</v>
      </c>
      <c r="P102" s="213" t="s">
        <v>252</v>
      </c>
      <c r="Q102" s="214" t="s">
        <v>251</v>
      </c>
      <c r="R102" s="213" t="s">
        <v>252</v>
      </c>
      <c r="S102" s="214" t="s">
        <v>251</v>
      </c>
      <c r="T102" s="213" t="s">
        <v>252</v>
      </c>
      <c r="U102" s="214" t="s">
        <v>251</v>
      </c>
      <c r="V102" s="213" t="s">
        <v>252</v>
      </c>
      <c r="W102" s="214" t="s">
        <v>251</v>
      </c>
      <c r="X102" s="215" t="s">
        <v>252</v>
      </c>
    </row>
    <row r="103" spans="2:24" ht="13.5" thickBot="1" x14ac:dyDescent="0.25">
      <c r="B103" s="352" t="s">
        <v>7</v>
      </c>
      <c r="C103" s="217">
        <v>74522</v>
      </c>
      <c r="D103" s="218">
        <v>11.137597649390303</v>
      </c>
      <c r="E103" s="219">
        <v>756</v>
      </c>
      <c r="F103" s="218">
        <v>1.0144655269584821</v>
      </c>
      <c r="G103" s="219">
        <v>14287</v>
      </c>
      <c r="H103" s="218">
        <v>19.171519819650573</v>
      </c>
      <c r="I103" s="219">
        <v>21575</v>
      </c>
      <c r="J103" s="218">
        <v>28.95118220122917</v>
      </c>
      <c r="K103" s="219">
        <v>17741</v>
      </c>
      <c r="L103" s="218">
        <v>23.806392743082579</v>
      </c>
      <c r="M103" s="219">
        <v>12269</v>
      </c>
      <c r="N103" s="218">
        <v>16.463594643192614</v>
      </c>
      <c r="O103" s="219">
        <v>6338</v>
      </c>
      <c r="P103" s="218">
        <v>8.504871044792143</v>
      </c>
      <c r="Q103" s="219">
        <v>1452</v>
      </c>
      <c r="R103" s="218">
        <v>1.948417916856767</v>
      </c>
      <c r="S103" s="219">
        <v>92</v>
      </c>
      <c r="T103" s="218">
        <v>0.12345347682563537</v>
      </c>
      <c r="U103" s="219">
        <v>12</v>
      </c>
      <c r="V103" s="218">
        <v>1.6102627412039397E-2</v>
      </c>
      <c r="W103" s="219">
        <v>0</v>
      </c>
      <c r="X103" s="218">
        <v>0</v>
      </c>
    </row>
    <row r="104" spans="2:24" x14ac:dyDescent="0.2">
      <c r="B104" s="380" t="s">
        <v>18</v>
      </c>
      <c r="C104" s="356">
        <v>359</v>
      </c>
      <c r="D104" s="357">
        <v>8.7535355505705645</v>
      </c>
      <c r="E104" s="356">
        <v>18</v>
      </c>
      <c r="F104" s="357">
        <v>5.0139275766016711</v>
      </c>
      <c r="G104" s="356">
        <v>102</v>
      </c>
      <c r="H104" s="357">
        <v>28.412256267409468</v>
      </c>
      <c r="I104" s="356">
        <v>94</v>
      </c>
      <c r="J104" s="357">
        <v>26.18384401114206</v>
      </c>
      <c r="K104" s="356">
        <v>77</v>
      </c>
      <c r="L104" s="357">
        <v>21.448467966573816</v>
      </c>
      <c r="M104" s="356">
        <v>49</v>
      </c>
      <c r="N104" s="357">
        <v>13.649025069637883</v>
      </c>
      <c r="O104" s="381">
        <v>16</v>
      </c>
      <c r="P104" s="357">
        <v>4.4568245125348191</v>
      </c>
      <c r="Q104" s="356">
        <v>3</v>
      </c>
      <c r="R104" s="357">
        <v>0.83565459610027859</v>
      </c>
      <c r="S104" s="356">
        <v>0</v>
      </c>
      <c r="T104" s="357">
        <v>0</v>
      </c>
      <c r="U104" s="356">
        <v>0</v>
      </c>
      <c r="V104" s="357">
        <v>0</v>
      </c>
      <c r="W104" s="356">
        <v>0</v>
      </c>
      <c r="X104" s="357">
        <v>0</v>
      </c>
    </row>
    <row r="105" spans="2:24" x14ac:dyDescent="0.2">
      <c r="B105" s="380" t="s">
        <v>19</v>
      </c>
      <c r="C105" s="356">
        <v>2226</v>
      </c>
      <c r="D105" s="357">
        <v>18.476248972850041</v>
      </c>
      <c r="E105" s="356">
        <v>39</v>
      </c>
      <c r="F105" s="357">
        <v>1.7520215633423182</v>
      </c>
      <c r="G105" s="356">
        <v>557</v>
      </c>
      <c r="H105" s="357">
        <v>25.022461814914642</v>
      </c>
      <c r="I105" s="356">
        <v>660</v>
      </c>
      <c r="J105" s="357">
        <v>29.649595687331537</v>
      </c>
      <c r="K105" s="356">
        <v>512</v>
      </c>
      <c r="L105" s="357">
        <v>23.000898472596589</v>
      </c>
      <c r="M105" s="356">
        <v>301</v>
      </c>
      <c r="N105" s="357">
        <v>13.522012578616351</v>
      </c>
      <c r="O105" s="381">
        <v>124</v>
      </c>
      <c r="P105" s="357">
        <v>5.5705300988319859</v>
      </c>
      <c r="Q105" s="356">
        <v>31</v>
      </c>
      <c r="R105" s="357">
        <v>1.3926325247079965</v>
      </c>
      <c r="S105" s="356">
        <v>2</v>
      </c>
      <c r="T105" s="357">
        <v>8.9847259658580425E-2</v>
      </c>
      <c r="U105" s="356">
        <v>0</v>
      </c>
      <c r="V105" s="357">
        <v>0</v>
      </c>
      <c r="W105" s="356">
        <v>0</v>
      </c>
      <c r="X105" s="357">
        <v>0</v>
      </c>
    </row>
    <row r="106" spans="2:24" x14ac:dyDescent="0.2">
      <c r="B106" s="380" t="s">
        <v>20</v>
      </c>
      <c r="C106" s="356">
        <v>943</v>
      </c>
      <c r="D106" s="357">
        <v>18.65221433233776</v>
      </c>
      <c r="E106" s="356">
        <v>34</v>
      </c>
      <c r="F106" s="357">
        <v>3.6055143160127257</v>
      </c>
      <c r="G106" s="356">
        <v>281</v>
      </c>
      <c r="H106" s="357">
        <v>29.798515376458113</v>
      </c>
      <c r="I106" s="356">
        <v>272</v>
      </c>
      <c r="J106" s="357">
        <v>28.844114528101805</v>
      </c>
      <c r="K106" s="356">
        <v>186</v>
      </c>
      <c r="L106" s="357">
        <v>19.724284199363733</v>
      </c>
      <c r="M106" s="356">
        <v>108</v>
      </c>
      <c r="N106" s="357">
        <v>11.452810180275716</v>
      </c>
      <c r="O106" s="381">
        <v>51</v>
      </c>
      <c r="P106" s="357">
        <v>5.408271474019088</v>
      </c>
      <c r="Q106" s="356">
        <v>11</v>
      </c>
      <c r="R106" s="357">
        <v>1.166489925768823</v>
      </c>
      <c r="S106" s="356">
        <v>0</v>
      </c>
      <c r="T106" s="357">
        <v>0</v>
      </c>
      <c r="U106" s="356">
        <v>0</v>
      </c>
      <c r="V106" s="357">
        <v>0</v>
      </c>
      <c r="W106" s="356">
        <v>0</v>
      </c>
      <c r="X106" s="357">
        <v>0</v>
      </c>
    </row>
    <row r="107" spans="2:24" x14ac:dyDescent="0.2">
      <c r="B107" s="380" t="s">
        <v>21</v>
      </c>
      <c r="C107" s="356">
        <v>471</v>
      </c>
      <c r="D107" s="357">
        <v>16.477173342662237</v>
      </c>
      <c r="E107" s="356">
        <v>12</v>
      </c>
      <c r="F107" s="357">
        <v>2.547770700636943</v>
      </c>
      <c r="G107" s="356">
        <v>141</v>
      </c>
      <c r="H107" s="357">
        <v>29.936305732484076</v>
      </c>
      <c r="I107" s="356">
        <v>143</v>
      </c>
      <c r="J107" s="357">
        <v>30.360934182590231</v>
      </c>
      <c r="K107" s="356">
        <v>99</v>
      </c>
      <c r="L107" s="357">
        <v>21.019108280254777</v>
      </c>
      <c r="M107" s="356">
        <v>51</v>
      </c>
      <c r="N107" s="357">
        <v>10.828025477707007</v>
      </c>
      <c r="O107" s="381">
        <v>22</v>
      </c>
      <c r="P107" s="357">
        <v>4.6709129511677281</v>
      </c>
      <c r="Q107" s="356">
        <v>3</v>
      </c>
      <c r="R107" s="357">
        <v>0.63694267515923575</v>
      </c>
      <c r="S107" s="356">
        <v>0</v>
      </c>
      <c r="T107" s="357">
        <v>0</v>
      </c>
      <c r="U107" s="356">
        <v>0</v>
      </c>
      <c r="V107" s="357">
        <v>0</v>
      </c>
      <c r="W107" s="356">
        <v>0</v>
      </c>
      <c r="X107" s="357">
        <v>0</v>
      </c>
    </row>
    <row r="108" spans="2:24" x14ac:dyDescent="0.2">
      <c r="B108" s="380" t="s">
        <v>22</v>
      </c>
      <c r="C108" s="356">
        <v>395</v>
      </c>
      <c r="D108" s="357">
        <v>8.5234015924735136</v>
      </c>
      <c r="E108" s="356">
        <v>10</v>
      </c>
      <c r="F108" s="357">
        <v>2.5316455696202533</v>
      </c>
      <c r="G108" s="356">
        <v>112</v>
      </c>
      <c r="H108" s="357">
        <v>28.354430379746837</v>
      </c>
      <c r="I108" s="356">
        <v>110</v>
      </c>
      <c r="J108" s="357">
        <v>27.848101265822784</v>
      </c>
      <c r="K108" s="356">
        <v>66</v>
      </c>
      <c r="L108" s="357">
        <v>16.708860759493671</v>
      </c>
      <c r="M108" s="356">
        <v>59</v>
      </c>
      <c r="N108" s="357">
        <v>14.936708860759493</v>
      </c>
      <c r="O108" s="381">
        <v>26</v>
      </c>
      <c r="P108" s="357">
        <v>6.5822784810126587</v>
      </c>
      <c r="Q108" s="356">
        <v>12</v>
      </c>
      <c r="R108" s="357">
        <v>3.0379746835443036</v>
      </c>
      <c r="S108" s="356">
        <v>0</v>
      </c>
      <c r="T108" s="357">
        <v>0</v>
      </c>
      <c r="U108" s="356">
        <v>0</v>
      </c>
      <c r="V108" s="357">
        <v>0</v>
      </c>
      <c r="W108" s="356">
        <v>0</v>
      </c>
      <c r="X108" s="357">
        <v>0</v>
      </c>
    </row>
    <row r="109" spans="2:24" ht="13.5" thickBot="1" x14ac:dyDescent="0.25">
      <c r="B109" s="508" t="s">
        <v>23</v>
      </c>
      <c r="C109" s="509">
        <v>459</v>
      </c>
      <c r="D109" s="510">
        <v>14.395935265336847</v>
      </c>
      <c r="E109" s="509">
        <v>13</v>
      </c>
      <c r="F109" s="510">
        <v>2.8322440087145968</v>
      </c>
      <c r="G109" s="509">
        <v>136</v>
      </c>
      <c r="H109" s="510">
        <v>29.629629629629626</v>
      </c>
      <c r="I109" s="509">
        <v>141</v>
      </c>
      <c r="J109" s="510">
        <v>30.718954248366014</v>
      </c>
      <c r="K109" s="509">
        <v>81</v>
      </c>
      <c r="L109" s="510">
        <v>17.647058823529413</v>
      </c>
      <c r="M109" s="509">
        <v>46</v>
      </c>
      <c r="N109" s="510">
        <v>10.021786492374728</v>
      </c>
      <c r="O109" s="511">
        <v>35</v>
      </c>
      <c r="P109" s="510">
        <v>7.6252723311546839</v>
      </c>
      <c r="Q109" s="509">
        <v>4</v>
      </c>
      <c r="R109" s="510">
        <v>0.8714596949891068</v>
      </c>
      <c r="S109" s="509">
        <v>3</v>
      </c>
      <c r="T109" s="510">
        <v>0.65359477124183007</v>
      </c>
      <c r="U109" s="509">
        <v>0</v>
      </c>
      <c r="V109" s="510">
        <v>0</v>
      </c>
      <c r="W109" s="509">
        <v>0</v>
      </c>
      <c r="X109" s="510">
        <v>0</v>
      </c>
    </row>
    <row r="110" spans="2:24" ht="13.5" thickBot="1" x14ac:dyDescent="0.25">
      <c r="B110" s="232" t="s">
        <v>0</v>
      </c>
      <c r="C110" s="512">
        <v>4853</v>
      </c>
      <c r="D110" s="513">
        <v>15.219845700307344</v>
      </c>
      <c r="E110" s="514">
        <v>126</v>
      </c>
      <c r="F110" s="515">
        <v>2.5963321656707192</v>
      </c>
      <c r="G110" s="514">
        <v>1329</v>
      </c>
      <c r="H110" s="515">
        <v>27.385122604574491</v>
      </c>
      <c r="I110" s="516">
        <v>1420</v>
      </c>
      <c r="J110" s="513">
        <v>29.260251390892233</v>
      </c>
      <c r="K110" s="514">
        <v>1021</v>
      </c>
      <c r="L110" s="515">
        <v>21.038532866268287</v>
      </c>
      <c r="M110" s="514">
        <v>614</v>
      </c>
      <c r="N110" s="515">
        <v>12.651967854935092</v>
      </c>
      <c r="O110" s="516">
        <v>274</v>
      </c>
      <c r="P110" s="513">
        <v>5.6459921697918816</v>
      </c>
      <c r="Q110" s="514">
        <v>64</v>
      </c>
      <c r="R110" s="515">
        <v>1.318771893674016</v>
      </c>
      <c r="S110" s="514">
        <v>5</v>
      </c>
      <c r="T110" s="515">
        <v>0.10302905419328251</v>
      </c>
      <c r="U110" s="516">
        <v>0</v>
      </c>
      <c r="V110" s="513">
        <v>0</v>
      </c>
      <c r="W110" s="514">
        <v>0</v>
      </c>
      <c r="X110" s="517">
        <v>0</v>
      </c>
    </row>
    <row r="111" spans="2:24" x14ac:dyDescent="0.2">
      <c r="B111" s="238" t="s">
        <v>255</v>
      </c>
    </row>
    <row r="112" spans="2:24" x14ac:dyDescent="0.2">
      <c r="B112" s="282"/>
    </row>
    <row r="113" spans="2:24" x14ac:dyDescent="0.2">
      <c r="B113" s="282"/>
    </row>
    <row r="114" spans="2:24" x14ac:dyDescent="0.2">
      <c r="B114" s="282"/>
    </row>
    <row r="116" spans="2:24" ht="23.25" customHeight="1" thickBot="1" x14ac:dyDescent="0.25">
      <c r="B116" s="917" t="s">
        <v>562</v>
      </c>
      <c r="C116" s="917"/>
      <c r="D116" s="917"/>
      <c r="E116" s="917"/>
      <c r="F116" s="917"/>
      <c r="G116" s="917"/>
      <c r="H116" s="917"/>
      <c r="I116" s="917"/>
      <c r="J116" s="917"/>
      <c r="K116" s="917"/>
      <c r="L116" s="917"/>
      <c r="M116" s="917"/>
      <c r="N116" s="917"/>
      <c r="O116" s="917"/>
      <c r="P116" s="917"/>
      <c r="Q116" s="917"/>
      <c r="R116" s="917"/>
      <c r="S116" s="917"/>
      <c r="T116" s="917"/>
      <c r="U116" s="917"/>
      <c r="V116" s="917"/>
      <c r="W116" s="917"/>
      <c r="X116" s="917"/>
    </row>
    <row r="117" spans="2:24" x14ac:dyDescent="0.2">
      <c r="B117" s="807" t="s">
        <v>256</v>
      </c>
      <c r="C117" s="993" t="s">
        <v>257</v>
      </c>
      <c r="D117" s="993" t="s">
        <v>258</v>
      </c>
      <c r="E117" s="996" t="s">
        <v>238</v>
      </c>
      <c r="F117" s="999" t="s">
        <v>240</v>
      </c>
      <c r="G117" s="1000"/>
      <c r="H117" s="1000"/>
      <c r="I117" s="1000"/>
      <c r="J117" s="1000"/>
      <c r="K117" s="1000"/>
      <c r="L117" s="1000"/>
      <c r="M117" s="1000"/>
      <c r="N117" s="1000"/>
      <c r="O117" s="1000"/>
      <c r="P117" s="1000"/>
      <c r="Q117" s="1000"/>
      <c r="R117" s="1000"/>
      <c r="S117" s="1000"/>
      <c r="T117" s="1000"/>
      <c r="U117" s="1000"/>
      <c r="V117" s="1000"/>
      <c r="W117" s="1000"/>
      <c r="X117" s="1001"/>
    </row>
    <row r="118" spans="2:24" x14ac:dyDescent="0.2">
      <c r="B118" s="808"/>
      <c r="C118" s="994"/>
      <c r="D118" s="994"/>
      <c r="E118" s="997"/>
      <c r="F118" s="1002" t="s">
        <v>241</v>
      </c>
      <c r="G118" s="1003"/>
      <c r="H118" s="1002" t="s">
        <v>242</v>
      </c>
      <c r="I118" s="1003"/>
      <c r="J118" s="1002" t="s">
        <v>243</v>
      </c>
      <c r="K118" s="1003"/>
      <c r="L118" s="1002" t="s">
        <v>244</v>
      </c>
      <c r="M118" s="1003"/>
      <c r="N118" s="1002" t="s">
        <v>245</v>
      </c>
      <c r="O118" s="1003"/>
      <c r="P118" s="1002" t="s">
        <v>246</v>
      </c>
      <c r="Q118" s="1003"/>
      <c r="R118" s="1002" t="s">
        <v>247</v>
      </c>
      <c r="S118" s="1003"/>
      <c r="T118" s="1002" t="s">
        <v>248</v>
      </c>
      <c r="U118" s="1003"/>
      <c r="V118" s="1002" t="s">
        <v>249</v>
      </c>
      <c r="W118" s="1003"/>
      <c r="X118" s="500" t="s">
        <v>250</v>
      </c>
    </row>
    <row r="119" spans="2:24" ht="24.75" thickBot="1" x14ac:dyDescent="0.25">
      <c r="B119" s="809"/>
      <c r="C119" s="995"/>
      <c r="D119" s="995"/>
      <c r="E119" s="998"/>
      <c r="F119" s="501" t="s">
        <v>251</v>
      </c>
      <c r="G119" s="502" t="s">
        <v>259</v>
      </c>
      <c r="H119" s="501" t="s">
        <v>251</v>
      </c>
      <c r="I119" s="502" t="s">
        <v>259</v>
      </c>
      <c r="J119" s="501" t="s">
        <v>251</v>
      </c>
      <c r="K119" s="502" t="s">
        <v>259</v>
      </c>
      <c r="L119" s="501" t="s">
        <v>251</v>
      </c>
      <c r="M119" s="502" t="s">
        <v>259</v>
      </c>
      <c r="N119" s="501" t="s">
        <v>251</v>
      </c>
      <c r="O119" s="502" t="s">
        <v>259</v>
      </c>
      <c r="P119" s="501" t="s">
        <v>251</v>
      </c>
      <c r="Q119" s="502" t="s">
        <v>259</v>
      </c>
      <c r="R119" s="501" t="s">
        <v>251</v>
      </c>
      <c r="S119" s="502" t="s">
        <v>259</v>
      </c>
      <c r="T119" s="501" t="s">
        <v>251</v>
      </c>
      <c r="U119" s="502" t="s">
        <v>259</v>
      </c>
      <c r="V119" s="501" t="s">
        <v>251</v>
      </c>
      <c r="W119" s="502" t="s">
        <v>259</v>
      </c>
      <c r="X119" s="503" t="s">
        <v>251</v>
      </c>
    </row>
    <row r="120" spans="2:24" x14ac:dyDescent="0.2">
      <c r="B120" s="243" t="s">
        <v>7</v>
      </c>
      <c r="C120" s="244">
        <v>1.4718366654111887</v>
      </c>
      <c r="D120" s="244">
        <v>45.156824172820187</v>
      </c>
      <c r="E120" s="245">
        <v>79126</v>
      </c>
      <c r="F120" s="245">
        <v>803</v>
      </c>
      <c r="G120" s="244">
        <v>3.1039814456899886</v>
      </c>
      <c r="H120" s="245">
        <v>14919</v>
      </c>
      <c r="I120" s="244">
        <v>56.467088305760257</v>
      </c>
      <c r="J120" s="246">
        <v>22774</v>
      </c>
      <c r="K120" s="244">
        <v>81.860204309037186</v>
      </c>
      <c r="L120" s="245">
        <v>18804</v>
      </c>
      <c r="M120" s="244">
        <v>66.440299483077226</v>
      </c>
      <c r="N120" s="245">
        <v>13069</v>
      </c>
      <c r="O120" s="244">
        <v>49.213169201571027</v>
      </c>
      <c r="P120" s="246">
        <v>6927</v>
      </c>
      <c r="Q120" s="244">
        <v>28.810041715709314</v>
      </c>
      <c r="R120" s="245">
        <v>1683</v>
      </c>
      <c r="S120" s="244">
        <v>7.8180162770820179</v>
      </c>
      <c r="T120" s="245">
        <v>123</v>
      </c>
      <c r="U120" s="244">
        <v>0.59840328489347927</v>
      </c>
      <c r="V120" s="246">
        <v>12</v>
      </c>
      <c r="W120" s="244">
        <v>5.6129059417286818E-2</v>
      </c>
      <c r="X120" s="245">
        <v>12</v>
      </c>
    </row>
    <row r="121" spans="2:24" x14ac:dyDescent="0.2">
      <c r="B121" s="382" t="s">
        <v>18</v>
      </c>
      <c r="C121" s="224">
        <v>1.0551374979123627</v>
      </c>
      <c r="D121" s="224">
        <v>33.7120506612032</v>
      </c>
      <c r="E121" s="223">
        <v>362</v>
      </c>
      <c r="F121" s="223">
        <v>18</v>
      </c>
      <c r="G121" s="224">
        <v>7.9120879120879124</v>
      </c>
      <c r="H121" s="223">
        <v>103</v>
      </c>
      <c r="I121" s="224">
        <v>49.117787315212205</v>
      </c>
      <c r="J121" s="223">
        <v>94</v>
      </c>
      <c r="K121" s="224">
        <v>50.976138828633403</v>
      </c>
      <c r="L121" s="223">
        <v>78</v>
      </c>
      <c r="M121" s="224">
        <v>45.008655510675126</v>
      </c>
      <c r="N121" s="223">
        <v>49</v>
      </c>
      <c r="O121" s="224">
        <v>29.62515114873035</v>
      </c>
      <c r="P121" s="223">
        <v>16</v>
      </c>
      <c r="Q121" s="224">
        <v>11.042097998619738</v>
      </c>
      <c r="R121" s="223">
        <v>4</v>
      </c>
      <c r="S121" s="224">
        <v>3.5429583702391496</v>
      </c>
      <c r="T121" s="223">
        <v>0</v>
      </c>
      <c r="U121" s="224">
        <v>0</v>
      </c>
      <c r="V121" s="223">
        <v>0</v>
      </c>
      <c r="W121" s="224">
        <v>0</v>
      </c>
      <c r="X121" s="361">
        <v>0</v>
      </c>
    </row>
    <row r="122" spans="2:24" x14ac:dyDescent="0.2">
      <c r="B122" s="226" t="s">
        <v>19</v>
      </c>
      <c r="C122" s="228">
        <v>2.0187295114863639</v>
      </c>
      <c r="D122" s="228">
        <v>65.483476132190944</v>
      </c>
      <c r="E122" s="227">
        <v>2247</v>
      </c>
      <c r="F122" s="227">
        <v>39</v>
      </c>
      <c r="G122" s="228">
        <v>6.8098480880041912</v>
      </c>
      <c r="H122" s="227">
        <v>562</v>
      </c>
      <c r="I122" s="228">
        <v>94.09007199062448</v>
      </c>
      <c r="J122" s="227">
        <v>669</v>
      </c>
      <c r="K122" s="228">
        <v>111.12956810631229</v>
      </c>
      <c r="L122" s="227">
        <v>518</v>
      </c>
      <c r="M122" s="228">
        <v>90.909090909090907</v>
      </c>
      <c r="N122" s="227">
        <v>301</v>
      </c>
      <c r="O122" s="228">
        <v>60.127846584099082</v>
      </c>
      <c r="P122" s="227">
        <v>125</v>
      </c>
      <c r="Q122" s="228">
        <v>28.473804100227788</v>
      </c>
      <c r="R122" s="227">
        <v>31</v>
      </c>
      <c r="S122" s="228">
        <v>7.9609655880842327</v>
      </c>
      <c r="T122" s="227">
        <v>2</v>
      </c>
      <c r="U122" s="228">
        <v>0.60006000600060005</v>
      </c>
      <c r="V122" s="227">
        <v>0</v>
      </c>
      <c r="W122" s="228">
        <v>0</v>
      </c>
      <c r="X122" s="364">
        <v>0</v>
      </c>
    </row>
    <row r="123" spans="2:24" x14ac:dyDescent="0.2">
      <c r="B123" s="226" t="s">
        <v>20</v>
      </c>
      <c r="C123" s="228">
        <v>2.1895349105573332</v>
      </c>
      <c r="D123" s="228">
        <v>75.220541902961571</v>
      </c>
      <c r="E123" s="227">
        <v>955</v>
      </c>
      <c r="F123" s="227">
        <v>34</v>
      </c>
      <c r="G123" s="228">
        <v>13.654618473895583</v>
      </c>
      <c r="H123" s="227">
        <v>283</v>
      </c>
      <c r="I123" s="228">
        <v>118.65828092243187</v>
      </c>
      <c r="J123" s="227">
        <v>275</v>
      </c>
      <c r="K123" s="228">
        <v>114.10788381742738</v>
      </c>
      <c r="L123" s="227">
        <v>189</v>
      </c>
      <c r="M123" s="228">
        <v>83.333333333333329</v>
      </c>
      <c r="N123" s="227">
        <v>111</v>
      </c>
      <c r="O123" s="228">
        <v>59.773828756058158</v>
      </c>
      <c r="P123" s="227">
        <v>51</v>
      </c>
      <c r="Q123" s="228">
        <v>32.713277742142402</v>
      </c>
      <c r="R123" s="227">
        <v>12</v>
      </c>
      <c r="S123" s="228">
        <v>9.8928276999175591</v>
      </c>
      <c r="T123" s="227">
        <v>0</v>
      </c>
      <c r="U123" s="228">
        <v>0</v>
      </c>
      <c r="V123" s="227">
        <v>0</v>
      </c>
      <c r="W123" s="228">
        <v>0</v>
      </c>
      <c r="X123" s="364">
        <v>0</v>
      </c>
    </row>
    <row r="124" spans="2:24" x14ac:dyDescent="0.2">
      <c r="B124" s="226" t="s">
        <v>21</v>
      </c>
      <c r="C124" s="228">
        <v>1.8004872453367777</v>
      </c>
      <c r="D124" s="228">
        <v>58.866813833701251</v>
      </c>
      <c r="E124" s="227">
        <v>480</v>
      </c>
      <c r="F124" s="227">
        <v>12</v>
      </c>
      <c r="G124" s="228">
        <v>8.8560885608856079</v>
      </c>
      <c r="H124" s="227">
        <v>144</v>
      </c>
      <c r="I124" s="228">
        <v>101.91082802547771</v>
      </c>
      <c r="J124" s="227">
        <v>146</v>
      </c>
      <c r="K124" s="228">
        <v>102.45614035087719</v>
      </c>
      <c r="L124" s="227">
        <v>100</v>
      </c>
      <c r="M124" s="228">
        <v>74.019245003700973</v>
      </c>
      <c r="N124" s="227">
        <v>51</v>
      </c>
      <c r="O124" s="228">
        <v>42.89318755256518</v>
      </c>
      <c r="P124" s="227">
        <v>24</v>
      </c>
      <c r="Q124" s="228">
        <v>22.922636103151863</v>
      </c>
      <c r="R124" s="227">
        <v>3</v>
      </c>
      <c r="S124" s="228">
        <v>3.218884120171674</v>
      </c>
      <c r="T124" s="227">
        <v>0</v>
      </c>
      <c r="U124" s="228">
        <v>0</v>
      </c>
      <c r="V124" s="227">
        <v>0</v>
      </c>
      <c r="W124" s="228">
        <v>0</v>
      </c>
      <c r="X124" s="364">
        <v>0</v>
      </c>
    </row>
    <row r="125" spans="2:24" x14ac:dyDescent="0.2">
      <c r="B125" s="226" t="s">
        <v>22</v>
      </c>
      <c r="C125" s="228">
        <v>1.0818255261376291</v>
      </c>
      <c r="D125" s="228">
        <v>33.462457759828567</v>
      </c>
      <c r="E125" s="227">
        <v>406</v>
      </c>
      <c r="F125" s="227">
        <v>10</v>
      </c>
      <c r="G125" s="228">
        <v>3.8895371450797351</v>
      </c>
      <c r="H125" s="227">
        <v>115</v>
      </c>
      <c r="I125" s="228">
        <v>48.52320675105485</v>
      </c>
      <c r="J125" s="227">
        <v>114</v>
      </c>
      <c r="K125" s="228">
        <v>54.728756601056169</v>
      </c>
      <c r="L125" s="227">
        <v>68</v>
      </c>
      <c r="M125" s="228">
        <v>34.729315628192033</v>
      </c>
      <c r="N125" s="227">
        <v>60</v>
      </c>
      <c r="O125" s="228">
        <v>32.102728731942214</v>
      </c>
      <c r="P125" s="227">
        <v>27</v>
      </c>
      <c r="Q125" s="228">
        <v>16.493585827733657</v>
      </c>
      <c r="R125" s="227">
        <v>12</v>
      </c>
      <c r="S125" s="228">
        <v>9.4043887147335425</v>
      </c>
      <c r="T125" s="227">
        <v>0</v>
      </c>
      <c r="U125" s="228">
        <v>0</v>
      </c>
      <c r="V125" s="227">
        <v>0</v>
      </c>
      <c r="W125" s="228">
        <v>0</v>
      </c>
      <c r="X125" s="364">
        <v>0</v>
      </c>
    </row>
    <row r="126" spans="2:24" ht="13.5" thickBot="1" x14ac:dyDescent="0.25">
      <c r="B126" s="383" t="s">
        <v>23</v>
      </c>
      <c r="C126" s="250">
        <v>1.6353030641546544</v>
      </c>
      <c r="D126" s="250">
        <v>58.59570214892554</v>
      </c>
      <c r="E126" s="229">
        <v>469</v>
      </c>
      <c r="F126" s="229">
        <v>14</v>
      </c>
      <c r="G126" s="250">
        <v>8.9285714285714288</v>
      </c>
      <c r="H126" s="229">
        <v>138</v>
      </c>
      <c r="I126" s="250">
        <v>91.816367265469054</v>
      </c>
      <c r="J126" s="229">
        <v>143</v>
      </c>
      <c r="K126" s="250">
        <v>94.140882159315339</v>
      </c>
      <c r="L126" s="229">
        <v>81</v>
      </c>
      <c r="M126" s="250">
        <v>56.682995101469565</v>
      </c>
      <c r="N126" s="229">
        <v>49</v>
      </c>
      <c r="O126" s="250">
        <v>41.844577284372335</v>
      </c>
      <c r="P126" s="229">
        <v>36</v>
      </c>
      <c r="Q126" s="250">
        <v>36.622583926754835</v>
      </c>
      <c r="R126" s="229">
        <v>5</v>
      </c>
      <c r="S126" s="250">
        <v>6.5274151436031325</v>
      </c>
      <c r="T126" s="229">
        <v>3</v>
      </c>
      <c r="U126" s="250">
        <v>4.7393364928909953</v>
      </c>
      <c r="V126" s="229">
        <v>0</v>
      </c>
      <c r="W126" s="250">
        <v>0</v>
      </c>
      <c r="X126" s="368">
        <v>0</v>
      </c>
    </row>
    <row r="127" spans="2:24" ht="13.5" thickBot="1" x14ac:dyDescent="0.25">
      <c r="B127" s="232" t="s">
        <v>0</v>
      </c>
      <c r="C127" s="253">
        <v>1.7333273155701092</v>
      </c>
      <c r="D127" s="253">
        <v>57.171747695812364</v>
      </c>
      <c r="E127" s="252">
        <v>4919</v>
      </c>
      <c r="F127" s="269">
        <v>127</v>
      </c>
      <c r="G127" s="253">
        <v>7.9444513949705993</v>
      </c>
      <c r="H127" s="269">
        <v>1345</v>
      </c>
      <c r="I127" s="253">
        <v>85.445651483387323</v>
      </c>
      <c r="J127" s="270">
        <v>1441</v>
      </c>
      <c r="K127" s="251">
        <v>94.176851186196984</v>
      </c>
      <c r="L127" s="269">
        <v>1034</v>
      </c>
      <c r="M127" s="253">
        <v>71.621528018286355</v>
      </c>
      <c r="N127" s="269">
        <v>621</v>
      </c>
      <c r="O127" s="253">
        <v>48.721167425074533</v>
      </c>
      <c r="P127" s="270">
        <v>279</v>
      </c>
      <c r="Q127" s="251">
        <v>25.214640759150477</v>
      </c>
      <c r="R127" s="269">
        <v>67</v>
      </c>
      <c r="S127" s="253">
        <v>7.2747014115092288</v>
      </c>
      <c r="T127" s="269">
        <v>5</v>
      </c>
      <c r="U127" s="253">
        <v>0.66321793341291946</v>
      </c>
      <c r="V127" s="270">
        <v>0</v>
      </c>
      <c r="W127" s="251">
        <v>0</v>
      </c>
      <c r="X127" s="369">
        <v>0</v>
      </c>
    </row>
    <row r="128" spans="2:24" x14ac:dyDescent="0.2">
      <c r="B128" s="238" t="s">
        <v>260</v>
      </c>
    </row>
    <row r="129" spans="2:27" x14ac:dyDescent="0.2">
      <c r="B129" s="257" t="s">
        <v>261</v>
      </c>
    </row>
    <row r="130" spans="2:27" x14ac:dyDescent="0.2">
      <c r="B130" s="257"/>
    </row>
    <row r="131" spans="2:27" x14ac:dyDescent="0.2">
      <c r="B131" s="257"/>
    </row>
    <row r="132" spans="2:27" x14ac:dyDescent="0.2">
      <c r="B132" s="257"/>
    </row>
    <row r="133" spans="2:27" ht="24.75" customHeight="1" thickBot="1" x14ac:dyDescent="0.25">
      <c r="B133" s="914" t="s">
        <v>563</v>
      </c>
      <c r="C133" s="914"/>
      <c r="D133" s="914"/>
      <c r="E133" s="914"/>
      <c r="F133" s="914"/>
      <c r="G133" s="914"/>
      <c r="H133" s="914"/>
      <c r="I133" s="914"/>
      <c r="J133" s="914"/>
      <c r="K133" s="914"/>
      <c r="L133" s="914"/>
      <c r="M133" s="914"/>
      <c r="N133" s="914"/>
      <c r="O133" s="914"/>
      <c r="P133" s="914"/>
      <c r="Q133" s="914"/>
      <c r="R133" s="914"/>
      <c r="S133" s="914"/>
      <c r="T133" s="914"/>
      <c r="U133" s="914"/>
      <c r="V133" s="914"/>
      <c r="W133" s="914"/>
      <c r="X133" s="914"/>
      <c r="Y133" s="914"/>
      <c r="Z133" s="914"/>
      <c r="AA133" s="914"/>
    </row>
    <row r="134" spans="2:27" x14ac:dyDescent="0.2">
      <c r="B134" s="786" t="s">
        <v>262</v>
      </c>
      <c r="C134" s="789" t="s">
        <v>8</v>
      </c>
      <c r="D134" s="792" t="s">
        <v>263</v>
      </c>
      <c r="E134" s="793"/>
      <c r="F134" s="793"/>
      <c r="G134" s="793"/>
      <c r="H134" s="793"/>
      <c r="I134" s="793"/>
      <c r="J134" s="793"/>
      <c r="K134" s="793"/>
      <c r="L134" s="793"/>
      <c r="M134" s="793"/>
      <c r="N134" s="793"/>
      <c r="O134" s="793"/>
      <c r="P134" s="793"/>
      <c r="Q134" s="793"/>
      <c r="R134" s="793"/>
      <c r="S134" s="793"/>
      <c r="T134" s="793"/>
      <c r="U134" s="793"/>
      <c r="V134" s="793"/>
      <c r="W134" s="793"/>
      <c r="X134" s="793"/>
      <c r="Y134" s="793"/>
      <c r="Z134" s="793"/>
      <c r="AA134" s="794"/>
    </row>
    <row r="135" spans="2:27" x14ac:dyDescent="0.2">
      <c r="B135" s="787"/>
      <c r="C135" s="790"/>
      <c r="D135" s="795" t="s">
        <v>264</v>
      </c>
      <c r="E135" s="796"/>
      <c r="F135" s="799" t="s">
        <v>265</v>
      </c>
      <c r="G135" s="800"/>
      <c r="H135" s="800"/>
      <c r="I135" s="801"/>
      <c r="J135" s="799" t="s">
        <v>266</v>
      </c>
      <c r="K135" s="800"/>
      <c r="L135" s="800"/>
      <c r="M135" s="801"/>
      <c r="N135" s="795" t="s">
        <v>267</v>
      </c>
      <c r="O135" s="796"/>
      <c r="P135" s="795" t="s">
        <v>268</v>
      </c>
      <c r="Q135" s="796"/>
      <c r="R135" s="795" t="s">
        <v>269</v>
      </c>
      <c r="S135" s="796"/>
      <c r="T135" s="795" t="s">
        <v>270</v>
      </c>
      <c r="U135" s="796"/>
      <c r="V135" s="795" t="s">
        <v>271</v>
      </c>
      <c r="W135" s="796"/>
      <c r="X135" s="795" t="s">
        <v>272</v>
      </c>
      <c r="Y135" s="796"/>
      <c r="Z135" s="795" t="s">
        <v>273</v>
      </c>
      <c r="AA135" s="802"/>
    </row>
    <row r="136" spans="2:27" x14ac:dyDescent="0.2">
      <c r="B136" s="787"/>
      <c r="C136" s="790"/>
      <c r="D136" s="797"/>
      <c r="E136" s="798"/>
      <c r="F136" s="804" t="s">
        <v>274</v>
      </c>
      <c r="G136" s="805"/>
      <c r="H136" s="804" t="s">
        <v>275</v>
      </c>
      <c r="I136" s="805"/>
      <c r="J136" s="804" t="s">
        <v>276</v>
      </c>
      <c r="K136" s="805"/>
      <c r="L136" s="804" t="s">
        <v>277</v>
      </c>
      <c r="M136" s="805"/>
      <c r="N136" s="797"/>
      <c r="O136" s="798"/>
      <c r="P136" s="797"/>
      <c r="Q136" s="798"/>
      <c r="R136" s="797"/>
      <c r="S136" s="798"/>
      <c r="T136" s="797"/>
      <c r="U136" s="798"/>
      <c r="V136" s="797"/>
      <c r="W136" s="798"/>
      <c r="X136" s="797"/>
      <c r="Y136" s="798"/>
      <c r="Z136" s="797"/>
      <c r="AA136" s="803"/>
    </row>
    <row r="137" spans="2:27" ht="13.5" thickBot="1" x14ac:dyDescent="0.25">
      <c r="B137" s="788"/>
      <c r="C137" s="791"/>
      <c r="D137" s="258" t="s">
        <v>278</v>
      </c>
      <c r="E137" s="259" t="s">
        <v>252</v>
      </c>
      <c r="F137" s="260" t="s">
        <v>278</v>
      </c>
      <c r="G137" s="259" t="s">
        <v>252</v>
      </c>
      <c r="H137" s="260" t="s">
        <v>278</v>
      </c>
      <c r="I137" s="259" t="s">
        <v>252</v>
      </c>
      <c r="J137" s="260" t="s">
        <v>278</v>
      </c>
      <c r="K137" s="259" t="s">
        <v>252</v>
      </c>
      <c r="L137" s="260" t="s">
        <v>278</v>
      </c>
      <c r="M137" s="259" t="s">
        <v>252</v>
      </c>
      <c r="N137" s="260" t="s">
        <v>278</v>
      </c>
      <c r="O137" s="259" t="s">
        <v>252</v>
      </c>
      <c r="P137" s="260" t="s">
        <v>278</v>
      </c>
      <c r="Q137" s="259" t="s">
        <v>252</v>
      </c>
      <c r="R137" s="260" t="s">
        <v>278</v>
      </c>
      <c r="S137" s="259" t="s">
        <v>252</v>
      </c>
      <c r="T137" s="260" t="s">
        <v>278</v>
      </c>
      <c r="U137" s="259" t="s">
        <v>252</v>
      </c>
      <c r="V137" s="261" t="s">
        <v>278</v>
      </c>
      <c r="W137" s="259" t="s">
        <v>252</v>
      </c>
      <c r="X137" s="260" t="s">
        <v>278</v>
      </c>
      <c r="Y137" s="259" t="s">
        <v>252</v>
      </c>
      <c r="Z137" s="260" t="s">
        <v>278</v>
      </c>
      <c r="AA137" s="262" t="s">
        <v>252</v>
      </c>
    </row>
    <row r="138" spans="2:27" ht="13.5" thickBot="1" x14ac:dyDescent="0.25">
      <c r="B138" s="263" t="s">
        <v>7</v>
      </c>
      <c r="C138" s="252">
        <v>74522</v>
      </c>
      <c r="D138" s="252">
        <v>204</v>
      </c>
      <c r="E138" s="251">
        <v>0.27374466600466973</v>
      </c>
      <c r="F138" s="252">
        <v>8493</v>
      </c>
      <c r="G138" s="251">
        <v>11.396634550870884</v>
      </c>
      <c r="H138" s="264">
        <v>16655</v>
      </c>
      <c r="I138" s="251">
        <v>22.349104962293016</v>
      </c>
      <c r="J138" s="252">
        <v>25926</v>
      </c>
      <c r="K138" s="251">
        <v>34.789726523711117</v>
      </c>
      <c r="L138" s="252">
        <v>1785</v>
      </c>
      <c r="M138" s="251">
        <v>2.3952658275408605</v>
      </c>
      <c r="N138" s="264">
        <v>51</v>
      </c>
      <c r="O138" s="251">
        <v>6.8436166501167434E-2</v>
      </c>
      <c r="P138" s="252">
        <v>7107</v>
      </c>
      <c r="Q138" s="251">
        <v>9.5367810847803334</v>
      </c>
      <c r="R138" s="252">
        <v>2998</v>
      </c>
      <c r="S138" s="251">
        <v>4.0229730817745093</v>
      </c>
      <c r="T138" s="252">
        <v>7998</v>
      </c>
      <c r="U138" s="251">
        <v>10.732401170124259</v>
      </c>
      <c r="V138" s="264">
        <v>791</v>
      </c>
      <c r="W138" s="252">
        <v>1.0614315235769303</v>
      </c>
      <c r="X138" s="252">
        <v>546</v>
      </c>
      <c r="Y138" s="251">
        <v>0.73266954724779265</v>
      </c>
      <c r="Z138" s="252">
        <v>1968</v>
      </c>
      <c r="AA138" s="265">
        <v>2.6408308955744615</v>
      </c>
    </row>
    <row r="139" spans="2:27" x14ac:dyDescent="0.2">
      <c r="B139" s="382" t="s">
        <v>18</v>
      </c>
      <c r="C139" s="223">
        <v>359</v>
      </c>
      <c r="D139" s="223">
        <v>1</v>
      </c>
      <c r="E139" s="224">
        <v>0.2785515320334262</v>
      </c>
      <c r="F139" s="223">
        <v>94</v>
      </c>
      <c r="G139" s="224">
        <v>26.18384401114206</v>
      </c>
      <c r="H139" s="223">
        <v>126</v>
      </c>
      <c r="I139" s="224">
        <v>35.097493036211695</v>
      </c>
      <c r="J139" s="223">
        <v>76</v>
      </c>
      <c r="K139" s="224">
        <v>21.16991643454039</v>
      </c>
      <c r="L139" s="223">
        <v>13</v>
      </c>
      <c r="M139" s="224">
        <v>3.6211699164345403</v>
      </c>
      <c r="N139" s="223">
        <v>0</v>
      </c>
      <c r="O139" s="224">
        <v>0</v>
      </c>
      <c r="P139" s="223">
        <v>5</v>
      </c>
      <c r="Q139" s="224">
        <v>1.392757660167131</v>
      </c>
      <c r="R139" s="223">
        <v>1</v>
      </c>
      <c r="S139" s="224">
        <v>0.2785515320334262</v>
      </c>
      <c r="T139" s="223">
        <v>2</v>
      </c>
      <c r="U139" s="224">
        <v>0.55710306406685239</v>
      </c>
      <c r="V139" s="227">
        <v>0</v>
      </c>
      <c r="W139" s="228">
        <v>0</v>
      </c>
      <c r="X139" s="223">
        <v>6</v>
      </c>
      <c r="Y139" s="224">
        <v>1.6713091922005572</v>
      </c>
      <c r="Z139" s="223">
        <v>35</v>
      </c>
      <c r="AA139" s="225">
        <v>9.7493036211699167</v>
      </c>
    </row>
    <row r="140" spans="2:27" x14ac:dyDescent="0.2">
      <c r="B140" s="226" t="s">
        <v>19</v>
      </c>
      <c r="C140" s="227">
        <v>2226</v>
      </c>
      <c r="D140" s="227">
        <v>7</v>
      </c>
      <c r="E140" s="228">
        <v>0.31446540880503149</v>
      </c>
      <c r="F140" s="227">
        <v>323</v>
      </c>
      <c r="G140" s="228">
        <v>14.510332434860738</v>
      </c>
      <c r="H140" s="227">
        <v>709</v>
      </c>
      <c r="I140" s="228">
        <v>31.850853548966757</v>
      </c>
      <c r="J140" s="227">
        <v>652</v>
      </c>
      <c r="K140" s="228">
        <v>29.290206648697215</v>
      </c>
      <c r="L140" s="227">
        <v>176</v>
      </c>
      <c r="M140" s="228">
        <v>7.9065588499550765</v>
      </c>
      <c r="N140" s="227">
        <v>2</v>
      </c>
      <c r="O140" s="228">
        <v>8.9847259658580425E-2</v>
      </c>
      <c r="P140" s="227">
        <v>71</v>
      </c>
      <c r="Q140" s="228">
        <v>3.1895777178796045</v>
      </c>
      <c r="R140" s="227">
        <v>88</v>
      </c>
      <c r="S140" s="228">
        <v>3.9532794249775383</v>
      </c>
      <c r="T140" s="227">
        <v>61</v>
      </c>
      <c r="U140" s="228">
        <v>2.7403414195867026</v>
      </c>
      <c r="V140" s="227">
        <v>4</v>
      </c>
      <c r="W140" s="228">
        <v>0.17969451931716085</v>
      </c>
      <c r="X140" s="223">
        <v>27</v>
      </c>
      <c r="Y140" s="228">
        <v>1.2129380053908356</v>
      </c>
      <c r="Z140" s="223">
        <v>106</v>
      </c>
      <c r="AA140" s="230">
        <v>4.7619047619047619</v>
      </c>
    </row>
    <row r="141" spans="2:27" x14ac:dyDescent="0.2">
      <c r="B141" s="226" t="s">
        <v>20</v>
      </c>
      <c r="C141" s="227">
        <v>943</v>
      </c>
      <c r="D141" s="227">
        <v>10</v>
      </c>
      <c r="E141" s="228">
        <v>1.0604453870625663</v>
      </c>
      <c r="F141" s="227">
        <v>192</v>
      </c>
      <c r="G141" s="228">
        <v>20.360551431601273</v>
      </c>
      <c r="H141" s="227">
        <v>368</v>
      </c>
      <c r="I141" s="228">
        <v>39.024390243902438</v>
      </c>
      <c r="J141" s="227">
        <v>256</v>
      </c>
      <c r="K141" s="228">
        <v>27.147401908801701</v>
      </c>
      <c r="L141" s="227">
        <v>26</v>
      </c>
      <c r="M141" s="228">
        <v>2.7571580063626722</v>
      </c>
      <c r="N141" s="223">
        <v>2</v>
      </c>
      <c r="O141" s="228">
        <v>0.21208907741251329</v>
      </c>
      <c r="P141" s="227">
        <v>18</v>
      </c>
      <c r="Q141" s="228">
        <v>1.9088016967126193</v>
      </c>
      <c r="R141" s="227">
        <v>11</v>
      </c>
      <c r="S141" s="228">
        <v>1.166489925768823</v>
      </c>
      <c r="T141" s="227">
        <v>15</v>
      </c>
      <c r="U141" s="228">
        <v>1.5906680805938493</v>
      </c>
      <c r="V141" s="227">
        <v>0</v>
      </c>
      <c r="W141" s="228">
        <v>0</v>
      </c>
      <c r="X141" s="223">
        <v>15</v>
      </c>
      <c r="Y141" s="228">
        <v>1.5906680805938493</v>
      </c>
      <c r="Z141" s="223">
        <v>30</v>
      </c>
      <c r="AA141" s="230">
        <v>3.1813361611876987</v>
      </c>
    </row>
    <row r="142" spans="2:27" x14ac:dyDescent="0.2">
      <c r="B142" s="226" t="s">
        <v>21</v>
      </c>
      <c r="C142" s="227">
        <v>471</v>
      </c>
      <c r="D142" s="227">
        <v>6</v>
      </c>
      <c r="E142" s="228">
        <v>1.2738853503184715</v>
      </c>
      <c r="F142" s="227">
        <v>146</v>
      </c>
      <c r="G142" s="228">
        <v>30.997876857749468</v>
      </c>
      <c r="H142" s="227">
        <v>164</v>
      </c>
      <c r="I142" s="228">
        <v>34.819532908704879</v>
      </c>
      <c r="J142" s="227">
        <v>102</v>
      </c>
      <c r="K142" s="228">
        <v>21.656050955414013</v>
      </c>
      <c r="L142" s="227">
        <v>13</v>
      </c>
      <c r="M142" s="228">
        <v>2.7600849256900215</v>
      </c>
      <c r="N142" s="223">
        <v>0</v>
      </c>
      <c r="O142" s="228">
        <v>0</v>
      </c>
      <c r="P142" s="227">
        <v>5</v>
      </c>
      <c r="Q142" s="228">
        <v>1.0615711252653928</v>
      </c>
      <c r="R142" s="227">
        <v>7</v>
      </c>
      <c r="S142" s="228">
        <v>1.48619957537155</v>
      </c>
      <c r="T142" s="227">
        <v>4</v>
      </c>
      <c r="U142" s="228">
        <v>0.84925690021231426</v>
      </c>
      <c r="V142" s="227">
        <v>1</v>
      </c>
      <c r="W142" s="228">
        <v>0.21231422505307856</v>
      </c>
      <c r="X142" s="223">
        <v>4</v>
      </c>
      <c r="Y142" s="228">
        <v>0.84925690021231426</v>
      </c>
      <c r="Z142" s="223">
        <v>19</v>
      </c>
      <c r="AA142" s="230">
        <v>4.0339702760084926</v>
      </c>
    </row>
    <row r="143" spans="2:27" x14ac:dyDescent="0.2">
      <c r="B143" s="226" t="s">
        <v>22</v>
      </c>
      <c r="C143" s="227">
        <v>395</v>
      </c>
      <c r="D143" s="223">
        <v>1</v>
      </c>
      <c r="E143" s="228">
        <v>0.25316455696202533</v>
      </c>
      <c r="F143" s="227">
        <v>100</v>
      </c>
      <c r="G143" s="228">
        <v>25.316455696202532</v>
      </c>
      <c r="H143" s="227">
        <v>128</v>
      </c>
      <c r="I143" s="228">
        <v>32.405063291139243</v>
      </c>
      <c r="J143" s="227">
        <v>75</v>
      </c>
      <c r="K143" s="228">
        <v>18.9873417721519</v>
      </c>
      <c r="L143" s="223">
        <v>9</v>
      </c>
      <c r="M143" s="228">
        <v>2.278481012658228</v>
      </c>
      <c r="N143" s="223">
        <v>0</v>
      </c>
      <c r="O143" s="228">
        <v>0</v>
      </c>
      <c r="P143" s="227">
        <v>7</v>
      </c>
      <c r="Q143" s="228">
        <v>1.7721518987341773</v>
      </c>
      <c r="R143" s="227">
        <v>3</v>
      </c>
      <c r="S143" s="228">
        <v>0.75949367088607589</v>
      </c>
      <c r="T143" s="227">
        <v>5</v>
      </c>
      <c r="U143" s="228">
        <v>1.2658227848101267</v>
      </c>
      <c r="V143" s="227">
        <v>1</v>
      </c>
      <c r="W143" s="228">
        <v>0.25316455696202533</v>
      </c>
      <c r="X143" s="223">
        <v>23</v>
      </c>
      <c r="Y143" s="228">
        <v>5.8227848101265822</v>
      </c>
      <c r="Z143" s="223">
        <v>43</v>
      </c>
      <c r="AA143" s="230">
        <v>10.886075949367088</v>
      </c>
    </row>
    <row r="144" spans="2:27" ht="13.5" thickBot="1" x14ac:dyDescent="0.25">
      <c r="B144" s="383" t="s">
        <v>23</v>
      </c>
      <c r="C144" s="229">
        <v>459</v>
      </c>
      <c r="D144" s="386">
        <v>1</v>
      </c>
      <c r="E144" s="250">
        <v>0.2178649237472767</v>
      </c>
      <c r="F144" s="229">
        <v>105</v>
      </c>
      <c r="G144" s="250">
        <v>22.875816993464053</v>
      </c>
      <c r="H144" s="229">
        <v>186</v>
      </c>
      <c r="I144" s="250">
        <v>40.522875816993462</v>
      </c>
      <c r="J144" s="229">
        <v>109</v>
      </c>
      <c r="K144" s="250">
        <v>23.747276688453159</v>
      </c>
      <c r="L144" s="229">
        <v>15</v>
      </c>
      <c r="M144" s="250">
        <v>3.2679738562091507</v>
      </c>
      <c r="N144" s="223">
        <v>1</v>
      </c>
      <c r="O144" s="250">
        <v>0.2178649237472767</v>
      </c>
      <c r="P144" s="229">
        <v>11</v>
      </c>
      <c r="Q144" s="250">
        <v>2.3965141612200433</v>
      </c>
      <c r="R144" s="229">
        <v>9</v>
      </c>
      <c r="S144" s="250">
        <v>1.9607843137254901</v>
      </c>
      <c r="T144" s="229">
        <v>5</v>
      </c>
      <c r="U144" s="250">
        <v>1.0893246187363834</v>
      </c>
      <c r="V144" s="227">
        <v>1</v>
      </c>
      <c r="W144" s="250">
        <v>0.2178649237472767</v>
      </c>
      <c r="X144" s="223">
        <v>4</v>
      </c>
      <c r="Y144" s="250">
        <v>0.8714596949891068</v>
      </c>
      <c r="Z144" s="223">
        <v>12</v>
      </c>
      <c r="AA144" s="372">
        <v>2.6143790849673203</v>
      </c>
    </row>
    <row r="145" spans="2:27" ht="13.5" thickBot="1" x14ac:dyDescent="0.25">
      <c r="B145" s="232" t="s">
        <v>0</v>
      </c>
      <c r="C145" s="252">
        <v>4853</v>
      </c>
      <c r="D145" s="269">
        <v>26</v>
      </c>
      <c r="E145" s="253">
        <v>0.53575108180506903</v>
      </c>
      <c r="F145" s="269">
        <v>960</v>
      </c>
      <c r="G145" s="253">
        <v>19.781578405110242</v>
      </c>
      <c r="H145" s="270">
        <v>1681</v>
      </c>
      <c r="I145" s="251">
        <v>34.638368019781581</v>
      </c>
      <c r="J145" s="269">
        <v>1270</v>
      </c>
      <c r="K145" s="253">
        <v>26.169379765093758</v>
      </c>
      <c r="L145" s="269">
        <v>252</v>
      </c>
      <c r="M145" s="253">
        <v>5.1926643313414385</v>
      </c>
      <c r="N145" s="270">
        <v>5</v>
      </c>
      <c r="O145" s="251">
        <v>0.10302905419328251</v>
      </c>
      <c r="P145" s="269">
        <v>117</v>
      </c>
      <c r="Q145" s="253">
        <v>2.4108798681228105</v>
      </c>
      <c r="R145" s="269">
        <v>119</v>
      </c>
      <c r="S145" s="253">
        <v>2.4520914898001238</v>
      </c>
      <c r="T145" s="269">
        <v>92</v>
      </c>
      <c r="U145" s="253">
        <v>1.8957345971563981</v>
      </c>
      <c r="V145" s="269">
        <v>7</v>
      </c>
      <c r="W145" s="253">
        <v>0.1442406758705955</v>
      </c>
      <c r="X145" s="269">
        <v>79</v>
      </c>
      <c r="Y145" s="253">
        <v>1.6278590562538637</v>
      </c>
      <c r="Z145" s="269">
        <v>245</v>
      </c>
      <c r="AA145" s="280">
        <v>5.0484236554708426</v>
      </c>
    </row>
    <row r="146" spans="2:27" x14ac:dyDescent="0.2">
      <c r="B146" s="238" t="s">
        <v>279</v>
      </c>
    </row>
    <row r="147" spans="2:27" x14ac:dyDescent="0.2">
      <c r="B147" s="257"/>
    </row>
    <row r="148" spans="2:27" x14ac:dyDescent="0.2">
      <c r="B148" s="257"/>
    </row>
    <row r="151" spans="2:27" ht="34.5" customHeight="1" thickBot="1" x14ac:dyDescent="0.25">
      <c r="B151" s="915" t="s">
        <v>564</v>
      </c>
      <c r="C151" s="915"/>
      <c r="D151" s="915"/>
      <c r="E151" s="915"/>
      <c r="F151" s="915"/>
      <c r="G151" s="915"/>
      <c r="H151" s="915"/>
      <c r="I151" s="915"/>
      <c r="J151" s="915"/>
      <c r="K151" s="915"/>
      <c r="L151" s="915"/>
      <c r="M151" s="915"/>
      <c r="N151" s="458"/>
      <c r="O151" s="458"/>
    </row>
    <row r="152" spans="2:27" x14ac:dyDescent="0.2">
      <c r="B152" s="774" t="s">
        <v>280</v>
      </c>
      <c r="C152" s="776" t="s">
        <v>8</v>
      </c>
      <c r="D152" s="778" t="s">
        <v>281</v>
      </c>
      <c r="E152" s="779"/>
      <c r="F152" s="778" t="s">
        <v>282</v>
      </c>
      <c r="G152" s="779"/>
      <c r="H152" s="778" t="s">
        <v>283</v>
      </c>
      <c r="I152" s="779"/>
      <c r="J152" s="778" t="s">
        <v>284</v>
      </c>
      <c r="K152" s="779"/>
      <c r="L152" s="778" t="s">
        <v>285</v>
      </c>
      <c r="M152" s="784"/>
    </row>
    <row r="153" spans="2:27" x14ac:dyDescent="0.2">
      <c r="B153" s="775"/>
      <c r="C153" s="777"/>
      <c r="D153" s="214" t="s">
        <v>286</v>
      </c>
      <c r="E153" s="213" t="s">
        <v>252</v>
      </c>
      <c r="F153" s="214" t="s">
        <v>286</v>
      </c>
      <c r="G153" s="213" t="s">
        <v>252</v>
      </c>
      <c r="H153" s="214" t="s">
        <v>286</v>
      </c>
      <c r="I153" s="213" t="s">
        <v>252</v>
      </c>
      <c r="J153" s="214" t="s">
        <v>286</v>
      </c>
      <c r="K153" s="213" t="s">
        <v>252</v>
      </c>
      <c r="L153" s="214" t="s">
        <v>286</v>
      </c>
      <c r="M153" s="215" t="s">
        <v>252</v>
      </c>
    </row>
    <row r="154" spans="2:27" ht="13.5" thickBot="1" x14ac:dyDescent="0.25">
      <c r="B154" s="273" t="s">
        <v>7</v>
      </c>
      <c r="C154" s="274">
        <v>74522</v>
      </c>
      <c r="D154" s="274">
        <v>36763</v>
      </c>
      <c r="E154" s="275">
        <v>49.331740962400367</v>
      </c>
      <c r="F154" s="274">
        <v>34255</v>
      </c>
      <c r="G154" s="275">
        <v>45.966291833284131</v>
      </c>
      <c r="H154" s="276">
        <v>1193</v>
      </c>
      <c r="I154" s="275">
        <v>1.6008695418802503</v>
      </c>
      <c r="J154" s="274">
        <v>39</v>
      </c>
      <c r="K154" s="275">
        <v>5.2333539089128037E-2</v>
      </c>
      <c r="L154" s="274">
        <v>2272</v>
      </c>
      <c r="M154" s="277">
        <v>3.048764123346126</v>
      </c>
    </row>
    <row r="155" spans="2:27" x14ac:dyDescent="0.2">
      <c r="B155" s="382" t="s">
        <v>18</v>
      </c>
      <c r="C155" s="223">
        <v>359</v>
      </c>
      <c r="D155" s="223">
        <v>13</v>
      </c>
      <c r="E155" s="224">
        <v>3.6211699164345403</v>
      </c>
      <c r="F155" s="223">
        <v>334</v>
      </c>
      <c r="G155" s="224">
        <v>93.036211699164355</v>
      </c>
      <c r="H155" s="223">
        <v>3</v>
      </c>
      <c r="I155" s="224">
        <v>0.83565459610027859</v>
      </c>
      <c r="J155" s="223">
        <v>0</v>
      </c>
      <c r="K155" s="224">
        <v>0</v>
      </c>
      <c r="L155" s="223">
        <v>9</v>
      </c>
      <c r="M155" s="225">
        <v>2.5069637883008355</v>
      </c>
    </row>
    <row r="156" spans="2:27" x14ac:dyDescent="0.2">
      <c r="B156" s="226" t="s">
        <v>19</v>
      </c>
      <c r="C156" s="227">
        <v>2226</v>
      </c>
      <c r="D156" s="227">
        <v>266</v>
      </c>
      <c r="E156" s="228">
        <v>11.949685534591195</v>
      </c>
      <c r="F156" s="227">
        <v>1896</v>
      </c>
      <c r="G156" s="228">
        <v>85.175202156334223</v>
      </c>
      <c r="H156" s="227">
        <v>29</v>
      </c>
      <c r="I156" s="228">
        <v>1.3027852650494161</v>
      </c>
      <c r="J156" s="227">
        <v>0</v>
      </c>
      <c r="K156" s="228">
        <v>0</v>
      </c>
      <c r="L156" s="227">
        <v>35</v>
      </c>
      <c r="M156" s="230">
        <v>1.5723270440251573</v>
      </c>
    </row>
    <row r="157" spans="2:27" x14ac:dyDescent="0.2">
      <c r="B157" s="226" t="s">
        <v>20</v>
      </c>
      <c r="C157" s="227">
        <v>943</v>
      </c>
      <c r="D157" s="227">
        <v>79</v>
      </c>
      <c r="E157" s="228">
        <v>8.3775185577942732</v>
      </c>
      <c r="F157" s="227">
        <v>843</v>
      </c>
      <c r="G157" s="228">
        <v>89.395546129374338</v>
      </c>
      <c r="H157" s="227">
        <v>5</v>
      </c>
      <c r="I157" s="228">
        <v>0.53022269353128315</v>
      </c>
      <c r="J157" s="227">
        <v>0</v>
      </c>
      <c r="K157" s="228">
        <v>0</v>
      </c>
      <c r="L157" s="227">
        <v>16</v>
      </c>
      <c r="M157" s="230">
        <v>1.6967126193001063</v>
      </c>
    </row>
    <row r="158" spans="2:27" x14ac:dyDescent="0.2">
      <c r="B158" s="226" t="s">
        <v>21</v>
      </c>
      <c r="C158" s="227">
        <v>471</v>
      </c>
      <c r="D158" s="227">
        <v>19</v>
      </c>
      <c r="E158" s="228">
        <v>4.0339702760084926</v>
      </c>
      <c r="F158" s="227">
        <v>444</v>
      </c>
      <c r="G158" s="228">
        <v>94.267515923566876</v>
      </c>
      <c r="H158" s="227">
        <v>2</v>
      </c>
      <c r="I158" s="228">
        <v>0.42462845010615713</v>
      </c>
      <c r="J158" s="227">
        <v>0</v>
      </c>
      <c r="K158" s="228">
        <v>0</v>
      </c>
      <c r="L158" s="227">
        <v>6</v>
      </c>
      <c r="M158" s="230">
        <v>1.2738853503184715</v>
      </c>
    </row>
    <row r="159" spans="2:27" x14ac:dyDescent="0.2">
      <c r="B159" s="226" t="s">
        <v>22</v>
      </c>
      <c r="C159" s="227">
        <v>395</v>
      </c>
      <c r="D159" s="227">
        <v>20</v>
      </c>
      <c r="E159" s="228">
        <v>5.0632911392405067</v>
      </c>
      <c r="F159" s="227">
        <v>368</v>
      </c>
      <c r="G159" s="228">
        <v>93.164556962025316</v>
      </c>
      <c r="H159" s="227">
        <v>2</v>
      </c>
      <c r="I159" s="228">
        <v>0.50632911392405067</v>
      </c>
      <c r="J159" s="227">
        <v>0</v>
      </c>
      <c r="K159" s="228">
        <v>0</v>
      </c>
      <c r="L159" s="227">
        <v>5</v>
      </c>
      <c r="M159" s="230">
        <v>1.2658227848101267</v>
      </c>
    </row>
    <row r="160" spans="2:27" ht="13.5" thickBot="1" x14ac:dyDescent="0.25">
      <c r="B160" s="504" t="s">
        <v>23</v>
      </c>
      <c r="C160" s="505">
        <v>459</v>
      </c>
      <c r="D160" s="505">
        <v>34</v>
      </c>
      <c r="E160" s="506">
        <v>7.4074074074074066</v>
      </c>
      <c r="F160" s="505">
        <v>418</v>
      </c>
      <c r="G160" s="506">
        <v>91.067538126361654</v>
      </c>
      <c r="H160" s="505">
        <v>2</v>
      </c>
      <c r="I160" s="506">
        <v>0.4357298474945534</v>
      </c>
      <c r="J160" s="505">
        <v>0</v>
      </c>
      <c r="K160" s="506">
        <v>0</v>
      </c>
      <c r="L160" s="505">
        <v>5</v>
      </c>
      <c r="M160" s="507">
        <v>1.0893246187363834</v>
      </c>
    </row>
    <row r="161" spans="2:13" ht="13.5" thickBot="1" x14ac:dyDescent="0.25">
      <c r="B161" s="232" t="s">
        <v>0</v>
      </c>
      <c r="C161" s="252">
        <v>4853</v>
      </c>
      <c r="D161" s="269">
        <v>431</v>
      </c>
      <c r="E161" s="253">
        <v>8.8811044714609508</v>
      </c>
      <c r="F161" s="269">
        <v>4303</v>
      </c>
      <c r="G161" s="253">
        <v>88.666804038738917</v>
      </c>
      <c r="H161" s="270">
        <v>43</v>
      </c>
      <c r="I161" s="251">
        <v>0.88604986606222957</v>
      </c>
      <c r="J161" s="269">
        <v>0</v>
      </c>
      <c r="K161" s="253">
        <v>0</v>
      </c>
      <c r="L161" s="269">
        <v>76</v>
      </c>
      <c r="M161" s="280">
        <v>1.566041623737894</v>
      </c>
    </row>
    <row r="162" spans="2:13" x14ac:dyDescent="0.2">
      <c r="B162" s="238" t="s">
        <v>279</v>
      </c>
    </row>
    <row r="166" spans="2:13" ht="39.75" customHeight="1" thickBot="1" x14ac:dyDescent="0.25">
      <c r="B166" s="914" t="s">
        <v>565</v>
      </c>
      <c r="C166" s="914"/>
      <c r="D166" s="914"/>
      <c r="E166" s="914"/>
      <c r="F166" s="914"/>
      <c r="G166" s="914"/>
      <c r="H166" s="914"/>
      <c r="I166" s="914"/>
    </row>
    <row r="167" spans="2:13" x14ac:dyDescent="0.2">
      <c r="B167" s="774" t="s">
        <v>280</v>
      </c>
      <c r="C167" s="776" t="s">
        <v>8</v>
      </c>
      <c r="D167" s="778" t="s">
        <v>287</v>
      </c>
      <c r="E167" s="779"/>
      <c r="F167" s="780" t="s">
        <v>288</v>
      </c>
      <c r="G167" s="783"/>
      <c r="H167" s="778" t="s">
        <v>250</v>
      </c>
      <c r="I167" s="784"/>
    </row>
    <row r="168" spans="2:13" x14ac:dyDescent="0.2">
      <c r="B168" s="775"/>
      <c r="C168" s="777" t="s">
        <v>238</v>
      </c>
      <c r="D168" s="214" t="s">
        <v>286</v>
      </c>
      <c r="E168" s="213" t="s">
        <v>252</v>
      </c>
      <c r="F168" s="214" t="s">
        <v>286</v>
      </c>
      <c r="G168" s="213" t="s">
        <v>252</v>
      </c>
      <c r="H168" s="214" t="s">
        <v>286</v>
      </c>
      <c r="I168" s="215" t="s">
        <v>252</v>
      </c>
    </row>
    <row r="169" spans="2:13" ht="13.5" thickBot="1" x14ac:dyDescent="0.25">
      <c r="B169" s="273" t="s">
        <v>7</v>
      </c>
      <c r="C169" s="274">
        <v>74522</v>
      </c>
      <c r="D169" s="274">
        <v>7103</v>
      </c>
      <c r="E169" s="275">
        <v>9.5314135423096538</v>
      </c>
      <c r="F169" s="274">
        <v>67305</v>
      </c>
      <c r="G169" s="275">
        <v>90.315611497275967</v>
      </c>
      <c r="H169" s="274">
        <v>114</v>
      </c>
      <c r="I169" s="277">
        <v>0.15297496041437428</v>
      </c>
    </row>
    <row r="170" spans="2:13" x14ac:dyDescent="0.2">
      <c r="B170" s="382" t="s">
        <v>18</v>
      </c>
      <c r="C170" s="223">
        <v>359</v>
      </c>
      <c r="D170" s="223">
        <v>34</v>
      </c>
      <c r="E170" s="224">
        <v>9.4707520891364894</v>
      </c>
      <c r="F170" s="223">
        <v>325</v>
      </c>
      <c r="G170" s="224">
        <v>90.529247910863504</v>
      </c>
      <c r="H170" s="223">
        <v>0</v>
      </c>
      <c r="I170" s="225">
        <v>0</v>
      </c>
    </row>
    <row r="171" spans="2:13" x14ac:dyDescent="0.2">
      <c r="B171" s="226" t="s">
        <v>19</v>
      </c>
      <c r="C171" s="227">
        <v>2226</v>
      </c>
      <c r="D171" s="227">
        <v>141</v>
      </c>
      <c r="E171" s="228">
        <v>6.3342318059299183</v>
      </c>
      <c r="F171" s="227">
        <v>2084</v>
      </c>
      <c r="G171" s="228">
        <v>93.620844564240784</v>
      </c>
      <c r="H171" s="227">
        <v>1</v>
      </c>
      <c r="I171" s="230">
        <v>4.4923629829290213E-2</v>
      </c>
    </row>
    <row r="172" spans="2:13" x14ac:dyDescent="0.2">
      <c r="B172" s="226" t="s">
        <v>20</v>
      </c>
      <c r="C172" s="227">
        <v>943</v>
      </c>
      <c r="D172" s="227">
        <v>79</v>
      </c>
      <c r="E172" s="228">
        <v>8.3775185577942732</v>
      </c>
      <c r="F172" s="227">
        <v>864</v>
      </c>
      <c r="G172" s="228">
        <v>91.622481442205725</v>
      </c>
      <c r="H172" s="227">
        <v>0</v>
      </c>
      <c r="I172" s="230">
        <v>0</v>
      </c>
    </row>
    <row r="173" spans="2:13" x14ac:dyDescent="0.2">
      <c r="B173" s="226" t="s">
        <v>21</v>
      </c>
      <c r="C173" s="227">
        <v>471</v>
      </c>
      <c r="D173" s="227">
        <v>34</v>
      </c>
      <c r="E173" s="228">
        <v>7.2186836518046711</v>
      </c>
      <c r="F173" s="227">
        <v>437</v>
      </c>
      <c r="G173" s="228">
        <v>92.781316348195332</v>
      </c>
      <c r="H173" s="227">
        <v>0</v>
      </c>
      <c r="I173" s="230">
        <v>0</v>
      </c>
    </row>
    <row r="174" spans="2:13" x14ac:dyDescent="0.2">
      <c r="B174" s="226" t="s">
        <v>22</v>
      </c>
      <c r="C174" s="227">
        <v>395</v>
      </c>
      <c r="D174" s="227">
        <v>32</v>
      </c>
      <c r="E174" s="228">
        <v>8.1012658227848107</v>
      </c>
      <c r="F174" s="227">
        <v>363</v>
      </c>
      <c r="G174" s="228">
        <v>91.898734177215189</v>
      </c>
      <c r="H174" s="223">
        <v>0</v>
      </c>
      <c r="I174" s="230">
        <v>0</v>
      </c>
    </row>
    <row r="175" spans="2:13" ht="13.5" thickBot="1" x14ac:dyDescent="0.25">
      <c r="B175" s="383" t="s">
        <v>23</v>
      </c>
      <c r="C175" s="229">
        <v>459</v>
      </c>
      <c r="D175" s="229">
        <v>32</v>
      </c>
      <c r="E175" s="250">
        <v>6.9716775599128544</v>
      </c>
      <c r="F175" s="229">
        <v>427</v>
      </c>
      <c r="G175" s="250">
        <v>93.028322440087138</v>
      </c>
      <c r="H175" s="223">
        <v>0</v>
      </c>
      <c r="I175" s="372">
        <v>0</v>
      </c>
    </row>
    <row r="176" spans="2:13" ht="13.5" thickBot="1" x14ac:dyDescent="0.25">
      <c r="B176" s="232" t="s">
        <v>0</v>
      </c>
      <c r="C176" s="252">
        <v>4853</v>
      </c>
      <c r="D176" s="269">
        <v>352</v>
      </c>
      <c r="E176" s="253">
        <v>7.253245415207088</v>
      </c>
      <c r="F176" s="269">
        <v>4500</v>
      </c>
      <c r="G176" s="253">
        <v>92.72614877395425</v>
      </c>
      <c r="H176" s="269">
        <v>1</v>
      </c>
      <c r="I176" s="280">
        <v>2.0605810838656501E-2</v>
      </c>
    </row>
    <row r="177" spans="2:7" x14ac:dyDescent="0.2">
      <c r="B177" s="238" t="s">
        <v>279</v>
      </c>
    </row>
    <row r="181" spans="2:7" ht="42" customHeight="1" thickBot="1" x14ac:dyDescent="0.25">
      <c r="B181" s="914" t="s">
        <v>566</v>
      </c>
      <c r="C181" s="914"/>
      <c r="D181" s="914"/>
      <c r="E181" s="914"/>
      <c r="F181" s="914"/>
      <c r="G181" s="914"/>
    </row>
    <row r="182" spans="2:7" x14ac:dyDescent="0.2">
      <c r="B182" s="774" t="s">
        <v>280</v>
      </c>
      <c r="C182" s="776" t="s">
        <v>8</v>
      </c>
      <c r="D182" s="778" t="s">
        <v>289</v>
      </c>
      <c r="E182" s="779"/>
      <c r="F182" s="780" t="s">
        <v>290</v>
      </c>
      <c r="G182" s="781"/>
    </row>
    <row r="183" spans="2:7" x14ac:dyDescent="0.2">
      <c r="B183" s="775"/>
      <c r="C183" s="777" t="s">
        <v>238</v>
      </c>
      <c r="D183" s="214" t="s">
        <v>286</v>
      </c>
      <c r="E183" s="213" t="s">
        <v>252</v>
      </c>
      <c r="F183" s="214" t="s">
        <v>286</v>
      </c>
      <c r="G183" s="215" t="s">
        <v>252</v>
      </c>
    </row>
    <row r="184" spans="2:7" ht="13.5" thickBot="1" x14ac:dyDescent="0.25">
      <c r="B184" s="273" t="s">
        <v>7</v>
      </c>
      <c r="C184" s="274">
        <v>74522</v>
      </c>
      <c r="D184" s="274">
        <v>57461</v>
      </c>
      <c r="E184" s="275">
        <v>77.106089476932979</v>
      </c>
      <c r="F184" s="274">
        <v>17061</v>
      </c>
      <c r="G184" s="277">
        <v>22.893910523067014</v>
      </c>
    </row>
    <row r="185" spans="2:7" x14ac:dyDescent="0.2">
      <c r="B185" s="382" t="s">
        <v>18</v>
      </c>
      <c r="C185" s="223">
        <v>359</v>
      </c>
      <c r="D185" s="223">
        <v>164</v>
      </c>
      <c r="E185" s="224">
        <v>45.682451253481894</v>
      </c>
      <c r="F185" s="223">
        <v>195</v>
      </c>
      <c r="G185" s="225">
        <v>54.317548746518106</v>
      </c>
    </row>
    <row r="186" spans="2:7" x14ac:dyDescent="0.2">
      <c r="B186" s="226" t="s">
        <v>19</v>
      </c>
      <c r="C186" s="227">
        <v>2226</v>
      </c>
      <c r="D186" s="227">
        <v>2026</v>
      </c>
      <c r="E186" s="228">
        <v>91.015274034141953</v>
      </c>
      <c r="F186" s="227">
        <v>200</v>
      </c>
      <c r="G186" s="230">
        <v>8.9847259658580416</v>
      </c>
    </row>
    <row r="187" spans="2:7" x14ac:dyDescent="0.2">
      <c r="B187" s="226" t="s">
        <v>20</v>
      </c>
      <c r="C187" s="227">
        <v>943</v>
      </c>
      <c r="D187" s="227">
        <v>636</v>
      </c>
      <c r="E187" s="228">
        <v>67.444326617179215</v>
      </c>
      <c r="F187" s="227">
        <v>307</v>
      </c>
      <c r="G187" s="230">
        <v>32.555673382820785</v>
      </c>
    </row>
    <row r="188" spans="2:7" x14ac:dyDescent="0.2">
      <c r="B188" s="226" t="s">
        <v>21</v>
      </c>
      <c r="C188" s="227">
        <v>471</v>
      </c>
      <c r="D188" s="227">
        <v>308</v>
      </c>
      <c r="E188" s="228">
        <v>65.392781316348191</v>
      </c>
      <c r="F188" s="227">
        <v>163</v>
      </c>
      <c r="G188" s="230">
        <v>34.607218683651801</v>
      </c>
    </row>
    <row r="189" spans="2:7" x14ac:dyDescent="0.2">
      <c r="B189" s="226" t="s">
        <v>22</v>
      </c>
      <c r="C189" s="227">
        <v>395</v>
      </c>
      <c r="D189" s="227">
        <v>221</v>
      </c>
      <c r="E189" s="228">
        <v>55.949367088607595</v>
      </c>
      <c r="F189" s="227">
        <v>174</v>
      </c>
      <c r="G189" s="230">
        <v>44.050632911392405</v>
      </c>
    </row>
    <row r="190" spans="2:7" ht="13.5" thickBot="1" x14ac:dyDescent="0.25">
      <c r="B190" s="383" t="s">
        <v>23</v>
      </c>
      <c r="C190" s="229">
        <v>459</v>
      </c>
      <c r="D190" s="229">
        <v>305</v>
      </c>
      <c r="E190" s="250">
        <v>66.4488017429194</v>
      </c>
      <c r="F190" s="229">
        <v>154</v>
      </c>
      <c r="G190" s="372">
        <v>33.551198257080614</v>
      </c>
    </row>
    <row r="191" spans="2:7" ht="13.5" thickBot="1" x14ac:dyDescent="0.25">
      <c r="B191" s="232" t="s">
        <v>0</v>
      </c>
      <c r="C191" s="252">
        <v>4853</v>
      </c>
      <c r="D191" s="269">
        <v>3660</v>
      </c>
      <c r="E191" s="253">
        <v>75.417267669482797</v>
      </c>
      <c r="F191" s="269">
        <v>1193</v>
      </c>
      <c r="G191" s="280">
        <v>24.582732330517207</v>
      </c>
    </row>
    <row r="192" spans="2:7" x14ac:dyDescent="0.2">
      <c r="B192" s="238" t="s">
        <v>279</v>
      </c>
    </row>
    <row r="199" spans="1:84" ht="18" x14ac:dyDescent="0.25">
      <c r="B199" s="211" t="s">
        <v>401</v>
      </c>
    </row>
    <row r="204" spans="1:84" ht="24" customHeight="1" x14ac:dyDescent="0.2">
      <c r="B204" s="892" t="s">
        <v>567</v>
      </c>
      <c r="C204" s="893"/>
      <c r="D204" s="893"/>
      <c r="E204" s="893"/>
      <c r="F204" s="893"/>
      <c r="G204" s="893"/>
      <c r="H204" s="893"/>
      <c r="I204" s="893"/>
      <c r="J204" s="893"/>
      <c r="K204" s="893"/>
      <c r="L204" s="893"/>
      <c r="M204" s="893"/>
      <c r="N204" s="893"/>
      <c r="O204" s="893"/>
      <c r="P204" s="893"/>
      <c r="Q204" s="893"/>
    </row>
    <row r="205" spans="1:84" ht="22.5" customHeight="1" x14ac:dyDescent="0.2">
      <c r="A205" s="421"/>
      <c r="B205" s="984" t="s">
        <v>402</v>
      </c>
      <c r="C205" s="939" t="s">
        <v>403</v>
      </c>
      <c r="D205" s="939" t="s">
        <v>404</v>
      </c>
      <c r="E205" s="939"/>
      <c r="F205" s="939" t="s">
        <v>405</v>
      </c>
      <c r="G205" s="939"/>
      <c r="H205" s="939" t="s">
        <v>406</v>
      </c>
      <c r="I205" s="939"/>
      <c r="J205" s="939" t="s">
        <v>407</v>
      </c>
      <c r="K205" s="939"/>
      <c r="L205" s="939" t="s">
        <v>408</v>
      </c>
      <c r="M205" s="939"/>
      <c r="N205" s="939" t="s">
        <v>409</v>
      </c>
      <c r="O205" s="939"/>
      <c r="P205" s="939" t="s">
        <v>410</v>
      </c>
      <c r="Q205" s="939"/>
      <c r="R205" s="939" t="s">
        <v>411</v>
      </c>
      <c r="S205" s="939"/>
      <c r="T205" s="939" t="s">
        <v>412</v>
      </c>
      <c r="U205" s="939" t="s">
        <v>413</v>
      </c>
      <c r="V205" s="939"/>
      <c r="W205" s="939" t="s">
        <v>414</v>
      </c>
      <c r="X205" s="939"/>
      <c r="Y205" s="939" t="s">
        <v>415</v>
      </c>
      <c r="Z205" s="939"/>
      <c r="AA205" s="939" t="s">
        <v>410</v>
      </c>
      <c r="AB205" s="939"/>
      <c r="AC205" s="939" t="s">
        <v>416</v>
      </c>
      <c r="AD205" s="939"/>
      <c r="AE205" s="939" t="s">
        <v>417</v>
      </c>
      <c r="AF205" s="939"/>
      <c r="AG205" s="416"/>
      <c r="AH205" s="416"/>
      <c r="AI205" s="416"/>
      <c r="AJ205" s="416"/>
      <c r="AK205" s="416"/>
      <c r="AL205" s="416"/>
      <c r="AM205" s="416"/>
      <c r="AN205" s="416"/>
      <c r="AO205" s="416"/>
      <c r="AP205" s="416"/>
      <c r="AQ205" s="416"/>
      <c r="AR205" s="416"/>
      <c r="AS205" s="416"/>
      <c r="AT205" s="416"/>
      <c r="AU205" s="416"/>
      <c r="AV205" s="416"/>
      <c r="AW205" s="416"/>
      <c r="AX205" s="416"/>
      <c r="AY205" s="416"/>
      <c r="AZ205" s="416"/>
      <c r="BA205" s="416"/>
      <c r="BB205" s="416"/>
      <c r="BC205" s="416"/>
      <c r="BD205" s="416"/>
      <c r="BE205" s="416"/>
      <c r="BF205" s="416"/>
      <c r="BG205" s="416"/>
      <c r="BH205" s="416"/>
      <c r="BI205" s="416"/>
      <c r="BJ205" s="416"/>
      <c r="BK205" s="416"/>
      <c r="BL205" s="416"/>
      <c r="BM205" s="416"/>
      <c r="BN205" s="416"/>
      <c r="BO205" s="416"/>
      <c r="BP205" s="416"/>
      <c r="BQ205" s="416"/>
      <c r="BR205" s="416"/>
      <c r="BS205" s="416"/>
      <c r="BT205" s="416"/>
      <c r="BU205" s="416"/>
      <c r="BV205" s="416"/>
      <c r="BW205" s="416"/>
      <c r="BX205" s="416"/>
      <c r="BY205" s="416"/>
      <c r="BZ205" s="416"/>
      <c r="CA205" s="416"/>
      <c r="CB205" s="416"/>
      <c r="CC205" s="416"/>
      <c r="CD205" s="416"/>
      <c r="CE205" s="416"/>
      <c r="CF205" s="416"/>
    </row>
    <row r="206" spans="1:84" ht="42" customHeight="1" x14ac:dyDescent="0.2">
      <c r="A206" s="421"/>
      <c r="B206" s="984"/>
      <c r="C206" s="939"/>
      <c r="D206" s="417" t="s">
        <v>418</v>
      </c>
      <c r="E206" s="418" t="s">
        <v>252</v>
      </c>
      <c r="F206" s="417" t="s">
        <v>418</v>
      </c>
      <c r="G206" s="418" t="s">
        <v>252</v>
      </c>
      <c r="H206" s="417" t="s">
        <v>419</v>
      </c>
      <c r="I206" s="418" t="s">
        <v>252</v>
      </c>
      <c r="J206" s="417" t="s">
        <v>418</v>
      </c>
      <c r="K206" s="418" t="s">
        <v>252</v>
      </c>
      <c r="L206" s="417" t="s">
        <v>418</v>
      </c>
      <c r="M206" s="418" t="s">
        <v>252</v>
      </c>
      <c r="N206" s="417" t="s">
        <v>418</v>
      </c>
      <c r="O206" s="418" t="s">
        <v>252</v>
      </c>
      <c r="P206" s="417" t="s">
        <v>420</v>
      </c>
      <c r="Q206" s="418" t="s">
        <v>252</v>
      </c>
      <c r="R206" s="417" t="s">
        <v>420</v>
      </c>
      <c r="S206" s="418" t="s">
        <v>252</v>
      </c>
      <c r="T206" s="939"/>
      <c r="U206" s="417" t="s">
        <v>419</v>
      </c>
      <c r="V206" s="418" t="s">
        <v>252</v>
      </c>
      <c r="W206" s="417" t="s">
        <v>419</v>
      </c>
      <c r="X206" s="418" t="s">
        <v>252</v>
      </c>
      <c r="Y206" s="417" t="s">
        <v>419</v>
      </c>
      <c r="Z206" s="418" t="s">
        <v>252</v>
      </c>
      <c r="AA206" s="417" t="s">
        <v>421</v>
      </c>
      <c r="AB206" s="418" t="s">
        <v>252</v>
      </c>
      <c r="AC206" s="417" t="s">
        <v>422</v>
      </c>
      <c r="AD206" s="418" t="s">
        <v>252</v>
      </c>
      <c r="AE206" s="417" t="s">
        <v>419</v>
      </c>
      <c r="AF206" s="418" t="s">
        <v>252</v>
      </c>
      <c r="AG206" s="416"/>
      <c r="AH206" s="416"/>
      <c r="AI206" s="416"/>
      <c r="AJ206" s="416"/>
      <c r="AK206" s="416"/>
      <c r="AL206" s="416"/>
      <c r="AM206" s="416"/>
      <c r="AN206" s="416"/>
      <c r="AO206" s="416"/>
      <c r="AP206" s="416"/>
      <c r="AQ206" s="416"/>
      <c r="AR206" s="416"/>
      <c r="AS206" s="416"/>
      <c r="AT206" s="416"/>
      <c r="AU206" s="416"/>
      <c r="AV206" s="416"/>
      <c r="AW206" s="416"/>
      <c r="AX206" s="416"/>
      <c r="AY206" s="416"/>
      <c r="AZ206" s="416"/>
      <c r="BA206" s="416"/>
      <c r="BB206" s="416"/>
      <c r="BC206" s="416"/>
      <c r="BD206" s="416"/>
      <c r="BE206" s="416"/>
      <c r="BF206" s="416"/>
      <c r="BG206" s="416"/>
      <c r="BH206" s="416"/>
      <c r="BI206" s="416"/>
      <c r="BJ206" s="416"/>
      <c r="BK206" s="416"/>
      <c r="BL206" s="416"/>
      <c r="BM206" s="416"/>
      <c r="BN206" s="416"/>
      <c r="BO206" s="416"/>
      <c r="BP206" s="416"/>
      <c r="BQ206" s="416"/>
      <c r="BR206" s="416"/>
      <c r="BS206" s="416"/>
      <c r="BT206" s="416"/>
      <c r="BU206" s="416"/>
      <c r="BV206" s="416"/>
      <c r="BW206" s="416"/>
      <c r="BX206" s="416"/>
      <c r="BY206" s="416"/>
      <c r="BZ206" s="416"/>
      <c r="CA206" s="416"/>
      <c r="CB206" s="416"/>
      <c r="CC206" s="416"/>
      <c r="CD206" s="416"/>
      <c r="CE206" s="416"/>
      <c r="CF206" s="416"/>
    </row>
    <row r="207" spans="1:84" s="422" customFormat="1" x14ac:dyDescent="0.2">
      <c r="A207" s="421"/>
      <c r="B207" s="419" t="s">
        <v>0</v>
      </c>
      <c r="C207" s="419">
        <f>SUM(C208:C213)</f>
        <v>4908</v>
      </c>
      <c r="D207" s="419">
        <f>SUM(D208:D213)</f>
        <v>4450</v>
      </c>
      <c r="E207" s="420">
        <f t="shared" ref="E207:E213" si="4">D207/C207</f>
        <v>0.90668296658516712</v>
      </c>
      <c r="F207" s="419">
        <f>SUM(F208:F213)</f>
        <v>4478</v>
      </c>
      <c r="G207" s="420">
        <f t="shared" ref="G207:G213" si="5">F207/C207</f>
        <v>0.91238793806030971</v>
      </c>
      <c r="H207" s="419">
        <f>SUM(H208:H213)</f>
        <v>4758</v>
      </c>
      <c r="I207" s="420">
        <f t="shared" ref="I207:I213" si="6">H207/C207</f>
        <v>0.96943765281173599</v>
      </c>
      <c r="J207" s="419">
        <f>SUM(J208:J213)</f>
        <v>4460</v>
      </c>
      <c r="K207" s="420">
        <f t="shared" ref="K207:K213" si="7">J207/C207</f>
        <v>0.90872045639771803</v>
      </c>
      <c r="L207" s="419">
        <f>SUM(L208:L213)</f>
        <v>4449</v>
      </c>
      <c r="M207" s="420">
        <f>L207/C207</f>
        <v>0.90647921760391204</v>
      </c>
      <c r="N207" s="419">
        <f>SUM(N208:N213)</f>
        <v>4095</v>
      </c>
      <c r="O207" s="420">
        <f t="shared" ref="O207:O213" si="8">N207/C207</f>
        <v>0.83435207823960877</v>
      </c>
      <c r="P207" s="419">
        <f>SUM(P208:P213)</f>
        <v>4812</v>
      </c>
      <c r="Q207" s="420">
        <f t="shared" ref="Q207:Q213" si="9">P207/C207</f>
        <v>0.98044009779951102</v>
      </c>
      <c r="R207" s="419">
        <f>SUM(R208:R213)</f>
        <v>3031</v>
      </c>
      <c r="S207" s="420">
        <f t="shared" ref="S207:S213" si="10">R207/(C207)</f>
        <v>0.61756316218418905</v>
      </c>
      <c r="T207" s="419">
        <f>SUM(T208:T213)</f>
        <v>5128</v>
      </c>
      <c r="U207" s="419">
        <f>SUM(U208:U213)</f>
        <v>4716</v>
      </c>
      <c r="V207" s="420">
        <f t="shared" ref="V207:V213" si="11">U207/T207</f>
        <v>0.91965678627145087</v>
      </c>
      <c r="W207" s="518">
        <f>SUM(W208:W213)</f>
        <v>3781</v>
      </c>
      <c r="X207" s="420">
        <f t="shared" ref="X207:X213" si="12">W207/T207</f>
        <v>0.73732449297971914</v>
      </c>
      <c r="Y207" s="419">
        <f>SUM(Y208:Y213)</f>
        <v>4668</v>
      </c>
      <c r="Z207" s="420">
        <f t="shared" ref="Z207:Z213" si="13">Y207/T207</f>
        <v>0.91029641185647425</v>
      </c>
      <c r="AA207" s="419">
        <f>SUM(AA208:AA213)</f>
        <v>4770</v>
      </c>
      <c r="AB207" s="420">
        <f t="shared" ref="AB207:AB213" si="14">AA207/T207</f>
        <v>0.93018720748829953</v>
      </c>
      <c r="AC207" s="419">
        <f>SUM(AC208:AC213)</f>
        <v>3769</v>
      </c>
      <c r="AD207" s="420">
        <f t="shared" ref="AD207:AD213" si="15">AC207/T207</f>
        <v>0.73498439937597504</v>
      </c>
      <c r="AE207" s="419">
        <f>SUM(AE208:AE213)</f>
        <v>4669</v>
      </c>
      <c r="AF207" s="420">
        <f t="shared" ref="AF207:AF213" si="16">AE207/T207</f>
        <v>0.91049141965678626</v>
      </c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</row>
    <row r="208" spans="1:84" s="487" customFormat="1" x14ac:dyDescent="0.2">
      <c r="A208" s="421"/>
      <c r="B208" s="423" t="s">
        <v>18</v>
      </c>
      <c r="C208" s="424">
        <v>546</v>
      </c>
      <c r="D208" s="425">
        <v>396</v>
      </c>
      <c r="E208" s="426">
        <f t="shared" si="4"/>
        <v>0.72527472527472525</v>
      </c>
      <c r="F208" s="425">
        <v>419</v>
      </c>
      <c r="G208" s="426">
        <f t="shared" si="5"/>
        <v>0.76739926739926745</v>
      </c>
      <c r="H208" s="425">
        <v>74</v>
      </c>
      <c r="I208" s="426">
        <f t="shared" si="6"/>
        <v>0.13553113553113552</v>
      </c>
      <c r="J208" s="425">
        <v>390</v>
      </c>
      <c r="K208" s="426">
        <f t="shared" si="7"/>
        <v>0.7142857142857143</v>
      </c>
      <c r="L208" s="425">
        <v>390</v>
      </c>
      <c r="M208" s="426">
        <f t="shared" ref="M208:M213" si="17">L208/C208</f>
        <v>0.7142857142857143</v>
      </c>
      <c r="N208" s="425">
        <v>390</v>
      </c>
      <c r="O208" s="426">
        <f t="shared" si="8"/>
        <v>0.7142857142857143</v>
      </c>
      <c r="P208" s="425">
        <v>434</v>
      </c>
      <c r="Q208" s="426">
        <f t="shared" si="9"/>
        <v>0.79487179487179482</v>
      </c>
      <c r="R208" s="425">
        <v>248</v>
      </c>
      <c r="S208" s="426">
        <f t="shared" si="10"/>
        <v>0.45421245421245421</v>
      </c>
      <c r="T208" s="424">
        <v>589</v>
      </c>
      <c r="U208" s="425">
        <v>453</v>
      </c>
      <c r="V208" s="426">
        <f t="shared" si="11"/>
        <v>0.76910016977928697</v>
      </c>
      <c r="W208" s="425">
        <v>398</v>
      </c>
      <c r="X208" s="426">
        <f t="shared" si="12"/>
        <v>0.67572156196943978</v>
      </c>
      <c r="Y208" s="425">
        <v>450</v>
      </c>
      <c r="Z208" s="426">
        <f t="shared" si="13"/>
        <v>0.76400679117147707</v>
      </c>
      <c r="AA208" s="425">
        <v>445</v>
      </c>
      <c r="AB208" s="426">
        <f t="shared" si="14"/>
        <v>0.75551782682512736</v>
      </c>
      <c r="AC208" s="425">
        <v>432</v>
      </c>
      <c r="AD208" s="426">
        <f t="shared" si="15"/>
        <v>0.73344651952461803</v>
      </c>
      <c r="AE208" s="425">
        <v>463</v>
      </c>
      <c r="AF208" s="426">
        <f t="shared" si="16"/>
        <v>0.7860780984719864</v>
      </c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86"/>
    </row>
    <row r="209" spans="1:84" s="487" customFormat="1" x14ac:dyDescent="0.2">
      <c r="A209" s="421"/>
      <c r="B209" s="423" t="s">
        <v>19</v>
      </c>
      <c r="C209" s="424">
        <v>1692</v>
      </c>
      <c r="D209" s="425">
        <v>1674</v>
      </c>
      <c r="E209" s="426">
        <f t="shared" si="4"/>
        <v>0.98936170212765961</v>
      </c>
      <c r="F209" s="425">
        <v>1676</v>
      </c>
      <c r="G209" s="426">
        <f t="shared" si="5"/>
        <v>0.99054373522458627</v>
      </c>
      <c r="H209" s="425">
        <v>3905</v>
      </c>
      <c r="I209" s="426">
        <f t="shared" si="6"/>
        <v>2.3079196217494089</v>
      </c>
      <c r="J209" s="425">
        <v>1676</v>
      </c>
      <c r="K209" s="426">
        <f t="shared" si="7"/>
        <v>0.99054373522458627</v>
      </c>
      <c r="L209" s="425">
        <v>1676</v>
      </c>
      <c r="M209" s="426">
        <f t="shared" si="17"/>
        <v>0.99054373522458627</v>
      </c>
      <c r="N209" s="425">
        <v>1456</v>
      </c>
      <c r="O209" s="426">
        <f t="shared" si="8"/>
        <v>0.86052009456264777</v>
      </c>
      <c r="P209" s="425">
        <v>1862</v>
      </c>
      <c r="Q209" s="426">
        <f t="shared" si="9"/>
        <v>1.1004728132387707</v>
      </c>
      <c r="R209" s="425">
        <v>1158</v>
      </c>
      <c r="S209" s="426">
        <f t="shared" si="10"/>
        <v>0.68439716312056742</v>
      </c>
      <c r="T209" s="424">
        <v>1718</v>
      </c>
      <c r="U209" s="425">
        <v>1725</v>
      </c>
      <c r="V209" s="426">
        <f t="shared" si="11"/>
        <v>1.0040745052386495</v>
      </c>
      <c r="W209" s="425">
        <v>1391</v>
      </c>
      <c r="X209" s="426">
        <f t="shared" si="12"/>
        <v>0.80966239813736907</v>
      </c>
      <c r="Y209" s="425">
        <v>1709</v>
      </c>
      <c r="Z209" s="426">
        <f t="shared" si="13"/>
        <v>0.99476135040745051</v>
      </c>
      <c r="AA209" s="425">
        <v>1881</v>
      </c>
      <c r="AB209" s="426">
        <f t="shared" si="14"/>
        <v>1.0948777648428405</v>
      </c>
      <c r="AC209" s="425">
        <v>1199</v>
      </c>
      <c r="AD209" s="426">
        <f t="shared" si="15"/>
        <v>0.6979045401629802</v>
      </c>
      <c r="AE209" s="425">
        <v>1670</v>
      </c>
      <c r="AF209" s="426">
        <f t="shared" si="16"/>
        <v>0.97206053550640281</v>
      </c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86"/>
    </row>
    <row r="210" spans="1:84" s="487" customFormat="1" x14ac:dyDescent="0.2">
      <c r="A210" s="421"/>
      <c r="B210" s="423" t="s">
        <v>20</v>
      </c>
      <c r="C210" s="424">
        <v>1084</v>
      </c>
      <c r="D210" s="425">
        <v>1005</v>
      </c>
      <c r="E210" s="426">
        <f t="shared" si="4"/>
        <v>0.92712177121771222</v>
      </c>
      <c r="F210" s="425">
        <v>1006</v>
      </c>
      <c r="G210" s="426">
        <f t="shared" si="5"/>
        <v>0.9280442804428044</v>
      </c>
      <c r="H210" s="425">
        <v>321</v>
      </c>
      <c r="I210" s="426">
        <f t="shared" si="6"/>
        <v>0.29612546125461253</v>
      </c>
      <c r="J210" s="425">
        <v>1012</v>
      </c>
      <c r="K210" s="426">
        <f t="shared" si="7"/>
        <v>0.93357933579335795</v>
      </c>
      <c r="L210" s="425">
        <v>1006</v>
      </c>
      <c r="M210" s="426">
        <f t="shared" si="17"/>
        <v>0.9280442804428044</v>
      </c>
      <c r="N210" s="425">
        <v>970</v>
      </c>
      <c r="O210" s="426">
        <f t="shared" si="8"/>
        <v>0.89483394833948338</v>
      </c>
      <c r="P210" s="425">
        <v>1102</v>
      </c>
      <c r="Q210" s="426">
        <f t="shared" si="9"/>
        <v>1.0166051660516606</v>
      </c>
      <c r="R210" s="425">
        <v>602</v>
      </c>
      <c r="S210" s="426">
        <f t="shared" si="10"/>
        <v>0.55535055350553508</v>
      </c>
      <c r="T210" s="424">
        <v>1183</v>
      </c>
      <c r="U210" s="425">
        <v>1087</v>
      </c>
      <c r="V210" s="426">
        <f t="shared" si="11"/>
        <v>0.91885038038884193</v>
      </c>
      <c r="W210" s="425">
        <v>811</v>
      </c>
      <c r="X210" s="426">
        <f t="shared" si="12"/>
        <v>0.68554522400676243</v>
      </c>
      <c r="Y210" s="425">
        <v>1048</v>
      </c>
      <c r="Z210" s="426">
        <f t="shared" si="13"/>
        <v>0.88588334742180896</v>
      </c>
      <c r="AA210" s="425">
        <v>1046</v>
      </c>
      <c r="AB210" s="426">
        <f t="shared" si="14"/>
        <v>0.88419273034657653</v>
      </c>
      <c r="AC210" s="425">
        <v>713</v>
      </c>
      <c r="AD210" s="426">
        <f t="shared" si="15"/>
        <v>0.60270498732037192</v>
      </c>
      <c r="AE210" s="425">
        <v>1092</v>
      </c>
      <c r="AF210" s="426">
        <f t="shared" si="16"/>
        <v>0.92307692307692313</v>
      </c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86"/>
    </row>
    <row r="211" spans="1:84" s="487" customFormat="1" x14ac:dyDescent="0.2">
      <c r="A211" s="421"/>
      <c r="B211" s="423" t="s">
        <v>21</v>
      </c>
      <c r="C211" s="424">
        <v>507</v>
      </c>
      <c r="D211" s="425">
        <v>501</v>
      </c>
      <c r="E211" s="426">
        <f t="shared" si="4"/>
        <v>0.98816568047337283</v>
      </c>
      <c r="F211" s="425">
        <v>502</v>
      </c>
      <c r="G211" s="426">
        <f t="shared" si="5"/>
        <v>0.99013806706114393</v>
      </c>
      <c r="H211" s="425">
        <v>138</v>
      </c>
      <c r="I211" s="426">
        <f t="shared" si="6"/>
        <v>0.27218934911242604</v>
      </c>
      <c r="J211" s="425">
        <v>502</v>
      </c>
      <c r="K211" s="426">
        <f t="shared" si="7"/>
        <v>0.99013806706114393</v>
      </c>
      <c r="L211" s="425">
        <v>502</v>
      </c>
      <c r="M211" s="426">
        <f t="shared" si="17"/>
        <v>0.99013806706114393</v>
      </c>
      <c r="N211" s="425">
        <v>477</v>
      </c>
      <c r="O211" s="426">
        <f t="shared" si="8"/>
        <v>0.94082840236686394</v>
      </c>
      <c r="P211" s="425">
        <v>507</v>
      </c>
      <c r="Q211" s="426">
        <f t="shared" si="9"/>
        <v>1</v>
      </c>
      <c r="R211" s="425">
        <v>401</v>
      </c>
      <c r="S211" s="426">
        <f t="shared" si="10"/>
        <v>0.79092702169625251</v>
      </c>
      <c r="T211" s="424">
        <v>513</v>
      </c>
      <c r="U211" s="425">
        <v>483</v>
      </c>
      <c r="V211" s="426">
        <f t="shared" si="11"/>
        <v>0.94152046783625731</v>
      </c>
      <c r="W211" s="425">
        <v>459</v>
      </c>
      <c r="X211" s="426">
        <f t="shared" si="12"/>
        <v>0.89473684210526316</v>
      </c>
      <c r="Y211" s="425">
        <v>485</v>
      </c>
      <c r="Z211" s="426">
        <f t="shared" si="13"/>
        <v>0.94541910331384016</v>
      </c>
      <c r="AA211" s="425">
        <v>471</v>
      </c>
      <c r="AB211" s="426">
        <f t="shared" si="14"/>
        <v>0.91812865497076024</v>
      </c>
      <c r="AC211" s="425">
        <v>446</v>
      </c>
      <c r="AD211" s="426">
        <f t="shared" si="15"/>
        <v>0.86939571150097461</v>
      </c>
      <c r="AE211" s="425">
        <v>484</v>
      </c>
      <c r="AF211" s="426">
        <f t="shared" si="16"/>
        <v>0.94346978557504868</v>
      </c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86"/>
    </row>
    <row r="212" spans="1:84" s="487" customFormat="1" x14ac:dyDescent="0.2">
      <c r="A212" s="421"/>
      <c r="B212" s="423" t="s">
        <v>22</v>
      </c>
      <c r="C212" s="424">
        <v>604</v>
      </c>
      <c r="D212" s="425">
        <v>468</v>
      </c>
      <c r="E212" s="426">
        <f t="shared" si="4"/>
        <v>0.77483443708609268</v>
      </c>
      <c r="F212" s="425">
        <v>468</v>
      </c>
      <c r="G212" s="426">
        <f t="shared" si="5"/>
        <v>0.77483443708609268</v>
      </c>
      <c r="H212" s="425">
        <v>148</v>
      </c>
      <c r="I212" s="426">
        <f t="shared" si="6"/>
        <v>0.24503311258278146</v>
      </c>
      <c r="J212" s="425">
        <v>468</v>
      </c>
      <c r="K212" s="426">
        <f t="shared" si="7"/>
        <v>0.77483443708609268</v>
      </c>
      <c r="L212" s="425">
        <v>468</v>
      </c>
      <c r="M212" s="426">
        <f t="shared" si="17"/>
        <v>0.77483443708609268</v>
      </c>
      <c r="N212" s="425">
        <v>473</v>
      </c>
      <c r="O212" s="426">
        <f t="shared" si="8"/>
        <v>0.7831125827814569</v>
      </c>
      <c r="P212" s="425">
        <v>490</v>
      </c>
      <c r="Q212" s="426">
        <f t="shared" si="9"/>
        <v>0.8112582781456954</v>
      </c>
      <c r="R212" s="425">
        <v>316</v>
      </c>
      <c r="S212" s="426">
        <f t="shared" si="10"/>
        <v>0.52317880794701987</v>
      </c>
      <c r="T212" s="424">
        <v>636</v>
      </c>
      <c r="U212" s="425">
        <v>531</v>
      </c>
      <c r="V212" s="426">
        <f t="shared" si="11"/>
        <v>0.83490566037735847</v>
      </c>
      <c r="W212" s="425">
        <v>403</v>
      </c>
      <c r="X212" s="426">
        <f t="shared" si="12"/>
        <v>0.63364779874213839</v>
      </c>
      <c r="Y212" s="425">
        <v>551</v>
      </c>
      <c r="Z212" s="426">
        <f t="shared" si="13"/>
        <v>0.86635220125786161</v>
      </c>
      <c r="AA212" s="425">
        <v>528</v>
      </c>
      <c r="AB212" s="426">
        <f t="shared" si="14"/>
        <v>0.83018867924528306</v>
      </c>
      <c r="AC212" s="425">
        <v>495</v>
      </c>
      <c r="AD212" s="426">
        <f t="shared" si="15"/>
        <v>0.77830188679245282</v>
      </c>
      <c r="AE212" s="425">
        <v>549</v>
      </c>
      <c r="AF212" s="426">
        <f t="shared" si="16"/>
        <v>0.8632075471698113</v>
      </c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86"/>
    </row>
    <row r="213" spans="1:84" s="487" customFormat="1" x14ac:dyDescent="0.2">
      <c r="A213" s="421"/>
      <c r="B213" s="423" t="s">
        <v>23</v>
      </c>
      <c r="C213" s="424">
        <v>475</v>
      </c>
      <c r="D213" s="425">
        <v>406</v>
      </c>
      <c r="E213" s="426">
        <f t="shared" si="4"/>
        <v>0.85473684210526313</v>
      </c>
      <c r="F213" s="425">
        <v>407</v>
      </c>
      <c r="G213" s="426">
        <f t="shared" si="5"/>
        <v>0.85684210526315785</v>
      </c>
      <c r="H213" s="425">
        <v>172</v>
      </c>
      <c r="I213" s="426">
        <f t="shared" si="6"/>
        <v>0.36210526315789476</v>
      </c>
      <c r="J213" s="425">
        <v>412</v>
      </c>
      <c r="K213" s="426">
        <f t="shared" si="7"/>
        <v>0.86736842105263157</v>
      </c>
      <c r="L213" s="425">
        <v>407</v>
      </c>
      <c r="M213" s="426">
        <f t="shared" si="17"/>
        <v>0.85684210526315785</v>
      </c>
      <c r="N213" s="425">
        <v>329</v>
      </c>
      <c r="O213" s="426">
        <f t="shared" si="8"/>
        <v>0.69263157894736838</v>
      </c>
      <c r="P213" s="425">
        <v>417</v>
      </c>
      <c r="Q213" s="426">
        <f t="shared" si="9"/>
        <v>0.87789473684210528</v>
      </c>
      <c r="R213" s="425">
        <v>306</v>
      </c>
      <c r="S213" s="426">
        <f t="shared" si="10"/>
        <v>0.64421052631578946</v>
      </c>
      <c r="T213" s="424">
        <v>489</v>
      </c>
      <c r="U213" s="425">
        <v>437</v>
      </c>
      <c r="V213" s="426">
        <f t="shared" si="11"/>
        <v>0.8936605316973415</v>
      </c>
      <c r="W213" s="425">
        <v>319</v>
      </c>
      <c r="X213" s="426">
        <f t="shared" si="12"/>
        <v>0.65235173824130877</v>
      </c>
      <c r="Y213" s="425">
        <v>425</v>
      </c>
      <c r="Z213" s="426">
        <f t="shared" si="13"/>
        <v>0.86912065439672803</v>
      </c>
      <c r="AA213" s="425">
        <v>399</v>
      </c>
      <c r="AB213" s="426">
        <f t="shared" si="14"/>
        <v>0.81595092024539873</v>
      </c>
      <c r="AC213" s="425">
        <v>484</v>
      </c>
      <c r="AD213" s="426">
        <f t="shared" si="15"/>
        <v>0.9897750511247444</v>
      </c>
      <c r="AE213" s="425">
        <v>411</v>
      </c>
      <c r="AF213" s="426">
        <f t="shared" si="16"/>
        <v>0.8404907975460123</v>
      </c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86"/>
    </row>
    <row r="214" spans="1:84" s="422" customFormat="1" x14ac:dyDescent="0.2">
      <c r="A214" s="421"/>
      <c r="B214" s="454" t="s">
        <v>7</v>
      </c>
      <c r="C214" s="419">
        <v>78215</v>
      </c>
      <c r="D214" s="419">
        <v>73637</v>
      </c>
      <c r="E214" s="420">
        <v>0.94146902768011254</v>
      </c>
      <c r="F214" s="419">
        <v>73545</v>
      </c>
      <c r="G214" s="420">
        <v>0.94029278271431316</v>
      </c>
      <c r="H214" s="419">
        <v>74321</v>
      </c>
      <c r="I214" s="420">
        <v>0.95021415329540371</v>
      </c>
      <c r="J214" s="419">
        <v>73496</v>
      </c>
      <c r="K214" s="420">
        <v>0.93966630441731125</v>
      </c>
      <c r="L214" s="419">
        <v>73451</v>
      </c>
      <c r="M214" s="420">
        <v>0.93909096720577889</v>
      </c>
      <c r="N214" s="419">
        <v>71142</v>
      </c>
      <c r="O214" s="420">
        <v>0.90956977561848751</v>
      </c>
      <c r="P214" s="419">
        <v>74491</v>
      </c>
      <c r="Q214" s="420">
        <v>0.95238764942785914</v>
      </c>
      <c r="R214" s="419">
        <v>53734</v>
      </c>
      <c r="S214" s="420">
        <v>0.68700377165505333</v>
      </c>
      <c r="T214" s="419">
        <v>80134</v>
      </c>
      <c r="U214" s="419">
        <v>76824</v>
      </c>
      <c r="V214" s="420">
        <v>0.95869418723637911</v>
      </c>
      <c r="W214" s="419">
        <v>68850</v>
      </c>
      <c r="X214" s="420">
        <v>0.85918586367833882</v>
      </c>
      <c r="Y214" s="419">
        <v>78391</v>
      </c>
      <c r="Z214" s="420">
        <v>0.97824893303716276</v>
      </c>
      <c r="AA214" s="419">
        <v>75842</v>
      </c>
      <c r="AB214" s="420">
        <v>0.94643971347992117</v>
      </c>
      <c r="AC214" s="419">
        <v>67709</v>
      </c>
      <c r="AD214" s="420">
        <v>0.84494721341752566</v>
      </c>
      <c r="AE214" s="419">
        <v>76722</v>
      </c>
      <c r="AF214" s="420">
        <v>0.95742131929018892</v>
      </c>
      <c r="AG214" s="416"/>
      <c r="AH214" s="416"/>
      <c r="AI214" s="416"/>
      <c r="AJ214" s="416"/>
      <c r="AK214" s="416"/>
      <c r="AL214" s="416"/>
      <c r="AM214" s="416"/>
      <c r="AN214" s="416"/>
      <c r="AO214" s="416"/>
      <c r="AP214" s="416"/>
      <c r="AQ214" s="416"/>
      <c r="AR214" s="416"/>
      <c r="AS214" s="416"/>
      <c r="AT214" s="416"/>
      <c r="AU214" s="416"/>
      <c r="AV214" s="416"/>
      <c r="AW214" s="416"/>
      <c r="AX214" s="416"/>
      <c r="AY214" s="416"/>
      <c r="AZ214" s="416"/>
      <c r="BA214" s="416"/>
      <c r="BB214" s="416"/>
      <c r="BC214" s="416"/>
      <c r="BD214" s="416"/>
      <c r="BE214" s="416"/>
      <c r="BF214" s="416"/>
      <c r="BG214" s="416"/>
      <c r="BH214" s="416"/>
      <c r="BI214" s="416"/>
      <c r="BJ214" s="416"/>
      <c r="BK214" s="416"/>
      <c r="BL214" s="416"/>
      <c r="BM214" s="416"/>
      <c r="BN214" s="416"/>
      <c r="BO214" s="416"/>
      <c r="BP214" s="416"/>
      <c r="BQ214" s="416"/>
      <c r="BR214" s="416"/>
      <c r="BS214" s="416"/>
      <c r="BT214" s="416"/>
      <c r="BU214" s="416"/>
      <c r="BV214" s="416"/>
      <c r="BW214" s="416"/>
      <c r="BX214" s="416"/>
      <c r="BY214" s="416"/>
      <c r="BZ214" s="416"/>
      <c r="CA214" s="416"/>
      <c r="CB214" s="416"/>
      <c r="CC214" s="416"/>
      <c r="CD214" s="416"/>
      <c r="CE214" s="416"/>
      <c r="CF214" s="416"/>
    </row>
    <row r="216" spans="1:84" x14ac:dyDescent="0.2">
      <c r="B216" s="617" t="s">
        <v>424</v>
      </c>
    </row>
    <row r="217" spans="1:84" x14ac:dyDescent="0.2">
      <c r="B217" s="617" t="s">
        <v>669</v>
      </c>
    </row>
    <row r="218" spans="1:84" x14ac:dyDescent="0.2">
      <c r="B218" s="617" t="s">
        <v>425</v>
      </c>
    </row>
    <row r="219" spans="1:84" x14ac:dyDescent="0.2">
      <c r="B219" s="617"/>
    </row>
    <row r="220" spans="1:84" x14ac:dyDescent="0.2">
      <c r="B220" s="618" t="s">
        <v>426</v>
      </c>
    </row>
    <row r="221" spans="1:84" x14ac:dyDescent="0.2">
      <c r="B221" s="617" t="s">
        <v>427</v>
      </c>
    </row>
    <row r="222" spans="1:84" x14ac:dyDescent="0.2">
      <c r="B222" s="617" t="s">
        <v>428</v>
      </c>
    </row>
    <row r="223" spans="1:84" x14ac:dyDescent="0.2">
      <c r="B223" s="617" t="s">
        <v>429</v>
      </c>
    </row>
    <row r="224" spans="1:84" x14ac:dyDescent="0.2">
      <c r="B224" s="617" t="s">
        <v>430</v>
      </c>
    </row>
    <row r="225" spans="2:142" x14ac:dyDescent="0.2">
      <c r="B225" s="617" t="s">
        <v>431</v>
      </c>
    </row>
    <row r="232" spans="2:142" ht="18" x14ac:dyDescent="0.25">
      <c r="B232" s="211" t="s">
        <v>523</v>
      </c>
    </row>
    <row r="237" spans="2:142" ht="30" customHeight="1" x14ac:dyDescent="0.2">
      <c r="B237" s="878" t="s">
        <v>568</v>
      </c>
      <c r="C237" s="879"/>
      <c r="D237" s="879"/>
      <c r="E237" s="879"/>
      <c r="F237" s="879"/>
      <c r="G237" s="879"/>
      <c r="H237" s="879"/>
      <c r="I237" s="879"/>
      <c r="J237" s="879"/>
      <c r="K237" s="879"/>
      <c r="L237" s="879"/>
      <c r="M237" s="879"/>
      <c r="N237" s="879"/>
    </row>
    <row r="238" spans="2:142" x14ac:dyDescent="0.2">
      <c r="B238" s="880" t="s">
        <v>433</v>
      </c>
      <c r="C238" s="881" t="s">
        <v>434</v>
      </c>
      <c r="D238" s="882"/>
      <c r="E238" s="882"/>
      <c r="F238" s="882"/>
      <c r="G238" s="882"/>
      <c r="H238" s="882"/>
      <c r="I238" s="882"/>
      <c r="J238" s="882"/>
      <c r="K238" s="882"/>
      <c r="L238" s="882"/>
      <c r="M238" s="882"/>
      <c r="N238" s="882"/>
      <c r="O238" s="882"/>
      <c r="P238" s="882"/>
      <c r="Q238" s="882"/>
      <c r="R238" s="882"/>
      <c r="S238" s="882"/>
      <c r="T238" s="882"/>
      <c r="U238" s="882"/>
      <c r="V238" s="882"/>
      <c r="W238" s="882"/>
      <c r="X238" s="882"/>
      <c r="Y238" s="882"/>
      <c r="Z238" s="882"/>
      <c r="AA238" s="882"/>
      <c r="AB238" s="882"/>
      <c r="AC238" s="882"/>
      <c r="AD238" s="882"/>
      <c r="AE238" s="882"/>
      <c r="AF238" s="882"/>
      <c r="AG238" s="882"/>
      <c r="AH238" s="882"/>
      <c r="AI238" s="882"/>
      <c r="AJ238" s="882"/>
      <c r="AK238" s="882"/>
      <c r="AL238" s="883"/>
      <c r="AM238" s="867" t="s">
        <v>435</v>
      </c>
      <c r="AN238" s="867"/>
      <c r="AO238" s="867"/>
      <c r="AP238" s="867"/>
      <c r="AQ238" s="867"/>
      <c r="AR238" s="867"/>
      <c r="AS238" s="863" t="s">
        <v>436</v>
      </c>
      <c r="AT238" s="865"/>
      <c r="AU238" s="881" t="s">
        <v>437</v>
      </c>
      <c r="AV238" s="882"/>
      <c r="AW238" s="882"/>
      <c r="AX238" s="882"/>
      <c r="AY238" s="882"/>
      <c r="AZ238" s="882"/>
      <c r="BA238" s="882"/>
      <c r="BB238" s="882"/>
      <c r="BC238" s="882"/>
      <c r="BD238" s="882"/>
      <c r="BE238" s="882"/>
      <c r="BF238" s="882"/>
      <c r="BG238" s="882"/>
      <c r="BH238" s="882"/>
      <c r="BI238" s="882"/>
      <c r="BJ238" s="882"/>
      <c r="BK238" s="882"/>
      <c r="BL238" s="882"/>
      <c r="BM238" s="882"/>
      <c r="BN238" s="883"/>
      <c r="BO238" s="881" t="s">
        <v>438</v>
      </c>
      <c r="BP238" s="882"/>
      <c r="BQ238" s="882"/>
      <c r="BR238" s="882"/>
      <c r="BS238" s="882"/>
      <c r="BT238" s="882"/>
      <c r="BU238" s="882"/>
      <c r="BV238" s="882"/>
      <c r="BW238" s="882"/>
      <c r="BX238" s="882"/>
      <c r="BY238" s="882"/>
      <c r="BZ238" s="882"/>
      <c r="CA238" s="882"/>
      <c r="CB238" s="882"/>
      <c r="CC238" s="882"/>
      <c r="CD238" s="882"/>
      <c r="CE238" s="882"/>
      <c r="CF238" s="882"/>
      <c r="CG238" s="882"/>
      <c r="CH238" s="882"/>
      <c r="CI238" s="882"/>
      <c r="CJ238" s="882"/>
      <c r="CK238" s="882"/>
      <c r="CL238" s="882"/>
      <c r="CM238" s="882"/>
      <c r="CN238" s="883"/>
      <c r="CO238" s="863" t="s">
        <v>439</v>
      </c>
      <c r="CP238" s="864"/>
      <c r="CQ238" s="864"/>
      <c r="CR238" s="864"/>
      <c r="CS238" s="864"/>
      <c r="CT238" s="865"/>
      <c r="CU238" s="867" t="s">
        <v>440</v>
      </c>
      <c r="CV238" s="867"/>
      <c r="CW238" s="867"/>
      <c r="CX238" s="867"/>
      <c r="CY238" s="867"/>
      <c r="CZ238" s="867"/>
      <c r="DA238" s="863" t="s">
        <v>441</v>
      </c>
      <c r="DB238" s="864"/>
      <c r="DC238" s="864"/>
      <c r="DD238" s="864"/>
      <c r="DE238" s="864"/>
      <c r="DF238" s="864"/>
      <c r="DG238" s="864"/>
      <c r="DH238" s="864"/>
      <c r="DI238" s="864"/>
      <c r="DJ238" s="864"/>
      <c r="DK238" s="864"/>
      <c r="DL238" s="864"/>
      <c r="DM238" s="864"/>
      <c r="DN238" s="865"/>
      <c r="DO238" s="863"/>
      <c r="DP238" s="865"/>
      <c r="DQ238" s="867" t="s">
        <v>442</v>
      </c>
      <c r="DR238" s="867"/>
      <c r="DS238" s="867"/>
      <c r="DT238" s="867"/>
      <c r="DU238" s="867"/>
      <c r="DV238" s="867"/>
      <c r="DW238" s="867"/>
      <c r="DX238" s="867"/>
      <c r="DY238" s="867"/>
      <c r="DZ238" s="867"/>
      <c r="EA238" s="867" t="s">
        <v>443</v>
      </c>
      <c r="EB238" s="867"/>
      <c r="EC238" s="867"/>
      <c r="ED238" s="867"/>
      <c r="EE238" s="867"/>
      <c r="EF238" s="867"/>
      <c r="EG238" s="867"/>
      <c r="EH238" s="867"/>
      <c r="EI238" s="867"/>
      <c r="EJ238" s="867"/>
      <c r="EK238" s="434"/>
      <c r="EL238" s="435"/>
    </row>
    <row r="239" spans="2:142" x14ac:dyDescent="0.2">
      <c r="B239" s="880"/>
      <c r="C239" s="866" t="s">
        <v>444</v>
      </c>
      <c r="D239" s="866"/>
      <c r="E239" s="866" t="s">
        <v>445</v>
      </c>
      <c r="F239" s="866"/>
      <c r="G239" s="866" t="s">
        <v>417</v>
      </c>
      <c r="H239" s="866"/>
      <c r="I239" s="866" t="s">
        <v>446</v>
      </c>
      <c r="J239" s="866"/>
      <c r="K239" s="866" t="s">
        <v>447</v>
      </c>
      <c r="L239" s="866"/>
      <c r="M239" s="866" t="s">
        <v>448</v>
      </c>
      <c r="N239" s="866"/>
      <c r="O239" s="866" t="s">
        <v>449</v>
      </c>
      <c r="P239" s="866"/>
      <c r="Q239" s="866" t="s">
        <v>450</v>
      </c>
      <c r="R239" s="866"/>
      <c r="S239" s="866" t="s">
        <v>451</v>
      </c>
      <c r="T239" s="866"/>
      <c r="U239" s="866" t="s">
        <v>414</v>
      </c>
      <c r="V239" s="866"/>
      <c r="W239" s="866" t="s">
        <v>452</v>
      </c>
      <c r="X239" s="866"/>
      <c r="Y239" s="884" t="s">
        <v>453</v>
      </c>
      <c r="Z239" s="884"/>
      <c r="AA239" s="866" t="s">
        <v>454</v>
      </c>
      <c r="AB239" s="866"/>
      <c r="AC239" s="866" t="s">
        <v>455</v>
      </c>
      <c r="AD239" s="866"/>
      <c r="AE239" s="885" t="s">
        <v>456</v>
      </c>
      <c r="AF239" s="886"/>
      <c r="AG239" s="886"/>
      <c r="AH239" s="886"/>
      <c r="AI239" s="886"/>
      <c r="AJ239" s="887"/>
      <c r="AK239" s="866" t="s">
        <v>457</v>
      </c>
      <c r="AL239" s="866"/>
      <c r="AM239" s="866" t="s">
        <v>458</v>
      </c>
      <c r="AN239" s="866"/>
      <c r="AO239" s="866" t="s">
        <v>459</v>
      </c>
      <c r="AP239" s="866"/>
      <c r="AQ239" s="866" t="s">
        <v>460</v>
      </c>
      <c r="AR239" s="866"/>
      <c r="AS239" s="866" t="s">
        <v>461</v>
      </c>
      <c r="AT239" s="866"/>
      <c r="AU239" s="866" t="s">
        <v>462</v>
      </c>
      <c r="AV239" s="866"/>
      <c r="AW239" s="866" t="s">
        <v>463</v>
      </c>
      <c r="AX239" s="866"/>
      <c r="AY239" s="866" t="s">
        <v>464</v>
      </c>
      <c r="AZ239" s="866"/>
      <c r="BA239" s="866" t="s">
        <v>465</v>
      </c>
      <c r="BB239" s="866"/>
      <c r="BC239" s="866" t="s">
        <v>466</v>
      </c>
      <c r="BD239" s="866"/>
      <c r="BE239" s="866" t="s">
        <v>467</v>
      </c>
      <c r="BF239" s="866"/>
      <c r="BG239" s="866" t="s">
        <v>468</v>
      </c>
      <c r="BH239" s="866"/>
      <c r="BI239" s="866" t="s">
        <v>469</v>
      </c>
      <c r="BJ239" s="866"/>
      <c r="BK239" s="866" t="s">
        <v>470</v>
      </c>
      <c r="BL239" s="866"/>
      <c r="BM239" s="866" t="s">
        <v>471</v>
      </c>
      <c r="BN239" s="866"/>
      <c r="BO239" s="866" t="s">
        <v>472</v>
      </c>
      <c r="BP239" s="866"/>
      <c r="BQ239" s="866"/>
      <c r="BR239" s="866"/>
      <c r="BS239" s="866"/>
      <c r="BT239" s="866"/>
      <c r="BU239" s="867" t="s">
        <v>473</v>
      </c>
      <c r="BV239" s="867"/>
      <c r="BW239" s="867"/>
      <c r="BX239" s="867"/>
      <c r="BY239" s="867"/>
      <c r="BZ239" s="867"/>
      <c r="CA239" s="867"/>
      <c r="CB239" s="867"/>
      <c r="CC239" s="868" t="s">
        <v>474</v>
      </c>
      <c r="CD239" s="869"/>
      <c r="CE239" s="869"/>
      <c r="CF239" s="869"/>
      <c r="CG239" s="869"/>
      <c r="CH239" s="870"/>
      <c r="CI239" s="867" t="s">
        <v>475</v>
      </c>
      <c r="CJ239" s="867"/>
      <c r="CK239" s="867" t="s">
        <v>476</v>
      </c>
      <c r="CL239" s="867"/>
      <c r="CM239" s="867" t="s">
        <v>477</v>
      </c>
      <c r="CN239" s="867"/>
      <c r="CO239" s="866" t="s">
        <v>415</v>
      </c>
      <c r="CP239" s="866"/>
      <c r="CQ239" s="866" t="s">
        <v>478</v>
      </c>
      <c r="CR239" s="866"/>
      <c r="CS239" s="866" t="s">
        <v>479</v>
      </c>
      <c r="CT239" s="866"/>
      <c r="CU239" s="866" t="s">
        <v>480</v>
      </c>
      <c r="CV239" s="866"/>
      <c r="CW239" s="866" t="s">
        <v>481</v>
      </c>
      <c r="CX239" s="866"/>
      <c r="CY239" s="866" t="s">
        <v>482</v>
      </c>
      <c r="CZ239" s="866"/>
      <c r="DA239" s="866" t="s">
        <v>483</v>
      </c>
      <c r="DB239" s="866"/>
      <c r="DC239" s="874" t="s">
        <v>484</v>
      </c>
      <c r="DD239" s="875"/>
      <c r="DE239" s="866" t="s">
        <v>485</v>
      </c>
      <c r="DF239" s="866"/>
      <c r="DG239" s="866" t="s">
        <v>486</v>
      </c>
      <c r="DH239" s="866"/>
      <c r="DI239" s="866" t="s">
        <v>487</v>
      </c>
      <c r="DJ239" s="866"/>
      <c r="DK239" s="866" t="s">
        <v>488</v>
      </c>
      <c r="DL239" s="866"/>
      <c r="DM239" s="866" t="s">
        <v>489</v>
      </c>
      <c r="DN239" s="866"/>
      <c r="DO239" s="866" t="s">
        <v>490</v>
      </c>
      <c r="DP239" s="866"/>
      <c r="DQ239" s="874" t="s">
        <v>491</v>
      </c>
      <c r="DR239" s="875"/>
      <c r="DS239" s="874" t="s">
        <v>492</v>
      </c>
      <c r="DT239" s="875"/>
      <c r="DU239" s="874" t="s">
        <v>493</v>
      </c>
      <c r="DV239" s="875"/>
      <c r="DW239" s="874" t="s">
        <v>494</v>
      </c>
      <c r="DX239" s="875"/>
      <c r="DY239" s="874" t="s">
        <v>495</v>
      </c>
      <c r="DZ239" s="875"/>
      <c r="EA239" s="874" t="s">
        <v>496</v>
      </c>
      <c r="EB239" s="875"/>
      <c r="EC239" s="874" t="s">
        <v>492</v>
      </c>
      <c r="ED239" s="875"/>
      <c r="EE239" s="874" t="s">
        <v>493</v>
      </c>
      <c r="EF239" s="875"/>
      <c r="EG239" s="874" t="s">
        <v>494</v>
      </c>
      <c r="EH239" s="875"/>
      <c r="EI239" s="874" t="s">
        <v>497</v>
      </c>
      <c r="EJ239" s="875"/>
      <c r="EK239" s="874" t="s">
        <v>498</v>
      </c>
      <c r="EL239" s="875"/>
    </row>
    <row r="240" spans="2:142" x14ac:dyDescent="0.2">
      <c r="B240" s="880"/>
      <c r="C240" s="866"/>
      <c r="D240" s="866"/>
      <c r="E240" s="866"/>
      <c r="F240" s="866"/>
      <c r="G240" s="866"/>
      <c r="H240" s="866"/>
      <c r="I240" s="866"/>
      <c r="J240" s="866"/>
      <c r="K240" s="866"/>
      <c r="L240" s="866"/>
      <c r="M240" s="866"/>
      <c r="N240" s="866"/>
      <c r="O240" s="866"/>
      <c r="P240" s="866"/>
      <c r="Q240" s="866"/>
      <c r="R240" s="866"/>
      <c r="S240" s="866"/>
      <c r="T240" s="866"/>
      <c r="U240" s="866"/>
      <c r="V240" s="866"/>
      <c r="W240" s="866"/>
      <c r="X240" s="866"/>
      <c r="Y240" s="884"/>
      <c r="Z240" s="884"/>
      <c r="AA240" s="866"/>
      <c r="AB240" s="866"/>
      <c r="AC240" s="866"/>
      <c r="AD240" s="866"/>
      <c r="AE240" s="888"/>
      <c r="AF240" s="889"/>
      <c r="AG240" s="889"/>
      <c r="AH240" s="889"/>
      <c r="AI240" s="889"/>
      <c r="AJ240" s="890"/>
      <c r="AK240" s="866"/>
      <c r="AL240" s="866"/>
      <c r="AM240" s="866"/>
      <c r="AN240" s="866"/>
      <c r="AO240" s="866"/>
      <c r="AP240" s="866"/>
      <c r="AQ240" s="866"/>
      <c r="AR240" s="866"/>
      <c r="AS240" s="866"/>
      <c r="AT240" s="866"/>
      <c r="AU240" s="866"/>
      <c r="AV240" s="866"/>
      <c r="AW240" s="866"/>
      <c r="AX240" s="866"/>
      <c r="AY240" s="866"/>
      <c r="AZ240" s="866"/>
      <c r="BA240" s="866"/>
      <c r="BB240" s="866"/>
      <c r="BC240" s="866"/>
      <c r="BD240" s="866"/>
      <c r="BE240" s="866"/>
      <c r="BF240" s="866"/>
      <c r="BG240" s="866"/>
      <c r="BH240" s="866"/>
      <c r="BI240" s="866"/>
      <c r="BJ240" s="866"/>
      <c r="BK240" s="866"/>
      <c r="BL240" s="866"/>
      <c r="BM240" s="866"/>
      <c r="BN240" s="866"/>
      <c r="BO240" s="866"/>
      <c r="BP240" s="866"/>
      <c r="BQ240" s="866"/>
      <c r="BR240" s="866"/>
      <c r="BS240" s="866"/>
      <c r="BT240" s="866"/>
      <c r="BU240" s="867"/>
      <c r="BV240" s="867"/>
      <c r="BW240" s="867"/>
      <c r="BX240" s="867"/>
      <c r="BY240" s="867"/>
      <c r="BZ240" s="867"/>
      <c r="CA240" s="867"/>
      <c r="CB240" s="867"/>
      <c r="CC240" s="871"/>
      <c r="CD240" s="872"/>
      <c r="CE240" s="872"/>
      <c r="CF240" s="872"/>
      <c r="CG240" s="872"/>
      <c r="CH240" s="873"/>
      <c r="CI240" s="867"/>
      <c r="CJ240" s="867"/>
      <c r="CK240" s="867"/>
      <c r="CL240" s="867"/>
      <c r="CM240" s="867"/>
      <c r="CN240" s="867"/>
      <c r="CO240" s="866"/>
      <c r="CP240" s="866"/>
      <c r="CQ240" s="866"/>
      <c r="CR240" s="866"/>
      <c r="CS240" s="866"/>
      <c r="CT240" s="866"/>
      <c r="CU240" s="866"/>
      <c r="CV240" s="866"/>
      <c r="CW240" s="866"/>
      <c r="CX240" s="866"/>
      <c r="CY240" s="866"/>
      <c r="CZ240" s="866"/>
      <c r="DA240" s="866"/>
      <c r="DB240" s="866"/>
      <c r="DC240" s="875"/>
      <c r="DD240" s="875"/>
      <c r="DE240" s="866"/>
      <c r="DF240" s="866"/>
      <c r="DG240" s="866"/>
      <c r="DH240" s="866"/>
      <c r="DI240" s="866"/>
      <c r="DJ240" s="866"/>
      <c r="DK240" s="866"/>
      <c r="DL240" s="866"/>
      <c r="DM240" s="866"/>
      <c r="DN240" s="866"/>
      <c r="DO240" s="866"/>
      <c r="DP240" s="866"/>
      <c r="DQ240" s="875"/>
      <c r="DR240" s="875"/>
      <c r="DS240" s="875"/>
      <c r="DT240" s="875"/>
      <c r="DU240" s="875"/>
      <c r="DV240" s="875"/>
      <c r="DW240" s="875"/>
      <c r="DX240" s="875"/>
      <c r="DY240" s="875"/>
      <c r="DZ240" s="875"/>
      <c r="EA240" s="875"/>
      <c r="EB240" s="875"/>
      <c r="EC240" s="875"/>
      <c r="ED240" s="875"/>
      <c r="EE240" s="875"/>
      <c r="EF240" s="875"/>
      <c r="EG240" s="875"/>
      <c r="EH240" s="875"/>
      <c r="EI240" s="875"/>
      <c r="EJ240" s="875"/>
      <c r="EK240" s="875"/>
      <c r="EL240" s="875"/>
    </row>
    <row r="241" spans="2:142" ht="31.5" customHeight="1" x14ac:dyDescent="0.2">
      <c r="B241" s="880"/>
      <c r="C241" s="866"/>
      <c r="D241" s="866"/>
      <c r="E241" s="866"/>
      <c r="F241" s="866"/>
      <c r="G241" s="866"/>
      <c r="H241" s="866"/>
      <c r="I241" s="866"/>
      <c r="J241" s="866"/>
      <c r="K241" s="866"/>
      <c r="L241" s="866"/>
      <c r="M241" s="866"/>
      <c r="N241" s="866"/>
      <c r="O241" s="866"/>
      <c r="P241" s="866"/>
      <c r="Q241" s="866"/>
      <c r="R241" s="866"/>
      <c r="S241" s="866"/>
      <c r="T241" s="866"/>
      <c r="U241" s="866"/>
      <c r="V241" s="866"/>
      <c r="W241" s="866"/>
      <c r="X241" s="866"/>
      <c r="Y241" s="884"/>
      <c r="Z241" s="884"/>
      <c r="AA241" s="866"/>
      <c r="AB241" s="866"/>
      <c r="AC241" s="866"/>
      <c r="AD241" s="866"/>
      <c r="AE241" s="866" t="s">
        <v>499</v>
      </c>
      <c r="AF241" s="866"/>
      <c r="AG241" s="884" t="s">
        <v>500</v>
      </c>
      <c r="AH241" s="884"/>
      <c r="AI241" s="866" t="s">
        <v>501</v>
      </c>
      <c r="AJ241" s="866"/>
      <c r="AK241" s="866"/>
      <c r="AL241" s="866"/>
      <c r="AM241" s="866"/>
      <c r="AN241" s="866"/>
      <c r="AO241" s="866"/>
      <c r="AP241" s="866"/>
      <c r="AQ241" s="866"/>
      <c r="AR241" s="866"/>
      <c r="AS241" s="866"/>
      <c r="AT241" s="866"/>
      <c r="AU241" s="866"/>
      <c r="AV241" s="866"/>
      <c r="AW241" s="866"/>
      <c r="AX241" s="866"/>
      <c r="AY241" s="866"/>
      <c r="AZ241" s="866"/>
      <c r="BA241" s="866"/>
      <c r="BB241" s="866"/>
      <c r="BC241" s="866"/>
      <c r="BD241" s="866"/>
      <c r="BE241" s="866"/>
      <c r="BF241" s="866"/>
      <c r="BG241" s="866"/>
      <c r="BH241" s="866"/>
      <c r="BI241" s="866"/>
      <c r="BJ241" s="866"/>
      <c r="BK241" s="866"/>
      <c r="BL241" s="866"/>
      <c r="BM241" s="866"/>
      <c r="BN241" s="866"/>
      <c r="BO241" s="866" t="s">
        <v>472</v>
      </c>
      <c r="BP241" s="866"/>
      <c r="BQ241" s="866" t="s">
        <v>502</v>
      </c>
      <c r="BR241" s="866"/>
      <c r="BS241" s="866" t="s">
        <v>503</v>
      </c>
      <c r="BT241" s="866"/>
      <c r="BU241" s="866" t="s">
        <v>504</v>
      </c>
      <c r="BV241" s="866"/>
      <c r="BW241" s="866" t="s">
        <v>505</v>
      </c>
      <c r="BX241" s="866"/>
      <c r="BY241" s="866" t="s">
        <v>506</v>
      </c>
      <c r="BZ241" s="866"/>
      <c r="CA241" s="866" t="s">
        <v>507</v>
      </c>
      <c r="CB241" s="866"/>
      <c r="CC241" s="871" t="s">
        <v>508</v>
      </c>
      <c r="CD241" s="873"/>
      <c r="CE241" s="871" t="s">
        <v>509</v>
      </c>
      <c r="CF241" s="873"/>
      <c r="CG241" s="876" t="s">
        <v>510</v>
      </c>
      <c r="CH241" s="877"/>
      <c r="CI241" s="867"/>
      <c r="CJ241" s="867"/>
      <c r="CK241" s="867"/>
      <c r="CL241" s="867"/>
      <c r="CM241" s="867"/>
      <c r="CN241" s="867"/>
      <c r="CO241" s="866"/>
      <c r="CP241" s="866"/>
      <c r="CQ241" s="866"/>
      <c r="CR241" s="866"/>
      <c r="CS241" s="866"/>
      <c r="CT241" s="866"/>
      <c r="CU241" s="866"/>
      <c r="CV241" s="866"/>
      <c r="CW241" s="866"/>
      <c r="CX241" s="866"/>
      <c r="CY241" s="866"/>
      <c r="CZ241" s="866"/>
      <c r="DA241" s="866"/>
      <c r="DB241" s="866"/>
      <c r="DC241" s="875"/>
      <c r="DD241" s="875"/>
      <c r="DE241" s="866"/>
      <c r="DF241" s="866"/>
      <c r="DG241" s="866"/>
      <c r="DH241" s="866"/>
      <c r="DI241" s="866"/>
      <c r="DJ241" s="866"/>
      <c r="DK241" s="866"/>
      <c r="DL241" s="866"/>
      <c r="DM241" s="866"/>
      <c r="DN241" s="866"/>
      <c r="DO241" s="866"/>
      <c r="DP241" s="866"/>
      <c r="DQ241" s="875"/>
      <c r="DR241" s="875"/>
      <c r="DS241" s="875"/>
      <c r="DT241" s="875"/>
      <c r="DU241" s="875"/>
      <c r="DV241" s="875"/>
      <c r="DW241" s="875"/>
      <c r="DX241" s="875"/>
      <c r="DY241" s="875"/>
      <c r="DZ241" s="875"/>
      <c r="EA241" s="875"/>
      <c r="EB241" s="875"/>
      <c r="EC241" s="875"/>
      <c r="ED241" s="875"/>
      <c r="EE241" s="875"/>
      <c r="EF241" s="875"/>
      <c r="EG241" s="875"/>
      <c r="EH241" s="875"/>
      <c r="EI241" s="875"/>
      <c r="EJ241" s="875"/>
      <c r="EK241" s="875"/>
      <c r="EL241" s="875"/>
    </row>
    <row r="242" spans="2:142" ht="45" x14ac:dyDescent="0.2">
      <c r="B242" s="880"/>
      <c r="C242" s="436" t="s">
        <v>511</v>
      </c>
      <c r="D242" s="436" t="s">
        <v>512</v>
      </c>
      <c r="E242" s="437" t="s">
        <v>511</v>
      </c>
      <c r="F242" s="436" t="s">
        <v>513</v>
      </c>
      <c r="G242" s="436" t="s">
        <v>511</v>
      </c>
      <c r="H242" s="436" t="s">
        <v>513</v>
      </c>
      <c r="I242" s="436" t="s">
        <v>511</v>
      </c>
      <c r="J242" s="436" t="s">
        <v>513</v>
      </c>
      <c r="K242" s="436" t="s">
        <v>511</v>
      </c>
      <c r="L242" s="436" t="s">
        <v>513</v>
      </c>
      <c r="M242" s="436" t="s">
        <v>511</v>
      </c>
      <c r="N242" s="436" t="s">
        <v>513</v>
      </c>
      <c r="O242" s="436" t="s">
        <v>511</v>
      </c>
      <c r="P242" s="436" t="s">
        <v>513</v>
      </c>
      <c r="Q242" s="436" t="s">
        <v>511</v>
      </c>
      <c r="R242" s="436" t="s">
        <v>513</v>
      </c>
      <c r="S242" s="436" t="s">
        <v>511</v>
      </c>
      <c r="T242" s="436" t="s">
        <v>513</v>
      </c>
      <c r="U242" s="436" t="s">
        <v>511</v>
      </c>
      <c r="V242" s="436" t="s">
        <v>513</v>
      </c>
      <c r="W242" s="436" t="s">
        <v>511</v>
      </c>
      <c r="X242" s="436" t="s">
        <v>513</v>
      </c>
      <c r="Y242" s="436" t="s">
        <v>511</v>
      </c>
      <c r="Z242" s="436" t="s">
        <v>513</v>
      </c>
      <c r="AA242" s="436" t="s">
        <v>511</v>
      </c>
      <c r="AB242" s="436" t="s">
        <v>513</v>
      </c>
      <c r="AC242" s="436" t="s">
        <v>511</v>
      </c>
      <c r="AD242" s="436" t="s">
        <v>513</v>
      </c>
      <c r="AE242" s="436" t="s">
        <v>511</v>
      </c>
      <c r="AF242" s="436" t="s">
        <v>513</v>
      </c>
      <c r="AG242" s="436" t="s">
        <v>511</v>
      </c>
      <c r="AH242" s="436" t="s">
        <v>513</v>
      </c>
      <c r="AI242" s="436" t="s">
        <v>511</v>
      </c>
      <c r="AJ242" s="436" t="s">
        <v>513</v>
      </c>
      <c r="AK242" s="436" t="s">
        <v>511</v>
      </c>
      <c r="AL242" s="436" t="s">
        <v>513</v>
      </c>
      <c r="AM242" s="436" t="s">
        <v>511</v>
      </c>
      <c r="AN242" s="436" t="s">
        <v>513</v>
      </c>
      <c r="AO242" s="436" t="s">
        <v>511</v>
      </c>
      <c r="AP242" s="436" t="s">
        <v>512</v>
      </c>
      <c r="AQ242" s="436" t="s">
        <v>511</v>
      </c>
      <c r="AR242" s="436" t="s">
        <v>514</v>
      </c>
      <c r="AS242" s="436" t="s">
        <v>511</v>
      </c>
      <c r="AT242" s="436" t="s">
        <v>512</v>
      </c>
      <c r="AU242" s="436" t="s">
        <v>515</v>
      </c>
      <c r="AV242" s="436" t="s">
        <v>516</v>
      </c>
      <c r="AW242" s="436" t="s">
        <v>515</v>
      </c>
      <c r="AX242" s="436" t="s">
        <v>516</v>
      </c>
      <c r="AY242" s="436" t="s">
        <v>515</v>
      </c>
      <c r="AZ242" s="436" t="s">
        <v>516</v>
      </c>
      <c r="BA242" s="436" t="s">
        <v>515</v>
      </c>
      <c r="BB242" s="436" t="s">
        <v>516</v>
      </c>
      <c r="BC242" s="436" t="s">
        <v>515</v>
      </c>
      <c r="BD242" s="436" t="s">
        <v>516</v>
      </c>
      <c r="BE242" s="436" t="s">
        <v>515</v>
      </c>
      <c r="BF242" s="436" t="s">
        <v>516</v>
      </c>
      <c r="BG242" s="436" t="s">
        <v>515</v>
      </c>
      <c r="BH242" s="436" t="s">
        <v>516</v>
      </c>
      <c r="BI242" s="436" t="s">
        <v>515</v>
      </c>
      <c r="BJ242" s="436" t="s">
        <v>516</v>
      </c>
      <c r="BK242" s="436" t="s">
        <v>515</v>
      </c>
      <c r="BL242" s="436" t="s">
        <v>516</v>
      </c>
      <c r="BM242" s="436" t="s">
        <v>515</v>
      </c>
      <c r="BN242" s="436" t="s">
        <v>516</v>
      </c>
      <c r="BO242" s="436" t="s">
        <v>511</v>
      </c>
      <c r="BP242" s="436" t="s">
        <v>513</v>
      </c>
      <c r="BQ242" s="436" t="s">
        <v>511</v>
      </c>
      <c r="BR242" s="436" t="s">
        <v>513</v>
      </c>
      <c r="BS242" s="436" t="s">
        <v>511</v>
      </c>
      <c r="BT242" s="436" t="s">
        <v>513</v>
      </c>
      <c r="BU242" s="436" t="s">
        <v>511</v>
      </c>
      <c r="BV242" s="436" t="s">
        <v>513</v>
      </c>
      <c r="BW242" s="436" t="s">
        <v>511</v>
      </c>
      <c r="BX242" s="436" t="s">
        <v>513</v>
      </c>
      <c r="BY242" s="436" t="s">
        <v>511</v>
      </c>
      <c r="BZ242" s="436" t="s">
        <v>513</v>
      </c>
      <c r="CA242" s="436" t="s">
        <v>511</v>
      </c>
      <c r="CB242" s="436" t="s">
        <v>513</v>
      </c>
      <c r="CC242" s="436" t="s">
        <v>511</v>
      </c>
      <c r="CD242" s="436" t="s">
        <v>513</v>
      </c>
      <c r="CE242" s="436" t="s">
        <v>511</v>
      </c>
      <c r="CF242" s="436" t="s">
        <v>513</v>
      </c>
      <c r="CG242" s="436" t="s">
        <v>511</v>
      </c>
      <c r="CH242" s="436" t="s">
        <v>513</v>
      </c>
      <c r="CI242" s="436" t="s">
        <v>511</v>
      </c>
      <c r="CJ242" s="436" t="s">
        <v>513</v>
      </c>
      <c r="CK242" s="436" t="s">
        <v>511</v>
      </c>
      <c r="CL242" s="436" t="s">
        <v>513</v>
      </c>
      <c r="CM242" s="436" t="s">
        <v>511</v>
      </c>
      <c r="CN242" s="436" t="s">
        <v>513</v>
      </c>
      <c r="CO242" s="436" t="s">
        <v>511</v>
      </c>
      <c r="CP242" s="436" t="s">
        <v>513</v>
      </c>
      <c r="CQ242" s="436" t="s">
        <v>511</v>
      </c>
      <c r="CR242" s="436" t="s">
        <v>513</v>
      </c>
      <c r="CS242" s="436" t="s">
        <v>511</v>
      </c>
      <c r="CT242" s="436" t="s">
        <v>513</v>
      </c>
      <c r="CU242" s="436" t="s">
        <v>511</v>
      </c>
      <c r="CV242" s="436" t="s">
        <v>513</v>
      </c>
      <c r="CW242" s="436" t="s">
        <v>511</v>
      </c>
      <c r="CX242" s="436" t="s">
        <v>513</v>
      </c>
      <c r="CY242" s="436" t="s">
        <v>511</v>
      </c>
      <c r="CZ242" s="436" t="s">
        <v>513</v>
      </c>
      <c r="DA242" s="436" t="s">
        <v>511</v>
      </c>
      <c r="DB242" s="436" t="s">
        <v>513</v>
      </c>
      <c r="DC242" s="436" t="s">
        <v>511</v>
      </c>
      <c r="DD242" s="436" t="s">
        <v>513</v>
      </c>
      <c r="DE242" s="436" t="s">
        <v>511</v>
      </c>
      <c r="DF242" s="436" t="s">
        <v>512</v>
      </c>
      <c r="DG242" s="436" t="s">
        <v>511</v>
      </c>
      <c r="DH242" s="436" t="s">
        <v>513</v>
      </c>
      <c r="DI242" s="436" t="s">
        <v>511</v>
      </c>
      <c r="DJ242" s="436" t="s">
        <v>513</v>
      </c>
      <c r="DK242" s="436" t="s">
        <v>511</v>
      </c>
      <c r="DL242" s="436" t="s">
        <v>517</v>
      </c>
      <c r="DM242" s="436" t="s">
        <v>511</v>
      </c>
      <c r="DN242" s="436" t="s">
        <v>517</v>
      </c>
      <c r="DO242" s="436" t="s">
        <v>511</v>
      </c>
      <c r="DP242" s="438" t="s">
        <v>518</v>
      </c>
      <c r="DQ242" s="436" t="s">
        <v>511</v>
      </c>
      <c r="DR242" s="436" t="s">
        <v>513</v>
      </c>
      <c r="DS242" s="436" t="s">
        <v>511</v>
      </c>
      <c r="DT242" s="436" t="s">
        <v>513</v>
      </c>
      <c r="DU242" s="437" t="s">
        <v>511</v>
      </c>
      <c r="DV242" s="439" t="s">
        <v>513</v>
      </c>
      <c r="DW242" s="436" t="s">
        <v>511</v>
      </c>
      <c r="DX242" s="439" t="s">
        <v>513</v>
      </c>
      <c r="DY242" s="436" t="s">
        <v>511</v>
      </c>
      <c r="DZ242" s="436" t="s">
        <v>513</v>
      </c>
      <c r="EA242" s="436" t="s">
        <v>511</v>
      </c>
      <c r="EB242" s="438" t="s">
        <v>517</v>
      </c>
      <c r="EC242" s="436" t="s">
        <v>511</v>
      </c>
      <c r="ED242" s="438" t="s">
        <v>517</v>
      </c>
      <c r="EE242" s="436" t="s">
        <v>511</v>
      </c>
      <c r="EF242" s="438" t="s">
        <v>517</v>
      </c>
      <c r="EG242" s="436" t="s">
        <v>511</v>
      </c>
      <c r="EH242" s="438" t="s">
        <v>517</v>
      </c>
      <c r="EI242" s="436" t="s">
        <v>511</v>
      </c>
      <c r="EJ242" s="438" t="s">
        <v>517</v>
      </c>
      <c r="EK242" s="436" t="s">
        <v>511</v>
      </c>
      <c r="EL242" s="440" t="s">
        <v>513</v>
      </c>
    </row>
    <row r="243" spans="2:142" x14ac:dyDescent="0.2">
      <c r="B243" s="441" t="s">
        <v>0</v>
      </c>
      <c r="C243" s="452">
        <v>0</v>
      </c>
      <c r="D243" s="453">
        <v>0</v>
      </c>
      <c r="E243" s="452">
        <v>0</v>
      </c>
      <c r="F243" s="453">
        <v>0</v>
      </c>
      <c r="G243" s="452">
        <v>79</v>
      </c>
      <c r="H243" s="453">
        <v>24.775763658031735</v>
      </c>
      <c r="I243" s="452">
        <v>0</v>
      </c>
      <c r="J243" s="453">
        <v>0</v>
      </c>
      <c r="K243" s="452">
        <v>0</v>
      </c>
      <c r="L243" s="453">
        <v>0</v>
      </c>
      <c r="M243" s="452">
        <v>30</v>
      </c>
      <c r="N243" s="453">
        <v>9.40851784482218</v>
      </c>
      <c r="O243" s="452">
        <v>13</v>
      </c>
      <c r="P243" s="453">
        <v>4.0770243994229443</v>
      </c>
      <c r="Q243" s="452">
        <v>0</v>
      </c>
      <c r="R243" s="453">
        <v>0</v>
      </c>
      <c r="S243" s="452">
        <v>0</v>
      </c>
      <c r="T243" s="453">
        <v>0</v>
      </c>
      <c r="U243" s="452">
        <v>0</v>
      </c>
      <c r="V243" s="453">
        <v>0</v>
      </c>
      <c r="W243" s="452">
        <v>0</v>
      </c>
      <c r="X243" s="453">
        <v>0</v>
      </c>
      <c r="Y243" s="452">
        <v>1</v>
      </c>
      <c r="Z243" s="453">
        <v>0.31361726149407265</v>
      </c>
      <c r="AA243" s="452">
        <v>0</v>
      </c>
      <c r="AB243" s="453">
        <v>0</v>
      </c>
      <c r="AC243" s="452">
        <v>0</v>
      </c>
      <c r="AD243" s="453">
        <v>0</v>
      </c>
      <c r="AE243" s="452">
        <v>45</v>
      </c>
      <c r="AF243" s="453">
        <v>14.112776767233269</v>
      </c>
      <c r="AG243" s="452">
        <v>7</v>
      </c>
      <c r="AH243" s="453">
        <v>2.1953208304585083</v>
      </c>
      <c r="AI243" s="452">
        <v>52</v>
      </c>
      <c r="AJ243" s="453">
        <v>16.308097597691777</v>
      </c>
      <c r="AK243" s="452">
        <v>3</v>
      </c>
      <c r="AL243" s="453">
        <v>0.94085178448221796</v>
      </c>
      <c r="AM243" s="452">
        <v>72</v>
      </c>
      <c r="AN243" s="453">
        <v>22.580442827573229</v>
      </c>
      <c r="AO243" s="452">
        <v>5</v>
      </c>
      <c r="AP243" s="453">
        <v>1.0362694300518134</v>
      </c>
      <c r="AQ243" s="452">
        <v>36</v>
      </c>
      <c r="AR243" s="453">
        <v>7.3634690120679078</v>
      </c>
      <c r="AS243" s="452">
        <v>156</v>
      </c>
      <c r="AT243" s="453">
        <v>32.331606217616581</v>
      </c>
      <c r="AU243" s="452">
        <v>14</v>
      </c>
      <c r="AV243" s="453">
        <v>4.3906416609170167</v>
      </c>
      <c r="AW243" s="452">
        <v>40</v>
      </c>
      <c r="AX243" s="453">
        <v>12.544690459762904</v>
      </c>
      <c r="AY243" s="452">
        <v>92</v>
      </c>
      <c r="AZ243" s="453">
        <v>28.852788057454681</v>
      </c>
      <c r="BA243" s="452">
        <v>26</v>
      </c>
      <c r="BB243" s="453">
        <v>8.1540487988458885</v>
      </c>
      <c r="BC243" s="452">
        <v>0</v>
      </c>
      <c r="BD243" s="453">
        <v>0</v>
      </c>
      <c r="BE243" s="452">
        <v>2</v>
      </c>
      <c r="BF243" s="453">
        <v>0.6272345229881453</v>
      </c>
      <c r="BG243" s="452">
        <v>5</v>
      </c>
      <c r="BH243" s="453">
        <v>1.568086307470363</v>
      </c>
      <c r="BI243" s="452">
        <v>0</v>
      </c>
      <c r="BJ243" s="453">
        <v>0</v>
      </c>
      <c r="BK243" s="452">
        <v>5</v>
      </c>
      <c r="BL243" s="453">
        <v>1.568086307470363</v>
      </c>
      <c r="BM243" s="452">
        <v>179</v>
      </c>
      <c r="BN243" s="453">
        <v>56.137489807439003</v>
      </c>
      <c r="BO243" s="452">
        <v>585</v>
      </c>
      <c r="BP243" s="453">
        <v>183.46609797403249</v>
      </c>
      <c r="BQ243" s="452">
        <v>12</v>
      </c>
      <c r="BR243" s="453">
        <v>3.7634071379288718</v>
      </c>
      <c r="BS243" s="452">
        <v>597</v>
      </c>
      <c r="BT243" s="453">
        <v>187.22950511196137</v>
      </c>
      <c r="BU243" s="452">
        <v>1686</v>
      </c>
      <c r="BV243" s="453">
        <v>528.75870287900648</v>
      </c>
      <c r="BW243" s="452">
        <v>370</v>
      </c>
      <c r="BX243" s="453">
        <v>116.03838675280687</v>
      </c>
      <c r="BY243" s="452">
        <v>27</v>
      </c>
      <c r="BZ243" s="453">
        <v>8.4676660603399601</v>
      </c>
      <c r="CA243" s="452">
        <v>2083</v>
      </c>
      <c r="CB243" s="453">
        <v>653.26475569215336</v>
      </c>
      <c r="CC243" s="452">
        <v>85</v>
      </c>
      <c r="CD243" s="453">
        <v>68.810310213069101</v>
      </c>
      <c r="CE243" s="452">
        <v>0</v>
      </c>
      <c r="CF243" s="453">
        <v>0</v>
      </c>
      <c r="CG243" s="452">
        <v>85</v>
      </c>
      <c r="CH243" s="453">
        <v>68.810310213069101</v>
      </c>
      <c r="CI243" s="452">
        <v>0</v>
      </c>
      <c r="CJ243" s="453">
        <v>0</v>
      </c>
      <c r="CK243" s="452">
        <v>1</v>
      </c>
      <c r="CL243" s="453">
        <v>0.31361726149407265</v>
      </c>
      <c r="CM243" s="452">
        <v>1</v>
      </c>
      <c r="CN243" s="453">
        <v>0.31361726149407265</v>
      </c>
      <c r="CO243" s="452">
        <v>0</v>
      </c>
      <c r="CP243" s="453">
        <v>0</v>
      </c>
      <c r="CQ243" s="452">
        <v>30</v>
      </c>
      <c r="CR243" s="453">
        <v>9.40851784482218</v>
      </c>
      <c r="CS243" s="452">
        <v>1</v>
      </c>
      <c r="CT243" s="453">
        <v>0.31361726149407265</v>
      </c>
      <c r="CU243" s="452">
        <v>161</v>
      </c>
      <c r="CV243" s="453">
        <v>50.492379100545698</v>
      </c>
      <c r="CW243" s="452">
        <v>101</v>
      </c>
      <c r="CX243" s="453">
        <v>31.675343410901334</v>
      </c>
      <c r="CY243" s="452">
        <v>2</v>
      </c>
      <c r="CZ243" s="453">
        <v>0.6272345229881453</v>
      </c>
      <c r="DA243" s="452">
        <v>2</v>
      </c>
      <c r="DB243" s="453">
        <v>0.6272345229881453</v>
      </c>
      <c r="DC243" s="452">
        <v>17</v>
      </c>
      <c r="DD243" s="453">
        <v>5.3314934453992349</v>
      </c>
      <c r="DE243" s="452">
        <v>21</v>
      </c>
      <c r="DF243" s="453">
        <v>4.3523316062176169</v>
      </c>
      <c r="DG243" s="452">
        <v>13</v>
      </c>
      <c r="DH243" s="453">
        <v>4.0770243994229443</v>
      </c>
      <c r="DI243" s="452">
        <v>3</v>
      </c>
      <c r="DJ243" s="453">
        <v>2.4398178269355886</v>
      </c>
      <c r="DK243" s="452">
        <v>13</v>
      </c>
      <c r="DL243" s="453">
        <v>8.1688565485952704</v>
      </c>
      <c r="DM243" s="452">
        <v>15</v>
      </c>
      <c r="DN243" s="453">
        <v>9.4256037099176204</v>
      </c>
      <c r="DO243" s="452">
        <v>72</v>
      </c>
      <c r="DP243" s="453">
        <v>196.06775230107294</v>
      </c>
      <c r="DQ243" s="452">
        <v>5</v>
      </c>
      <c r="DR243" s="453">
        <v>1.568086307470363</v>
      </c>
      <c r="DS243" s="452">
        <v>104</v>
      </c>
      <c r="DT243" s="453">
        <v>32.616195195383554</v>
      </c>
      <c r="DU243" s="452">
        <v>1</v>
      </c>
      <c r="DV243" s="453">
        <v>0.31361726149407265</v>
      </c>
      <c r="DW243" s="452">
        <v>111</v>
      </c>
      <c r="DX243" s="453">
        <v>34.81151602584206</v>
      </c>
      <c r="DY243" s="452">
        <v>221</v>
      </c>
      <c r="DZ243" s="453">
        <v>69.309414790190047</v>
      </c>
      <c r="EA243" s="452">
        <v>1</v>
      </c>
      <c r="EB243" s="453">
        <v>0.62837358066117466</v>
      </c>
      <c r="EC243" s="452">
        <v>78</v>
      </c>
      <c r="ED243" s="453">
        <v>49.013139291571619</v>
      </c>
      <c r="EE243" s="452">
        <v>1</v>
      </c>
      <c r="EF243" s="453">
        <v>0.62837358066117466</v>
      </c>
      <c r="EG243" s="452">
        <v>104</v>
      </c>
      <c r="EH243" s="453">
        <v>65.350852388762164</v>
      </c>
      <c r="EI243" s="452">
        <v>184</v>
      </c>
      <c r="EJ243" s="453">
        <v>115.62073884165613</v>
      </c>
      <c r="EK243" s="452">
        <v>71</v>
      </c>
      <c r="EL243" s="453">
        <v>22.266825566079156</v>
      </c>
    </row>
    <row r="244" spans="2:142" x14ac:dyDescent="0.2">
      <c r="B244" s="423" t="s">
        <v>18</v>
      </c>
      <c r="C244" s="456">
        <v>0</v>
      </c>
      <c r="D244" s="457">
        <v>0</v>
      </c>
      <c r="E244" s="456">
        <v>0</v>
      </c>
      <c r="F244" s="457">
        <v>0</v>
      </c>
      <c r="G244" s="456">
        <v>2</v>
      </c>
      <c r="H244" s="457">
        <v>4.8766214766409828</v>
      </c>
      <c r="I244" s="456">
        <v>0</v>
      </c>
      <c r="J244" s="457">
        <v>0</v>
      </c>
      <c r="K244" s="456">
        <v>0</v>
      </c>
      <c r="L244" s="457">
        <v>0</v>
      </c>
      <c r="M244" s="456">
        <v>4</v>
      </c>
      <c r="N244" s="457">
        <v>9.7532429532819656</v>
      </c>
      <c r="O244" s="456">
        <v>1</v>
      </c>
      <c r="P244" s="457">
        <v>2.4383107383204914</v>
      </c>
      <c r="Q244" s="456">
        <v>0</v>
      </c>
      <c r="R244" s="457">
        <v>0</v>
      </c>
      <c r="S244" s="456">
        <v>0</v>
      </c>
      <c r="T244" s="457">
        <v>0</v>
      </c>
      <c r="U244" s="456">
        <v>0</v>
      </c>
      <c r="V244" s="457">
        <v>0</v>
      </c>
      <c r="W244" s="456">
        <v>0</v>
      </c>
      <c r="X244" s="457">
        <v>0</v>
      </c>
      <c r="Y244" s="456">
        <v>0</v>
      </c>
      <c r="Z244" s="457">
        <v>0</v>
      </c>
      <c r="AA244" s="456">
        <v>0</v>
      </c>
      <c r="AB244" s="457">
        <v>0</v>
      </c>
      <c r="AC244" s="456">
        <v>0</v>
      </c>
      <c r="AD244" s="457">
        <v>0</v>
      </c>
      <c r="AE244" s="456">
        <v>0</v>
      </c>
      <c r="AF244" s="457">
        <v>0</v>
      </c>
      <c r="AG244" s="456">
        <v>2</v>
      </c>
      <c r="AH244" s="457">
        <v>4.8766214766409828</v>
      </c>
      <c r="AI244" s="456">
        <v>2</v>
      </c>
      <c r="AJ244" s="457">
        <v>4.8766214766409828</v>
      </c>
      <c r="AK244" s="456">
        <v>0</v>
      </c>
      <c r="AL244" s="457">
        <v>0</v>
      </c>
      <c r="AM244" s="456">
        <v>6</v>
      </c>
      <c r="AN244" s="457">
        <v>14.62986442992295</v>
      </c>
      <c r="AO244" s="456">
        <v>0</v>
      </c>
      <c r="AP244" s="457">
        <v>0</v>
      </c>
      <c r="AQ244" s="456">
        <v>5</v>
      </c>
      <c r="AR244" s="457">
        <v>13.812154696132596</v>
      </c>
      <c r="AS244" s="456">
        <v>17</v>
      </c>
      <c r="AT244" s="457">
        <v>47.353760445682454</v>
      </c>
      <c r="AU244" s="456">
        <v>1</v>
      </c>
      <c r="AV244" s="457">
        <v>2.4383107383204914</v>
      </c>
      <c r="AW244" s="456">
        <v>2</v>
      </c>
      <c r="AX244" s="457">
        <v>4.8766214766409828</v>
      </c>
      <c r="AY244" s="456">
        <v>0</v>
      </c>
      <c r="AZ244" s="457">
        <v>0</v>
      </c>
      <c r="BA244" s="456">
        <v>0</v>
      </c>
      <c r="BB244" s="457">
        <v>0</v>
      </c>
      <c r="BC244" s="456">
        <v>0</v>
      </c>
      <c r="BD244" s="457">
        <v>0</v>
      </c>
      <c r="BE244" s="456">
        <v>0</v>
      </c>
      <c r="BF244" s="457">
        <v>0</v>
      </c>
      <c r="BG244" s="456">
        <v>0</v>
      </c>
      <c r="BH244" s="457">
        <v>0</v>
      </c>
      <c r="BI244" s="456">
        <v>0</v>
      </c>
      <c r="BJ244" s="457">
        <v>0</v>
      </c>
      <c r="BK244" s="456">
        <v>0</v>
      </c>
      <c r="BL244" s="457">
        <v>0</v>
      </c>
      <c r="BM244" s="456">
        <v>3</v>
      </c>
      <c r="BN244" s="457">
        <v>7.3149322149614751</v>
      </c>
      <c r="BO244" s="456">
        <v>80</v>
      </c>
      <c r="BP244" s="457">
        <v>195.06485906563933</v>
      </c>
      <c r="BQ244" s="456">
        <v>0</v>
      </c>
      <c r="BR244" s="457">
        <v>0</v>
      </c>
      <c r="BS244" s="456">
        <v>80</v>
      </c>
      <c r="BT244" s="457">
        <v>195.06485906563933</v>
      </c>
      <c r="BU244" s="456">
        <v>57</v>
      </c>
      <c r="BV244" s="457">
        <v>138.98371208426801</v>
      </c>
      <c r="BW244" s="456">
        <v>63</v>
      </c>
      <c r="BX244" s="457">
        <v>153.61357651419098</v>
      </c>
      <c r="BY244" s="456">
        <v>1</v>
      </c>
      <c r="BZ244" s="457">
        <v>2.4383107383204914</v>
      </c>
      <c r="CA244" s="456">
        <v>121</v>
      </c>
      <c r="CB244" s="457">
        <v>295.03559933677946</v>
      </c>
      <c r="CC244" s="456">
        <v>7</v>
      </c>
      <c r="CD244" s="457">
        <v>22.186301543532693</v>
      </c>
      <c r="CE244" s="456">
        <v>0</v>
      </c>
      <c r="CF244" s="457">
        <v>0</v>
      </c>
      <c r="CG244" s="456">
        <v>7</v>
      </c>
      <c r="CH244" s="457">
        <v>22.186301543532693</v>
      </c>
      <c r="CI244" s="456">
        <v>0</v>
      </c>
      <c r="CJ244" s="457">
        <v>0</v>
      </c>
      <c r="CK244" s="456">
        <v>0</v>
      </c>
      <c r="CL244" s="457">
        <v>0</v>
      </c>
      <c r="CM244" s="456">
        <v>0</v>
      </c>
      <c r="CN244" s="457">
        <v>0</v>
      </c>
      <c r="CO244" s="456">
        <v>0</v>
      </c>
      <c r="CP244" s="457">
        <v>0</v>
      </c>
      <c r="CQ244" s="456">
        <v>0</v>
      </c>
      <c r="CR244" s="457">
        <v>0</v>
      </c>
      <c r="CS244" s="456">
        <v>0</v>
      </c>
      <c r="CT244" s="457">
        <v>0</v>
      </c>
      <c r="CU244" s="456">
        <v>22</v>
      </c>
      <c r="CV244" s="457">
        <v>53.642836243050816</v>
      </c>
      <c r="CW244" s="456">
        <v>22</v>
      </c>
      <c r="CX244" s="457">
        <v>53.642836243050816</v>
      </c>
      <c r="CY244" s="456">
        <v>0</v>
      </c>
      <c r="CZ244" s="457">
        <v>0</v>
      </c>
      <c r="DA244" s="456">
        <v>0</v>
      </c>
      <c r="DB244" s="457">
        <v>0</v>
      </c>
      <c r="DC244" s="456">
        <v>0</v>
      </c>
      <c r="DD244" s="457">
        <v>0</v>
      </c>
      <c r="DE244" s="456">
        <v>7</v>
      </c>
      <c r="DF244" s="457">
        <v>19.498607242339833</v>
      </c>
      <c r="DG244" s="456">
        <v>0</v>
      </c>
      <c r="DH244" s="457">
        <v>0</v>
      </c>
      <c r="DI244" s="456">
        <v>0</v>
      </c>
      <c r="DJ244" s="457">
        <v>0</v>
      </c>
      <c r="DK244" s="456">
        <v>0</v>
      </c>
      <c r="DL244" s="457">
        <v>0</v>
      </c>
      <c r="DM244" s="456">
        <v>0</v>
      </c>
      <c r="DN244" s="457">
        <v>0</v>
      </c>
      <c r="DO244" s="456">
        <v>12</v>
      </c>
      <c r="DP244" s="457">
        <v>223.0897936419409</v>
      </c>
      <c r="DQ244" s="456">
        <v>0</v>
      </c>
      <c r="DR244" s="457">
        <v>0</v>
      </c>
      <c r="DS244" s="456">
        <v>9</v>
      </c>
      <c r="DT244" s="457">
        <v>21.944796644884423</v>
      </c>
      <c r="DU244" s="456">
        <v>0</v>
      </c>
      <c r="DV244" s="457">
        <v>0</v>
      </c>
      <c r="DW244" s="456">
        <v>20</v>
      </c>
      <c r="DX244" s="457">
        <v>48.766214766409831</v>
      </c>
      <c r="DY244" s="456">
        <v>29</v>
      </c>
      <c r="DZ244" s="457">
        <v>70.711011411294251</v>
      </c>
      <c r="EA244" s="456">
        <v>0</v>
      </c>
      <c r="EB244" s="457">
        <v>0</v>
      </c>
      <c r="EC244" s="456">
        <v>8</v>
      </c>
      <c r="ED244" s="457">
        <v>39.003461557213207</v>
      </c>
      <c r="EE244" s="456">
        <v>0</v>
      </c>
      <c r="EF244" s="457">
        <v>0</v>
      </c>
      <c r="EG244" s="456">
        <v>19</v>
      </c>
      <c r="EH244" s="457">
        <v>92.633221198381349</v>
      </c>
      <c r="EI244" s="456">
        <v>27</v>
      </c>
      <c r="EJ244" s="457">
        <v>131.63668275559456</v>
      </c>
      <c r="EK244" s="456">
        <v>6</v>
      </c>
      <c r="EL244" s="457">
        <v>14.62986442992295</v>
      </c>
    </row>
    <row r="245" spans="2:142" x14ac:dyDescent="0.2">
      <c r="B245" s="423" t="s">
        <v>19</v>
      </c>
      <c r="C245" s="456">
        <v>0</v>
      </c>
      <c r="D245" s="457">
        <v>0</v>
      </c>
      <c r="E245" s="456">
        <v>0</v>
      </c>
      <c r="F245" s="457">
        <v>0</v>
      </c>
      <c r="G245" s="456">
        <v>24</v>
      </c>
      <c r="H245" s="457">
        <v>19.920484067762846</v>
      </c>
      <c r="I245" s="456">
        <v>0</v>
      </c>
      <c r="J245" s="457">
        <v>0</v>
      </c>
      <c r="K245" s="456">
        <v>0</v>
      </c>
      <c r="L245" s="457">
        <v>0</v>
      </c>
      <c r="M245" s="456">
        <v>15</v>
      </c>
      <c r="N245" s="457">
        <v>12.45030254235178</v>
      </c>
      <c r="O245" s="456">
        <v>4</v>
      </c>
      <c r="P245" s="457">
        <v>3.3200806779604748</v>
      </c>
      <c r="Q245" s="456">
        <v>0</v>
      </c>
      <c r="R245" s="457">
        <v>0</v>
      </c>
      <c r="S245" s="456">
        <v>0</v>
      </c>
      <c r="T245" s="457">
        <v>0</v>
      </c>
      <c r="U245" s="456">
        <v>0</v>
      </c>
      <c r="V245" s="457">
        <v>0</v>
      </c>
      <c r="W245" s="456">
        <v>0</v>
      </c>
      <c r="X245" s="457">
        <v>0</v>
      </c>
      <c r="Y245" s="456">
        <v>1</v>
      </c>
      <c r="Z245" s="457">
        <v>0.8300201694901187</v>
      </c>
      <c r="AA245" s="456">
        <v>0</v>
      </c>
      <c r="AB245" s="457">
        <v>0</v>
      </c>
      <c r="AC245" s="456">
        <v>0</v>
      </c>
      <c r="AD245" s="457">
        <v>0</v>
      </c>
      <c r="AE245" s="456">
        <v>21</v>
      </c>
      <c r="AF245" s="457">
        <v>17.430423559292489</v>
      </c>
      <c r="AG245" s="456">
        <v>2</v>
      </c>
      <c r="AH245" s="457">
        <v>1.6600403389802374</v>
      </c>
      <c r="AI245" s="456">
        <v>23</v>
      </c>
      <c r="AJ245" s="457">
        <v>19.090463898272727</v>
      </c>
      <c r="AK245" s="456">
        <v>3</v>
      </c>
      <c r="AL245" s="457">
        <v>2.4900605084703558</v>
      </c>
      <c r="AM245" s="456">
        <v>46</v>
      </c>
      <c r="AN245" s="457">
        <v>38.180927796545454</v>
      </c>
      <c r="AO245" s="456">
        <v>1</v>
      </c>
      <c r="AP245" s="457">
        <v>0.44923629829290207</v>
      </c>
      <c r="AQ245" s="456">
        <v>12</v>
      </c>
      <c r="AR245" s="457">
        <v>5.3404539385847798</v>
      </c>
      <c r="AS245" s="456">
        <v>35</v>
      </c>
      <c r="AT245" s="457">
        <v>15.723270440251572</v>
      </c>
      <c r="AU245" s="456">
        <v>4</v>
      </c>
      <c r="AV245" s="457">
        <v>3.3200806779604748</v>
      </c>
      <c r="AW245" s="456">
        <v>4</v>
      </c>
      <c r="AX245" s="457">
        <v>3.3200806779604748</v>
      </c>
      <c r="AY245" s="456">
        <v>76</v>
      </c>
      <c r="AZ245" s="457">
        <v>63.081532881249011</v>
      </c>
      <c r="BA245" s="456">
        <v>1</v>
      </c>
      <c r="BB245" s="457">
        <v>0.8300201694901187</v>
      </c>
      <c r="BC245" s="456">
        <v>0</v>
      </c>
      <c r="BD245" s="457">
        <v>0</v>
      </c>
      <c r="BE245" s="456">
        <v>1</v>
      </c>
      <c r="BF245" s="457">
        <v>0.8300201694901187</v>
      </c>
      <c r="BG245" s="456">
        <v>2</v>
      </c>
      <c r="BH245" s="457">
        <v>1.6600403389802374</v>
      </c>
      <c r="BI245" s="456">
        <v>0</v>
      </c>
      <c r="BJ245" s="457">
        <v>0</v>
      </c>
      <c r="BK245" s="456">
        <v>2</v>
      </c>
      <c r="BL245" s="457">
        <v>1.6600403389802374</v>
      </c>
      <c r="BM245" s="456">
        <v>88</v>
      </c>
      <c r="BN245" s="457">
        <v>73.041774915130432</v>
      </c>
      <c r="BO245" s="456">
        <v>92</v>
      </c>
      <c r="BP245" s="457">
        <v>76.361855593090908</v>
      </c>
      <c r="BQ245" s="456">
        <v>4</v>
      </c>
      <c r="BR245" s="457">
        <v>3.3200806779604748</v>
      </c>
      <c r="BS245" s="456">
        <v>96</v>
      </c>
      <c r="BT245" s="457">
        <v>79.681936271051384</v>
      </c>
      <c r="BU245" s="456">
        <v>38</v>
      </c>
      <c r="BV245" s="457">
        <v>31.540766440624505</v>
      </c>
      <c r="BW245" s="456">
        <v>7</v>
      </c>
      <c r="BX245" s="457">
        <v>5.8101411864308306</v>
      </c>
      <c r="BY245" s="456">
        <v>0</v>
      </c>
      <c r="BZ245" s="457">
        <v>0</v>
      </c>
      <c r="CA245" s="456">
        <v>45</v>
      </c>
      <c r="CB245" s="457">
        <v>37.350907627055335</v>
      </c>
      <c r="CC245" s="456">
        <v>11</v>
      </c>
      <c r="CD245" s="457">
        <v>53.866118211644874</v>
      </c>
      <c r="CE245" s="456">
        <v>0</v>
      </c>
      <c r="CF245" s="457">
        <v>0</v>
      </c>
      <c r="CG245" s="456">
        <v>11</v>
      </c>
      <c r="CH245" s="457">
        <v>53.866118211644874</v>
      </c>
      <c r="CI245" s="456">
        <v>0</v>
      </c>
      <c r="CJ245" s="457">
        <v>0</v>
      </c>
      <c r="CK245" s="456">
        <v>1</v>
      </c>
      <c r="CL245" s="457">
        <v>0.8300201694901187</v>
      </c>
      <c r="CM245" s="456">
        <v>1</v>
      </c>
      <c r="CN245" s="457">
        <v>0.8300201694901187</v>
      </c>
      <c r="CO245" s="456">
        <v>0</v>
      </c>
      <c r="CP245" s="457">
        <v>0</v>
      </c>
      <c r="CQ245" s="456">
        <v>6</v>
      </c>
      <c r="CR245" s="457">
        <v>4.9801210169407115</v>
      </c>
      <c r="CS245" s="456">
        <v>1</v>
      </c>
      <c r="CT245" s="457">
        <v>0.8300201694901187</v>
      </c>
      <c r="CU245" s="456">
        <v>38</v>
      </c>
      <c r="CV245" s="457">
        <v>31.540766440624505</v>
      </c>
      <c r="CW245" s="456">
        <v>10</v>
      </c>
      <c r="CX245" s="457">
        <v>8.300201694901185</v>
      </c>
      <c r="CY245" s="456">
        <v>1</v>
      </c>
      <c r="CZ245" s="457">
        <v>0.8300201694901187</v>
      </c>
      <c r="DA245" s="456">
        <v>1</v>
      </c>
      <c r="DB245" s="457">
        <v>0.8300201694901187</v>
      </c>
      <c r="DC245" s="456">
        <v>1</v>
      </c>
      <c r="DD245" s="457">
        <v>0.8300201694901187</v>
      </c>
      <c r="DE245" s="456">
        <v>7</v>
      </c>
      <c r="DF245" s="457">
        <v>3.1446540880503147</v>
      </c>
      <c r="DG245" s="456">
        <v>6</v>
      </c>
      <c r="DH245" s="457">
        <v>4.9801210169407115</v>
      </c>
      <c r="DI245" s="456">
        <v>3</v>
      </c>
      <c r="DJ245" s="457">
        <v>6.8404131609549221</v>
      </c>
      <c r="DK245" s="456">
        <v>5</v>
      </c>
      <c r="DL245" s="457">
        <v>8.0524374728230228</v>
      </c>
      <c r="DM245" s="456">
        <v>8</v>
      </c>
      <c r="DN245" s="457">
        <v>12.883899956516837</v>
      </c>
      <c r="DO245" s="456">
        <v>11</v>
      </c>
      <c r="DP245" s="457">
        <v>85.034013605442169</v>
      </c>
      <c r="DQ245" s="456">
        <v>0</v>
      </c>
      <c r="DR245" s="457">
        <v>0</v>
      </c>
      <c r="DS245" s="456">
        <v>20</v>
      </c>
      <c r="DT245" s="457">
        <v>16.60040338980237</v>
      </c>
      <c r="DU245" s="456">
        <v>0</v>
      </c>
      <c r="DV245" s="457">
        <v>0</v>
      </c>
      <c r="DW245" s="456">
        <v>15</v>
      </c>
      <c r="DX245" s="457">
        <v>12.45030254235178</v>
      </c>
      <c r="DY245" s="456">
        <v>35</v>
      </c>
      <c r="DZ245" s="457">
        <v>29.050705932154152</v>
      </c>
      <c r="EA245" s="456">
        <v>0</v>
      </c>
      <c r="EB245" s="457">
        <v>0</v>
      </c>
      <c r="EC245" s="456">
        <v>17</v>
      </c>
      <c r="ED245" s="457">
        <v>27.378287407598279</v>
      </c>
      <c r="EE245" s="456">
        <v>0</v>
      </c>
      <c r="EF245" s="457">
        <v>0</v>
      </c>
      <c r="EG245" s="456">
        <v>14</v>
      </c>
      <c r="EH245" s="457">
        <v>22.546824923904463</v>
      </c>
      <c r="EI245" s="456">
        <v>31</v>
      </c>
      <c r="EJ245" s="457">
        <v>49.925112331502753</v>
      </c>
      <c r="EK245" s="456">
        <v>21</v>
      </c>
      <c r="EL245" s="457">
        <v>17.430423559292489</v>
      </c>
    </row>
    <row r="246" spans="2:142" x14ac:dyDescent="0.2">
      <c r="B246" s="423" t="s">
        <v>20</v>
      </c>
      <c r="C246" s="456">
        <v>0</v>
      </c>
      <c r="D246" s="457">
        <v>0</v>
      </c>
      <c r="E246" s="456">
        <v>0</v>
      </c>
      <c r="F246" s="457">
        <v>0</v>
      </c>
      <c r="G246" s="456">
        <v>32</v>
      </c>
      <c r="H246" s="457">
        <v>63.294894871135547</v>
      </c>
      <c r="I246" s="456">
        <v>0</v>
      </c>
      <c r="J246" s="457">
        <v>0</v>
      </c>
      <c r="K246" s="456">
        <v>0</v>
      </c>
      <c r="L246" s="457">
        <v>0</v>
      </c>
      <c r="M246" s="456">
        <v>6</v>
      </c>
      <c r="N246" s="457">
        <v>11.867792788337916</v>
      </c>
      <c r="O246" s="456">
        <v>4</v>
      </c>
      <c r="P246" s="457">
        <v>7.9118618588919434</v>
      </c>
      <c r="Q246" s="456">
        <v>0</v>
      </c>
      <c r="R246" s="457">
        <v>0</v>
      </c>
      <c r="S246" s="456">
        <v>0</v>
      </c>
      <c r="T246" s="457">
        <v>0</v>
      </c>
      <c r="U246" s="456">
        <v>0</v>
      </c>
      <c r="V246" s="457">
        <v>0</v>
      </c>
      <c r="W246" s="456">
        <v>0</v>
      </c>
      <c r="X246" s="457">
        <v>0</v>
      </c>
      <c r="Y246" s="456">
        <v>0</v>
      </c>
      <c r="Z246" s="457">
        <v>0</v>
      </c>
      <c r="AA246" s="456">
        <v>0</v>
      </c>
      <c r="AB246" s="457">
        <v>0</v>
      </c>
      <c r="AC246" s="456">
        <v>0</v>
      </c>
      <c r="AD246" s="457">
        <v>0</v>
      </c>
      <c r="AE246" s="456">
        <v>12</v>
      </c>
      <c r="AF246" s="457">
        <v>23.735585576675831</v>
      </c>
      <c r="AG246" s="456">
        <v>0</v>
      </c>
      <c r="AH246" s="457">
        <v>0</v>
      </c>
      <c r="AI246" s="456">
        <v>12</v>
      </c>
      <c r="AJ246" s="457">
        <v>23.735585576675831</v>
      </c>
      <c r="AK246" s="456">
        <v>0</v>
      </c>
      <c r="AL246" s="457">
        <v>0</v>
      </c>
      <c r="AM246" s="456">
        <v>10</v>
      </c>
      <c r="AN246" s="457">
        <v>19.779654647229858</v>
      </c>
      <c r="AO246" s="456">
        <v>2</v>
      </c>
      <c r="AP246" s="457">
        <v>2.1436227224008575</v>
      </c>
      <c r="AQ246" s="456">
        <v>4</v>
      </c>
      <c r="AR246" s="457">
        <v>4.2328042328042335</v>
      </c>
      <c r="AS246" s="456">
        <v>39</v>
      </c>
      <c r="AT246" s="457">
        <v>41.80064308681672</v>
      </c>
      <c r="AU246" s="456">
        <v>4</v>
      </c>
      <c r="AV246" s="457">
        <v>7.9118618588919434</v>
      </c>
      <c r="AW246" s="456">
        <v>8</v>
      </c>
      <c r="AX246" s="457">
        <v>15.823723717783887</v>
      </c>
      <c r="AY246" s="456">
        <v>6</v>
      </c>
      <c r="AZ246" s="457">
        <v>11.867792788337916</v>
      </c>
      <c r="BA246" s="456">
        <v>8</v>
      </c>
      <c r="BB246" s="457">
        <v>15.823723717783887</v>
      </c>
      <c r="BC246" s="456">
        <v>0</v>
      </c>
      <c r="BD246" s="457">
        <v>0</v>
      </c>
      <c r="BE246" s="456">
        <v>0</v>
      </c>
      <c r="BF246" s="457">
        <v>0</v>
      </c>
      <c r="BG246" s="456">
        <v>1</v>
      </c>
      <c r="BH246" s="457">
        <v>1.9779654647229858</v>
      </c>
      <c r="BI246" s="456">
        <v>0</v>
      </c>
      <c r="BJ246" s="457">
        <v>0</v>
      </c>
      <c r="BK246" s="456">
        <v>1</v>
      </c>
      <c r="BL246" s="457">
        <v>1.9779654647229858</v>
      </c>
      <c r="BM246" s="456">
        <v>27</v>
      </c>
      <c r="BN246" s="457">
        <v>53.405067547520623</v>
      </c>
      <c r="BO246" s="456">
        <v>90</v>
      </c>
      <c r="BP246" s="457">
        <v>178.01689182506874</v>
      </c>
      <c r="BQ246" s="456">
        <v>1</v>
      </c>
      <c r="BR246" s="457">
        <v>1.9779654647229858</v>
      </c>
      <c r="BS246" s="456">
        <v>91</v>
      </c>
      <c r="BT246" s="457">
        <v>179.99485728979172</v>
      </c>
      <c r="BU246" s="456">
        <v>1069</v>
      </c>
      <c r="BV246" s="457">
        <v>2114.4450817888719</v>
      </c>
      <c r="BW246" s="456">
        <v>241</v>
      </c>
      <c r="BX246" s="457">
        <v>476.68967699823963</v>
      </c>
      <c r="BY246" s="456">
        <v>23</v>
      </c>
      <c r="BZ246" s="457">
        <v>45.493205688628677</v>
      </c>
      <c r="CA246" s="456">
        <v>1333</v>
      </c>
      <c r="CB246" s="457">
        <v>2636.6279644757401</v>
      </c>
      <c r="CC246" s="456">
        <v>10</v>
      </c>
      <c r="CD246" s="457">
        <v>40.921553382166387</v>
      </c>
      <c r="CE246" s="456">
        <v>0</v>
      </c>
      <c r="CF246" s="457">
        <v>0</v>
      </c>
      <c r="CG246" s="456">
        <v>10</v>
      </c>
      <c r="CH246" s="457">
        <v>40.921553382166387</v>
      </c>
      <c r="CI246" s="456">
        <v>0</v>
      </c>
      <c r="CJ246" s="457">
        <v>0</v>
      </c>
      <c r="CK246" s="456">
        <v>0</v>
      </c>
      <c r="CL246" s="457">
        <v>0</v>
      </c>
      <c r="CM246" s="456">
        <v>0</v>
      </c>
      <c r="CN246" s="457">
        <v>0</v>
      </c>
      <c r="CO246" s="456">
        <v>0</v>
      </c>
      <c r="CP246" s="457">
        <v>0</v>
      </c>
      <c r="CQ246" s="456">
        <v>5</v>
      </c>
      <c r="CR246" s="457">
        <v>9.889827323614929</v>
      </c>
      <c r="CS246" s="456">
        <v>0</v>
      </c>
      <c r="CT246" s="457">
        <v>0</v>
      </c>
      <c r="CU246" s="456">
        <v>64</v>
      </c>
      <c r="CV246" s="457">
        <v>126.58978974227109</v>
      </c>
      <c r="CW246" s="456">
        <v>24</v>
      </c>
      <c r="CX246" s="457">
        <v>47.471171153351662</v>
      </c>
      <c r="CY246" s="456">
        <v>1</v>
      </c>
      <c r="CZ246" s="457">
        <v>1.9779654647229858</v>
      </c>
      <c r="DA246" s="456">
        <v>0</v>
      </c>
      <c r="DB246" s="457">
        <v>0</v>
      </c>
      <c r="DC246" s="456">
        <v>3</v>
      </c>
      <c r="DD246" s="457">
        <v>5.9338963941689578</v>
      </c>
      <c r="DE246" s="456">
        <v>3</v>
      </c>
      <c r="DF246" s="457">
        <v>3.215434083601286</v>
      </c>
      <c r="DG246" s="456">
        <v>4</v>
      </c>
      <c r="DH246" s="457">
        <v>7.9118618588919434</v>
      </c>
      <c r="DI246" s="456">
        <v>0</v>
      </c>
      <c r="DJ246" s="457">
        <v>0</v>
      </c>
      <c r="DK246" s="456">
        <v>2</v>
      </c>
      <c r="DL246" s="457">
        <v>8.4448760714436517</v>
      </c>
      <c r="DM246" s="456">
        <v>5</v>
      </c>
      <c r="DN246" s="457">
        <v>21.112190178609129</v>
      </c>
      <c r="DO246" s="456">
        <v>8</v>
      </c>
      <c r="DP246" s="457">
        <v>140.86987145624229</v>
      </c>
      <c r="DQ246" s="456">
        <v>2</v>
      </c>
      <c r="DR246" s="457">
        <v>3.9559309294459717</v>
      </c>
      <c r="DS246" s="456">
        <v>49</v>
      </c>
      <c r="DT246" s="457">
        <v>96.920307771426323</v>
      </c>
      <c r="DU246" s="456">
        <v>0</v>
      </c>
      <c r="DV246" s="457">
        <v>0</v>
      </c>
      <c r="DW246" s="456">
        <v>18</v>
      </c>
      <c r="DX246" s="457">
        <v>35.603378365013747</v>
      </c>
      <c r="DY246" s="456">
        <v>69</v>
      </c>
      <c r="DZ246" s="457">
        <v>136.47961706588603</v>
      </c>
      <c r="EA246" s="456">
        <v>0</v>
      </c>
      <c r="EB246" s="457">
        <v>0</v>
      </c>
      <c r="EC246" s="456">
        <v>37</v>
      </c>
      <c r="ED246" s="457">
        <v>156.23020732170755</v>
      </c>
      <c r="EE246" s="456">
        <v>0</v>
      </c>
      <c r="EF246" s="457">
        <v>0</v>
      </c>
      <c r="EG246" s="456">
        <v>17</v>
      </c>
      <c r="EH246" s="457">
        <v>71.781446607271036</v>
      </c>
      <c r="EI246" s="456">
        <v>54</v>
      </c>
      <c r="EJ246" s="457">
        <v>228.0116539289786</v>
      </c>
      <c r="EK246" s="456">
        <v>17</v>
      </c>
      <c r="EL246" s="457">
        <v>33.625412900290762</v>
      </c>
    </row>
    <row r="247" spans="2:142" x14ac:dyDescent="0.2">
      <c r="B247" s="423" t="s">
        <v>21</v>
      </c>
      <c r="C247" s="456">
        <v>0</v>
      </c>
      <c r="D247" s="457">
        <v>0</v>
      </c>
      <c r="E247" s="456">
        <v>0</v>
      </c>
      <c r="F247" s="457">
        <v>0</v>
      </c>
      <c r="G247" s="456">
        <v>11</v>
      </c>
      <c r="H247" s="457">
        <v>38.481721182438342</v>
      </c>
      <c r="I247" s="456">
        <v>0</v>
      </c>
      <c r="J247" s="457">
        <v>0</v>
      </c>
      <c r="K247" s="456">
        <v>0</v>
      </c>
      <c r="L247" s="457">
        <v>0</v>
      </c>
      <c r="M247" s="456">
        <v>2</v>
      </c>
      <c r="N247" s="457">
        <v>6.9966765786251539</v>
      </c>
      <c r="O247" s="456">
        <v>1</v>
      </c>
      <c r="P247" s="457">
        <v>3.498338289312577</v>
      </c>
      <c r="Q247" s="456">
        <v>0</v>
      </c>
      <c r="R247" s="457">
        <v>0</v>
      </c>
      <c r="S247" s="456">
        <v>0</v>
      </c>
      <c r="T247" s="457">
        <v>0</v>
      </c>
      <c r="U247" s="456">
        <v>0</v>
      </c>
      <c r="V247" s="457">
        <v>0</v>
      </c>
      <c r="W247" s="456">
        <v>0</v>
      </c>
      <c r="X247" s="457">
        <v>0</v>
      </c>
      <c r="Y247" s="456">
        <v>0</v>
      </c>
      <c r="Z247" s="457">
        <v>0</v>
      </c>
      <c r="AA247" s="456">
        <v>0</v>
      </c>
      <c r="AB247" s="457">
        <v>0</v>
      </c>
      <c r="AC247" s="456">
        <v>0</v>
      </c>
      <c r="AD247" s="457">
        <v>0</v>
      </c>
      <c r="AE247" s="456">
        <v>0</v>
      </c>
      <c r="AF247" s="457">
        <v>0</v>
      </c>
      <c r="AG247" s="456">
        <v>1</v>
      </c>
      <c r="AH247" s="457">
        <v>3.498338289312577</v>
      </c>
      <c r="AI247" s="456">
        <v>1</v>
      </c>
      <c r="AJ247" s="457">
        <v>3.498338289312577</v>
      </c>
      <c r="AK247" s="456">
        <v>0</v>
      </c>
      <c r="AL247" s="457">
        <v>0</v>
      </c>
      <c r="AM247" s="456">
        <v>2</v>
      </c>
      <c r="AN247" s="457">
        <v>6.9966765786251539</v>
      </c>
      <c r="AO247" s="456">
        <v>0</v>
      </c>
      <c r="AP247" s="457">
        <v>0</v>
      </c>
      <c r="AQ247" s="456">
        <v>11</v>
      </c>
      <c r="AR247" s="457">
        <v>22.964509394572026</v>
      </c>
      <c r="AS247" s="456">
        <v>18</v>
      </c>
      <c r="AT247" s="457">
        <v>38.297872340425535</v>
      </c>
      <c r="AU247" s="456">
        <v>1</v>
      </c>
      <c r="AV247" s="457">
        <v>3.498338289312577</v>
      </c>
      <c r="AW247" s="456">
        <v>12</v>
      </c>
      <c r="AX247" s="457">
        <v>41.98005947175092</v>
      </c>
      <c r="AY247" s="456">
        <v>3</v>
      </c>
      <c r="AZ247" s="457">
        <v>10.49501486793773</v>
      </c>
      <c r="BA247" s="456">
        <v>3</v>
      </c>
      <c r="BB247" s="457">
        <v>10.49501486793773</v>
      </c>
      <c r="BC247" s="456">
        <v>0</v>
      </c>
      <c r="BD247" s="457">
        <v>0</v>
      </c>
      <c r="BE247" s="456">
        <v>0</v>
      </c>
      <c r="BF247" s="457">
        <v>0</v>
      </c>
      <c r="BG247" s="456">
        <v>0</v>
      </c>
      <c r="BH247" s="457">
        <v>0</v>
      </c>
      <c r="BI247" s="456">
        <v>0</v>
      </c>
      <c r="BJ247" s="457">
        <v>0</v>
      </c>
      <c r="BK247" s="456">
        <v>0</v>
      </c>
      <c r="BL247" s="457">
        <v>0</v>
      </c>
      <c r="BM247" s="456">
        <v>19</v>
      </c>
      <c r="BN247" s="457">
        <v>66.468427496938958</v>
      </c>
      <c r="BO247" s="456">
        <v>214</v>
      </c>
      <c r="BP247" s="457">
        <v>748.64439391289136</v>
      </c>
      <c r="BQ247" s="456">
        <v>4</v>
      </c>
      <c r="BR247" s="457">
        <v>13.993353157250308</v>
      </c>
      <c r="BS247" s="456">
        <v>218</v>
      </c>
      <c r="BT247" s="457">
        <v>762.6377470701417</v>
      </c>
      <c r="BU247" s="456">
        <v>119</v>
      </c>
      <c r="BV247" s="457">
        <v>416.30225642819664</v>
      </c>
      <c r="BW247" s="456">
        <v>8</v>
      </c>
      <c r="BX247" s="457">
        <v>27.986706314500616</v>
      </c>
      <c r="BY247" s="456">
        <v>1</v>
      </c>
      <c r="BZ247" s="457">
        <v>3.498338289312577</v>
      </c>
      <c r="CA247" s="456">
        <v>128</v>
      </c>
      <c r="CB247" s="457">
        <v>447.78730103200985</v>
      </c>
      <c r="CC247" s="456">
        <v>3</v>
      </c>
      <c r="CD247" s="457">
        <v>22.578460149017836</v>
      </c>
      <c r="CE247" s="456">
        <v>0</v>
      </c>
      <c r="CF247" s="457">
        <v>0</v>
      </c>
      <c r="CG247" s="456">
        <v>3</v>
      </c>
      <c r="CH247" s="457">
        <v>22.578460149017836</v>
      </c>
      <c r="CI247" s="456">
        <v>0</v>
      </c>
      <c r="CJ247" s="457">
        <v>0</v>
      </c>
      <c r="CK247" s="456">
        <v>0</v>
      </c>
      <c r="CL247" s="457">
        <v>0</v>
      </c>
      <c r="CM247" s="456">
        <v>0</v>
      </c>
      <c r="CN247" s="457">
        <v>0</v>
      </c>
      <c r="CO247" s="456">
        <v>0</v>
      </c>
      <c r="CP247" s="457">
        <v>0</v>
      </c>
      <c r="CQ247" s="456">
        <v>12</v>
      </c>
      <c r="CR247" s="457">
        <v>41.98005947175092</v>
      </c>
      <c r="CS247" s="456">
        <v>0</v>
      </c>
      <c r="CT247" s="457">
        <v>0</v>
      </c>
      <c r="CU247" s="456">
        <v>27</v>
      </c>
      <c r="CV247" s="457">
        <v>94.455133811439566</v>
      </c>
      <c r="CW247" s="456">
        <v>21</v>
      </c>
      <c r="CX247" s="457">
        <v>73.465104075564099</v>
      </c>
      <c r="CY247" s="456">
        <v>0</v>
      </c>
      <c r="CZ247" s="457">
        <v>0</v>
      </c>
      <c r="DA247" s="456">
        <v>0</v>
      </c>
      <c r="DB247" s="457">
        <v>0</v>
      </c>
      <c r="DC247" s="456">
        <v>0</v>
      </c>
      <c r="DD247" s="457">
        <v>0</v>
      </c>
      <c r="DE247" s="456">
        <v>0</v>
      </c>
      <c r="DF247" s="457">
        <v>0</v>
      </c>
      <c r="DG247" s="456">
        <v>2</v>
      </c>
      <c r="DH247" s="457">
        <v>6.9966765786251539</v>
      </c>
      <c r="DI247" s="456">
        <v>0</v>
      </c>
      <c r="DJ247" s="457">
        <v>0</v>
      </c>
      <c r="DK247" s="456">
        <v>1</v>
      </c>
      <c r="DL247" s="457">
        <v>6.7851811643370876</v>
      </c>
      <c r="DM247" s="456">
        <v>0</v>
      </c>
      <c r="DN247" s="457">
        <v>0</v>
      </c>
      <c r="DO247" s="456">
        <v>17</v>
      </c>
      <c r="DP247" s="457">
        <v>554.10691003911347</v>
      </c>
      <c r="DQ247" s="456">
        <v>3</v>
      </c>
      <c r="DR247" s="457">
        <v>10.49501486793773</v>
      </c>
      <c r="DS247" s="456">
        <v>15</v>
      </c>
      <c r="DT247" s="457">
        <v>52.475074339688653</v>
      </c>
      <c r="DU247" s="456">
        <v>0</v>
      </c>
      <c r="DV247" s="457">
        <v>0</v>
      </c>
      <c r="DW247" s="456">
        <v>23</v>
      </c>
      <c r="DX247" s="457">
        <v>80.461780654189255</v>
      </c>
      <c r="DY247" s="456">
        <v>41</v>
      </c>
      <c r="DZ247" s="457">
        <v>143.43186986181564</v>
      </c>
      <c r="EA247" s="456">
        <v>1</v>
      </c>
      <c r="EB247" s="457">
        <v>6.7851811643370876</v>
      </c>
      <c r="EC247" s="456">
        <v>5</v>
      </c>
      <c r="ED247" s="457">
        <v>33.92590582168544</v>
      </c>
      <c r="EE247" s="456">
        <v>0</v>
      </c>
      <c r="EF247" s="457">
        <v>0</v>
      </c>
      <c r="EG247" s="456">
        <v>21</v>
      </c>
      <c r="EH247" s="457">
        <v>142.48880445107886</v>
      </c>
      <c r="EI247" s="456">
        <v>27</v>
      </c>
      <c r="EJ247" s="457">
        <v>183.19989143710137</v>
      </c>
      <c r="EK247" s="456">
        <v>8</v>
      </c>
      <c r="EL247" s="457">
        <v>27.986706314500616</v>
      </c>
    </row>
    <row r="248" spans="2:142" x14ac:dyDescent="0.2">
      <c r="B248" s="423" t="s">
        <v>22</v>
      </c>
      <c r="C248" s="456">
        <v>0</v>
      </c>
      <c r="D248" s="457">
        <v>0</v>
      </c>
      <c r="E248" s="456">
        <v>0</v>
      </c>
      <c r="F248" s="457">
        <v>0</v>
      </c>
      <c r="G248" s="456">
        <v>5</v>
      </c>
      <c r="H248" s="457">
        <v>10.78911593983989</v>
      </c>
      <c r="I248" s="456">
        <v>0</v>
      </c>
      <c r="J248" s="457">
        <v>0</v>
      </c>
      <c r="K248" s="456">
        <v>0</v>
      </c>
      <c r="L248" s="457">
        <v>0</v>
      </c>
      <c r="M248" s="456">
        <v>1</v>
      </c>
      <c r="N248" s="457">
        <v>2.1578231879679781</v>
      </c>
      <c r="O248" s="456">
        <v>0</v>
      </c>
      <c r="P248" s="457">
        <v>0</v>
      </c>
      <c r="Q248" s="456">
        <v>0</v>
      </c>
      <c r="R248" s="457">
        <v>0</v>
      </c>
      <c r="S248" s="456">
        <v>0</v>
      </c>
      <c r="T248" s="457">
        <v>0</v>
      </c>
      <c r="U248" s="456">
        <v>0</v>
      </c>
      <c r="V248" s="457">
        <v>0</v>
      </c>
      <c r="W248" s="456">
        <v>0</v>
      </c>
      <c r="X248" s="457">
        <v>0</v>
      </c>
      <c r="Y248" s="456">
        <v>0</v>
      </c>
      <c r="Z248" s="457">
        <v>0</v>
      </c>
      <c r="AA248" s="456">
        <v>0</v>
      </c>
      <c r="AB248" s="457">
        <v>0</v>
      </c>
      <c r="AC248" s="456">
        <v>0</v>
      </c>
      <c r="AD248" s="457">
        <v>0</v>
      </c>
      <c r="AE248" s="456">
        <v>6</v>
      </c>
      <c r="AF248" s="457">
        <v>12.946939127807868</v>
      </c>
      <c r="AG248" s="456">
        <v>2</v>
      </c>
      <c r="AH248" s="457">
        <v>4.3156463759359562</v>
      </c>
      <c r="AI248" s="456">
        <v>8</v>
      </c>
      <c r="AJ248" s="457">
        <v>17.262585503743825</v>
      </c>
      <c r="AK248" s="456">
        <v>0</v>
      </c>
      <c r="AL248" s="457">
        <v>0</v>
      </c>
      <c r="AM248" s="456">
        <v>1</v>
      </c>
      <c r="AN248" s="457">
        <v>2.1578231879679781</v>
      </c>
      <c r="AO248" s="456">
        <v>1</v>
      </c>
      <c r="AP248" s="457">
        <v>2.5641025641025643</v>
      </c>
      <c r="AQ248" s="456">
        <v>2</v>
      </c>
      <c r="AR248" s="457">
        <v>5</v>
      </c>
      <c r="AS248" s="456">
        <v>31</v>
      </c>
      <c r="AT248" s="457">
        <v>79.487179487179489</v>
      </c>
      <c r="AU248" s="456">
        <v>3</v>
      </c>
      <c r="AV248" s="457">
        <v>6.4734695639039339</v>
      </c>
      <c r="AW248" s="456">
        <v>8</v>
      </c>
      <c r="AX248" s="457">
        <v>17.262585503743825</v>
      </c>
      <c r="AY248" s="456">
        <v>5</v>
      </c>
      <c r="AZ248" s="457">
        <v>10.78911593983989</v>
      </c>
      <c r="BA248" s="456">
        <v>9</v>
      </c>
      <c r="BB248" s="457">
        <v>19.420408691711803</v>
      </c>
      <c r="BC248" s="456">
        <v>0</v>
      </c>
      <c r="BD248" s="457">
        <v>0</v>
      </c>
      <c r="BE248" s="456">
        <v>1</v>
      </c>
      <c r="BF248" s="457">
        <v>2.1578231879679781</v>
      </c>
      <c r="BG248" s="456">
        <v>2</v>
      </c>
      <c r="BH248" s="457">
        <v>4.3156463759359562</v>
      </c>
      <c r="BI248" s="456">
        <v>0</v>
      </c>
      <c r="BJ248" s="457">
        <v>0</v>
      </c>
      <c r="BK248" s="456">
        <v>2</v>
      </c>
      <c r="BL248" s="457">
        <v>4.3156463759359562</v>
      </c>
      <c r="BM248" s="456">
        <v>28</v>
      </c>
      <c r="BN248" s="457">
        <v>60.419049263103382</v>
      </c>
      <c r="BO248" s="456">
        <v>95</v>
      </c>
      <c r="BP248" s="457">
        <v>204.99320285695791</v>
      </c>
      <c r="BQ248" s="456">
        <v>3</v>
      </c>
      <c r="BR248" s="457">
        <v>6.4734695639039339</v>
      </c>
      <c r="BS248" s="456">
        <v>98</v>
      </c>
      <c r="BT248" s="457">
        <v>211.46667242086184</v>
      </c>
      <c r="BU248" s="456">
        <v>59</v>
      </c>
      <c r="BV248" s="457">
        <v>127.3115680901107</v>
      </c>
      <c r="BW248" s="456">
        <v>11</v>
      </c>
      <c r="BX248" s="457">
        <v>23.736055067647758</v>
      </c>
      <c r="BY248" s="456">
        <v>0</v>
      </c>
      <c r="BZ248" s="457">
        <v>0</v>
      </c>
      <c r="CA248" s="456">
        <v>70</v>
      </c>
      <c r="CB248" s="457">
        <v>151.04762315775847</v>
      </c>
      <c r="CC248" s="456">
        <v>40</v>
      </c>
      <c r="CD248" s="457">
        <v>243.9173120312214</v>
      </c>
      <c r="CE248" s="456">
        <v>0</v>
      </c>
      <c r="CF248" s="457">
        <v>0</v>
      </c>
      <c r="CG248" s="456">
        <v>40</v>
      </c>
      <c r="CH248" s="457">
        <v>243.9173120312214</v>
      </c>
      <c r="CI248" s="456">
        <v>0</v>
      </c>
      <c r="CJ248" s="457">
        <v>0</v>
      </c>
      <c r="CK248" s="456">
        <v>0</v>
      </c>
      <c r="CL248" s="457">
        <v>0</v>
      </c>
      <c r="CM248" s="456">
        <v>0</v>
      </c>
      <c r="CN248" s="457">
        <v>0</v>
      </c>
      <c r="CO248" s="456">
        <v>0</v>
      </c>
      <c r="CP248" s="457">
        <v>0</v>
      </c>
      <c r="CQ248" s="456">
        <v>7</v>
      </c>
      <c r="CR248" s="457">
        <v>15.104762315775845</v>
      </c>
      <c r="CS248" s="456">
        <v>0</v>
      </c>
      <c r="CT248" s="457">
        <v>0</v>
      </c>
      <c r="CU248" s="456">
        <v>2</v>
      </c>
      <c r="CV248" s="457">
        <v>4.3156463759359562</v>
      </c>
      <c r="CW248" s="456">
        <v>11</v>
      </c>
      <c r="CX248" s="457">
        <v>23.736055067647758</v>
      </c>
      <c r="CY248" s="456">
        <v>0</v>
      </c>
      <c r="CZ248" s="457">
        <v>0</v>
      </c>
      <c r="DA248" s="456">
        <v>1</v>
      </c>
      <c r="DB248" s="457">
        <v>2.1578231879679781</v>
      </c>
      <c r="DC248" s="456">
        <v>12</v>
      </c>
      <c r="DD248" s="457">
        <v>25.893878255615736</v>
      </c>
      <c r="DE248" s="456">
        <v>1</v>
      </c>
      <c r="DF248" s="457">
        <v>2.5641025641025643</v>
      </c>
      <c r="DG248" s="456">
        <v>0</v>
      </c>
      <c r="DH248" s="457">
        <v>0</v>
      </c>
      <c r="DI248" s="456">
        <v>0</v>
      </c>
      <c r="DJ248" s="457">
        <v>0</v>
      </c>
      <c r="DK248" s="456">
        <v>0</v>
      </c>
      <c r="DL248" s="457">
        <v>0</v>
      </c>
      <c r="DM248" s="456">
        <v>1</v>
      </c>
      <c r="DN248" s="457">
        <v>4.3148084225060401</v>
      </c>
      <c r="DO248" s="456">
        <v>18</v>
      </c>
      <c r="DP248" s="457">
        <v>296.10133245599604</v>
      </c>
      <c r="DQ248" s="456">
        <v>0</v>
      </c>
      <c r="DR248" s="457">
        <v>0</v>
      </c>
      <c r="DS248" s="456">
        <v>5</v>
      </c>
      <c r="DT248" s="457">
        <v>10.78911593983989</v>
      </c>
      <c r="DU248" s="456">
        <v>0</v>
      </c>
      <c r="DV248" s="457">
        <v>0</v>
      </c>
      <c r="DW248" s="456">
        <v>14</v>
      </c>
      <c r="DX248" s="457">
        <v>30.209524631551691</v>
      </c>
      <c r="DY248" s="456">
        <v>19</v>
      </c>
      <c r="DZ248" s="457">
        <v>40.998640571391576</v>
      </c>
      <c r="EA248" s="456">
        <v>0</v>
      </c>
      <c r="EB248" s="457">
        <v>0</v>
      </c>
      <c r="EC248" s="456">
        <v>5</v>
      </c>
      <c r="ED248" s="457">
        <v>21.574042112530204</v>
      </c>
      <c r="EE248" s="456">
        <v>0</v>
      </c>
      <c r="EF248" s="457">
        <v>0</v>
      </c>
      <c r="EG248" s="456">
        <v>13</v>
      </c>
      <c r="EH248" s="457">
        <v>56.092509492578529</v>
      </c>
      <c r="EI248" s="456">
        <v>18</v>
      </c>
      <c r="EJ248" s="457">
        <v>77.666551605108737</v>
      </c>
      <c r="EK248" s="456">
        <v>14</v>
      </c>
      <c r="EL248" s="457">
        <v>30.209524631551691</v>
      </c>
    </row>
    <row r="249" spans="2:142" x14ac:dyDescent="0.2">
      <c r="B249" s="423" t="s">
        <v>23</v>
      </c>
      <c r="C249" s="456">
        <v>0</v>
      </c>
      <c r="D249" s="457">
        <v>0</v>
      </c>
      <c r="E249" s="456">
        <v>0</v>
      </c>
      <c r="F249" s="457">
        <v>0</v>
      </c>
      <c r="G249" s="456">
        <v>5</v>
      </c>
      <c r="H249" s="457">
        <v>15.681846694266717</v>
      </c>
      <c r="I249" s="456">
        <v>0</v>
      </c>
      <c r="J249" s="457">
        <v>0</v>
      </c>
      <c r="K249" s="456">
        <v>0</v>
      </c>
      <c r="L249" s="457">
        <v>0</v>
      </c>
      <c r="M249" s="456">
        <v>2</v>
      </c>
      <c r="N249" s="457">
        <v>6.2727386777066876</v>
      </c>
      <c r="O249" s="456">
        <v>3</v>
      </c>
      <c r="P249" s="457">
        <v>9.4091080165600296</v>
      </c>
      <c r="Q249" s="456">
        <v>0</v>
      </c>
      <c r="R249" s="457">
        <v>0</v>
      </c>
      <c r="S249" s="456">
        <v>0</v>
      </c>
      <c r="T249" s="457">
        <v>0</v>
      </c>
      <c r="U249" s="456">
        <v>0</v>
      </c>
      <c r="V249" s="457">
        <v>0</v>
      </c>
      <c r="W249" s="456">
        <v>0</v>
      </c>
      <c r="X249" s="457">
        <v>0</v>
      </c>
      <c r="Y249" s="456">
        <v>0</v>
      </c>
      <c r="Z249" s="457">
        <v>0</v>
      </c>
      <c r="AA249" s="456">
        <v>0</v>
      </c>
      <c r="AB249" s="457">
        <v>0</v>
      </c>
      <c r="AC249" s="456">
        <v>0</v>
      </c>
      <c r="AD249" s="457">
        <v>0</v>
      </c>
      <c r="AE249" s="456">
        <v>6</v>
      </c>
      <c r="AF249" s="457">
        <v>18.818216033120059</v>
      </c>
      <c r="AG249" s="456">
        <v>0</v>
      </c>
      <c r="AH249" s="457">
        <v>0</v>
      </c>
      <c r="AI249" s="456">
        <v>6</v>
      </c>
      <c r="AJ249" s="457">
        <v>18.818216033120059</v>
      </c>
      <c r="AK249" s="456">
        <v>0</v>
      </c>
      <c r="AL249" s="457">
        <v>0</v>
      </c>
      <c r="AM249" s="456">
        <v>7</v>
      </c>
      <c r="AN249" s="457">
        <v>21.954585371973405</v>
      </c>
      <c r="AO249" s="456">
        <v>1</v>
      </c>
      <c r="AP249" s="457">
        <v>2.2371364653243848</v>
      </c>
      <c r="AQ249" s="456">
        <v>2</v>
      </c>
      <c r="AR249" s="457">
        <v>4.3859649122807012</v>
      </c>
      <c r="AS249" s="456">
        <v>16</v>
      </c>
      <c r="AT249" s="457">
        <v>35.794183445190157</v>
      </c>
      <c r="AU249" s="456">
        <v>1</v>
      </c>
      <c r="AV249" s="457">
        <v>3.1363693388533438</v>
      </c>
      <c r="AW249" s="456">
        <v>6</v>
      </c>
      <c r="AX249" s="457">
        <v>18.818216033120059</v>
      </c>
      <c r="AY249" s="456">
        <v>2</v>
      </c>
      <c r="AZ249" s="457">
        <v>6.2727386777066876</v>
      </c>
      <c r="BA249" s="456">
        <v>5</v>
      </c>
      <c r="BB249" s="457">
        <v>15.681846694266717</v>
      </c>
      <c r="BC249" s="456">
        <v>0</v>
      </c>
      <c r="BD249" s="457">
        <v>0</v>
      </c>
      <c r="BE249" s="456">
        <v>0</v>
      </c>
      <c r="BF249" s="457">
        <v>0</v>
      </c>
      <c r="BG249" s="456">
        <v>0</v>
      </c>
      <c r="BH249" s="457">
        <v>0</v>
      </c>
      <c r="BI249" s="456">
        <v>0</v>
      </c>
      <c r="BJ249" s="457">
        <v>0</v>
      </c>
      <c r="BK249" s="456">
        <v>0</v>
      </c>
      <c r="BL249" s="457">
        <v>0</v>
      </c>
      <c r="BM249" s="456">
        <v>14</v>
      </c>
      <c r="BN249" s="457">
        <v>43.90917074394681</v>
      </c>
      <c r="BO249" s="456">
        <v>14</v>
      </c>
      <c r="BP249" s="457">
        <v>43.90917074394681</v>
      </c>
      <c r="BQ249" s="456">
        <v>0</v>
      </c>
      <c r="BR249" s="457">
        <v>0</v>
      </c>
      <c r="BS249" s="456">
        <v>14</v>
      </c>
      <c r="BT249" s="457">
        <v>43.90917074394681</v>
      </c>
      <c r="BU249" s="456">
        <v>344</v>
      </c>
      <c r="BV249" s="457">
        <v>1078.9110525655501</v>
      </c>
      <c r="BW249" s="456">
        <v>40</v>
      </c>
      <c r="BX249" s="457">
        <v>125.45477355413374</v>
      </c>
      <c r="BY249" s="456">
        <v>2</v>
      </c>
      <c r="BZ249" s="457">
        <v>6.2727386777066876</v>
      </c>
      <c r="CA249" s="456">
        <v>386</v>
      </c>
      <c r="CB249" s="457">
        <v>1210.6385647973907</v>
      </c>
      <c r="CC249" s="456">
        <v>14</v>
      </c>
      <c r="CD249" s="457">
        <v>80.307462857798427</v>
      </c>
      <c r="CE249" s="456">
        <v>0</v>
      </c>
      <c r="CF249" s="457">
        <v>0</v>
      </c>
      <c r="CG249" s="456">
        <v>14</v>
      </c>
      <c r="CH249" s="457">
        <v>80.307462857798427</v>
      </c>
      <c r="CI249" s="456">
        <v>0</v>
      </c>
      <c r="CJ249" s="457">
        <v>0</v>
      </c>
      <c r="CK249" s="456">
        <v>0</v>
      </c>
      <c r="CL249" s="457">
        <v>0</v>
      </c>
      <c r="CM249" s="456">
        <v>0</v>
      </c>
      <c r="CN249" s="457">
        <v>0</v>
      </c>
      <c r="CO249" s="456">
        <v>0</v>
      </c>
      <c r="CP249" s="457">
        <v>0</v>
      </c>
      <c r="CQ249" s="456">
        <v>0</v>
      </c>
      <c r="CR249" s="457">
        <v>0</v>
      </c>
      <c r="CS249" s="456">
        <v>0</v>
      </c>
      <c r="CT249" s="457">
        <v>0</v>
      </c>
      <c r="CU249" s="456">
        <v>8</v>
      </c>
      <c r="CV249" s="457">
        <v>25.09095471082675</v>
      </c>
      <c r="CW249" s="456">
        <v>13</v>
      </c>
      <c r="CX249" s="457">
        <v>40.77280140509346</v>
      </c>
      <c r="CY249" s="456">
        <v>0</v>
      </c>
      <c r="CZ249" s="457">
        <v>0</v>
      </c>
      <c r="DA249" s="456">
        <v>0</v>
      </c>
      <c r="DB249" s="457">
        <v>0</v>
      </c>
      <c r="DC249" s="456">
        <v>1</v>
      </c>
      <c r="DD249" s="457">
        <v>3.1363693388533438</v>
      </c>
      <c r="DE249" s="456">
        <v>3</v>
      </c>
      <c r="DF249" s="457">
        <v>6.7114093959731544</v>
      </c>
      <c r="DG249" s="456">
        <v>1</v>
      </c>
      <c r="DH249" s="457">
        <v>3.1363693388533438</v>
      </c>
      <c r="DI249" s="456">
        <v>0</v>
      </c>
      <c r="DJ249" s="457">
        <v>0</v>
      </c>
      <c r="DK249" s="456">
        <v>5</v>
      </c>
      <c r="DL249" s="457">
        <v>33.467202141900934</v>
      </c>
      <c r="DM249" s="456">
        <v>1</v>
      </c>
      <c r="DN249" s="457">
        <v>6.693440428380188</v>
      </c>
      <c r="DO249" s="456">
        <v>6</v>
      </c>
      <c r="DP249" s="457">
        <v>167.55096341803966</v>
      </c>
      <c r="DQ249" s="456">
        <v>0</v>
      </c>
      <c r="DR249" s="457">
        <v>0</v>
      </c>
      <c r="DS249" s="456">
        <v>6</v>
      </c>
      <c r="DT249" s="457">
        <v>18.818216033120059</v>
      </c>
      <c r="DU249" s="456">
        <v>1</v>
      </c>
      <c r="DV249" s="457">
        <v>3.1363693388533438</v>
      </c>
      <c r="DW249" s="456">
        <v>21</v>
      </c>
      <c r="DX249" s="457">
        <v>65.863756115920211</v>
      </c>
      <c r="DY249" s="456">
        <v>28</v>
      </c>
      <c r="DZ249" s="457">
        <v>87.818341487893619</v>
      </c>
      <c r="EA249" s="456">
        <v>0</v>
      </c>
      <c r="EB249" s="457">
        <v>0</v>
      </c>
      <c r="EC249" s="456">
        <v>6</v>
      </c>
      <c r="ED249" s="457">
        <v>40.160642570281126</v>
      </c>
      <c r="EE249" s="456">
        <v>1</v>
      </c>
      <c r="EF249" s="457">
        <v>6.693440428380188</v>
      </c>
      <c r="EG249" s="456">
        <v>20</v>
      </c>
      <c r="EH249" s="457">
        <v>133.86880856760374</v>
      </c>
      <c r="EI249" s="456">
        <v>27</v>
      </c>
      <c r="EJ249" s="457">
        <v>180.72289156626508</v>
      </c>
      <c r="EK249" s="456">
        <v>5</v>
      </c>
      <c r="EL249" s="457">
        <v>15.681846694266717</v>
      </c>
    </row>
    <row r="250" spans="2:142" x14ac:dyDescent="0.2">
      <c r="B250" s="441" t="s">
        <v>7</v>
      </c>
      <c r="C250" s="452">
        <v>3</v>
      </c>
      <c r="D250" s="453">
        <v>4.0367614408547164E-2</v>
      </c>
      <c r="E250" s="452">
        <v>3</v>
      </c>
      <c r="F250" s="453">
        <v>4.4836146303334469E-2</v>
      </c>
      <c r="G250" s="452">
        <v>7330</v>
      </c>
      <c r="H250" s="453">
        <v>109.54965080114721</v>
      </c>
      <c r="I250" s="452">
        <v>92</v>
      </c>
      <c r="J250" s="453">
        <v>1.3749751533022569</v>
      </c>
      <c r="K250" s="452">
        <v>0</v>
      </c>
      <c r="L250" s="453">
        <v>0</v>
      </c>
      <c r="M250" s="452">
        <v>3817</v>
      </c>
      <c r="N250" s="453">
        <v>57.04652347994255</v>
      </c>
      <c r="O250" s="452">
        <v>372</v>
      </c>
      <c r="P250" s="453">
        <v>5.5596821416134734</v>
      </c>
      <c r="Q250" s="452">
        <v>0</v>
      </c>
      <c r="R250" s="453">
        <v>0</v>
      </c>
      <c r="S250" s="452">
        <v>5</v>
      </c>
      <c r="T250" s="453">
        <v>7.4726910505557451E-2</v>
      </c>
      <c r="U250" s="452">
        <v>0</v>
      </c>
      <c r="V250" s="453">
        <v>0</v>
      </c>
      <c r="W250" s="452">
        <v>0</v>
      </c>
      <c r="X250" s="453">
        <v>0</v>
      </c>
      <c r="Y250" s="452">
        <v>32</v>
      </c>
      <c r="Z250" s="453">
        <v>0.4782522272355676</v>
      </c>
      <c r="AA250" s="452">
        <v>9</v>
      </c>
      <c r="AB250" s="453">
        <v>0.13450843891000341</v>
      </c>
      <c r="AC250" s="452">
        <v>37</v>
      </c>
      <c r="AD250" s="453">
        <v>0.55297913774112506</v>
      </c>
      <c r="AE250" s="452">
        <v>2128</v>
      </c>
      <c r="AF250" s="453">
        <v>31.803773111165246</v>
      </c>
      <c r="AG250" s="452">
        <v>507</v>
      </c>
      <c r="AH250" s="453">
        <v>7.5773087252635243</v>
      </c>
      <c r="AI250" s="452">
        <v>2635</v>
      </c>
      <c r="AJ250" s="453">
        <v>39.38108183642877</v>
      </c>
      <c r="AK250" s="452">
        <v>10</v>
      </c>
      <c r="AL250" s="453">
        <v>0.1494538210111149</v>
      </c>
      <c r="AM250" s="452">
        <v>2937</v>
      </c>
      <c r="AN250" s="453">
        <v>43.89458723096444</v>
      </c>
      <c r="AO250" s="452">
        <v>106</v>
      </c>
      <c r="AP250" s="453">
        <v>1.4263223757686667</v>
      </c>
      <c r="AQ250" s="452">
        <v>739</v>
      </c>
      <c r="AR250" s="453">
        <v>9.3686612576064903</v>
      </c>
      <c r="AS250" s="452">
        <v>1924</v>
      </c>
      <c r="AT250" s="453">
        <v>25.889096707348251</v>
      </c>
      <c r="AU250" s="452">
        <v>3096</v>
      </c>
      <c r="AV250" s="453">
        <v>46.270902985041168</v>
      </c>
      <c r="AW250" s="452">
        <v>1105</v>
      </c>
      <c r="AX250" s="453">
        <v>16.514647221728197</v>
      </c>
      <c r="AY250" s="452">
        <v>1344</v>
      </c>
      <c r="AZ250" s="453">
        <v>20.086593543893841</v>
      </c>
      <c r="BA250" s="452">
        <v>796</v>
      </c>
      <c r="BB250" s="453">
        <v>11.896524152484744</v>
      </c>
      <c r="BC250" s="452">
        <v>117</v>
      </c>
      <c r="BD250" s="453">
        <v>1.748609705830044</v>
      </c>
      <c r="BE250" s="452">
        <v>123</v>
      </c>
      <c r="BF250" s="453">
        <v>1.8382819984367131</v>
      </c>
      <c r="BG250" s="452">
        <v>93</v>
      </c>
      <c r="BH250" s="453">
        <v>1.3899205354033684</v>
      </c>
      <c r="BI250" s="452">
        <v>9</v>
      </c>
      <c r="BJ250" s="453">
        <v>0.13450843891000341</v>
      </c>
      <c r="BK250" s="452">
        <v>78</v>
      </c>
      <c r="BL250" s="453">
        <v>1.1657398038866962</v>
      </c>
      <c r="BM250" s="452">
        <v>6683</v>
      </c>
      <c r="BN250" s="453">
        <v>99.879988581728071</v>
      </c>
      <c r="BO250" s="452">
        <v>3805</v>
      </c>
      <c r="BP250" s="453">
        <v>56.867178894729214</v>
      </c>
      <c r="BQ250" s="452">
        <v>50</v>
      </c>
      <c r="BR250" s="453">
        <v>0.74726910505557442</v>
      </c>
      <c r="BS250" s="452">
        <v>3855</v>
      </c>
      <c r="BT250" s="453">
        <v>57.614447999784787</v>
      </c>
      <c r="BU250" s="452">
        <v>4650</v>
      </c>
      <c r="BV250" s="453">
        <v>69.496026770168413</v>
      </c>
      <c r="BW250" s="452">
        <v>1028</v>
      </c>
      <c r="BX250" s="453">
        <v>15.36385279994261</v>
      </c>
      <c r="BY250" s="452">
        <v>85</v>
      </c>
      <c r="BZ250" s="453">
        <v>1.2703574785944765</v>
      </c>
      <c r="CA250" s="452">
        <v>5763</v>
      </c>
      <c r="CB250" s="453">
        <v>86.13023704870551</v>
      </c>
      <c r="CC250" s="452">
        <v>1091</v>
      </c>
      <c r="CD250" s="453">
        <v>76.354683250539935</v>
      </c>
      <c r="CE250" s="452">
        <v>11</v>
      </c>
      <c r="CF250" s="453">
        <v>0.76984556897886292</v>
      </c>
      <c r="CG250" s="452">
        <v>1102</v>
      </c>
      <c r="CH250" s="453">
        <v>77.124528819518801</v>
      </c>
      <c r="CI250" s="452">
        <v>0</v>
      </c>
      <c r="CJ250" s="453">
        <v>0</v>
      </c>
      <c r="CK250" s="452">
        <v>9</v>
      </c>
      <c r="CL250" s="453">
        <v>0.13450843891000341</v>
      </c>
      <c r="CM250" s="452">
        <v>48</v>
      </c>
      <c r="CN250" s="453">
        <v>0.7173783408533515</v>
      </c>
      <c r="CO250" s="452">
        <v>392</v>
      </c>
      <c r="CP250" s="453">
        <v>5.8585897836357033</v>
      </c>
      <c r="CQ250" s="452">
        <v>1476</v>
      </c>
      <c r="CR250" s="453">
        <v>22.059383981240558</v>
      </c>
      <c r="CS250" s="452">
        <v>36</v>
      </c>
      <c r="CT250" s="453">
        <v>0.53803375564001366</v>
      </c>
      <c r="CU250" s="452">
        <v>15934</v>
      </c>
      <c r="CV250" s="453">
        <v>238.13971839911045</v>
      </c>
      <c r="CW250" s="452">
        <v>693</v>
      </c>
      <c r="CX250" s="453">
        <v>10.35714979607026</v>
      </c>
      <c r="CY250" s="452">
        <v>126</v>
      </c>
      <c r="CZ250" s="453">
        <v>1.8831181447400474</v>
      </c>
      <c r="DA250" s="452">
        <v>67</v>
      </c>
      <c r="DB250" s="453">
        <v>1.0013406007744698</v>
      </c>
      <c r="DC250" s="452">
        <v>177</v>
      </c>
      <c r="DD250" s="453">
        <v>2.6453326318967334</v>
      </c>
      <c r="DE250" s="452">
        <v>1086</v>
      </c>
      <c r="DF250" s="453">
        <v>14.613076415894076</v>
      </c>
      <c r="DG250" s="452">
        <v>2403</v>
      </c>
      <c r="DH250" s="453">
        <v>35.913753188970908</v>
      </c>
      <c r="DI250" s="452">
        <v>165</v>
      </c>
      <c r="DJ250" s="453">
        <v>8.5734639340352494</v>
      </c>
      <c r="DK250" s="452">
        <v>926</v>
      </c>
      <c r="DL250" s="453">
        <v>27.070403512721043</v>
      </c>
      <c r="DM250" s="452">
        <v>790</v>
      </c>
      <c r="DN250" s="453">
        <v>23.094620707397002</v>
      </c>
      <c r="DO250" s="452">
        <v>1360</v>
      </c>
      <c r="DP250" s="453">
        <v>251.81081601516792</v>
      </c>
      <c r="DQ250" s="452">
        <v>3275</v>
      </c>
      <c r="DR250" s="453">
        <v>48.946126381140125</v>
      </c>
      <c r="DS250" s="452">
        <v>10305</v>
      </c>
      <c r="DT250" s="453">
        <v>154.01216255195391</v>
      </c>
      <c r="DU250" s="452">
        <v>3068</v>
      </c>
      <c r="DV250" s="453">
        <v>45.852432286210046</v>
      </c>
      <c r="DW250" s="452">
        <v>5726</v>
      </c>
      <c r="DX250" s="453">
        <v>85.577257910964377</v>
      </c>
      <c r="DY250" s="452">
        <v>22374</v>
      </c>
      <c r="DZ250" s="453">
        <v>334.38797913026843</v>
      </c>
      <c r="EA250" s="452">
        <v>1878</v>
      </c>
      <c r="EB250" s="453">
        <v>54.900883149989326</v>
      </c>
      <c r="EC250" s="452">
        <v>8088</v>
      </c>
      <c r="ED250" s="453">
        <v>236.44214212838855</v>
      </c>
      <c r="EE250" s="452">
        <v>2608</v>
      </c>
      <c r="EF250" s="453">
        <v>76.241482031508085</v>
      </c>
      <c r="EG250" s="452">
        <v>4831</v>
      </c>
      <c r="EH250" s="453">
        <v>141.22799068029735</v>
      </c>
      <c r="EI250" s="452">
        <v>17405</v>
      </c>
      <c r="EJ250" s="453">
        <v>508.81249799018337</v>
      </c>
      <c r="EK250" s="452">
        <v>5022</v>
      </c>
      <c r="EL250" s="453">
        <v>75.055708911781892</v>
      </c>
    </row>
    <row r="252" spans="2:142" x14ac:dyDescent="0.2">
      <c r="B252" s="619" t="s">
        <v>670</v>
      </c>
    </row>
    <row r="253" spans="2:142" x14ac:dyDescent="0.2">
      <c r="B253" s="620" t="s">
        <v>521</v>
      </c>
    </row>
    <row r="254" spans="2:142" x14ac:dyDescent="0.2">
      <c r="B254" s="621" t="s">
        <v>522</v>
      </c>
    </row>
    <row r="261" spans="2:52" ht="18" x14ac:dyDescent="0.2">
      <c r="B261" s="912" t="s">
        <v>291</v>
      </c>
      <c r="C261" s="912"/>
      <c r="D261" s="912"/>
    </row>
    <row r="264" spans="2:52" ht="20.25" customHeight="1" thickBot="1" x14ac:dyDescent="0.25">
      <c r="B264" s="913" t="s">
        <v>570</v>
      </c>
      <c r="C264" s="879"/>
      <c r="D264" s="879"/>
      <c r="E264" s="879"/>
      <c r="F264" s="879"/>
      <c r="G264" s="879"/>
      <c r="H264" s="879"/>
      <c r="I264" s="879"/>
      <c r="J264" s="879"/>
      <c r="K264" s="879"/>
      <c r="L264" s="879"/>
      <c r="M264" s="879"/>
      <c r="N264" s="879"/>
      <c r="O264" s="879"/>
      <c r="P264" s="879"/>
      <c r="Q264" s="879"/>
      <c r="R264" s="879"/>
      <c r="S264" s="879"/>
      <c r="T264" s="879"/>
      <c r="U264" s="879"/>
      <c r="V264" s="879"/>
      <c r="W264" s="879"/>
      <c r="X264" s="879"/>
      <c r="Y264" s="879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</row>
    <row r="265" spans="2:52" ht="90.75" customHeight="1" x14ac:dyDescent="0.2">
      <c r="B265" s="897" t="s">
        <v>280</v>
      </c>
      <c r="C265" s="769" t="s">
        <v>292</v>
      </c>
      <c r="D265" s="1004"/>
      <c r="E265" s="769" t="s">
        <v>293</v>
      </c>
      <c r="F265" s="1004"/>
      <c r="G265" s="769" t="s">
        <v>294</v>
      </c>
      <c r="H265" s="1004"/>
      <c r="I265" s="769" t="s">
        <v>295</v>
      </c>
      <c r="J265" s="1004"/>
      <c r="K265" s="769" t="s">
        <v>569</v>
      </c>
      <c r="L265" s="1004"/>
      <c r="M265" s="769" t="s">
        <v>361</v>
      </c>
      <c r="N265" s="1004"/>
      <c r="O265" s="769" t="s">
        <v>298</v>
      </c>
      <c r="P265" s="1004"/>
      <c r="Q265" s="769" t="s">
        <v>299</v>
      </c>
      <c r="R265" s="1004"/>
      <c r="S265" s="769" t="s">
        <v>300</v>
      </c>
      <c r="T265" s="1004"/>
      <c r="U265" s="769" t="s">
        <v>301</v>
      </c>
      <c r="V265" s="1004"/>
      <c r="W265" s="769" t="s">
        <v>302</v>
      </c>
      <c r="X265" s="1004"/>
      <c r="Y265" s="769" t="s">
        <v>303</v>
      </c>
      <c r="Z265" s="1004"/>
      <c r="AA265" s="769" t="s">
        <v>304</v>
      </c>
      <c r="AB265" s="1004"/>
      <c r="AC265" s="769" t="s">
        <v>305</v>
      </c>
      <c r="AD265" s="1004"/>
      <c r="AE265" s="769" t="s">
        <v>306</v>
      </c>
      <c r="AF265" s="1004"/>
      <c r="AG265" s="769" t="s">
        <v>307</v>
      </c>
      <c r="AH265" s="1004"/>
      <c r="AI265" s="769" t="s">
        <v>308</v>
      </c>
      <c r="AJ265" s="1004"/>
      <c r="AK265" s="769" t="s">
        <v>309</v>
      </c>
      <c r="AL265" s="1004"/>
      <c r="AM265" s="769" t="s">
        <v>310</v>
      </c>
      <c r="AN265" s="1004"/>
      <c r="AO265" s="769" t="s">
        <v>311</v>
      </c>
      <c r="AP265" s="1004"/>
      <c r="AQ265" s="769" t="s">
        <v>312</v>
      </c>
      <c r="AR265" s="1004"/>
      <c r="AS265" s="769" t="s">
        <v>313</v>
      </c>
      <c r="AT265" s="1004"/>
      <c r="AU265" s="769" t="s">
        <v>314</v>
      </c>
      <c r="AV265" s="1004"/>
      <c r="AW265" s="769" t="s">
        <v>315</v>
      </c>
      <c r="AX265" s="1004"/>
      <c r="AY265" s="769" t="s">
        <v>316</v>
      </c>
      <c r="AZ265" s="1005"/>
    </row>
    <row r="266" spans="2:52" ht="36.75" thickBot="1" x14ac:dyDescent="0.25">
      <c r="B266" s="898"/>
      <c r="C266" s="292" t="s">
        <v>317</v>
      </c>
      <c r="D266" s="292" t="s">
        <v>318</v>
      </c>
      <c r="E266" s="292" t="s">
        <v>317</v>
      </c>
      <c r="F266" s="292" t="s">
        <v>319</v>
      </c>
      <c r="G266" s="292" t="s">
        <v>317</v>
      </c>
      <c r="H266" s="292" t="s">
        <v>319</v>
      </c>
      <c r="I266" s="292" t="s">
        <v>317</v>
      </c>
      <c r="J266" s="292" t="s">
        <v>319</v>
      </c>
      <c r="K266" s="292" t="s">
        <v>317</v>
      </c>
      <c r="L266" s="292" t="s">
        <v>320</v>
      </c>
      <c r="M266" s="292" t="s">
        <v>317</v>
      </c>
      <c r="N266" s="292" t="s">
        <v>320</v>
      </c>
      <c r="O266" s="292" t="s">
        <v>317</v>
      </c>
      <c r="P266" s="292" t="s">
        <v>320</v>
      </c>
      <c r="Q266" s="292" t="s">
        <v>317</v>
      </c>
      <c r="R266" s="292" t="s">
        <v>321</v>
      </c>
      <c r="S266" s="292" t="s">
        <v>317</v>
      </c>
      <c r="T266" s="292" t="s">
        <v>321</v>
      </c>
      <c r="U266" s="292" t="s">
        <v>317</v>
      </c>
      <c r="V266" s="292" t="s">
        <v>321</v>
      </c>
      <c r="W266" s="292" t="s">
        <v>317</v>
      </c>
      <c r="X266" s="292" t="s">
        <v>321</v>
      </c>
      <c r="Y266" s="292" t="s">
        <v>317</v>
      </c>
      <c r="Z266" s="292" t="s">
        <v>322</v>
      </c>
      <c r="AA266" s="292" t="s">
        <v>323</v>
      </c>
      <c r="AB266" s="292" t="s">
        <v>322</v>
      </c>
      <c r="AC266" s="292" t="s">
        <v>317</v>
      </c>
      <c r="AD266" s="292" t="s">
        <v>322</v>
      </c>
      <c r="AE266" s="292" t="s">
        <v>317</v>
      </c>
      <c r="AF266" s="292" t="s">
        <v>322</v>
      </c>
      <c r="AG266" s="292" t="s">
        <v>317</v>
      </c>
      <c r="AH266" s="292" t="s">
        <v>322</v>
      </c>
      <c r="AI266" s="292" t="s">
        <v>317</v>
      </c>
      <c r="AJ266" s="292" t="s">
        <v>322</v>
      </c>
      <c r="AK266" s="293" t="s">
        <v>323</v>
      </c>
      <c r="AL266" s="292" t="s">
        <v>324</v>
      </c>
      <c r="AM266" s="293" t="s">
        <v>323</v>
      </c>
      <c r="AN266" s="292" t="s">
        <v>325</v>
      </c>
      <c r="AO266" s="293" t="s">
        <v>323</v>
      </c>
      <c r="AP266" s="292" t="s">
        <v>322</v>
      </c>
      <c r="AQ266" s="292" t="s">
        <v>323</v>
      </c>
      <c r="AR266" s="292" t="s">
        <v>325</v>
      </c>
      <c r="AS266" s="292" t="s">
        <v>323</v>
      </c>
      <c r="AT266" s="292" t="s">
        <v>325</v>
      </c>
      <c r="AU266" s="292" t="s">
        <v>323</v>
      </c>
      <c r="AV266" s="292" t="s">
        <v>322</v>
      </c>
      <c r="AW266" s="292" t="s">
        <v>323</v>
      </c>
      <c r="AX266" s="292" t="s">
        <v>322</v>
      </c>
      <c r="AY266" s="292" t="s">
        <v>323</v>
      </c>
      <c r="AZ266" s="294" t="s">
        <v>322</v>
      </c>
    </row>
    <row r="267" spans="2:52" ht="13.5" thickBot="1" x14ac:dyDescent="0.25">
      <c r="B267" s="295" t="s">
        <v>7</v>
      </c>
      <c r="C267" s="296">
        <v>33151</v>
      </c>
      <c r="D267" s="297">
        <v>4.9545436203394697</v>
      </c>
      <c r="E267" s="296">
        <v>631</v>
      </c>
      <c r="F267" s="297">
        <v>8.4672982474973839</v>
      </c>
      <c r="G267" s="296">
        <v>400</v>
      </c>
      <c r="H267" s="297">
        <v>5.3675424706797994</v>
      </c>
      <c r="I267" s="296">
        <v>1069</v>
      </c>
      <c r="J267" s="297">
        <v>14.344757252891762</v>
      </c>
      <c r="K267" s="296">
        <v>19</v>
      </c>
      <c r="L267" s="297">
        <v>25.495826735729043</v>
      </c>
      <c r="M267" s="296">
        <v>11</v>
      </c>
      <c r="N267" s="297">
        <v>14.760741794369448</v>
      </c>
      <c r="O267" s="296">
        <v>30</v>
      </c>
      <c r="P267" s="297">
        <v>40.256568530098491</v>
      </c>
      <c r="Q267" s="296">
        <v>42</v>
      </c>
      <c r="R267" s="297">
        <v>7.7765104945860672</v>
      </c>
      <c r="S267" s="296">
        <v>9</v>
      </c>
      <c r="T267" s="297">
        <v>1.6663951059827287</v>
      </c>
      <c r="U267" s="296">
        <v>14</v>
      </c>
      <c r="V267" s="297">
        <v>2.5921701648620226</v>
      </c>
      <c r="W267" s="296">
        <v>759</v>
      </c>
      <c r="X267" s="297">
        <v>140.5326539378768</v>
      </c>
      <c r="Y267" s="296">
        <v>132</v>
      </c>
      <c r="Z267" s="297">
        <v>1.9727904373467167</v>
      </c>
      <c r="AA267" s="296">
        <v>163</v>
      </c>
      <c r="AB267" s="297">
        <v>2.4360972824811724</v>
      </c>
      <c r="AC267" s="296">
        <v>1</v>
      </c>
      <c r="AD267" s="297">
        <v>1.4945382101111487E-2</v>
      </c>
      <c r="AE267" s="296">
        <v>4526</v>
      </c>
      <c r="AF267" s="297">
        <v>67.642799389630596</v>
      </c>
      <c r="AG267" s="296">
        <v>329</v>
      </c>
      <c r="AH267" s="297">
        <v>4.9170307112656797</v>
      </c>
      <c r="AI267" s="296">
        <v>12</v>
      </c>
      <c r="AJ267" s="297">
        <v>0.17934458521333788</v>
      </c>
      <c r="AK267" s="296">
        <v>433</v>
      </c>
      <c r="AL267" s="297">
        <v>13.240294527752637</v>
      </c>
      <c r="AM267" s="296">
        <v>481</v>
      </c>
      <c r="AN267" s="297">
        <v>14.061408304123999</v>
      </c>
      <c r="AO267" s="296">
        <v>1127</v>
      </c>
      <c r="AP267" s="297">
        <v>16.843445627952647</v>
      </c>
      <c r="AQ267" s="296">
        <v>149</v>
      </c>
      <c r="AR267" s="297">
        <v>4.3558208675976626</v>
      </c>
      <c r="AS267" s="296">
        <v>263</v>
      </c>
      <c r="AT267" s="297">
        <v>7.6884623367663441</v>
      </c>
      <c r="AU267" s="296">
        <v>2453</v>
      </c>
      <c r="AV267" s="297">
        <v>36.66102229402648</v>
      </c>
      <c r="AW267" s="296">
        <v>433</v>
      </c>
      <c r="AX267" s="297">
        <v>6.4713504497812746</v>
      </c>
      <c r="AY267" s="296">
        <v>896</v>
      </c>
      <c r="AZ267" s="298">
        <v>13.391062362595893</v>
      </c>
    </row>
    <row r="268" spans="2:52" x14ac:dyDescent="0.2">
      <c r="B268" s="299" t="s">
        <v>18</v>
      </c>
      <c r="C268" s="300">
        <v>157</v>
      </c>
      <c r="D268" s="301">
        <v>3.8281478591631717</v>
      </c>
      <c r="E268" s="300">
        <v>9</v>
      </c>
      <c r="F268" s="301">
        <v>25.069637883008355</v>
      </c>
      <c r="G268" s="300">
        <v>6</v>
      </c>
      <c r="H268" s="301">
        <v>16.713091922005571</v>
      </c>
      <c r="I268" s="300">
        <v>6</v>
      </c>
      <c r="J268" s="301">
        <v>16.713091922005571</v>
      </c>
      <c r="K268" s="300">
        <v>0</v>
      </c>
      <c r="L268" s="301">
        <v>0</v>
      </c>
      <c r="M268" s="300">
        <v>0</v>
      </c>
      <c r="N268" s="301">
        <v>0</v>
      </c>
      <c r="O268" s="300">
        <v>0</v>
      </c>
      <c r="P268" s="301">
        <v>0</v>
      </c>
      <c r="Q268" s="300">
        <v>1</v>
      </c>
      <c r="R268" s="301">
        <v>18.590816136828405</v>
      </c>
      <c r="S268" s="300">
        <v>0</v>
      </c>
      <c r="T268" s="301">
        <v>0</v>
      </c>
      <c r="U268" s="300">
        <v>0</v>
      </c>
      <c r="V268" s="301">
        <v>0</v>
      </c>
      <c r="W268" s="300">
        <v>9</v>
      </c>
      <c r="X268" s="301">
        <v>167.31734523145568</v>
      </c>
      <c r="Y268" s="300">
        <v>0</v>
      </c>
      <c r="Z268" s="301">
        <v>0</v>
      </c>
      <c r="AA268" s="300">
        <v>0</v>
      </c>
      <c r="AB268" s="301">
        <v>0</v>
      </c>
      <c r="AC268" s="300">
        <v>0</v>
      </c>
      <c r="AD268" s="301">
        <v>0</v>
      </c>
      <c r="AE268" s="300">
        <v>24</v>
      </c>
      <c r="AF268" s="301">
        <v>58.5194577196918</v>
      </c>
      <c r="AG268" s="300">
        <v>2</v>
      </c>
      <c r="AH268" s="301">
        <v>4.8766214766409828</v>
      </c>
      <c r="AI268" s="300">
        <v>0</v>
      </c>
      <c r="AJ268" s="301">
        <v>0</v>
      </c>
      <c r="AK268" s="300">
        <v>0</v>
      </c>
      <c r="AL268" s="301">
        <v>0</v>
      </c>
      <c r="AM268" s="300">
        <v>0</v>
      </c>
      <c r="AN268" s="301">
        <v>0</v>
      </c>
      <c r="AO268" s="300">
        <v>1</v>
      </c>
      <c r="AP268" s="301">
        <v>2.4383107383204914</v>
      </c>
      <c r="AQ268" s="300">
        <v>2</v>
      </c>
      <c r="AR268" s="301">
        <v>9.7508653893033017</v>
      </c>
      <c r="AS268" s="300">
        <v>3</v>
      </c>
      <c r="AT268" s="301">
        <v>14.62629808395495</v>
      </c>
      <c r="AU268" s="300">
        <v>62</v>
      </c>
      <c r="AV268" s="301">
        <v>151.17526577587049</v>
      </c>
      <c r="AW268" s="300">
        <v>0</v>
      </c>
      <c r="AX268" s="301">
        <v>0</v>
      </c>
      <c r="AY268" s="300">
        <v>9</v>
      </c>
      <c r="AZ268" s="302">
        <v>21.944796644884423</v>
      </c>
    </row>
    <row r="269" spans="2:52" x14ac:dyDescent="0.2">
      <c r="B269" s="299" t="s">
        <v>19</v>
      </c>
      <c r="C269" s="300">
        <v>528</v>
      </c>
      <c r="D269" s="301">
        <v>4.3825064949078261</v>
      </c>
      <c r="E269" s="300">
        <v>24</v>
      </c>
      <c r="F269" s="301">
        <v>10.781671159029651</v>
      </c>
      <c r="G269" s="300">
        <v>17</v>
      </c>
      <c r="H269" s="301">
        <v>7.6370170709793355</v>
      </c>
      <c r="I269" s="300">
        <v>34</v>
      </c>
      <c r="J269" s="301">
        <v>15.274034141958671</v>
      </c>
      <c r="K269" s="300">
        <v>2</v>
      </c>
      <c r="L269" s="301">
        <v>89.847259658580413</v>
      </c>
      <c r="M269" s="300">
        <v>0</v>
      </c>
      <c r="N269" s="301">
        <v>0</v>
      </c>
      <c r="O269" s="300">
        <v>2</v>
      </c>
      <c r="P269" s="301">
        <v>89.847259658580413</v>
      </c>
      <c r="Q269" s="300">
        <v>2</v>
      </c>
      <c r="R269" s="301">
        <v>15.460729746444033</v>
      </c>
      <c r="S269" s="300">
        <v>1</v>
      </c>
      <c r="T269" s="301">
        <v>7.7303648732220163</v>
      </c>
      <c r="U269" s="300">
        <v>0</v>
      </c>
      <c r="V269" s="301">
        <v>0</v>
      </c>
      <c r="W269" s="300">
        <v>28</v>
      </c>
      <c r="X269" s="301">
        <v>216.45021645021646</v>
      </c>
      <c r="Y269" s="300">
        <v>4</v>
      </c>
      <c r="Z269" s="301">
        <v>3.3200806779604748</v>
      </c>
      <c r="AA269" s="300">
        <v>4</v>
      </c>
      <c r="AB269" s="301">
        <v>3.3200806779604748</v>
      </c>
      <c r="AC269" s="300">
        <v>0</v>
      </c>
      <c r="AD269" s="301">
        <v>0</v>
      </c>
      <c r="AE269" s="300">
        <v>50</v>
      </c>
      <c r="AF269" s="301">
        <v>41.50100847450593</v>
      </c>
      <c r="AG269" s="300">
        <v>7</v>
      </c>
      <c r="AH269" s="301">
        <v>5.8101411864308306</v>
      </c>
      <c r="AI269" s="300">
        <v>0</v>
      </c>
      <c r="AJ269" s="301">
        <v>0</v>
      </c>
      <c r="AK269" s="300">
        <v>6</v>
      </c>
      <c r="AL269" s="301">
        <v>10.27643613194944</v>
      </c>
      <c r="AM269" s="300">
        <v>4</v>
      </c>
      <c r="AN269" s="301">
        <v>6.4419499782584184</v>
      </c>
      <c r="AO269" s="300">
        <v>6</v>
      </c>
      <c r="AP269" s="301">
        <v>4.9801210169407115</v>
      </c>
      <c r="AQ269" s="300">
        <v>2</v>
      </c>
      <c r="AR269" s="301">
        <v>3.2209749891292092</v>
      </c>
      <c r="AS269" s="300">
        <v>2</v>
      </c>
      <c r="AT269" s="301">
        <v>3.2209749891292092</v>
      </c>
      <c r="AU269" s="300">
        <v>141</v>
      </c>
      <c r="AV269" s="301">
        <v>117.03284389810672</v>
      </c>
      <c r="AW269" s="300">
        <v>6</v>
      </c>
      <c r="AX269" s="301">
        <v>4.9801210169407115</v>
      </c>
      <c r="AY269" s="300">
        <v>7</v>
      </c>
      <c r="AZ269" s="302">
        <v>5.8101411864308306</v>
      </c>
    </row>
    <row r="270" spans="2:52" x14ac:dyDescent="0.2">
      <c r="B270" s="299" t="s">
        <v>20</v>
      </c>
      <c r="C270" s="300">
        <v>243</v>
      </c>
      <c r="D270" s="301">
        <v>4.806456079276856</v>
      </c>
      <c r="E270" s="300">
        <v>19</v>
      </c>
      <c r="F270" s="301">
        <v>20.148462354188762</v>
      </c>
      <c r="G270" s="300">
        <v>13</v>
      </c>
      <c r="H270" s="301">
        <v>13.785790031813361</v>
      </c>
      <c r="I270" s="300">
        <v>19</v>
      </c>
      <c r="J270" s="301">
        <v>20.148462354188762</v>
      </c>
      <c r="K270" s="300">
        <v>1</v>
      </c>
      <c r="L270" s="301">
        <v>106.04453870625663</v>
      </c>
      <c r="M270" s="300">
        <v>0</v>
      </c>
      <c r="N270" s="301">
        <v>0</v>
      </c>
      <c r="O270" s="300">
        <v>1</v>
      </c>
      <c r="P270" s="301">
        <v>106.04453870625663</v>
      </c>
      <c r="Q270" s="300">
        <v>1</v>
      </c>
      <c r="R270" s="301">
        <v>17.608733932030287</v>
      </c>
      <c r="S270" s="300">
        <v>1</v>
      </c>
      <c r="T270" s="301">
        <v>17.608733932030287</v>
      </c>
      <c r="U270" s="300">
        <v>1</v>
      </c>
      <c r="V270" s="301">
        <v>17.608733932030287</v>
      </c>
      <c r="W270" s="300">
        <v>21</v>
      </c>
      <c r="X270" s="301">
        <v>369.78341257263605</v>
      </c>
      <c r="Y270" s="300">
        <v>0</v>
      </c>
      <c r="Z270" s="301">
        <v>0</v>
      </c>
      <c r="AA270" s="300">
        <v>0</v>
      </c>
      <c r="AB270" s="301">
        <v>0</v>
      </c>
      <c r="AC270" s="300">
        <v>0</v>
      </c>
      <c r="AD270" s="301">
        <v>0</v>
      </c>
      <c r="AE270" s="300">
        <v>41</v>
      </c>
      <c r="AF270" s="301">
        <v>81.096584053642431</v>
      </c>
      <c r="AG270" s="300">
        <v>2</v>
      </c>
      <c r="AH270" s="301">
        <v>3.9559309294459717</v>
      </c>
      <c r="AI270" s="300">
        <v>1</v>
      </c>
      <c r="AJ270" s="301">
        <v>1.9779654647229858</v>
      </c>
      <c r="AK270" s="300">
        <v>3</v>
      </c>
      <c r="AL270" s="301">
        <v>11.163206072784105</v>
      </c>
      <c r="AM270" s="300">
        <v>4</v>
      </c>
      <c r="AN270" s="301">
        <v>16.889752142887303</v>
      </c>
      <c r="AO270" s="300">
        <v>1</v>
      </c>
      <c r="AP270" s="301">
        <v>1.9779654647229858</v>
      </c>
      <c r="AQ270" s="300">
        <v>0</v>
      </c>
      <c r="AR270" s="301">
        <v>0</v>
      </c>
      <c r="AS270" s="300">
        <v>0</v>
      </c>
      <c r="AT270" s="301">
        <v>0</v>
      </c>
      <c r="AU270" s="300">
        <v>49</v>
      </c>
      <c r="AV270" s="301">
        <v>96.920307771426323</v>
      </c>
      <c r="AW270" s="300">
        <v>3</v>
      </c>
      <c r="AX270" s="301">
        <v>5.9338963941689578</v>
      </c>
      <c r="AY270" s="300">
        <v>1</v>
      </c>
      <c r="AZ270" s="302">
        <v>1.9779654647229858</v>
      </c>
    </row>
    <row r="271" spans="2:52" x14ac:dyDescent="0.2">
      <c r="B271" s="299" t="s">
        <v>21</v>
      </c>
      <c r="C271" s="300">
        <v>104</v>
      </c>
      <c r="D271" s="301">
        <v>3.6382718208850799</v>
      </c>
      <c r="E271" s="300">
        <v>8</v>
      </c>
      <c r="F271" s="301">
        <v>16.985138004246284</v>
      </c>
      <c r="G271" s="300">
        <v>5</v>
      </c>
      <c r="H271" s="301">
        <v>10.615711252653927</v>
      </c>
      <c r="I271" s="300">
        <v>13</v>
      </c>
      <c r="J271" s="301">
        <v>27.600849256900212</v>
      </c>
      <c r="K271" s="300">
        <v>0</v>
      </c>
      <c r="L271" s="301">
        <v>0</v>
      </c>
      <c r="M271" s="300">
        <v>0</v>
      </c>
      <c r="N271" s="301">
        <v>0</v>
      </c>
      <c r="O271" s="300">
        <v>0</v>
      </c>
      <c r="P271" s="301">
        <v>0</v>
      </c>
      <c r="Q271" s="300">
        <v>1</v>
      </c>
      <c r="R271" s="301">
        <v>32.594524119947849</v>
      </c>
      <c r="S271" s="300">
        <v>0</v>
      </c>
      <c r="T271" s="301">
        <v>0</v>
      </c>
      <c r="U271" s="300">
        <v>0</v>
      </c>
      <c r="V271" s="301">
        <v>0</v>
      </c>
      <c r="W271" s="300">
        <v>8</v>
      </c>
      <c r="X271" s="301">
        <v>260.75619295958279</v>
      </c>
      <c r="Y271" s="300">
        <v>0</v>
      </c>
      <c r="Z271" s="301">
        <v>0</v>
      </c>
      <c r="AA271" s="300">
        <v>0</v>
      </c>
      <c r="AB271" s="301">
        <v>0</v>
      </c>
      <c r="AC271" s="300">
        <v>0</v>
      </c>
      <c r="AD271" s="301">
        <v>0</v>
      </c>
      <c r="AE271" s="300">
        <v>19</v>
      </c>
      <c r="AF271" s="301">
        <v>66.468427496938958</v>
      </c>
      <c r="AG271" s="300">
        <v>1</v>
      </c>
      <c r="AH271" s="301">
        <v>3.498338289312577</v>
      </c>
      <c r="AI271" s="300">
        <v>3</v>
      </c>
      <c r="AJ271" s="301">
        <v>10.49501486793773</v>
      </c>
      <c r="AK271" s="300">
        <v>1</v>
      </c>
      <c r="AL271" s="301">
        <v>7.2217808911677617</v>
      </c>
      <c r="AM271" s="300">
        <v>0</v>
      </c>
      <c r="AN271" s="301">
        <v>0</v>
      </c>
      <c r="AO271" s="300">
        <v>1</v>
      </c>
      <c r="AP271" s="301">
        <v>3.498338289312577</v>
      </c>
      <c r="AQ271" s="300">
        <v>0</v>
      </c>
      <c r="AR271" s="301">
        <v>0</v>
      </c>
      <c r="AS271" s="300">
        <v>1</v>
      </c>
      <c r="AT271" s="301">
        <v>6.7851811643370876</v>
      </c>
      <c r="AU271" s="300">
        <v>9</v>
      </c>
      <c r="AV271" s="301">
        <v>31.485044603813186</v>
      </c>
      <c r="AW271" s="300">
        <v>0</v>
      </c>
      <c r="AX271" s="301">
        <v>0</v>
      </c>
      <c r="AY271" s="300">
        <v>1</v>
      </c>
      <c r="AZ271" s="302">
        <v>3.498338289312577</v>
      </c>
    </row>
    <row r="272" spans="2:52" x14ac:dyDescent="0.2">
      <c r="B272" s="299" t="s">
        <v>22</v>
      </c>
      <c r="C272" s="300">
        <v>254</v>
      </c>
      <c r="D272" s="301">
        <v>5.4808708974386642</v>
      </c>
      <c r="E272" s="300">
        <v>4</v>
      </c>
      <c r="F272" s="301">
        <v>10.126582278481013</v>
      </c>
      <c r="G272" s="300">
        <v>4</v>
      </c>
      <c r="H272" s="301">
        <v>10.126582278481013</v>
      </c>
      <c r="I272" s="300">
        <v>13</v>
      </c>
      <c r="J272" s="301">
        <v>32.911392405063296</v>
      </c>
      <c r="K272" s="300">
        <v>0</v>
      </c>
      <c r="L272" s="301">
        <v>0</v>
      </c>
      <c r="M272" s="300">
        <v>0</v>
      </c>
      <c r="N272" s="301">
        <v>0</v>
      </c>
      <c r="O272" s="300">
        <v>0</v>
      </c>
      <c r="P272" s="301">
        <v>0</v>
      </c>
      <c r="Q272" s="300">
        <v>0</v>
      </c>
      <c r="R272" s="301">
        <v>0</v>
      </c>
      <c r="S272" s="300">
        <v>0</v>
      </c>
      <c r="T272" s="301">
        <v>0</v>
      </c>
      <c r="U272" s="300">
        <v>0</v>
      </c>
      <c r="V272" s="301">
        <v>0</v>
      </c>
      <c r="W272" s="300">
        <v>6</v>
      </c>
      <c r="X272" s="301">
        <v>98.700444151998695</v>
      </c>
      <c r="Y272" s="300">
        <v>2</v>
      </c>
      <c r="Z272" s="301">
        <v>4.3156463759359562</v>
      </c>
      <c r="AA272" s="300">
        <v>3</v>
      </c>
      <c r="AB272" s="301">
        <v>6.4734695639039339</v>
      </c>
      <c r="AC272" s="300">
        <v>0</v>
      </c>
      <c r="AD272" s="301">
        <v>0</v>
      </c>
      <c r="AE272" s="300">
        <v>27</v>
      </c>
      <c r="AF272" s="301">
        <v>58.261226075135404</v>
      </c>
      <c r="AG272" s="300">
        <v>0</v>
      </c>
      <c r="AH272" s="301">
        <v>0</v>
      </c>
      <c r="AI272" s="300">
        <v>0</v>
      </c>
      <c r="AJ272" s="301">
        <v>0</v>
      </c>
      <c r="AK272" s="300">
        <v>1</v>
      </c>
      <c r="AL272" s="301">
        <v>4.3164846548970521</v>
      </c>
      <c r="AM272" s="300">
        <v>1</v>
      </c>
      <c r="AN272" s="301">
        <v>4.3148084225060401</v>
      </c>
      <c r="AO272" s="300">
        <v>5</v>
      </c>
      <c r="AP272" s="301">
        <v>10.78911593983989</v>
      </c>
      <c r="AQ272" s="300">
        <v>1</v>
      </c>
      <c r="AR272" s="301">
        <v>4.3148084225060401</v>
      </c>
      <c r="AS272" s="300">
        <v>2</v>
      </c>
      <c r="AT272" s="301">
        <v>8.6296168450120803</v>
      </c>
      <c r="AU272" s="300">
        <v>110</v>
      </c>
      <c r="AV272" s="301">
        <v>237.36055067647754</v>
      </c>
      <c r="AW272" s="300">
        <v>1</v>
      </c>
      <c r="AX272" s="301">
        <v>2.1578231879679781</v>
      </c>
      <c r="AY272" s="300">
        <v>7</v>
      </c>
      <c r="AZ272" s="302">
        <v>15.104762315775845</v>
      </c>
    </row>
    <row r="273" spans="2:52" ht="13.5" thickBot="1" x14ac:dyDescent="0.25">
      <c r="B273" s="303" t="s">
        <v>23</v>
      </c>
      <c r="C273" s="304">
        <v>111</v>
      </c>
      <c r="D273" s="305">
        <v>3.4813699661272111</v>
      </c>
      <c r="E273" s="304">
        <v>3</v>
      </c>
      <c r="F273" s="305">
        <v>6.5359477124183005</v>
      </c>
      <c r="G273" s="304">
        <v>2</v>
      </c>
      <c r="H273" s="305">
        <v>4.3572984749455346</v>
      </c>
      <c r="I273" s="304">
        <v>10</v>
      </c>
      <c r="J273" s="305">
        <v>21.786492374727668</v>
      </c>
      <c r="K273" s="304">
        <v>0</v>
      </c>
      <c r="L273" s="305">
        <v>0</v>
      </c>
      <c r="M273" s="304">
        <v>0</v>
      </c>
      <c r="N273" s="305">
        <v>0</v>
      </c>
      <c r="O273" s="304">
        <v>0</v>
      </c>
      <c r="P273" s="305">
        <v>0</v>
      </c>
      <c r="Q273" s="304">
        <v>2</v>
      </c>
      <c r="R273" s="305">
        <v>55.850321139346548</v>
      </c>
      <c r="S273" s="304">
        <v>0</v>
      </c>
      <c r="T273" s="305">
        <v>0</v>
      </c>
      <c r="U273" s="304">
        <v>0</v>
      </c>
      <c r="V273" s="305">
        <v>0</v>
      </c>
      <c r="W273" s="304">
        <v>4</v>
      </c>
      <c r="X273" s="305">
        <v>111.7006422786931</v>
      </c>
      <c r="Y273" s="304">
        <v>0</v>
      </c>
      <c r="Z273" s="305">
        <v>0</v>
      </c>
      <c r="AA273" s="304">
        <v>0</v>
      </c>
      <c r="AB273" s="305">
        <v>0</v>
      </c>
      <c r="AC273" s="304">
        <v>0</v>
      </c>
      <c r="AD273" s="305">
        <v>0</v>
      </c>
      <c r="AE273" s="304">
        <v>20</v>
      </c>
      <c r="AF273" s="305">
        <v>62.727386777066869</v>
      </c>
      <c r="AG273" s="304">
        <v>2</v>
      </c>
      <c r="AH273" s="305">
        <v>6.2727386777066876</v>
      </c>
      <c r="AI273" s="304">
        <v>0</v>
      </c>
      <c r="AJ273" s="305">
        <v>0</v>
      </c>
      <c r="AK273" s="304">
        <v>0</v>
      </c>
      <c r="AL273" s="305">
        <v>0</v>
      </c>
      <c r="AM273" s="304">
        <v>0</v>
      </c>
      <c r="AN273" s="305">
        <v>0</v>
      </c>
      <c r="AO273" s="304">
        <v>0</v>
      </c>
      <c r="AP273" s="305">
        <v>0</v>
      </c>
      <c r="AQ273" s="304">
        <v>2</v>
      </c>
      <c r="AR273" s="305">
        <v>13.386880856760376</v>
      </c>
      <c r="AS273" s="304">
        <v>2</v>
      </c>
      <c r="AT273" s="305">
        <v>13.386880856760376</v>
      </c>
      <c r="AU273" s="304">
        <v>28</v>
      </c>
      <c r="AV273" s="305">
        <v>87.818341487893619</v>
      </c>
      <c r="AW273" s="304">
        <v>1</v>
      </c>
      <c r="AX273" s="305">
        <v>3.1363693388533438</v>
      </c>
      <c r="AY273" s="304">
        <v>1</v>
      </c>
      <c r="AZ273" s="306">
        <v>3.1363693388533438</v>
      </c>
    </row>
    <row r="274" spans="2:52" ht="13.5" thickBot="1" x14ac:dyDescent="0.25">
      <c r="B274" s="481" t="s">
        <v>0</v>
      </c>
      <c r="C274" s="519">
        <v>1397</v>
      </c>
      <c r="D274" s="520">
        <v>4.3812331430721949</v>
      </c>
      <c r="E274" s="519">
        <v>67</v>
      </c>
      <c r="F274" s="520">
        <v>13.805893261899856</v>
      </c>
      <c r="G274" s="519">
        <v>47</v>
      </c>
      <c r="H274" s="520">
        <v>9.6847310941685549</v>
      </c>
      <c r="I274" s="519">
        <v>95</v>
      </c>
      <c r="J274" s="520">
        <v>19.575520296723678</v>
      </c>
      <c r="K274" s="519">
        <v>3</v>
      </c>
      <c r="L274" s="520">
        <v>61.817432515969507</v>
      </c>
      <c r="M274" s="519">
        <v>0</v>
      </c>
      <c r="N274" s="520">
        <v>0</v>
      </c>
      <c r="O274" s="519">
        <v>3</v>
      </c>
      <c r="P274" s="520">
        <v>61.817432515969507</v>
      </c>
      <c r="Q274" s="519">
        <v>7</v>
      </c>
      <c r="R274" s="520">
        <v>19.062142584826535</v>
      </c>
      <c r="S274" s="519">
        <v>2</v>
      </c>
      <c r="T274" s="520">
        <v>5.4463264528075808</v>
      </c>
      <c r="U274" s="519">
        <v>1</v>
      </c>
      <c r="V274" s="520">
        <v>2.7231632264037904</v>
      </c>
      <c r="W274" s="519">
        <v>76</v>
      </c>
      <c r="X274" s="520">
        <v>206.96040520668808</v>
      </c>
      <c r="Y274" s="519">
        <v>6</v>
      </c>
      <c r="Z274" s="520">
        <v>1.8817035689644359</v>
      </c>
      <c r="AA274" s="519">
        <v>7</v>
      </c>
      <c r="AB274" s="520">
        <v>2.1953208304585083</v>
      </c>
      <c r="AC274" s="519">
        <v>0</v>
      </c>
      <c r="AD274" s="520">
        <v>0</v>
      </c>
      <c r="AE274" s="519">
        <v>181</v>
      </c>
      <c r="AF274" s="520">
        <v>56.76472433042715</v>
      </c>
      <c r="AG274" s="519">
        <v>14</v>
      </c>
      <c r="AH274" s="520">
        <v>4.3906416609170167</v>
      </c>
      <c r="AI274" s="519">
        <v>4</v>
      </c>
      <c r="AJ274" s="520">
        <v>1.2544690459762906</v>
      </c>
      <c r="AK274" s="519">
        <v>11</v>
      </c>
      <c r="AL274" s="520">
        <v>6.8870954614040913</v>
      </c>
      <c r="AM274" s="519">
        <v>9</v>
      </c>
      <c r="AN274" s="520">
        <v>5.6553622259505723</v>
      </c>
      <c r="AO274" s="519">
        <v>14</v>
      </c>
      <c r="AP274" s="520">
        <v>4.3906416609170167</v>
      </c>
      <c r="AQ274" s="519">
        <v>7</v>
      </c>
      <c r="AR274" s="520">
        <v>4.3986150646282232</v>
      </c>
      <c r="AS274" s="519">
        <v>10</v>
      </c>
      <c r="AT274" s="520">
        <v>6.2837358066117472</v>
      </c>
      <c r="AU274" s="519">
        <v>399</v>
      </c>
      <c r="AV274" s="520">
        <v>125.13328733613498</v>
      </c>
      <c r="AW274" s="519">
        <v>11</v>
      </c>
      <c r="AX274" s="520">
        <v>3.449789876434799</v>
      </c>
      <c r="AY274" s="519">
        <v>26</v>
      </c>
      <c r="AZ274" s="521">
        <v>8.1540487988458885</v>
      </c>
    </row>
    <row r="275" spans="2:52" x14ac:dyDescent="0.2">
      <c r="B275" s="238" t="s">
        <v>279</v>
      </c>
    </row>
    <row r="277" spans="2:52" ht="3" customHeight="1" x14ac:dyDescent="0.2"/>
    <row r="278" spans="2:52" ht="6.75" customHeight="1" x14ac:dyDescent="0.2"/>
    <row r="279" spans="2:52" ht="33.75" customHeight="1" thickBot="1" x14ac:dyDescent="0.25">
      <c r="B279" s="910" t="s">
        <v>571</v>
      </c>
      <c r="C279" s="911"/>
      <c r="D279" s="911"/>
      <c r="E279" s="911"/>
      <c r="F279" s="911"/>
      <c r="G279" s="911"/>
      <c r="H279" s="911"/>
      <c r="I279" s="911"/>
      <c r="J279" s="911"/>
      <c r="K279" s="911"/>
      <c r="L279" s="911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  <c r="AA279" s="307"/>
      <c r="AB279" s="307"/>
      <c r="AC279" s="307"/>
      <c r="AD279" s="307"/>
      <c r="AE279" s="307"/>
      <c r="AF279" s="307"/>
      <c r="AG279" s="307"/>
      <c r="AH279" s="307"/>
      <c r="AI279" s="307"/>
      <c r="AJ279" s="307"/>
      <c r="AK279" s="307"/>
      <c r="AL279" s="307"/>
      <c r="AM279" s="307"/>
      <c r="AN279" s="307"/>
      <c r="AO279" s="308"/>
      <c r="AR279" s="980" t="s">
        <v>572</v>
      </c>
      <c r="AS279" s="980"/>
      <c r="AT279" s="980"/>
      <c r="AU279" s="980"/>
      <c r="AV279" s="911"/>
      <c r="AW279" s="911"/>
      <c r="AX279" s="911"/>
    </row>
    <row r="280" spans="2:52" ht="12.75" customHeight="1" x14ac:dyDescent="0.2">
      <c r="B280" s="755" t="s">
        <v>326</v>
      </c>
      <c r="C280" s="758" t="s">
        <v>238</v>
      </c>
      <c r="D280" s="759"/>
      <c r="E280" s="762" t="s">
        <v>327</v>
      </c>
      <c r="F280" s="763"/>
      <c r="G280" s="763"/>
      <c r="H280" s="763"/>
      <c r="I280" s="763"/>
      <c r="J280" s="763"/>
      <c r="K280" s="763"/>
      <c r="L280" s="763"/>
      <c r="M280" s="763"/>
      <c r="N280" s="763"/>
      <c r="O280" s="763"/>
      <c r="P280" s="763"/>
      <c r="Q280" s="763"/>
      <c r="R280" s="763"/>
      <c r="S280" s="763"/>
      <c r="T280" s="763"/>
      <c r="U280" s="763"/>
      <c r="V280" s="763"/>
      <c r="W280" s="763"/>
      <c r="X280" s="763"/>
      <c r="Y280" s="763"/>
      <c r="Z280" s="763"/>
      <c r="AA280" s="763"/>
      <c r="AB280" s="763"/>
      <c r="AC280" s="763"/>
      <c r="AD280" s="763"/>
      <c r="AE280" s="763"/>
      <c r="AF280" s="763"/>
    </row>
    <row r="281" spans="2:52" x14ac:dyDescent="0.2">
      <c r="B281" s="756"/>
      <c r="C281" s="760"/>
      <c r="D281" s="761"/>
      <c r="E281" s="750" t="s">
        <v>328</v>
      </c>
      <c r="F281" s="764"/>
      <c r="G281" s="750" t="s">
        <v>329</v>
      </c>
      <c r="H281" s="764"/>
      <c r="I281" s="750" t="s">
        <v>330</v>
      </c>
      <c r="J281" s="764"/>
      <c r="K281" s="750" t="s">
        <v>331</v>
      </c>
      <c r="L281" s="764"/>
      <c r="M281" s="750" t="s">
        <v>332</v>
      </c>
      <c r="N281" s="764"/>
      <c r="O281" s="750" t="s">
        <v>333</v>
      </c>
      <c r="P281" s="764"/>
      <c r="Q281" s="750" t="s">
        <v>334</v>
      </c>
      <c r="R281" s="764"/>
      <c r="S281" s="750" t="s">
        <v>335</v>
      </c>
      <c r="T281" s="764"/>
      <c r="U281" s="750" t="s">
        <v>336</v>
      </c>
      <c r="V281" s="764"/>
      <c r="W281" s="750" t="s">
        <v>337</v>
      </c>
      <c r="X281" s="764"/>
      <c r="Y281" s="750" t="s">
        <v>338</v>
      </c>
      <c r="Z281" s="764"/>
      <c r="AA281" s="750" t="s">
        <v>339</v>
      </c>
      <c r="AB281" s="764"/>
      <c r="AC281" s="750" t="s">
        <v>340</v>
      </c>
      <c r="AD281" s="764"/>
      <c r="AE281" s="750" t="s">
        <v>341</v>
      </c>
      <c r="AF281" s="751"/>
    </row>
    <row r="282" spans="2:52" ht="24.75" thickBot="1" x14ac:dyDescent="0.25">
      <c r="B282" s="757"/>
      <c r="C282" s="309" t="s">
        <v>286</v>
      </c>
      <c r="D282" s="309" t="s">
        <v>342</v>
      </c>
      <c r="E282" s="309" t="s">
        <v>286</v>
      </c>
      <c r="F282" s="309" t="s">
        <v>342</v>
      </c>
      <c r="G282" s="309" t="s">
        <v>286</v>
      </c>
      <c r="H282" s="309" t="s">
        <v>342</v>
      </c>
      <c r="I282" s="309" t="s">
        <v>286</v>
      </c>
      <c r="J282" s="309" t="s">
        <v>342</v>
      </c>
      <c r="K282" s="309" t="s">
        <v>286</v>
      </c>
      <c r="L282" s="309" t="s">
        <v>342</v>
      </c>
      <c r="M282" s="309" t="s">
        <v>286</v>
      </c>
      <c r="N282" s="309" t="s">
        <v>342</v>
      </c>
      <c r="O282" s="309" t="s">
        <v>286</v>
      </c>
      <c r="P282" s="309" t="s">
        <v>342</v>
      </c>
      <c r="Q282" s="309" t="s">
        <v>286</v>
      </c>
      <c r="R282" s="309" t="s">
        <v>342</v>
      </c>
      <c r="S282" s="309" t="s">
        <v>286</v>
      </c>
      <c r="T282" s="309" t="s">
        <v>342</v>
      </c>
      <c r="U282" s="309" t="s">
        <v>286</v>
      </c>
      <c r="V282" s="309" t="s">
        <v>342</v>
      </c>
      <c r="W282" s="309" t="s">
        <v>286</v>
      </c>
      <c r="X282" s="309" t="s">
        <v>342</v>
      </c>
      <c r="Y282" s="309" t="s">
        <v>286</v>
      </c>
      <c r="Z282" s="309" t="s">
        <v>342</v>
      </c>
      <c r="AA282" s="309" t="s">
        <v>286</v>
      </c>
      <c r="AB282" s="309" t="s">
        <v>342</v>
      </c>
      <c r="AC282" s="309" t="s">
        <v>286</v>
      </c>
      <c r="AD282" s="309" t="s">
        <v>342</v>
      </c>
      <c r="AE282" s="309" t="s">
        <v>286</v>
      </c>
      <c r="AF282" s="310" t="s">
        <v>342</v>
      </c>
    </row>
    <row r="283" spans="2:52" ht="13.5" thickBot="1" x14ac:dyDescent="0.25">
      <c r="B283" s="313" t="s">
        <v>7</v>
      </c>
      <c r="C283" s="314">
        <v>33151</v>
      </c>
      <c r="D283" s="315">
        <v>4.9545436203394697</v>
      </c>
      <c r="E283" s="314">
        <v>759</v>
      </c>
      <c r="F283" s="315">
        <v>1.4053265393787679</v>
      </c>
      <c r="G283" s="316">
        <v>96</v>
      </c>
      <c r="H283" s="315">
        <v>0.18017882748628011</v>
      </c>
      <c r="I283" s="314">
        <v>152</v>
      </c>
      <c r="J283" s="315">
        <v>0.28647138867005661</v>
      </c>
      <c r="K283" s="314">
        <v>574</v>
      </c>
      <c r="L283" s="315">
        <v>1.0640940555331038</v>
      </c>
      <c r="M283" s="316">
        <v>968</v>
      </c>
      <c r="N283" s="315">
        <v>1.7126196002944007</v>
      </c>
      <c r="O283" s="314">
        <v>863</v>
      </c>
      <c r="P283" s="315">
        <v>1.5060398655558387</v>
      </c>
      <c r="Q283" s="314">
        <v>858</v>
      </c>
      <c r="R283" s="315">
        <v>1.6311352929769931</v>
      </c>
      <c r="S283" s="314">
        <v>799</v>
      </c>
      <c r="T283" s="315">
        <v>1.717972920962495</v>
      </c>
      <c r="U283" s="316">
        <v>722</v>
      </c>
      <c r="V283" s="315">
        <v>1.7521890228512629</v>
      </c>
      <c r="W283" s="316">
        <v>911</v>
      </c>
      <c r="X283" s="315">
        <v>2.3389440604685077</v>
      </c>
      <c r="Y283" s="314">
        <v>1315</v>
      </c>
      <c r="Z283" s="315">
        <v>3.2552405659910288</v>
      </c>
      <c r="AA283" s="314">
        <v>1852</v>
      </c>
      <c r="AB283" s="317">
        <v>5.1093460754318256</v>
      </c>
      <c r="AC283" s="314">
        <v>2408</v>
      </c>
      <c r="AD283" s="315">
        <v>8.4153139142742308</v>
      </c>
      <c r="AE283" s="314">
        <v>20874</v>
      </c>
      <c r="AF283" s="315">
        <v>36.968098765781932</v>
      </c>
    </row>
    <row r="284" spans="2:52" x14ac:dyDescent="0.2">
      <c r="B284" s="391" t="s">
        <v>18</v>
      </c>
      <c r="C284" s="392">
        <v>157</v>
      </c>
      <c r="D284" s="393">
        <v>3.8281478591631717</v>
      </c>
      <c r="E284" s="392">
        <v>9</v>
      </c>
      <c r="F284" s="393">
        <v>1.6731734523145567</v>
      </c>
      <c r="G284" s="392">
        <v>2</v>
      </c>
      <c r="H284" s="393">
        <v>0.40338846308995563</v>
      </c>
      <c r="I284" s="392">
        <v>2</v>
      </c>
      <c r="J284" s="393">
        <v>0.42808219178082191</v>
      </c>
      <c r="K284" s="392">
        <v>6</v>
      </c>
      <c r="L284" s="393">
        <v>1.3895321908290876</v>
      </c>
      <c r="M284" s="392">
        <v>14</v>
      </c>
      <c r="N284" s="393">
        <v>3.7125430920180325</v>
      </c>
      <c r="O284" s="392">
        <v>9</v>
      </c>
      <c r="P284" s="393">
        <v>2.6004045073678128</v>
      </c>
      <c r="Q284" s="392">
        <v>11</v>
      </c>
      <c r="R284" s="393">
        <v>3.3856571252693137</v>
      </c>
      <c r="S284" s="392">
        <v>15</v>
      </c>
      <c r="T284" s="393">
        <v>5.3003533568904597</v>
      </c>
      <c r="U284" s="392">
        <v>5</v>
      </c>
      <c r="V284" s="393">
        <v>2.261420171867933</v>
      </c>
      <c r="W284" s="392">
        <v>4</v>
      </c>
      <c r="X284" s="393">
        <v>2.4783147459727384</v>
      </c>
      <c r="Y284" s="392">
        <v>8</v>
      </c>
      <c r="Z284" s="393">
        <v>5.8997050147492622</v>
      </c>
      <c r="AA284" s="392">
        <v>11</v>
      </c>
      <c r="AB284" s="393">
        <v>10.018214936247723</v>
      </c>
      <c r="AC284" s="392">
        <v>10</v>
      </c>
      <c r="AD284" s="393">
        <v>13.623978201634877</v>
      </c>
      <c r="AE284" s="392">
        <v>51</v>
      </c>
      <c r="AF284" s="393">
        <v>37.472446730345332</v>
      </c>
    </row>
    <row r="285" spans="2:52" ht="13.5" customHeight="1" x14ac:dyDescent="0.2">
      <c r="B285" s="394" t="s">
        <v>19</v>
      </c>
      <c r="C285" s="395">
        <v>528</v>
      </c>
      <c r="D285" s="396">
        <v>4.3825064949078261</v>
      </c>
      <c r="E285" s="395">
        <v>28</v>
      </c>
      <c r="F285" s="396">
        <v>2.1645021645021645</v>
      </c>
      <c r="G285" s="395">
        <v>1</v>
      </c>
      <c r="H285" s="396">
        <v>8.1779522407589136E-2</v>
      </c>
      <c r="I285" s="395">
        <v>0</v>
      </c>
      <c r="J285" s="396">
        <v>0</v>
      </c>
      <c r="K285" s="395">
        <v>19</v>
      </c>
      <c r="L285" s="396">
        <v>1.5924901517056407</v>
      </c>
      <c r="M285" s="395">
        <v>39</v>
      </c>
      <c r="N285" s="396">
        <v>3.2994923857868019</v>
      </c>
      <c r="O285" s="395">
        <v>21</v>
      </c>
      <c r="P285" s="396">
        <v>1.9347705914870095</v>
      </c>
      <c r="Q285" s="395">
        <v>35</v>
      </c>
      <c r="R285" s="396">
        <v>3.8014554143586401</v>
      </c>
      <c r="S285" s="395">
        <v>24</v>
      </c>
      <c r="T285" s="396">
        <v>3.0276270972625206</v>
      </c>
      <c r="U285" s="395">
        <v>16</v>
      </c>
      <c r="V285" s="396">
        <v>2.2563813284445073</v>
      </c>
      <c r="W285" s="395">
        <v>18</v>
      </c>
      <c r="X285" s="396">
        <v>2.8855402372555305</v>
      </c>
      <c r="Y285" s="395">
        <v>27</v>
      </c>
      <c r="Z285" s="396">
        <v>4.8526240115025159</v>
      </c>
      <c r="AA285" s="395">
        <v>32</v>
      </c>
      <c r="AB285" s="396">
        <v>7.718282682103232</v>
      </c>
      <c r="AC285" s="395">
        <v>26</v>
      </c>
      <c r="AD285" s="396">
        <v>9.1452690819556803</v>
      </c>
      <c r="AE285" s="395">
        <v>242</v>
      </c>
      <c r="AF285" s="396">
        <v>39.484418339043891</v>
      </c>
    </row>
    <row r="286" spans="2:52" x14ac:dyDescent="0.2">
      <c r="B286" s="394" t="s">
        <v>20</v>
      </c>
      <c r="C286" s="395">
        <v>243</v>
      </c>
      <c r="D286" s="396">
        <v>4.806456079276856</v>
      </c>
      <c r="E286" s="395">
        <v>21</v>
      </c>
      <c r="F286" s="396">
        <v>3.6978341257263603</v>
      </c>
      <c r="G286" s="395">
        <v>1</v>
      </c>
      <c r="H286" s="396">
        <v>0.19073049780659929</v>
      </c>
      <c r="I286" s="395">
        <v>2</v>
      </c>
      <c r="J286" s="396">
        <v>0.38759689922480622</v>
      </c>
      <c r="K286" s="395">
        <v>8</v>
      </c>
      <c r="L286" s="396">
        <v>1.6061031921300943</v>
      </c>
      <c r="M286" s="395">
        <v>13</v>
      </c>
      <c r="N286" s="396">
        <v>2.555533713387065</v>
      </c>
      <c r="O286" s="395">
        <v>14</v>
      </c>
      <c r="P286" s="396">
        <v>2.8889806025588114</v>
      </c>
      <c r="Q286" s="395">
        <v>11</v>
      </c>
      <c r="R286" s="396">
        <v>2.735637901019647</v>
      </c>
      <c r="S286" s="395">
        <v>20</v>
      </c>
      <c r="T286" s="396">
        <v>5.8479532163742682</v>
      </c>
      <c r="U286" s="395">
        <v>5</v>
      </c>
      <c r="V286" s="396">
        <v>1.8389113644722326</v>
      </c>
      <c r="W286" s="395">
        <v>10</v>
      </c>
      <c r="X286" s="396">
        <v>4.2643923240938166</v>
      </c>
      <c r="Y286" s="395">
        <v>10</v>
      </c>
      <c r="Z286" s="396">
        <v>5.1759834368530022</v>
      </c>
      <c r="AA286" s="395">
        <v>14</v>
      </c>
      <c r="AB286" s="396">
        <v>9.9644128113879002</v>
      </c>
      <c r="AC286" s="395">
        <v>14</v>
      </c>
      <c r="AD286" s="396">
        <v>11.173184357541899</v>
      </c>
      <c r="AE286" s="395">
        <v>100</v>
      </c>
      <c r="AF286" s="396">
        <v>40.551500405515</v>
      </c>
    </row>
    <row r="287" spans="2:52" x14ac:dyDescent="0.2">
      <c r="B287" s="394" t="s">
        <v>21</v>
      </c>
      <c r="C287" s="395">
        <v>104</v>
      </c>
      <c r="D287" s="396">
        <v>3.6382718208850799</v>
      </c>
      <c r="E287" s="395">
        <v>8</v>
      </c>
      <c r="F287" s="396">
        <v>2.6075619295958279</v>
      </c>
      <c r="G287" s="395">
        <v>2</v>
      </c>
      <c r="H287" s="396">
        <v>0.68989306657468086</v>
      </c>
      <c r="I287" s="395">
        <v>1</v>
      </c>
      <c r="J287" s="396">
        <v>0.36469730123997085</v>
      </c>
      <c r="K287" s="395">
        <v>3</v>
      </c>
      <c r="L287" s="396">
        <v>1.0608203677510608</v>
      </c>
      <c r="M287" s="395">
        <v>4</v>
      </c>
      <c r="N287" s="396">
        <v>1.4275517487508922</v>
      </c>
      <c r="O287" s="395">
        <v>4</v>
      </c>
      <c r="P287" s="396">
        <v>1.554605518849592</v>
      </c>
      <c r="Q287" s="395">
        <v>6</v>
      </c>
      <c r="R287" s="396">
        <v>2.7472527472527473</v>
      </c>
      <c r="S287" s="395">
        <v>2</v>
      </c>
      <c r="T287" s="396">
        <v>1.0610079575596816</v>
      </c>
      <c r="U287" s="395">
        <v>4</v>
      </c>
      <c r="V287" s="396">
        <v>2.3626698168930891</v>
      </c>
      <c r="W287" s="395">
        <v>4</v>
      </c>
      <c r="X287" s="396">
        <v>2.688172043010753</v>
      </c>
      <c r="Y287" s="395">
        <v>4</v>
      </c>
      <c r="Z287" s="396">
        <v>3.0280090840272522</v>
      </c>
      <c r="AA287" s="395">
        <v>1</v>
      </c>
      <c r="AB287" s="396">
        <v>1.0204081632653061</v>
      </c>
      <c r="AC287" s="395">
        <v>8</v>
      </c>
      <c r="AD287" s="396">
        <v>11.88707280832095</v>
      </c>
      <c r="AE287" s="395">
        <v>53</v>
      </c>
      <c r="AF287" s="396">
        <v>36.576949620427882</v>
      </c>
    </row>
    <row r="288" spans="2:52" x14ac:dyDescent="0.2">
      <c r="B288" s="394" t="s">
        <v>22</v>
      </c>
      <c r="C288" s="395">
        <v>254</v>
      </c>
      <c r="D288" s="396">
        <v>5.4808708974386642</v>
      </c>
      <c r="E288" s="395">
        <v>6</v>
      </c>
      <c r="F288" s="396">
        <v>0.9870044415199869</v>
      </c>
      <c r="G288" s="395">
        <v>1</v>
      </c>
      <c r="H288" s="396">
        <v>0.17847581652686059</v>
      </c>
      <c r="I288" s="395">
        <v>1</v>
      </c>
      <c r="J288" s="396">
        <v>0.18939393939393939</v>
      </c>
      <c r="K288" s="395">
        <v>10</v>
      </c>
      <c r="L288" s="396">
        <v>2.0491803278688527</v>
      </c>
      <c r="M288" s="395">
        <v>30</v>
      </c>
      <c r="N288" s="396">
        <v>7.042253521126761</v>
      </c>
      <c r="O288" s="395">
        <v>25</v>
      </c>
      <c r="P288" s="396">
        <v>6.3954975697109235</v>
      </c>
      <c r="Q288" s="395">
        <v>22</v>
      </c>
      <c r="R288" s="396">
        <v>5.9912854030501084</v>
      </c>
      <c r="S288" s="395">
        <v>16</v>
      </c>
      <c r="T288" s="396">
        <v>5.0031269543464667</v>
      </c>
      <c r="U288" s="395">
        <v>10</v>
      </c>
      <c r="V288" s="396">
        <v>4.0016006402561022</v>
      </c>
      <c r="W288" s="395">
        <v>21</v>
      </c>
      <c r="X288" s="396">
        <v>11.519473395501921</v>
      </c>
      <c r="Y288" s="395">
        <v>12</v>
      </c>
      <c r="Z288" s="396">
        <v>7.832898172323759</v>
      </c>
      <c r="AA288" s="395">
        <v>13</v>
      </c>
      <c r="AB288" s="396">
        <v>10.483870967741936</v>
      </c>
      <c r="AC288" s="395">
        <v>8</v>
      </c>
      <c r="AD288" s="396">
        <v>9.6501809408926409</v>
      </c>
      <c r="AE288" s="395">
        <v>79</v>
      </c>
      <c r="AF288" s="396">
        <v>51.332033788174137</v>
      </c>
    </row>
    <row r="289" spans="2:58" ht="13.5" thickBot="1" x14ac:dyDescent="0.25">
      <c r="B289" s="394" t="s">
        <v>23</v>
      </c>
      <c r="C289" s="395">
        <v>111</v>
      </c>
      <c r="D289" s="396">
        <v>3.4813699661272111</v>
      </c>
      <c r="E289" s="395">
        <v>4</v>
      </c>
      <c r="F289" s="396">
        <v>1.117006422786931</v>
      </c>
      <c r="G289" s="395">
        <v>1</v>
      </c>
      <c r="H289" s="396">
        <v>0.3023888720895071</v>
      </c>
      <c r="I289" s="395">
        <v>2</v>
      </c>
      <c r="J289" s="396">
        <v>0.61538461538461542</v>
      </c>
      <c r="K289" s="395">
        <v>4</v>
      </c>
      <c r="L289" s="396">
        <v>1.2738853503184713</v>
      </c>
      <c r="M289" s="395">
        <v>11</v>
      </c>
      <c r="N289" s="396">
        <v>3.4289276807980049</v>
      </c>
      <c r="O289" s="395">
        <v>3</v>
      </c>
      <c r="P289" s="396">
        <v>0.98199672667757765</v>
      </c>
      <c r="Q289" s="395">
        <v>8</v>
      </c>
      <c r="R289" s="396">
        <v>3.1558185404339247</v>
      </c>
      <c r="S289" s="395">
        <v>4</v>
      </c>
      <c r="T289" s="396">
        <v>1.8544274455261938</v>
      </c>
      <c r="U289" s="395">
        <v>5</v>
      </c>
      <c r="V289" s="396">
        <v>2.9137529137529139</v>
      </c>
      <c r="W289" s="395">
        <v>8</v>
      </c>
      <c r="X289" s="396">
        <v>5.4163845633039944</v>
      </c>
      <c r="Y289" s="395">
        <v>1</v>
      </c>
      <c r="Z289" s="396">
        <v>0.82101806239737274</v>
      </c>
      <c r="AA289" s="395">
        <v>4</v>
      </c>
      <c r="AB289" s="396">
        <v>4.5045045045045047</v>
      </c>
      <c r="AC289" s="395">
        <v>9</v>
      </c>
      <c r="AD289" s="396">
        <v>11.378002528445007</v>
      </c>
      <c r="AE289" s="395">
        <v>47</v>
      </c>
      <c r="AF289" s="396">
        <v>30.108904548366432</v>
      </c>
    </row>
    <row r="290" spans="2:58" ht="13.5" thickBot="1" x14ac:dyDescent="0.25">
      <c r="B290" s="522" t="s">
        <v>0</v>
      </c>
      <c r="C290" s="330">
        <v>1397</v>
      </c>
      <c r="D290" s="331">
        <v>4.3812331430721949</v>
      </c>
      <c r="E290" s="330">
        <v>76</v>
      </c>
      <c r="F290" s="331">
        <v>2.069604052066881</v>
      </c>
      <c r="G290" s="330">
        <v>8</v>
      </c>
      <c r="H290" s="331">
        <v>0.23365850809042582</v>
      </c>
      <c r="I290" s="330">
        <v>8</v>
      </c>
      <c r="J290" s="331">
        <v>0.24488046772169336</v>
      </c>
      <c r="K290" s="330">
        <v>50</v>
      </c>
      <c r="L290" s="331">
        <v>1.5587006671238854</v>
      </c>
      <c r="M290" s="330">
        <v>111</v>
      </c>
      <c r="N290" s="331">
        <v>3.5866614967041488</v>
      </c>
      <c r="O290" s="330">
        <v>76</v>
      </c>
      <c r="P290" s="331">
        <v>2.6482681719980485</v>
      </c>
      <c r="Q290" s="330">
        <v>93</v>
      </c>
      <c r="R290" s="331">
        <v>3.7397458581309313</v>
      </c>
      <c r="S290" s="330">
        <v>81</v>
      </c>
      <c r="T290" s="331">
        <v>3.7820423028435357</v>
      </c>
      <c r="U290" s="330">
        <v>45</v>
      </c>
      <c r="V290" s="331">
        <v>2.5099001617491217</v>
      </c>
      <c r="W290" s="330">
        <v>65</v>
      </c>
      <c r="X290" s="331">
        <v>4.3376710043376709</v>
      </c>
      <c r="Y290" s="330">
        <v>62</v>
      </c>
      <c r="Z290" s="331">
        <v>4.7976476050452677</v>
      </c>
      <c r="AA290" s="330">
        <v>75</v>
      </c>
      <c r="AB290" s="331">
        <v>7.6867889720200884</v>
      </c>
      <c r="AC290" s="330">
        <v>75</v>
      </c>
      <c r="AD290" s="331">
        <v>10.52927137442089</v>
      </c>
      <c r="AE290" s="330">
        <v>572</v>
      </c>
      <c r="AF290" s="331">
        <v>39.434677697345748</v>
      </c>
    </row>
    <row r="291" spans="2:58" x14ac:dyDescent="0.2">
      <c r="B291" s="238" t="s">
        <v>279</v>
      </c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2:58" x14ac:dyDescent="0.2">
      <c r="B292" s="339" t="s">
        <v>344</v>
      </c>
      <c r="C292" s="340"/>
      <c r="D292" s="340"/>
      <c r="E292" s="340"/>
      <c r="F292" s="340"/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</row>
    <row r="293" spans="2:58" ht="12.75" customHeight="1" x14ac:dyDescent="0.2">
      <c r="B293" s="752" t="s">
        <v>345</v>
      </c>
      <c r="C293" s="752"/>
      <c r="D293" s="752"/>
      <c r="E293" s="752"/>
      <c r="F293" s="752"/>
      <c r="G293" s="752"/>
      <c r="H293" s="752"/>
      <c r="I293" s="752"/>
      <c r="J293" s="752"/>
      <c r="K293" s="752"/>
      <c r="L293" s="752"/>
      <c r="M293" s="752"/>
      <c r="N293" s="752"/>
      <c r="O293" s="752"/>
      <c r="P293" s="752"/>
    </row>
    <row r="294" spans="2:58" x14ac:dyDescent="0.2">
      <c r="B294" s="344" t="s">
        <v>346</v>
      </c>
      <c r="C294" s="344"/>
      <c r="D294" s="344"/>
      <c r="E294" s="344"/>
      <c r="F294" s="344"/>
      <c r="G294" s="344"/>
      <c r="H294" s="344"/>
      <c r="I294" s="344"/>
      <c r="J294" s="340"/>
      <c r="K294" s="340"/>
      <c r="L294" s="340"/>
      <c r="M294" s="340"/>
      <c r="N294" s="340"/>
      <c r="O294" s="340"/>
      <c r="P294" s="340"/>
      <c r="AR294" s="342"/>
      <c r="AS294" s="343"/>
      <c r="AT294" s="343"/>
      <c r="AU294" s="340"/>
      <c r="AV294" s="340"/>
      <c r="AW294" s="340"/>
      <c r="AX294" s="340"/>
      <c r="AY294" s="340"/>
      <c r="AZ294" s="340"/>
      <c r="BA294" s="340"/>
      <c r="BB294" s="340"/>
      <c r="BC294" s="340"/>
      <c r="BD294" s="340"/>
      <c r="BE294" s="340"/>
      <c r="BF294" s="340"/>
    </row>
    <row r="295" spans="2:58" x14ac:dyDescent="0.2">
      <c r="B295" s="344"/>
      <c r="C295" s="344"/>
      <c r="D295" s="344"/>
      <c r="E295" s="344"/>
      <c r="F295" s="344"/>
      <c r="G295" s="344"/>
      <c r="H295" s="344"/>
      <c r="I295" s="344"/>
      <c r="J295" s="340"/>
      <c r="K295" s="340"/>
      <c r="L295" s="340"/>
      <c r="M295" s="340"/>
      <c r="N295" s="340"/>
      <c r="O295" s="340"/>
      <c r="P295" s="340"/>
      <c r="AR295" s="342"/>
      <c r="AS295" s="343"/>
      <c r="AT295" s="343"/>
      <c r="AU295" s="340"/>
      <c r="AV295" s="340"/>
      <c r="AW295" s="340"/>
      <c r="AX295" s="340"/>
      <c r="AY295" s="340"/>
      <c r="AZ295" s="340"/>
      <c r="BA295" s="340"/>
      <c r="BB295" s="340"/>
      <c r="BC295" s="340"/>
      <c r="BD295" s="340"/>
      <c r="BE295" s="340"/>
      <c r="BF295" s="340"/>
    </row>
    <row r="296" spans="2:58" x14ac:dyDescent="0.2">
      <c r="B296" s="344"/>
      <c r="C296" s="344"/>
      <c r="D296" s="344"/>
      <c r="E296" s="344"/>
      <c r="F296" s="344"/>
      <c r="G296" s="344"/>
      <c r="H296" s="344"/>
      <c r="I296" s="344"/>
      <c r="J296" s="340"/>
      <c r="K296" s="340"/>
      <c r="L296" s="340"/>
      <c r="M296" s="340"/>
      <c r="N296" s="340"/>
      <c r="O296" s="340"/>
      <c r="P296" s="340"/>
      <c r="AR296" s="342"/>
      <c r="AS296" s="343"/>
      <c r="AT296" s="343"/>
      <c r="AU296" s="340"/>
      <c r="AV296" s="340"/>
      <c r="AW296" s="340"/>
      <c r="AX296" s="340"/>
      <c r="AY296" s="340"/>
      <c r="AZ296" s="340"/>
      <c r="BA296" s="340"/>
      <c r="BB296" s="340"/>
      <c r="BC296" s="340"/>
      <c r="BD296" s="340"/>
      <c r="BE296" s="340"/>
      <c r="BF296" s="340"/>
    </row>
    <row r="297" spans="2:58" x14ac:dyDescent="0.2">
      <c r="B297" s="344"/>
      <c r="C297" s="344"/>
      <c r="D297" s="344"/>
      <c r="E297" s="344"/>
      <c r="F297" s="344"/>
      <c r="G297" s="344"/>
      <c r="H297" s="344"/>
      <c r="I297" s="344"/>
      <c r="J297" s="340"/>
      <c r="K297" s="340"/>
      <c r="L297" s="340"/>
      <c r="M297" s="340"/>
      <c r="N297" s="340"/>
      <c r="O297" s="340"/>
      <c r="P297" s="340"/>
      <c r="AR297" s="342"/>
      <c r="AS297" s="343"/>
      <c r="AT297" s="343"/>
      <c r="AU297" s="340"/>
      <c r="AV297" s="340"/>
      <c r="AW297" s="340"/>
      <c r="AX297" s="340"/>
      <c r="AY297" s="340"/>
      <c r="AZ297" s="340"/>
      <c r="BA297" s="340"/>
      <c r="BB297" s="340"/>
      <c r="BC297" s="340"/>
      <c r="BD297" s="340"/>
      <c r="BE297" s="340"/>
      <c r="BF297" s="340"/>
    </row>
    <row r="298" spans="2:58" ht="18" x14ac:dyDescent="0.2">
      <c r="B298" s="729" t="s">
        <v>691</v>
      </c>
      <c r="C298" s="729"/>
      <c r="D298" s="729"/>
      <c r="E298" s="344"/>
      <c r="F298" s="344"/>
      <c r="G298" s="344"/>
      <c r="H298" s="344"/>
      <c r="I298" s="344"/>
      <c r="J298" s="340"/>
      <c r="K298" s="340"/>
      <c r="L298" s="340"/>
      <c r="M298" s="340"/>
      <c r="N298" s="340"/>
      <c r="O298" s="340"/>
      <c r="P298" s="340"/>
      <c r="AR298" s="342"/>
      <c r="AS298" s="343"/>
      <c r="AT298" s="343"/>
      <c r="AU298" s="340"/>
      <c r="AV298" s="340"/>
      <c r="AW298" s="340"/>
      <c r="AX298" s="340"/>
      <c r="AY298" s="340"/>
      <c r="AZ298" s="340"/>
      <c r="BA298" s="340"/>
      <c r="BB298" s="340"/>
      <c r="BC298" s="340"/>
      <c r="BD298" s="340"/>
      <c r="BE298" s="340"/>
      <c r="BF298" s="340"/>
    </row>
    <row r="299" spans="2:58" x14ac:dyDescent="0.2">
      <c r="B299" s="344"/>
      <c r="C299" s="344"/>
      <c r="D299" s="344"/>
      <c r="E299" s="344"/>
      <c r="F299" s="344"/>
      <c r="G299" s="344"/>
      <c r="H299" s="344"/>
      <c r="I299" s="344"/>
      <c r="J299" s="340"/>
      <c r="K299" s="340"/>
      <c r="L299" s="340"/>
      <c r="M299" s="340"/>
      <c r="N299" s="340"/>
      <c r="O299" s="340"/>
      <c r="P299" s="340"/>
      <c r="AR299" s="342"/>
      <c r="AS299" s="343"/>
      <c r="AT299" s="343"/>
      <c r="AU299" s="340"/>
      <c r="AV299" s="340"/>
      <c r="AW299" s="340"/>
      <c r="AX299" s="340"/>
      <c r="AY299" s="340"/>
      <c r="AZ299" s="340"/>
      <c r="BA299" s="340"/>
      <c r="BB299" s="340"/>
      <c r="BC299" s="340"/>
      <c r="BD299" s="340"/>
      <c r="BE299" s="340"/>
      <c r="BF299" s="340"/>
    </row>
    <row r="300" spans="2:58" x14ac:dyDescent="0.2">
      <c r="B300" s="344"/>
      <c r="C300" s="344"/>
      <c r="D300" s="344"/>
      <c r="E300" s="344"/>
      <c r="F300" s="344"/>
      <c r="G300" s="344"/>
      <c r="H300" s="344"/>
      <c r="I300" s="344"/>
      <c r="J300" s="340"/>
      <c r="K300" s="340"/>
      <c r="L300" s="340"/>
      <c r="M300" s="340"/>
      <c r="N300" s="340"/>
      <c r="O300" s="340"/>
      <c r="P300" s="340"/>
      <c r="AR300" s="342"/>
      <c r="AS300" s="343"/>
      <c r="AT300" s="343"/>
      <c r="AU300" s="340"/>
      <c r="AV300" s="340"/>
      <c r="AW300" s="340"/>
      <c r="AX300" s="340"/>
      <c r="AY300" s="340"/>
      <c r="AZ300" s="340"/>
      <c r="BA300" s="340"/>
      <c r="BB300" s="340"/>
      <c r="BC300" s="340"/>
      <c r="BD300" s="340"/>
      <c r="BE300" s="340"/>
      <c r="BF300" s="340"/>
    </row>
    <row r="301" spans="2:58" x14ac:dyDescent="0.2">
      <c r="B301" s="344"/>
      <c r="C301" s="344"/>
      <c r="D301" s="344"/>
      <c r="E301" s="344"/>
      <c r="F301" s="344"/>
      <c r="G301" s="344"/>
      <c r="H301" s="344"/>
      <c r="I301" s="344"/>
      <c r="J301" s="340"/>
      <c r="K301" s="340"/>
      <c r="L301" s="340"/>
      <c r="M301" s="340"/>
      <c r="N301" s="340"/>
      <c r="O301" s="340"/>
      <c r="P301" s="340"/>
      <c r="AR301" s="342"/>
      <c r="AS301" s="343"/>
      <c r="AT301" s="343"/>
      <c r="AU301" s="340"/>
      <c r="AV301" s="340"/>
      <c r="AW301" s="340"/>
      <c r="AX301" s="340"/>
      <c r="AY301" s="340"/>
      <c r="AZ301" s="340"/>
      <c r="BA301" s="340"/>
      <c r="BB301" s="340"/>
      <c r="BC301" s="340"/>
      <c r="BD301" s="340"/>
      <c r="BE301" s="340"/>
      <c r="BF301" s="340"/>
    </row>
    <row r="302" spans="2:58" x14ac:dyDescent="0.2">
      <c r="B302" s="344"/>
      <c r="C302" s="344"/>
      <c r="D302" s="344"/>
      <c r="E302" s="344"/>
      <c r="F302" s="344"/>
      <c r="G302" s="344"/>
      <c r="H302" s="344"/>
      <c r="I302" s="344"/>
      <c r="J302" s="340"/>
      <c r="K302" s="340"/>
      <c r="L302" s="340"/>
      <c r="M302" s="340"/>
      <c r="N302" s="340"/>
      <c r="O302" s="340"/>
      <c r="P302" s="340"/>
      <c r="AR302" s="342"/>
      <c r="AS302" s="343"/>
      <c r="AT302" s="343"/>
      <c r="AU302" s="340"/>
      <c r="AV302" s="340"/>
      <c r="AW302" s="340"/>
      <c r="AX302" s="340"/>
      <c r="AY302" s="340"/>
      <c r="AZ302" s="340"/>
      <c r="BA302" s="340"/>
      <c r="BB302" s="340"/>
      <c r="BC302" s="340"/>
      <c r="BD302" s="340"/>
      <c r="BE302" s="340"/>
      <c r="BF302" s="340"/>
    </row>
    <row r="303" spans="2:58" x14ac:dyDescent="0.2">
      <c r="B303" s="344"/>
      <c r="C303" s="344"/>
      <c r="D303" s="344"/>
      <c r="E303" s="344"/>
      <c r="F303" s="344"/>
      <c r="G303" s="344"/>
      <c r="H303" s="344"/>
      <c r="I303" s="344"/>
      <c r="J303" s="340"/>
      <c r="K303" s="340"/>
      <c r="L303" s="340"/>
      <c r="M303" s="340"/>
      <c r="N303" s="340"/>
      <c r="O303" s="340"/>
      <c r="P303" s="340"/>
      <c r="AR303" s="342"/>
      <c r="AS303" s="343"/>
      <c r="AT303" s="343"/>
      <c r="AU303" s="340"/>
      <c r="AV303" s="340"/>
      <c r="AW303" s="340"/>
      <c r="AX303" s="340"/>
      <c r="AY303" s="340"/>
      <c r="AZ303" s="340"/>
      <c r="BA303" s="340"/>
      <c r="BB303" s="340"/>
      <c r="BC303" s="340"/>
      <c r="BD303" s="340"/>
      <c r="BE303" s="340"/>
      <c r="BF303" s="340"/>
    </row>
    <row r="304" spans="2:58" x14ac:dyDescent="0.2">
      <c r="B304" s="730" t="s">
        <v>716</v>
      </c>
      <c r="C304" s="731"/>
      <c r="D304" s="731"/>
      <c r="E304" s="731"/>
      <c r="F304" s="731"/>
      <c r="G304" s="731"/>
      <c r="H304" s="344"/>
      <c r="I304" s="730" t="s">
        <v>717</v>
      </c>
      <c r="J304" s="731"/>
      <c r="K304" s="731"/>
      <c r="L304" s="731"/>
      <c r="M304" s="731"/>
      <c r="N304" s="731"/>
      <c r="O304" s="731"/>
      <c r="P304" s="340"/>
      <c r="AR304" s="342"/>
      <c r="AS304" s="343"/>
      <c r="AT304" s="343"/>
      <c r="AU304" s="340"/>
      <c r="AV304" s="340"/>
      <c r="AW304" s="340"/>
      <c r="AX304" s="340"/>
      <c r="AY304" s="340"/>
      <c r="AZ304" s="340"/>
      <c r="BA304" s="340"/>
      <c r="BB304" s="340"/>
      <c r="BC304" s="340"/>
      <c r="BD304" s="340"/>
      <c r="BE304" s="340"/>
      <c r="BF304" s="340"/>
    </row>
    <row r="305" spans="2:58" x14ac:dyDescent="0.2">
      <c r="B305" s="731"/>
      <c r="C305" s="731"/>
      <c r="D305" s="731"/>
      <c r="E305" s="731"/>
      <c r="F305" s="731"/>
      <c r="G305" s="731"/>
      <c r="H305" s="344"/>
      <c r="I305" s="731"/>
      <c r="J305" s="731"/>
      <c r="K305" s="731"/>
      <c r="L305" s="731"/>
      <c r="M305" s="731"/>
      <c r="N305" s="731"/>
      <c r="O305" s="731"/>
      <c r="P305" s="340"/>
      <c r="R305" s="730" t="s">
        <v>718</v>
      </c>
      <c r="S305" s="731"/>
      <c r="T305" s="731"/>
      <c r="U305" s="731"/>
      <c r="V305" s="731"/>
      <c r="W305" s="731"/>
      <c r="X305" s="731"/>
      <c r="AR305" s="342"/>
      <c r="AS305" s="343"/>
      <c r="AT305" s="343"/>
      <c r="AU305" s="340"/>
      <c r="AV305" s="340"/>
      <c r="AW305" s="340"/>
      <c r="AX305" s="340"/>
      <c r="AY305" s="340"/>
      <c r="AZ305" s="340"/>
      <c r="BA305" s="340"/>
      <c r="BB305" s="340"/>
      <c r="BC305" s="340"/>
      <c r="BD305" s="340"/>
      <c r="BE305" s="340"/>
      <c r="BF305" s="340"/>
    </row>
    <row r="306" spans="2:58" x14ac:dyDescent="0.2">
      <c r="B306" s="344"/>
      <c r="C306" s="344"/>
      <c r="D306" s="344"/>
      <c r="E306" s="344"/>
      <c r="F306" s="344"/>
      <c r="G306" s="344"/>
      <c r="H306" s="344"/>
      <c r="P306" s="340"/>
      <c r="R306" s="731"/>
      <c r="S306" s="731"/>
      <c r="T306" s="731"/>
      <c r="U306" s="731"/>
      <c r="V306" s="731"/>
      <c r="W306" s="731"/>
      <c r="X306" s="731"/>
      <c r="AR306" s="342"/>
      <c r="AS306" s="343"/>
      <c r="AT306" s="343"/>
      <c r="AU306" s="340"/>
      <c r="AV306" s="340"/>
      <c r="AW306" s="340"/>
      <c r="AX306" s="340"/>
      <c r="AY306" s="340"/>
      <c r="AZ306" s="340"/>
      <c r="BA306" s="340"/>
      <c r="BB306" s="340"/>
      <c r="BC306" s="340"/>
      <c r="BD306" s="340"/>
      <c r="BE306" s="340"/>
      <c r="BF306" s="340"/>
    </row>
    <row r="307" spans="2:58" x14ac:dyDescent="0.2">
      <c r="B307" s="344"/>
      <c r="C307" s="344"/>
      <c r="D307" s="344"/>
      <c r="E307" s="344"/>
      <c r="F307" s="344"/>
      <c r="G307" s="344"/>
      <c r="H307" s="344"/>
      <c r="I307" s="344"/>
      <c r="J307" s="340"/>
      <c r="K307" s="340"/>
      <c r="L307" s="340"/>
      <c r="M307" s="340"/>
      <c r="N307" s="340"/>
      <c r="O307" s="340"/>
      <c r="P307" s="340"/>
      <c r="AR307" s="342"/>
      <c r="AS307" s="343"/>
      <c r="AT307" s="343"/>
      <c r="AU307" s="340"/>
      <c r="AV307" s="340"/>
      <c r="AW307" s="340"/>
      <c r="AX307" s="340"/>
      <c r="AY307" s="340"/>
      <c r="AZ307" s="340"/>
      <c r="BA307" s="340"/>
      <c r="BB307" s="340"/>
      <c r="BC307" s="340"/>
      <c r="BD307" s="340"/>
      <c r="BE307" s="340"/>
      <c r="BF307" s="340"/>
    </row>
    <row r="308" spans="2:58" x14ac:dyDescent="0.2">
      <c r="B308" s="344"/>
      <c r="C308" s="344"/>
      <c r="D308" s="344"/>
      <c r="E308" s="344"/>
      <c r="F308" s="344"/>
      <c r="G308" s="344"/>
      <c r="H308" s="344"/>
      <c r="I308" s="344"/>
      <c r="J308" s="340"/>
      <c r="K308" s="340"/>
      <c r="L308" s="340"/>
      <c r="M308" s="340"/>
      <c r="N308" s="340"/>
      <c r="O308" s="340"/>
      <c r="P308" s="340"/>
      <c r="AR308" s="342"/>
      <c r="AS308" s="343"/>
      <c r="AT308" s="343"/>
      <c r="AU308" s="340"/>
      <c r="AV308" s="340"/>
      <c r="AW308" s="340"/>
      <c r="AX308" s="340"/>
      <c r="AY308" s="340"/>
      <c r="AZ308" s="340"/>
      <c r="BA308" s="340"/>
      <c r="BB308" s="340"/>
      <c r="BC308" s="340"/>
      <c r="BD308" s="340"/>
      <c r="BE308" s="340"/>
      <c r="BF308" s="340"/>
    </row>
    <row r="309" spans="2:58" x14ac:dyDescent="0.2">
      <c r="B309" s="344"/>
      <c r="C309" s="344"/>
      <c r="D309" s="344"/>
      <c r="E309" s="344"/>
      <c r="F309" s="344"/>
      <c r="G309" s="344"/>
      <c r="H309" s="344"/>
      <c r="I309" s="344"/>
      <c r="J309" s="340"/>
      <c r="K309" s="340"/>
      <c r="L309" s="340"/>
      <c r="M309" s="340"/>
      <c r="N309" s="340"/>
      <c r="O309" s="340"/>
      <c r="P309" s="340"/>
      <c r="AR309" s="342"/>
      <c r="AS309" s="343"/>
      <c r="AT309" s="343"/>
      <c r="AU309" s="340"/>
      <c r="AV309" s="340"/>
      <c r="AW309" s="340"/>
      <c r="AX309" s="340"/>
      <c r="AY309" s="340"/>
      <c r="AZ309" s="340"/>
      <c r="BA309" s="340"/>
      <c r="BB309" s="340"/>
      <c r="BC309" s="340"/>
      <c r="BD309" s="340"/>
      <c r="BE309" s="340"/>
      <c r="BF309" s="340"/>
    </row>
    <row r="310" spans="2:58" x14ac:dyDescent="0.2">
      <c r="B310" s="344"/>
      <c r="C310" s="344"/>
      <c r="D310" s="344"/>
      <c r="E310" s="344"/>
      <c r="F310" s="344"/>
      <c r="G310" s="344"/>
      <c r="H310" s="344"/>
      <c r="I310" s="344"/>
      <c r="J310" s="340"/>
      <c r="K310" s="340"/>
      <c r="L310" s="340"/>
      <c r="M310" s="340"/>
      <c r="N310" s="340"/>
      <c r="O310" s="340"/>
      <c r="P310" s="340"/>
      <c r="AR310" s="342"/>
      <c r="AS310" s="343"/>
      <c r="AT310" s="343"/>
      <c r="AU310" s="340"/>
      <c r="AV310" s="340"/>
      <c r="AW310" s="340"/>
      <c r="AX310" s="340"/>
      <c r="AY310" s="340"/>
      <c r="AZ310" s="340"/>
      <c r="BA310" s="340"/>
      <c r="BB310" s="340"/>
      <c r="BC310" s="340"/>
      <c r="BD310" s="340"/>
      <c r="BE310" s="340"/>
      <c r="BF310" s="340"/>
    </row>
    <row r="311" spans="2:58" x14ac:dyDescent="0.2">
      <c r="B311" s="344"/>
      <c r="C311" s="344"/>
      <c r="D311" s="344"/>
      <c r="E311" s="344"/>
      <c r="F311" s="344"/>
      <c r="G311" s="344"/>
      <c r="H311" s="344"/>
      <c r="I311" s="344"/>
      <c r="J311" s="340"/>
      <c r="K311" s="340"/>
      <c r="L311" s="340"/>
      <c r="M311" s="340"/>
      <c r="N311" s="340"/>
      <c r="O311" s="340"/>
      <c r="P311" s="340"/>
      <c r="AR311" s="342"/>
      <c r="AS311" s="343"/>
      <c r="AT311" s="343"/>
      <c r="AU311" s="340"/>
      <c r="AV311" s="340"/>
      <c r="AW311" s="340"/>
      <c r="AX311" s="340"/>
      <c r="AY311" s="340"/>
      <c r="AZ311" s="340"/>
      <c r="BA311" s="340"/>
      <c r="BB311" s="340"/>
      <c r="BC311" s="340"/>
      <c r="BD311" s="340"/>
      <c r="BE311" s="340"/>
      <c r="BF311" s="340"/>
    </row>
    <row r="312" spans="2:58" x14ac:dyDescent="0.2">
      <c r="B312" s="344"/>
      <c r="C312" s="344"/>
      <c r="D312" s="344"/>
      <c r="E312" s="344"/>
      <c r="F312" s="344"/>
      <c r="G312" s="344"/>
      <c r="H312" s="344"/>
      <c r="I312" s="344"/>
      <c r="J312" s="340"/>
      <c r="K312" s="340"/>
      <c r="L312" s="340"/>
      <c r="M312" s="340"/>
      <c r="N312" s="340"/>
      <c r="O312" s="340"/>
      <c r="P312" s="340"/>
      <c r="AR312" s="342"/>
      <c r="AS312" s="343"/>
      <c r="AT312" s="343"/>
      <c r="AU312" s="340"/>
      <c r="AV312" s="340"/>
      <c r="AW312" s="340"/>
      <c r="AX312" s="340"/>
      <c r="AY312" s="340"/>
      <c r="AZ312" s="340"/>
      <c r="BA312" s="340"/>
      <c r="BB312" s="340"/>
      <c r="BC312" s="340"/>
      <c r="BD312" s="340"/>
      <c r="BE312" s="340"/>
      <c r="BF312" s="340"/>
    </row>
    <row r="313" spans="2:58" x14ac:dyDescent="0.2">
      <c r="B313" s="344"/>
      <c r="C313" s="344"/>
      <c r="D313" s="344"/>
      <c r="E313" s="344"/>
      <c r="F313" s="344"/>
      <c r="G313" s="344"/>
      <c r="H313" s="344"/>
      <c r="I313" s="344"/>
      <c r="J313" s="340"/>
      <c r="K313" s="340"/>
      <c r="L313" s="340"/>
      <c r="M313" s="340"/>
      <c r="N313" s="340"/>
      <c r="O313" s="340"/>
      <c r="P313" s="340"/>
      <c r="AR313" s="342"/>
      <c r="AS313" s="343"/>
      <c r="AT313" s="343"/>
      <c r="AU313" s="340"/>
      <c r="AV313" s="340"/>
      <c r="AW313" s="340"/>
      <c r="AX313" s="340"/>
      <c r="AY313" s="340"/>
      <c r="AZ313" s="340"/>
      <c r="BA313" s="340"/>
      <c r="BB313" s="340"/>
      <c r="BC313" s="340"/>
      <c r="BD313" s="340"/>
      <c r="BE313" s="340"/>
      <c r="BF313" s="340"/>
    </row>
    <row r="314" spans="2:58" x14ac:dyDescent="0.2">
      <c r="B314" s="344"/>
      <c r="C314" s="344"/>
      <c r="D314" s="344"/>
      <c r="E314" s="344"/>
      <c r="F314" s="344"/>
      <c r="G314" s="344"/>
      <c r="H314" s="344"/>
      <c r="I314" s="344"/>
      <c r="J314" s="340"/>
      <c r="K314" s="340"/>
      <c r="L314" s="340"/>
      <c r="M314" s="340"/>
      <c r="N314" s="340"/>
      <c r="O314" s="340"/>
      <c r="P314" s="340"/>
      <c r="AR314" s="342"/>
      <c r="AS314" s="343"/>
      <c r="AT314" s="343"/>
      <c r="AU314" s="340"/>
      <c r="AV314" s="340"/>
      <c r="AW314" s="340"/>
      <c r="AX314" s="340"/>
      <c r="AY314" s="340"/>
      <c r="AZ314" s="340"/>
      <c r="BA314" s="340"/>
      <c r="BB314" s="340"/>
      <c r="BC314" s="340"/>
      <c r="BD314" s="340"/>
      <c r="BE314" s="340"/>
      <c r="BF314" s="340"/>
    </row>
    <row r="315" spans="2:58" x14ac:dyDescent="0.2">
      <c r="B315" s="344"/>
      <c r="C315" s="344"/>
      <c r="D315" s="344"/>
      <c r="E315" s="344"/>
      <c r="F315" s="344"/>
      <c r="G315" s="344"/>
      <c r="H315" s="344"/>
      <c r="I315" s="344"/>
      <c r="J315" s="340"/>
      <c r="K315" s="340"/>
      <c r="L315" s="340"/>
      <c r="M315" s="340"/>
      <c r="N315" s="340"/>
      <c r="O315" s="340"/>
      <c r="P315" s="340"/>
      <c r="AR315" s="342"/>
      <c r="AS315" s="343"/>
      <c r="AT315" s="343"/>
      <c r="AU315" s="340"/>
      <c r="AV315" s="340"/>
      <c r="AW315" s="340"/>
      <c r="AX315" s="340"/>
      <c r="AY315" s="340"/>
      <c r="AZ315" s="340"/>
      <c r="BA315" s="340"/>
      <c r="BB315" s="340"/>
      <c r="BC315" s="340"/>
      <c r="BD315" s="340"/>
      <c r="BE315" s="340"/>
      <c r="BF315" s="340"/>
    </row>
    <row r="316" spans="2:58" x14ac:dyDescent="0.2">
      <c r="B316" s="344"/>
      <c r="C316" s="344"/>
      <c r="D316" s="344"/>
      <c r="E316" s="344"/>
      <c r="F316" s="344"/>
      <c r="G316" s="344"/>
      <c r="H316" s="344"/>
      <c r="I316" s="344"/>
      <c r="J316" s="340"/>
      <c r="K316" s="340"/>
      <c r="L316" s="340"/>
      <c r="M316" s="340"/>
      <c r="N316" s="340"/>
      <c r="O316" s="340"/>
      <c r="P316" s="340"/>
      <c r="AR316" s="342"/>
      <c r="AS316" s="343"/>
      <c r="AT316" s="343"/>
      <c r="AU316" s="340"/>
      <c r="AV316" s="340"/>
      <c r="AW316" s="340"/>
      <c r="AX316" s="340"/>
      <c r="AY316" s="340"/>
      <c r="AZ316" s="340"/>
      <c r="BA316" s="340"/>
      <c r="BB316" s="340"/>
      <c r="BC316" s="340"/>
      <c r="BD316" s="340"/>
      <c r="BE316" s="340"/>
      <c r="BF316" s="340"/>
    </row>
    <row r="317" spans="2:58" x14ac:dyDescent="0.2">
      <c r="B317" s="344"/>
      <c r="C317" s="344"/>
      <c r="D317" s="344"/>
      <c r="E317" s="344"/>
      <c r="F317" s="344"/>
      <c r="G317" s="344"/>
      <c r="H317" s="344"/>
      <c r="I317" s="344"/>
      <c r="J317" s="340"/>
      <c r="K317" s="340"/>
      <c r="L317" s="340"/>
      <c r="M317" s="340"/>
      <c r="N317" s="340"/>
      <c r="O317" s="340"/>
      <c r="P317" s="340"/>
      <c r="AR317" s="342"/>
      <c r="AS317" s="343"/>
      <c r="AT317" s="343"/>
      <c r="AU317" s="340"/>
      <c r="AV317" s="340"/>
      <c r="AW317" s="340"/>
      <c r="AX317" s="340"/>
      <c r="AY317" s="340"/>
      <c r="AZ317" s="340"/>
      <c r="BA317" s="340"/>
      <c r="BB317" s="340"/>
      <c r="BC317" s="340"/>
      <c r="BD317" s="340"/>
      <c r="BE317" s="340"/>
      <c r="BF317" s="340"/>
    </row>
    <row r="318" spans="2:58" x14ac:dyDescent="0.2">
      <c r="B318" s="344"/>
      <c r="C318" s="344"/>
      <c r="D318" s="344"/>
      <c r="E318" s="344"/>
      <c r="F318" s="344"/>
      <c r="G318" s="344"/>
      <c r="H318" s="344"/>
      <c r="I318" s="344"/>
      <c r="J318" s="340"/>
      <c r="K318" s="340"/>
      <c r="L318" s="340"/>
      <c r="M318" s="340"/>
      <c r="N318" s="340"/>
      <c r="O318" s="340"/>
      <c r="P318" s="340"/>
      <c r="AR318" s="342"/>
      <c r="AS318" s="343"/>
      <c r="AT318" s="343"/>
      <c r="AU318" s="340"/>
      <c r="AV318" s="340"/>
      <c r="AW318" s="340"/>
      <c r="AX318" s="340"/>
      <c r="AY318" s="340"/>
      <c r="AZ318" s="340"/>
      <c r="BA318" s="340"/>
      <c r="BB318" s="340"/>
      <c r="BC318" s="340"/>
      <c r="BD318" s="340"/>
      <c r="BE318" s="340"/>
      <c r="BF318" s="340"/>
    </row>
    <row r="319" spans="2:58" x14ac:dyDescent="0.2">
      <c r="B319" s="659" t="s">
        <v>695</v>
      </c>
      <c r="C319" s="344"/>
      <c r="D319" s="344"/>
      <c r="E319" s="344"/>
      <c r="F319" s="344"/>
      <c r="G319" s="344"/>
      <c r="H319" s="344"/>
      <c r="I319" s="344"/>
      <c r="J319" s="340"/>
      <c r="K319" s="340"/>
      <c r="L319" s="340"/>
      <c r="M319" s="340"/>
      <c r="N319" s="340"/>
      <c r="O319" s="340"/>
      <c r="P319" s="340"/>
      <c r="AR319" s="342"/>
      <c r="AS319" s="343"/>
      <c r="AT319" s="343"/>
      <c r="AU319" s="340"/>
      <c r="AV319" s="340"/>
      <c r="AW319" s="340"/>
      <c r="AX319" s="340"/>
      <c r="AY319" s="340"/>
      <c r="AZ319" s="340"/>
      <c r="BA319" s="340"/>
      <c r="BB319" s="340"/>
      <c r="BC319" s="340"/>
      <c r="BD319" s="340"/>
      <c r="BE319" s="340"/>
      <c r="BF319" s="340"/>
    </row>
    <row r="320" spans="2:58" x14ac:dyDescent="0.2">
      <c r="B320" s="660" t="s">
        <v>696</v>
      </c>
      <c r="C320" s="344"/>
      <c r="D320" s="344"/>
      <c r="E320" s="344"/>
      <c r="F320" s="344"/>
      <c r="G320" s="344"/>
      <c r="H320" s="344"/>
      <c r="I320" s="659" t="s">
        <v>695</v>
      </c>
      <c r="J320" s="340"/>
      <c r="K320" s="340"/>
      <c r="L320" s="340"/>
      <c r="M320" s="340"/>
      <c r="N320" s="340"/>
      <c r="O320" s="340"/>
      <c r="P320" s="340"/>
      <c r="R320" s="659" t="s">
        <v>695</v>
      </c>
      <c r="AR320" s="342"/>
      <c r="AS320" s="343"/>
      <c r="AT320" s="343"/>
      <c r="AU320" s="340"/>
      <c r="AV320" s="340"/>
      <c r="AW320" s="340"/>
      <c r="AX320" s="340"/>
      <c r="AY320" s="340"/>
      <c r="AZ320" s="340"/>
      <c r="BA320" s="340"/>
      <c r="BB320" s="340"/>
      <c r="BC320" s="340"/>
      <c r="BD320" s="340"/>
      <c r="BE320" s="340"/>
      <c r="BF320" s="340"/>
    </row>
    <row r="321" spans="2:58" x14ac:dyDescent="0.2">
      <c r="B321" s="660" t="s">
        <v>697</v>
      </c>
      <c r="C321" s="344"/>
      <c r="D321" s="344"/>
      <c r="E321" s="344"/>
      <c r="F321" s="344"/>
      <c r="G321" s="344"/>
      <c r="H321" s="344"/>
      <c r="I321" s="660" t="s">
        <v>696</v>
      </c>
      <c r="J321" s="340"/>
      <c r="K321" s="340"/>
      <c r="L321" s="340"/>
      <c r="M321" s="340"/>
      <c r="N321" s="340"/>
      <c r="O321" s="340"/>
      <c r="P321" s="340"/>
      <c r="R321" s="660" t="s">
        <v>696</v>
      </c>
      <c r="AR321" s="342"/>
      <c r="AS321" s="343"/>
      <c r="AT321" s="343"/>
      <c r="AU321" s="340"/>
      <c r="AV321" s="340"/>
      <c r="AW321" s="340"/>
      <c r="AX321" s="340"/>
      <c r="AY321" s="340"/>
      <c r="AZ321" s="340"/>
      <c r="BA321" s="340"/>
      <c r="BB321" s="340"/>
      <c r="BC321" s="340"/>
      <c r="BD321" s="340"/>
      <c r="BE321" s="340"/>
      <c r="BF321" s="340"/>
    </row>
    <row r="322" spans="2:58" x14ac:dyDescent="0.2">
      <c r="B322" s="344"/>
      <c r="C322" s="344"/>
      <c r="D322" s="344"/>
      <c r="E322" s="344"/>
      <c r="F322" s="344"/>
      <c r="G322" s="344"/>
      <c r="H322" s="344"/>
      <c r="I322" s="660" t="s">
        <v>697</v>
      </c>
      <c r="J322" s="340"/>
      <c r="K322" s="340"/>
      <c r="L322" s="340"/>
      <c r="M322" s="340"/>
      <c r="N322" s="340"/>
      <c r="O322" s="340"/>
      <c r="P322" s="340"/>
      <c r="R322" s="660" t="s">
        <v>697</v>
      </c>
      <c r="AR322" s="342"/>
      <c r="AS322" s="343"/>
      <c r="AT322" s="343"/>
      <c r="AU322" s="340"/>
      <c r="AV322" s="340"/>
      <c r="AW322" s="340"/>
      <c r="AX322" s="340"/>
      <c r="AY322" s="340"/>
      <c r="AZ322" s="340"/>
      <c r="BA322" s="340"/>
      <c r="BB322" s="340"/>
      <c r="BC322" s="340"/>
      <c r="BD322" s="340"/>
      <c r="BE322" s="340"/>
      <c r="BF322" s="340"/>
    </row>
    <row r="323" spans="2:58" x14ac:dyDescent="0.2">
      <c r="B323" s="344"/>
      <c r="C323" s="344"/>
      <c r="D323" s="344"/>
      <c r="E323" s="344"/>
      <c r="F323" s="344"/>
      <c r="G323" s="344"/>
      <c r="H323" s="344"/>
      <c r="I323" s="344"/>
      <c r="J323" s="340"/>
      <c r="K323" s="340"/>
      <c r="L323" s="340"/>
      <c r="M323" s="340"/>
      <c r="N323" s="340"/>
      <c r="O323" s="340"/>
      <c r="P323" s="340"/>
      <c r="AR323" s="342"/>
      <c r="AS323" s="343"/>
      <c r="AT323" s="343"/>
      <c r="AU323" s="340"/>
      <c r="AV323" s="340"/>
      <c r="AW323" s="340"/>
      <c r="AX323" s="340"/>
      <c r="AY323" s="340"/>
      <c r="AZ323" s="340"/>
      <c r="BA323" s="340"/>
      <c r="BB323" s="340"/>
      <c r="BC323" s="340"/>
      <c r="BD323" s="340"/>
      <c r="BE323" s="340"/>
      <c r="BF323" s="340"/>
    </row>
    <row r="324" spans="2:58" x14ac:dyDescent="0.2">
      <c r="B324" s="344"/>
      <c r="C324" s="344"/>
      <c r="D324" s="344"/>
      <c r="E324" s="344"/>
      <c r="F324" s="344"/>
      <c r="G324" s="344"/>
      <c r="H324" s="344"/>
      <c r="I324" s="344"/>
      <c r="J324" s="340"/>
      <c r="K324" s="340"/>
      <c r="L324" s="340"/>
      <c r="M324" s="340"/>
      <c r="N324" s="340"/>
      <c r="O324" s="340"/>
      <c r="P324" s="340"/>
      <c r="AR324" s="342"/>
      <c r="AS324" s="343"/>
      <c r="AT324" s="343"/>
      <c r="AU324" s="340"/>
      <c r="AV324" s="340"/>
      <c r="AW324" s="340"/>
      <c r="AX324" s="340"/>
      <c r="AY324" s="340"/>
      <c r="AZ324" s="340"/>
      <c r="BA324" s="340"/>
      <c r="BB324" s="340"/>
      <c r="BC324" s="340"/>
      <c r="BD324" s="340"/>
      <c r="BE324" s="340"/>
      <c r="BF324" s="340"/>
    </row>
    <row r="325" spans="2:58" x14ac:dyDescent="0.2">
      <c r="B325" s="344"/>
      <c r="C325" s="344"/>
      <c r="D325" s="344"/>
      <c r="E325" s="344"/>
      <c r="F325" s="344"/>
      <c r="G325" s="344"/>
      <c r="H325" s="344"/>
      <c r="I325" s="344"/>
      <c r="J325" s="340"/>
      <c r="K325" s="340"/>
      <c r="L325" s="340"/>
      <c r="M325" s="340"/>
      <c r="N325" s="340"/>
      <c r="O325" s="340"/>
      <c r="P325" s="340"/>
      <c r="AR325" s="342"/>
      <c r="AS325" s="343"/>
      <c r="AT325" s="343"/>
      <c r="AU325" s="340"/>
      <c r="AV325" s="340"/>
      <c r="AW325" s="340"/>
      <c r="AX325" s="340"/>
      <c r="AY325" s="340"/>
      <c r="AZ325" s="340"/>
      <c r="BA325" s="340"/>
      <c r="BB325" s="340"/>
      <c r="BC325" s="340"/>
      <c r="BD325" s="340"/>
      <c r="BE325" s="340"/>
      <c r="BF325" s="340"/>
    </row>
    <row r="326" spans="2:58" x14ac:dyDescent="0.2">
      <c r="B326" s="344"/>
      <c r="C326" s="344"/>
      <c r="D326" s="344"/>
      <c r="E326" s="344"/>
      <c r="F326" s="344"/>
      <c r="G326" s="344"/>
      <c r="H326" s="344"/>
      <c r="I326" s="344"/>
      <c r="J326" s="340"/>
      <c r="K326" s="340"/>
      <c r="L326" s="340"/>
      <c r="M326" s="340"/>
      <c r="N326" s="340"/>
      <c r="O326" s="340"/>
      <c r="P326" s="340"/>
      <c r="AR326" s="342"/>
      <c r="AS326" s="343"/>
      <c r="AT326" s="343"/>
      <c r="AU326" s="340"/>
      <c r="AV326" s="340"/>
      <c r="AW326" s="340"/>
      <c r="AX326" s="340"/>
      <c r="AY326" s="340"/>
      <c r="AZ326" s="340"/>
      <c r="BA326" s="340"/>
      <c r="BB326" s="340"/>
      <c r="BC326" s="340"/>
      <c r="BD326" s="340"/>
      <c r="BE326" s="340"/>
      <c r="BF326" s="340"/>
    </row>
    <row r="327" spans="2:58" x14ac:dyDescent="0.2">
      <c r="B327" s="344"/>
      <c r="C327" s="344"/>
      <c r="D327" s="344"/>
      <c r="E327" s="344"/>
      <c r="F327" s="344"/>
      <c r="G327" s="344"/>
      <c r="H327" s="344"/>
      <c r="I327" s="344"/>
      <c r="J327" s="340"/>
      <c r="K327" s="340"/>
      <c r="L327" s="340"/>
      <c r="M327" s="340"/>
      <c r="N327" s="340"/>
      <c r="O327" s="340"/>
      <c r="P327" s="340"/>
      <c r="AR327" s="342"/>
      <c r="AS327" s="343"/>
      <c r="AT327" s="343"/>
      <c r="AU327" s="340"/>
      <c r="AV327" s="340"/>
      <c r="AW327" s="340"/>
      <c r="AX327" s="340"/>
      <c r="AY327" s="340"/>
      <c r="AZ327" s="340"/>
      <c r="BA327" s="340"/>
      <c r="BB327" s="340"/>
      <c r="BC327" s="340"/>
      <c r="BD327" s="340"/>
      <c r="BE327" s="340"/>
      <c r="BF327" s="340"/>
    </row>
    <row r="328" spans="2:58" x14ac:dyDescent="0.2">
      <c r="B328" s="344"/>
      <c r="C328" s="344"/>
      <c r="D328" s="344"/>
      <c r="E328" s="344"/>
      <c r="F328" s="344"/>
      <c r="G328" s="344"/>
      <c r="H328" s="344"/>
      <c r="I328" s="344"/>
      <c r="J328" s="340"/>
      <c r="K328" s="340"/>
      <c r="L328" s="340"/>
      <c r="M328" s="340"/>
      <c r="N328" s="340"/>
      <c r="O328" s="340"/>
      <c r="P328" s="340"/>
      <c r="AR328" s="342"/>
      <c r="AS328" s="343"/>
      <c r="AT328" s="343"/>
      <c r="AU328" s="340"/>
      <c r="AV328" s="340"/>
      <c r="AW328" s="340"/>
      <c r="AX328" s="340"/>
      <c r="AY328" s="340"/>
      <c r="AZ328" s="340"/>
      <c r="BA328" s="340"/>
      <c r="BB328" s="340"/>
      <c r="BC328" s="340"/>
      <c r="BD328" s="340"/>
      <c r="BE328" s="340"/>
      <c r="BF328" s="340"/>
    </row>
    <row r="329" spans="2:58" x14ac:dyDescent="0.2">
      <c r="B329" s="344"/>
      <c r="C329" s="344"/>
      <c r="D329" s="344"/>
      <c r="E329" s="344"/>
      <c r="F329" s="344"/>
      <c r="G329" s="344"/>
      <c r="H329" s="344"/>
      <c r="I329" s="344"/>
      <c r="J329" s="340"/>
      <c r="K329" s="340"/>
      <c r="L329" s="340"/>
      <c r="M329" s="340"/>
      <c r="N329" s="340"/>
      <c r="O329" s="340"/>
      <c r="P329" s="340"/>
      <c r="AR329" s="342"/>
      <c r="AS329" s="343"/>
      <c r="AT329" s="343"/>
      <c r="AU329" s="340"/>
      <c r="AV329" s="340"/>
      <c r="AW329" s="340"/>
      <c r="AX329" s="340"/>
      <c r="AY329" s="340"/>
      <c r="AZ329" s="340"/>
      <c r="BA329" s="340"/>
      <c r="BB329" s="340"/>
      <c r="BC329" s="340"/>
      <c r="BD329" s="340"/>
      <c r="BE329" s="340"/>
      <c r="BF329" s="340"/>
    </row>
    <row r="334" spans="2:58" x14ac:dyDescent="0.2">
      <c r="AR334" s="346" t="s">
        <v>347</v>
      </c>
      <c r="AS334" s="336"/>
      <c r="AT334" s="347"/>
      <c r="AU334" s="347"/>
      <c r="AV334" s="347"/>
      <c r="AW334" s="348"/>
      <c r="AX334" s="348"/>
      <c r="AY334" s="348"/>
      <c r="AZ334" s="348"/>
      <c r="BA334" s="348"/>
      <c r="BB334" s="348"/>
      <c r="BC334" s="348"/>
      <c r="BD334" s="348"/>
      <c r="BE334" s="348"/>
      <c r="BF334" s="348"/>
    </row>
    <row r="335" spans="2:58" x14ac:dyDescent="0.2">
      <c r="AR335" s="754" t="s">
        <v>348</v>
      </c>
      <c r="AS335" s="754"/>
      <c r="AT335" s="754"/>
      <c r="AU335" s="754"/>
      <c r="AV335" s="754"/>
      <c r="AW335" s="754"/>
      <c r="AX335" s="754"/>
      <c r="AY335" s="754"/>
      <c r="AZ335" s="754"/>
      <c r="BA335" s="754"/>
      <c r="BB335" s="754"/>
      <c r="BC335" s="754"/>
      <c r="BD335" s="754"/>
      <c r="BE335" s="754"/>
      <c r="BF335" s="754"/>
    </row>
    <row r="336" spans="2:58" ht="18" x14ac:dyDescent="0.2">
      <c r="B336" s="912"/>
      <c r="C336" s="912"/>
      <c r="D336" s="912"/>
    </row>
    <row r="337" spans="2:72" ht="18" x14ac:dyDescent="0.25">
      <c r="B337" s="532" t="s">
        <v>583</v>
      </c>
    </row>
    <row r="338" spans="2:72" x14ac:dyDescent="0.2">
      <c r="B338" s="543"/>
    </row>
    <row r="340" spans="2:72" ht="25.5" customHeight="1" thickBot="1" x14ac:dyDescent="0.25">
      <c r="B340" s="905" t="s">
        <v>604</v>
      </c>
      <c r="C340" s="906"/>
      <c r="D340" s="906"/>
      <c r="E340" s="906"/>
      <c r="F340" s="906"/>
      <c r="G340" s="906"/>
      <c r="H340" s="906"/>
      <c r="I340" s="906"/>
      <c r="J340" s="906"/>
      <c r="K340" s="906"/>
      <c r="L340" s="906"/>
      <c r="M340" s="906"/>
      <c r="N340" s="906"/>
      <c r="O340" s="906"/>
      <c r="P340" s="906"/>
      <c r="Q340" s="906"/>
      <c r="R340" s="906"/>
      <c r="S340" s="906"/>
      <c r="T340" s="906"/>
      <c r="U340" s="906"/>
      <c r="V340" s="906"/>
    </row>
    <row r="341" spans="2:72" ht="15" customHeight="1" x14ac:dyDescent="0.2">
      <c r="B341" s="907" t="s">
        <v>560</v>
      </c>
      <c r="C341" s="891" t="s">
        <v>585</v>
      </c>
      <c r="D341" s="891"/>
      <c r="E341" s="891"/>
      <c r="F341" s="891" t="s">
        <v>586</v>
      </c>
      <c r="G341" s="891"/>
      <c r="H341" s="891"/>
      <c r="I341" s="891" t="s">
        <v>329</v>
      </c>
      <c r="J341" s="891"/>
      <c r="K341" s="891"/>
      <c r="L341" s="891"/>
      <c r="M341" s="891" t="s">
        <v>330</v>
      </c>
      <c r="N341" s="891"/>
      <c r="O341" s="891"/>
      <c r="P341" s="891"/>
      <c r="Q341" s="891"/>
      <c r="R341" s="891" t="s">
        <v>331</v>
      </c>
      <c r="S341" s="891"/>
      <c r="T341" s="891"/>
      <c r="U341" s="891"/>
      <c r="V341" s="891"/>
      <c r="W341" s="891" t="s">
        <v>332</v>
      </c>
      <c r="X341" s="891"/>
      <c r="Y341" s="891"/>
      <c r="Z341" s="891"/>
      <c r="AA341" s="891"/>
      <c r="AB341" s="891" t="s">
        <v>333</v>
      </c>
      <c r="AC341" s="891"/>
      <c r="AD341" s="891"/>
      <c r="AE341" s="891"/>
      <c r="AF341" s="891" t="s">
        <v>334</v>
      </c>
      <c r="AG341" s="891"/>
      <c r="AH341" s="891"/>
      <c r="AI341" s="891"/>
      <c r="AJ341" s="891" t="s">
        <v>335</v>
      </c>
      <c r="AK341" s="891"/>
      <c r="AL341" s="891"/>
      <c r="AM341" s="891" t="s">
        <v>336</v>
      </c>
      <c r="AN341" s="891"/>
      <c r="AO341" s="891"/>
      <c r="AP341" s="891"/>
      <c r="AQ341" s="891" t="s">
        <v>337</v>
      </c>
      <c r="AR341" s="891"/>
      <c r="AS341" s="891"/>
      <c r="AT341" s="891" t="s">
        <v>338</v>
      </c>
      <c r="AU341" s="891"/>
      <c r="AV341" s="891"/>
      <c r="AW341" s="891" t="s">
        <v>339</v>
      </c>
      <c r="AX341" s="891"/>
      <c r="AY341" s="891"/>
      <c r="AZ341" s="891" t="s">
        <v>340</v>
      </c>
      <c r="BA341" s="891"/>
      <c r="BB341" s="891"/>
      <c r="BC341" s="891" t="s">
        <v>587</v>
      </c>
      <c r="BD341" s="891"/>
      <c r="BE341" s="891"/>
      <c r="BF341" s="891" t="s">
        <v>588</v>
      </c>
      <c r="BG341" s="891"/>
      <c r="BH341" s="891"/>
      <c r="BI341" s="891" t="s">
        <v>589</v>
      </c>
      <c r="BJ341" s="891"/>
      <c r="BK341" s="891"/>
      <c r="BL341" s="891" t="s">
        <v>590</v>
      </c>
      <c r="BM341" s="891"/>
      <c r="BN341" s="891"/>
      <c r="BO341" s="891" t="s">
        <v>591</v>
      </c>
      <c r="BP341" s="891"/>
      <c r="BQ341" s="891"/>
      <c r="BR341" s="891"/>
      <c r="BS341" s="891" t="s">
        <v>592</v>
      </c>
      <c r="BT341" s="903" t="s">
        <v>593</v>
      </c>
    </row>
    <row r="342" spans="2:72" ht="24.75" thickBot="1" x14ac:dyDescent="0.25">
      <c r="B342" s="908"/>
      <c r="C342" s="533" t="s">
        <v>594</v>
      </c>
      <c r="D342" s="533" t="s">
        <v>595</v>
      </c>
      <c r="E342" s="533" t="s">
        <v>8</v>
      </c>
      <c r="F342" s="533" t="s">
        <v>594</v>
      </c>
      <c r="G342" s="533" t="s">
        <v>595</v>
      </c>
      <c r="H342" s="533" t="s">
        <v>8</v>
      </c>
      <c r="I342" s="533" t="s">
        <v>594</v>
      </c>
      <c r="J342" s="533" t="s">
        <v>595</v>
      </c>
      <c r="K342" s="533" t="s">
        <v>592</v>
      </c>
      <c r="L342" s="533" t="s">
        <v>8</v>
      </c>
      <c r="M342" s="533" t="s">
        <v>594</v>
      </c>
      <c r="N342" s="533" t="s">
        <v>595</v>
      </c>
      <c r="O342" s="533" t="s">
        <v>596</v>
      </c>
      <c r="P342" s="533" t="s">
        <v>592</v>
      </c>
      <c r="Q342" s="533" t="s">
        <v>8</v>
      </c>
      <c r="R342" s="533" t="s">
        <v>594</v>
      </c>
      <c r="S342" s="533" t="s">
        <v>595</v>
      </c>
      <c r="T342" s="533" t="s">
        <v>596</v>
      </c>
      <c r="U342" s="533" t="s">
        <v>592</v>
      </c>
      <c r="V342" s="533" t="s">
        <v>8</v>
      </c>
      <c r="W342" s="533" t="s">
        <v>594</v>
      </c>
      <c r="X342" s="533" t="s">
        <v>595</v>
      </c>
      <c r="Y342" s="533" t="s">
        <v>596</v>
      </c>
      <c r="Z342" s="533" t="s">
        <v>592</v>
      </c>
      <c r="AA342" s="533" t="s">
        <v>8</v>
      </c>
      <c r="AB342" s="533" t="s">
        <v>594</v>
      </c>
      <c r="AC342" s="533" t="s">
        <v>595</v>
      </c>
      <c r="AD342" s="533" t="s">
        <v>592</v>
      </c>
      <c r="AE342" s="533" t="s">
        <v>8</v>
      </c>
      <c r="AF342" s="533" t="s">
        <v>594</v>
      </c>
      <c r="AG342" s="533" t="s">
        <v>595</v>
      </c>
      <c r="AH342" s="533" t="s">
        <v>592</v>
      </c>
      <c r="AI342" s="533" t="s">
        <v>8</v>
      </c>
      <c r="AJ342" s="533" t="s">
        <v>594</v>
      </c>
      <c r="AK342" s="533" t="s">
        <v>595</v>
      </c>
      <c r="AL342" s="533" t="s">
        <v>8</v>
      </c>
      <c r="AM342" s="533" t="s">
        <v>594</v>
      </c>
      <c r="AN342" s="533" t="s">
        <v>595</v>
      </c>
      <c r="AO342" s="533" t="s">
        <v>592</v>
      </c>
      <c r="AP342" s="533" t="s">
        <v>8</v>
      </c>
      <c r="AQ342" s="533" t="s">
        <v>594</v>
      </c>
      <c r="AR342" s="533" t="s">
        <v>595</v>
      </c>
      <c r="AS342" s="533" t="s">
        <v>8</v>
      </c>
      <c r="AT342" s="533" t="s">
        <v>594</v>
      </c>
      <c r="AU342" s="533" t="s">
        <v>595</v>
      </c>
      <c r="AV342" s="533" t="s">
        <v>8</v>
      </c>
      <c r="AW342" s="533" t="s">
        <v>594</v>
      </c>
      <c r="AX342" s="533" t="s">
        <v>595</v>
      </c>
      <c r="AY342" s="533" t="s">
        <v>8</v>
      </c>
      <c r="AZ342" s="533" t="s">
        <v>594</v>
      </c>
      <c r="BA342" s="533" t="s">
        <v>595</v>
      </c>
      <c r="BB342" s="533" t="s">
        <v>8</v>
      </c>
      <c r="BC342" s="533" t="s">
        <v>594</v>
      </c>
      <c r="BD342" s="533" t="s">
        <v>595</v>
      </c>
      <c r="BE342" s="533" t="s">
        <v>8</v>
      </c>
      <c r="BF342" s="533" t="s">
        <v>594</v>
      </c>
      <c r="BG342" s="533" t="s">
        <v>595</v>
      </c>
      <c r="BH342" s="533" t="s">
        <v>8</v>
      </c>
      <c r="BI342" s="533" t="s">
        <v>594</v>
      </c>
      <c r="BJ342" s="533" t="s">
        <v>595</v>
      </c>
      <c r="BK342" s="533" t="s">
        <v>8</v>
      </c>
      <c r="BL342" s="533" t="s">
        <v>594</v>
      </c>
      <c r="BM342" s="533" t="s">
        <v>595</v>
      </c>
      <c r="BN342" s="533" t="s">
        <v>8</v>
      </c>
      <c r="BO342" s="533" t="s">
        <v>594</v>
      </c>
      <c r="BP342" s="533" t="s">
        <v>595</v>
      </c>
      <c r="BQ342" s="533" t="s">
        <v>596</v>
      </c>
      <c r="BR342" s="533" t="s">
        <v>8</v>
      </c>
      <c r="BS342" s="902"/>
      <c r="BT342" s="904"/>
    </row>
    <row r="343" spans="2:72" ht="13.5" thickBot="1" x14ac:dyDescent="0.25">
      <c r="B343" s="410" t="s">
        <v>7</v>
      </c>
      <c r="C343" s="413"/>
      <c r="D343" s="413"/>
      <c r="E343" s="413"/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13"/>
      <c r="S343" s="413"/>
      <c r="T343" s="413"/>
      <c r="U343" s="413"/>
      <c r="V343" s="413"/>
      <c r="W343" s="413"/>
      <c r="X343" s="413"/>
      <c r="Y343" s="413"/>
      <c r="Z343" s="413"/>
      <c r="AA343" s="413"/>
      <c r="AB343" s="413"/>
      <c r="AC343" s="413"/>
      <c r="AD343" s="413"/>
      <c r="AE343" s="413"/>
      <c r="AF343" s="413"/>
      <c r="AG343" s="413"/>
      <c r="AH343" s="413"/>
      <c r="AI343" s="413"/>
      <c r="AJ343" s="413"/>
      <c r="AK343" s="413"/>
      <c r="AL343" s="413"/>
      <c r="AM343" s="413"/>
      <c r="AN343" s="413"/>
      <c r="AO343" s="413"/>
      <c r="AP343" s="413"/>
      <c r="AQ343" s="413"/>
      <c r="AR343" s="413"/>
      <c r="AS343" s="413"/>
      <c r="AT343" s="413"/>
      <c r="AU343" s="413"/>
      <c r="AV343" s="413"/>
      <c r="AW343" s="413"/>
      <c r="AX343" s="413"/>
      <c r="AY343" s="413"/>
      <c r="AZ343" s="413"/>
      <c r="BA343" s="413"/>
      <c r="BB343" s="413"/>
      <c r="BC343" s="413"/>
      <c r="BD343" s="413"/>
      <c r="BE343" s="413"/>
      <c r="BF343" s="413"/>
      <c r="BG343" s="413"/>
      <c r="BH343" s="413"/>
      <c r="BI343" s="413"/>
      <c r="BJ343" s="413"/>
      <c r="BK343" s="413"/>
      <c r="BL343" s="413"/>
      <c r="BM343" s="413"/>
      <c r="BN343" s="413"/>
      <c r="BO343" s="413"/>
      <c r="BP343" s="413"/>
      <c r="BQ343" s="413"/>
      <c r="BR343" s="413"/>
      <c r="BS343" s="413"/>
      <c r="BT343" s="534"/>
    </row>
    <row r="344" spans="2:72" x14ac:dyDescent="0.2">
      <c r="B344" s="391" t="s">
        <v>18</v>
      </c>
      <c r="C344" s="535">
        <v>0</v>
      </c>
      <c r="D344" s="535">
        <v>0</v>
      </c>
      <c r="E344" s="535">
        <v>0</v>
      </c>
      <c r="F344" s="535">
        <v>0</v>
      </c>
      <c r="G344" s="535">
        <v>0</v>
      </c>
      <c r="H344" s="535">
        <v>0</v>
      </c>
      <c r="I344" s="535">
        <v>4</v>
      </c>
      <c r="J344" s="535">
        <v>6</v>
      </c>
      <c r="K344" s="535">
        <v>0</v>
      </c>
      <c r="L344" s="535">
        <v>10</v>
      </c>
      <c r="M344" s="535">
        <v>4</v>
      </c>
      <c r="N344" s="535">
        <v>12</v>
      </c>
      <c r="O344" s="535">
        <v>0</v>
      </c>
      <c r="P344" s="535">
        <v>0</v>
      </c>
      <c r="Q344" s="535">
        <v>16</v>
      </c>
      <c r="R344" s="535">
        <v>9</v>
      </c>
      <c r="S344" s="535">
        <v>9</v>
      </c>
      <c r="T344" s="535">
        <v>0</v>
      </c>
      <c r="U344" s="535">
        <v>1</v>
      </c>
      <c r="V344" s="535">
        <v>19</v>
      </c>
      <c r="W344" s="535">
        <v>3</v>
      </c>
      <c r="X344" s="535">
        <v>15</v>
      </c>
      <c r="Y344" s="535">
        <v>0</v>
      </c>
      <c r="Z344" s="535">
        <v>0</v>
      </c>
      <c r="AA344" s="535">
        <v>18</v>
      </c>
      <c r="AB344" s="535">
        <v>5</v>
      </c>
      <c r="AC344" s="535">
        <v>13</v>
      </c>
      <c r="AD344" s="535">
        <v>0</v>
      </c>
      <c r="AE344" s="535">
        <v>18</v>
      </c>
      <c r="AF344" s="535">
        <v>7</v>
      </c>
      <c r="AG344" s="535">
        <v>6</v>
      </c>
      <c r="AH344" s="535">
        <v>0</v>
      </c>
      <c r="AI344" s="535">
        <v>13</v>
      </c>
      <c r="AJ344" s="535">
        <v>7</v>
      </c>
      <c r="AK344" s="535">
        <v>16</v>
      </c>
      <c r="AL344" s="535">
        <v>23</v>
      </c>
      <c r="AM344" s="535">
        <v>4</v>
      </c>
      <c r="AN344" s="535">
        <v>6</v>
      </c>
      <c r="AO344" s="535">
        <v>0</v>
      </c>
      <c r="AP344" s="535">
        <v>10</v>
      </c>
      <c r="AQ344" s="535">
        <v>6</v>
      </c>
      <c r="AR344" s="535">
        <v>8</v>
      </c>
      <c r="AS344" s="535">
        <v>14</v>
      </c>
      <c r="AT344" s="535">
        <v>8</v>
      </c>
      <c r="AU344" s="535">
        <v>15</v>
      </c>
      <c r="AV344" s="535">
        <v>23</v>
      </c>
      <c r="AW344" s="535">
        <v>7</v>
      </c>
      <c r="AX344" s="535">
        <v>2</v>
      </c>
      <c r="AY344" s="535">
        <v>9</v>
      </c>
      <c r="AZ344" s="535">
        <v>4</v>
      </c>
      <c r="BA344" s="535">
        <v>8</v>
      </c>
      <c r="BB344" s="535">
        <v>12</v>
      </c>
      <c r="BC344" s="535">
        <v>2</v>
      </c>
      <c r="BD344" s="535">
        <v>2</v>
      </c>
      <c r="BE344" s="535">
        <v>4</v>
      </c>
      <c r="BF344" s="535">
        <v>3</v>
      </c>
      <c r="BG344" s="535">
        <v>11</v>
      </c>
      <c r="BH344" s="535">
        <v>14</v>
      </c>
      <c r="BI344" s="535">
        <v>4</v>
      </c>
      <c r="BJ344" s="535">
        <v>7</v>
      </c>
      <c r="BK344" s="535">
        <v>11</v>
      </c>
      <c r="BL344" s="535">
        <v>19</v>
      </c>
      <c r="BM344" s="535">
        <v>18</v>
      </c>
      <c r="BN344" s="535">
        <v>37</v>
      </c>
      <c r="BO344" s="535">
        <v>0</v>
      </c>
      <c r="BP344" s="535">
        <v>0</v>
      </c>
      <c r="BQ344" s="535">
        <v>0</v>
      </c>
      <c r="BR344" s="535">
        <v>0</v>
      </c>
      <c r="BS344" s="535">
        <v>1</v>
      </c>
      <c r="BT344" s="536">
        <v>252</v>
      </c>
    </row>
    <row r="345" spans="2:72" x14ac:dyDescent="0.2">
      <c r="B345" s="394" t="s">
        <v>19</v>
      </c>
      <c r="C345" s="537">
        <v>0</v>
      </c>
      <c r="D345" s="537">
        <v>0</v>
      </c>
      <c r="E345" s="537">
        <v>0</v>
      </c>
      <c r="F345" s="537">
        <v>7</v>
      </c>
      <c r="G345" s="537">
        <v>17</v>
      </c>
      <c r="H345" s="537">
        <v>24</v>
      </c>
      <c r="I345" s="537">
        <v>13</v>
      </c>
      <c r="J345" s="537">
        <v>37</v>
      </c>
      <c r="K345" s="537">
        <v>0</v>
      </c>
      <c r="L345" s="537">
        <v>50</v>
      </c>
      <c r="M345" s="537">
        <v>68</v>
      </c>
      <c r="N345" s="537">
        <v>69</v>
      </c>
      <c r="O345" s="537">
        <v>0</v>
      </c>
      <c r="P345" s="537">
        <v>0</v>
      </c>
      <c r="Q345" s="537">
        <v>137</v>
      </c>
      <c r="R345" s="537">
        <v>51</v>
      </c>
      <c r="S345" s="537">
        <v>97</v>
      </c>
      <c r="T345" s="537">
        <v>0</v>
      </c>
      <c r="U345" s="537">
        <v>0</v>
      </c>
      <c r="V345" s="537">
        <v>148</v>
      </c>
      <c r="W345" s="537">
        <v>109</v>
      </c>
      <c r="X345" s="537">
        <v>102</v>
      </c>
      <c r="Y345" s="537">
        <v>0</v>
      </c>
      <c r="Z345" s="537">
        <v>2</v>
      </c>
      <c r="AA345" s="537">
        <v>213</v>
      </c>
      <c r="AB345" s="537">
        <v>79</v>
      </c>
      <c r="AC345" s="537">
        <v>127</v>
      </c>
      <c r="AD345" s="537">
        <v>0</v>
      </c>
      <c r="AE345" s="537">
        <v>206</v>
      </c>
      <c r="AF345" s="537">
        <v>57</v>
      </c>
      <c r="AG345" s="537">
        <v>85</v>
      </c>
      <c r="AH345" s="537">
        <v>0</v>
      </c>
      <c r="AI345" s="537">
        <v>142</v>
      </c>
      <c r="AJ345" s="537">
        <v>62</v>
      </c>
      <c r="AK345" s="537">
        <v>100</v>
      </c>
      <c r="AL345" s="537">
        <v>162</v>
      </c>
      <c r="AM345" s="537">
        <v>43</v>
      </c>
      <c r="AN345" s="537">
        <v>64</v>
      </c>
      <c r="AO345" s="537">
        <v>0</v>
      </c>
      <c r="AP345" s="537">
        <v>107</v>
      </c>
      <c r="AQ345" s="537">
        <v>38</v>
      </c>
      <c r="AR345" s="537">
        <v>62</v>
      </c>
      <c r="AS345" s="537">
        <v>100</v>
      </c>
      <c r="AT345" s="537">
        <v>53</v>
      </c>
      <c r="AU345" s="537">
        <v>48</v>
      </c>
      <c r="AV345" s="537">
        <v>101</v>
      </c>
      <c r="AW345" s="537">
        <v>54</v>
      </c>
      <c r="AX345" s="537">
        <v>53</v>
      </c>
      <c r="AY345" s="537">
        <v>107</v>
      </c>
      <c r="AZ345" s="537">
        <v>40</v>
      </c>
      <c r="BA345" s="537">
        <v>65</v>
      </c>
      <c r="BB345" s="537">
        <v>105</v>
      </c>
      <c r="BC345" s="537">
        <v>47</v>
      </c>
      <c r="BD345" s="537">
        <v>53</v>
      </c>
      <c r="BE345" s="537">
        <v>100</v>
      </c>
      <c r="BF345" s="537">
        <v>36</v>
      </c>
      <c r="BG345" s="537">
        <v>48</v>
      </c>
      <c r="BH345" s="537">
        <v>84</v>
      </c>
      <c r="BI345" s="537">
        <v>35</v>
      </c>
      <c r="BJ345" s="537">
        <v>60</v>
      </c>
      <c r="BK345" s="537">
        <v>95</v>
      </c>
      <c r="BL345" s="537">
        <v>165</v>
      </c>
      <c r="BM345" s="537">
        <v>189</v>
      </c>
      <c r="BN345" s="537">
        <v>354</v>
      </c>
      <c r="BO345" s="537">
        <v>0</v>
      </c>
      <c r="BP345" s="537">
        <v>0</v>
      </c>
      <c r="BQ345" s="537">
        <v>0</v>
      </c>
      <c r="BR345" s="537">
        <v>0</v>
      </c>
      <c r="BS345" s="537">
        <v>9</v>
      </c>
      <c r="BT345" s="538">
        <v>2244</v>
      </c>
    </row>
    <row r="346" spans="2:72" x14ac:dyDescent="0.2">
      <c r="B346" s="394" t="s">
        <v>20</v>
      </c>
      <c r="C346" s="537">
        <v>0</v>
      </c>
      <c r="D346" s="537">
        <v>0</v>
      </c>
      <c r="E346" s="537">
        <v>0</v>
      </c>
      <c r="F346" s="537">
        <v>3</v>
      </c>
      <c r="G346" s="537">
        <v>2</v>
      </c>
      <c r="H346" s="537">
        <v>5</v>
      </c>
      <c r="I346" s="537">
        <v>25</v>
      </c>
      <c r="J346" s="537">
        <v>32</v>
      </c>
      <c r="K346" s="537">
        <v>0</v>
      </c>
      <c r="L346" s="537">
        <v>57</v>
      </c>
      <c r="M346" s="537">
        <v>35</v>
      </c>
      <c r="N346" s="537">
        <v>49</v>
      </c>
      <c r="O346" s="537">
        <v>0</v>
      </c>
      <c r="P346" s="537">
        <v>0</v>
      </c>
      <c r="Q346" s="537">
        <v>84</v>
      </c>
      <c r="R346" s="537">
        <v>29</v>
      </c>
      <c r="S346" s="537">
        <v>42</v>
      </c>
      <c r="T346" s="537">
        <v>0</v>
      </c>
      <c r="U346" s="537">
        <v>2</v>
      </c>
      <c r="V346" s="537">
        <v>73</v>
      </c>
      <c r="W346" s="537">
        <v>46</v>
      </c>
      <c r="X346" s="537">
        <v>68</v>
      </c>
      <c r="Y346" s="537">
        <v>0</v>
      </c>
      <c r="Z346" s="537">
        <v>0</v>
      </c>
      <c r="AA346" s="537">
        <v>114</v>
      </c>
      <c r="AB346" s="537">
        <v>58</v>
      </c>
      <c r="AC346" s="537">
        <v>53</v>
      </c>
      <c r="AD346" s="537">
        <v>0</v>
      </c>
      <c r="AE346" s="537">
        <v>111</v>
      </c>
      <c r="AF346" s="537">
        <v>35</v>
      </c>
      <c r="AG346" s="537">
        <v>51</v>
      </c>
      <c r="AH346" s="537">
        <v>0</v>
      </c>
      <c r="AI346" s="537">
        <v>86</v>
      </c>
      <c r="AJ346" s="537">
        <v>47</v>
      </c>
      <c r="AK346" s="537">
        <v>45</v>
      </c>
      <c r="AL346" s="537">
        <v>92</v>
      </c>
      <c r="AM346" s="537">
        <v>48</v>
      </c>
      <c r="AN346" s="537">
        <v>37</v>
      </c>
      <c r="AO346" s="537">
        <v>0</v>
      </c>
      <c r="AP346" s="537">
        <v>85</v>
      </c>
      <c r="AQ346" s="537">
        <v>36</v>
      </c>
      <c r="AR346" s="537">
        <v>31</v>
      </c>
      <c r="AS346" s="537">
        <v>67</v>
      </c>
      <c r="AT346" s="537">
        <v>48</v>
      </c>
      <c r="AU346" s="537">
        <v>48</v>
      </c>
      <c r="AV346" s="537">
        <v>96</v>
      </c>
      <c r="AW346" s="537">
        <v>58</v>
      </c>
      <c r="AX346" s="537">
        <v>52</v>
      </c>
      <c r="AY346" s="537">
        <v>110</v>
      </c>
      <c r="AZ346" s="537">
        <v>93</v>
      </c>
      <c r="BA346" s="537">
        <v>54</v>
      </c>
      <c r="BB346" s="537">
        <v>147</v>
      </c>
      <c r="BC346" s="537">
        <v>85</v>
      </c>
      <c r="BD346" s="537">
        <v>67</v>
      </c>
      <c r="BE346" s="537">
        <v>152</v>
      </c>
      <c r="BF346" s="537">
        <v>68</v>
      </c>
      <c r="BG346" s="537">
        <v>42</v>
      </c>
      <c r="BH346" s="537">
        <v>110</v>
      </c>
      <c r="BI346" s="537">
        <v>64</v>
      </c>
      <c r="BJ346" s="537">
        <v>55</v>
      </c>
      <c r="BK346" s="537">
        <v>119</v>
      </c>
      <c r="BL346" s="537">
        <v>189</v>
      </c>
      <c r="BM346" s="537">
        <v>192</v>
      </c>
      <c r="BN346" s="537">
        <v>381</v>
      </c>
      <c r="BO346" s="537">
        <v>0</v>
      </c>
      <c r="BP346" s="537">
        <v>0</v>
      </c>
      <c r="BQ346" s="537">
        <v>0</v>
      </c>
      <c r="BR346" s="537">
        <v>0</v>
      </c>
      <c r="BS346" s="537">
        <v>17</v>
      </c>
      <c r="BT346" s="538">
        <v>1906</v>
      </c>
    </row>
    <row r="347" spans="2:72" x14ac:dyDescent="0.2">
      <c r="B347" s="394" t="s">
        <v>21</v>
      </c>
      <c r="C347" s="537">
        <v>0</v>
      </c>
      <c r="D347" s="537">
        <v>0</v>
      </c>
      <c r="E347" s="537">
        <v>0</v>
      </c>
      <c r="F347" s="537">
        <v>6</v>
      </c>
      <c r="G347" s="537">
        <v>1</v>
      </c>
      <c r="H347" s="537">
        <v>7</v>
      </c>
      <c r="I347" s="537">
        <v>7</v>
      </c>
      <c r="J347" s="537">
        <v>20</v>
      </c>
      <c r="K347" s="537">
        <v>0</v>
      </c>
      <c r="L347" s="537">
        <v>27</v>
      </c>
      <c r="M347" s="537">
        <v>34</v>
      </c>
      <c r="N347" s="537">
        <v>18</v>
      </c>
      <c r="O347" s="537">
        <v>0</v>
      </c>
      <c r="P347" s="537">
        <v>0</v>
      </c>
      <c r="Q347" s="537">
        <v>52</v>
      </c>
      <c r="R347" s="537">
        <v>30</v>
      </c>
      <c r="S347" s="537">
        <v>32</v>
      </c>
      <c r="T347" s="537">
        <v>0</v>
      </c>
      <c r="U347" s="537">
        <v>0</v>
      </c>
      <c r="V347" s="537">
        <v>62</v>
      </c>
      <c r="W347" s="537">
        <v>26</v>
      </c>
      <c r="X347" s="537">
        <v>40</v>
      </c>
      <c r="Y347" s="537">
        <v>0</v>
      </c>
      <c r="Z347" s="537">
        <v>1</v>
      </c>
      <c r="AA347" s="537">
        <v>67</v>
      </c>
      <c r="AB347" s="537">
        <v>21</v>
      </c>
      <c r="AC347" s="537">
        <v>29</v>
      </c>
      <c r="AD347" s="537">
        <v>0</v>
      </c>
      <c r="AE347" s="537">
        <v>50</v>
      </c>
      <c r="AF347" s="537">
        <v>23</v>
      </c>
      <c r="AG347" s="537">
        <v>22</v>
      </c>
      <c r="AH347" s="537">
        <v>0</v>
      </c>
      <c r="AI347" s="537">
        <v>45</v>
      </c>
      <c r="AJ347" s="537">
        <v>15</v>
      </c>
      <c r="AK347" s="537">
        <v>42</v>
      </c>
      <c r="AL347" s="537">
        <v>57</v>
      </c>
      <c r="AM347" s="537">
        <v>22</v>
      </c>
      <c r="AN347" s="537">
        <v>24</v>
      </c>
      <c r="AO347" s="537">
        <v>0</v>
      </c>
      <c r="AP347" s="537">
        <v>46</v>
      </c>
      <c r="AQ347" s="537">
        <v>39</v>
      </c>
      <c r="AR347" s="537">
        <v>36</v>
      </c>
      <c r="AS347" s="537">
        <v>75</v>
      </c>
      <c r="AT347" s="537">
        <v>25</v>
      </c>
      <c r="AU347" s="537">
        <v>53</v>
      </c>
      <c r="AV347" s="537">
        <v>78</v>
      </c>
      <c r="AW347" s="537">
        <v>34</v>
      </c>
      <c r="AX347" s="537">
        <v>37</v>
      </c>
      <c r="AY347" s="537">
        <v>71</v>
      </c>
      <c r="AZ347" s="537">
        <v>36</v>
      </c>
      <c r="BA347" s="537">
        <v>47</v>
      </c>
      <c r="BB347" s="537">
        <v>83</v>
      </c>
      <c r="BC347" s="537">
        <v>27</v>
      </c>
      <c r="BD347" s="537">
        <v>41</v>
      </c>
      <c r="BE347" s="537">
        <v>68</v>
      </c>
      <c r="BF347" s="537">
        <v>29</v>
      </c>
      <c r="BG347" s="537">
        <v>25</v>
      </c>
      <c r="BH347" s="537">
        <v>54</v>
      </c>
      <c r="BI347" s="537">
        <v>34</v>
      </c>
      <c r="BJ347" s="537">
        <v>31</v>
      </c>
      <c r="BK347" s="537">
        <v>65</v>
      </c>
      <c r="BL347" s="537">
        <v>51</v>
      </c>
      <c r="BM347" s="537">
        <v>75</v>
      </c>
      <c r="BN347" s="537">
        <v>126</v>
      </c>
      <c r="BO347" s="537">
        <v>0</v>
      </c>
      <c r="BP347" s="537">
        <v>0</v>
      </c>
      <c r="BQ347" s="537">
        <v>0</v>
      </c>
      <c r="BR347" s="537">
        <v>0</v>
      </c>
      <c r="BS347" s="537">
        <v>5</v>
      </c>
      <c r="BT347" s="538">
        <v>1038</v>
      </c>
    </row>
    <row r="348" spans="2:72" x14ac:dyDescent="0.2">
      <c r="B348" s="394" t="s">
        <v>22</v>
      </c>
      <c r="C348" s="537">
        <v>0</v>
      </c>
      <c r="D348" s="537">
        <v>0</v>
      </c>
      <c r="E348" s="537">
        <v>0</v>
      </c>
      <c r="F348" s="537">
        <v>1</v>
      </c>
      <c r="G348" s="537">
        <v>0</v>
      </c>
      <c r="H348" s="537">
        <v>1</v>
      </c>
      <c r="I348" s="537">
        <v>8</v>
      </c>
      <c r="J348" s="537">
        <v>13</v>
      </c>
      <c r="K348" s="537">
        <v>0</v>
      </c>
      <c r="L348" s="537">
        <v>21</v>
      </c>
      <c r="M348" s="537">
        <v>16</v>
      </c>
      <c r="N348" s="537">
        <v>22</v>
      </c>
      <c r="O348" s="537">
        <v>0</v>
      </c>
      <c r="P348" s="537">
        <v>0</v>
      </c>
      <c r="Q348" s="537">
        <v>38</v>
      </c>
      <c r="R348" s="537">
        <v>15</v>
      </c>
      <c r="S348" s="537">
        <v>25</v>
      </c>
      <c r="T348" s="537">
        <v>0</v>
      </c>
      <c r="U348" s="537">
        <v>0</v>
      </c>
      <c r="V348" s="537">
        <v>40</v>
      </c>
      <c r="W348" s="537">
        <v>16</v>
      </c>
      <c r="X348" s="537">
        <v>12</v>
      </c>
      <c r="Y348" s="537">
        <v>0</v>
      </c>
      <c r="Z348" s="537">
        <v>0</v>
      </c>
      <c r="AA348" s="537">
        <v>28</v>
      </c>
      <c r="AB348" s="537">
        <v>12</v>
      </c>
      <c r="AC348" s="537">
        <v>24</v>
      </c>
      <c r="AD348" s="537">
        <v>0</v>
      </c>
      <c r="AE348" s="537">
        <v>36</v>
      </c>
      <c r="AF348" s="537">
        <v>18</v>
      </c>
      <c r="AG348" s="537">
        <v>24</v>
      </c>
      <c r="AH348" s="537">
        <v>0</v>
      </c>
      <c r="AI348" s="537">
        <v>42</v>
      </c>
      <c r="AJ348" s="537">
        <v>17</v>
      </c>
      <c r="AK348" s="537">
        <v>28</v>
      </c>
      <c r="AL348" s="537">
        <v>45</v>
      </c>
      <c r="AM348" s="537">
        <v>15</v>
      </c>
      <c r="AN348" s="537">
        <v>17</v>
      </c>
      <c r="AO348" s="537">
        <v>0</v>
      </c>
      <c r="AP348" s="537">
        <v>32</v>
      </c>
      <c r="AQ348" s="537">
        <v>10</v>
      </c>
      <c r="AR348" s="537">
        <v>27</v>
      </c>
      <c r="AS348" s="537">
        <v>37</v>
      </c>
      <c r="AT348" s="537">
        <v>10</v>
      </c>
      <c r="AU348" s="537">
        <v>18</v>
      </c>
      <c r="AV348" s="537">
        <v>28</v>
      </c>
      <c r="AW348" s="537">
        <v>13</v>
      </c>
      <c r="AX348" s="537">
        <v>16</v>
      </c>
      <c r="AY348" s="537">
        <v>29</v>
      </c>
      <c r="AZ348" s="537">
        <v>15</v>
      </c>
      <c r="BA348" s="537">
        <v>15</v>
      </c>
      <c r="BB348" s="537">
        <v>30</v>
      </c>
      <c r="BC348" s="537">
        <v>12</v>
      </c>
      <c r="BD348" s="537">
        <v>15</v>
      </c>
      <c r="BE348" s="537">
        <v>27</v>
      </c>
      <c r="BF348" s="537">
        <v>13</v>
      </c>
      <c r="BG348" s="537">
        <v>12</v>
      </c>
      <c r="BH348" s="537">
        <v>25</v>
      </c>
      <c r="BI348" s="537">
        <v>13</v>
      </c>
      <c r="BJ348" s="537">
        <v>16</v>
      </c>
      <c r="BK348" s="537">
        <v>29</v>
      </c>
      <c r="BL348" s="537">
        <v>17</v>
      </c>
      <c r="BM348" s="537">
        <v>29</v>
      </c>
      <c r="BN348" s="537">
        <v>46</v>
      </c>
      <c r="BO348" s="537">
        <v>0</v>
      </c>
      <c r="BP348" s="537">
        <v>0</v>
      </c>
      <c r="BQ348" s="537">
        <v>0</v>
      </c>
      <c r="BR348" s="537">
        <v>0</v>
      </c>
      <c r="BS348" s="537">
        <v>2</v>
      </c>
      <c r="BT348" s="538">
        <v>536</v>
      </c>
    </row>
    <row r="349" spans="2:72" ht="13.5" thickBot="1" x14ac:dyDescent="0.25">
      <c r="B349" s="394" t="s">
        <v>23</v>
      </c>
      <c r="C349" s="537">
        <v>0</v>
      </c>
      <c r="D349" s="537">
        <v>0</v>
      </c>
      <c r="E349" s="537">
        <v>0</v>
      </c>
      <c r="F349" s="537">
        <v>0</v>
      </c>
      <c r="G349" s="537">
        <v>2</v>
      </c>
      <c r="H349" s="537">
        <v>2</v>
      </c>
      <c r="I349" s="537">
        <v>7</v>
      </c>
      <c r="J349" s="537">
        <v>6</v>
      </c>
      <c r="K349" s="537">
        <v>0</v>
      </c>
      <c r="L349" s="537">
        <v>13</v>
      </c>
      <c r="M349" s="537">
        <v>8</v>
      </c>
      <c r="N349" s="537">
        <v>14</v>
      </c>
      <c r="O349" s="537">
        <v>0</v>
      </c>
      <c r="P349" s="537">
        <v>1</v>
      </c>
      <c r="Q349" s="537">
        <v>23</v>
      </c>
      <c r="R349" s="537">
        <v>8</v>
      </c>
      <c r="S349" s="537">
        <v>14</v>
      </c>
      <c r="T349" s="537">
        <v>0</v>
      </c>
      <c r="U349" s="537">
        <v>0</v>
      </c>
      <c r="V349" s="537">
        <v>22</v>
      </c>
      <c r="W349" s="537">
        <v>14</v>
      </c>
      <c r="X349" s="537">
        <v>11</v>
      </c>
      <c r="Y349" s="537">
        <v>0</v>
      </c>
      <c r="Z349" s="537">
        <v>0</v>
      </c>
      <c r="AA349" s="537">
        <v>25</v>
      </c>
      <c r="AB349" s="537">
        <v>12</v>
      </c>
      <c r="AC349" s="537">
        <v>9</v>
      </c>
      <c r="AD349" s="537">
        <v>0</v>
      </c>
      <c r="AE349" s="537">
        <v>21</v>
      </c>
      <c r="AF349" s="537">
        <v>9</v>
      </c>
      <c r="AG349" s="537">
        <v>11</v>
      </c>
      <c r="AH349" s="537">
        <v>0</v>
      </c>
      <c r="AI349" s="537">
        <v>20</v>
      </c>
      <c r="AJ349" s="537">
        <v>10</v>
      </c>
      <c r="AK349" s="537">
        <v>11</v>
      </c>
      <c r="AL349" s="537">
        <v>21</v>
      </c>
      <c r="AM349" s="537">
        <v>7</v>
      </c>
      <c r="AN349" s="537">
        <v>16</v>
      </c>
      <c r="AO349" s="537">
        <v>0</v>
      </c>
      <c r="AP349" s="537">
        <v>23</v>
      </c>
      <c r="AQ349" s="537">
        <v>5</v>
      </c>
      <c r="AR349" s="537">
        <v>7</v>
      </c>
      <c r="AS349" s="537">
        <v>12</v>
      </c>
      <c r="AT349" s="537">
        <v>6</v>
      </c>
      <c r="AU349" s="537">
        <v>6</v>
      </c>
      <c r="AV349" s="537">
        <v>12</v>
      </c>
      <c r="AW349" s="537">
        <v>3</v>
      </c>
      <c r="AX349" s="537">
        <v>11</v>
      </c>
      <c r="AY349" s="537">
        <v>14</v>
      </c>
      <c r="AZ349" s="537">
        <v>12</v>
      </c>
      <c r="BA349" s="537">
        <v>6</v>
      </c>
      <c r="BB349" s="537">
        <v>18</v>
      </c>
      <c r="BC349" s="537">
        <v>9</v>
      </c>
      <c r="BD349" s="537">
        <v>11</v>
      </c>
      <c r="BE349" s="537">
        <v>20</v>
      </c>
      <c r="BF349" s="537">
        <v>9</v>
      </c>
      <c r="BG349" s="537">
        <v>8</v>
      </c>
      <c r="BH349" s="537">
        <v>17</v>
      </c>
      <c r="BI349" s="537">
        <v>10</v>
      </c>
      <c r="BJ349" s="537">
        <v>6</v>
      </c>
      <c r="BK349" s="537">
        <v>16</v>
      </c>
      <c r="BL349" s="537">
        <v>20</v>
      </c>
      <c r="BM349" s="537">
        <v>9</v>
      </c>
      <c r="BN349" s="537">
        <v>29</v>
      </c>
      <c r="BO349" s="537">
        <v>0</v>
      </c>
      <c r="BP349" s="537">
        <v>0</v>
      </c>
      <c r="BQ349" s="537">
        <v>0</v>
      </c>
      <c r="BR349" s="537">
        <v>0</v>
      </c>
      <c r="BS349" s="537">
        <v>1</v>
      </c>
      <c r="BT349" s="538">
        <v>309</v>
      </c>
    </row>
    <row r="350" spans="2:72" ht="13.5" thickBot="1" x14ac:dyDescent="0.25">
      <c r="B350" s="410" t="s">
        <v>0</v>
      </c>
      <c r="C350" s="541">
        <f t="shared" ref="C350:BN350" si="18">SUM(C344:C349)</f>
        <v>0</v>
      </c>
      <c r="D350" s="541">
        <f t="shared" si="18"/>
        <v>0</v>
      </c>
      <c r="E350" s="541">
        <f t="shared" si="18"/>
        <v>0</v>
      </c>
      <c r="F350" s="541">
        <f t="shared" si="18"/>
        <v>17</v>
      </c>
      <c r="G350" s="541">
        <f t="shared" si="18"/>
        <v>22</v>
      </c>
      <c r="H350" s="541">
        <f t="shared" si="18"/>
        <v>39</v>
      </c>
      <c r="I350" s="541">
        <f t="shared" si="18"/>
        <v>64</v>
      </c>
      <c r="J350" s="541">
        <f t="shared" si="18"/>
        <v>114</v>
      </c>
      <c r="K350" s="541">
        <f t="shared" si="18"/>
        <v>0</v>
      </c>
      <c r="L350" s="541">
        <f t="shared" si="18"/>
        <v>178</v>
      </c>
      <c r="M350" s="541">
        <f t="shared" si="18"/>
        <v>165</v>
      </c>
      <c r="N350" s="541">
        <f t="shared" si="18"/>
        <v>184</v>
      </c>
      <c r="O350" s="541">
        <f t="shared" si="18"/>
        <v>0</v>
      </c>
      <c r="P350" s="541">
        <f t="shared" si="18"/>
        <v>1</v>
      </c>
      <c r="Q350" s="541">
        <f t="shared" si="18"/>
        <v>350</v>
      </c>
      <c r="R350" s="541">
        <f t="shared" si="18"/>
        <v>142</v>
      </c>
      <c r="S350" s="541">
        <f t="shared" si="18"/>
        <v>219</v>
      </c>
      <c r="T350" s="541">
        <f t="shared" si="18"/>
        <v>0</v>
      </c>
      <c r="U350" s="541">
        <f t="shared" si="18"/>
        <v>3</v>
      </c>
      <c r="V350" s="541">
        <f t="shared" si="18"/>
        <v>364</v>
      </c>
      <c r="W350" s="541">
        <f t="shared" si="18"/>
        <v>214</v>
      </c>
      <c r="X350" s="541">
        <f t="shared" si="18"/>
        <v>248</v>
      </c>
      <c r="Y350" s="541">
        <f t="shared" si="18"/>
        <v>0</v>
      </c>
      <c r="Z350" s="541">
        <f t="shared" si="18"/>
        <v>3</v>
      </c>
      <c r="AA350" s="541">
        <f t="shared" si="18"/>
        <v>465</v>
      </c>
      <c r="AB350" s="541">
        <f t="shared" si="18"/>
        <v>187</v>
      </c>
      <c r="AC350" s="541">
        <f t="shared" si="18"/>
        <v>255</v>
      </c>
      <c r="AD350" s="541">
        <f t="shared" si="18"/>
        <v>0</v>
      </c>
      <c r="AE350" s="541">
        <f t="shared" si="18"/>
        <v>442</v>
      </c>
      <c r="AF350" s="541">
        <f t="shared" si="18"/>
        <v>149</v>
      </c>
      <c r="AG350" s="541">
        <f t="shared" si="18"/>
        <v>199</v>
      </c>
      <c r="AH350" s="541">
        <f t="shared" si="18"/>
        <v>0</v>
      </c>
      <c r="AI350" s="541">
        <f t="shared" si="18"/>
        <v>348</v>
      </c>
      <c r="AJ350" s="541">
        <f t="shared" si="18"/>
        <v>158</v>
      </c>
      <c r="AK350" s="541">
        <f t="shared" si="18"/>
        <v>242</v>
      </c>
      <c r="AL350" s="541">
        <f t="shared" si="18"/>
        <v>400</v>
      </c>
      <c r="AM350" s="541">
        <f t="shared" si="18"/>
        <v>139</v>
      </c>
      <c r="AN350" s="541">
        <f t="shared" si="18"/>
        <v>164</v>
      </c>
      <c r="AO350" s="541">
        <f t="shared" si="18"/>
        <v>0</v>
      </c>
      <c r="AP350" s="541">
        <f t="shared" si="18"/>
        <v>303</v>
      </c>
      <c r="AQ350" s="541">
        <f t="shared" si="18"/>
        <v>134</v>
      </c>
      <c r="AR350" s="541">
        <f t="shared" si="18"/>
        <v>171</v>
      </c>
      <c r="AS350" s="541">
        <f t="shared" si="18"/>
        <v>305</v>
      </c>
      <c r="AT350" s="541">
        <f t="shared" si="18"/>
        <v>150</v>
      </c>
      <c r="AU350" s="541">
        <f t="shared" si="18"/>
        <v>188</v>
      </c>
      <c r="AV350" s="541">
        <f t="shared" si="18"/>
        <v>338</v>
      </c>
      <c r="AW350" s="541">
        <f t="shared" si="18"/>
        <v>169</v>
      </c>
      <c r="AX350" s="541">
        <f t="shared" si="18"/>
        <v>171</v>
      </c>
      <c r="AY350" s="541">
        <f t="shared" si="18"/>
        <v>340</v>
      </c>
      <c r="AZ350" s="541">
        <f t="shared" si="18"/>
        <v>200</v>
      </c>
      <c r="BA350" s="541">
        <f t="shared" si="18"/>
        <v>195</v>
      </c>
      <c r="BB350" s="541">
        <f t="shared" si="18"/>
        <v>395</v>
      </c>
      <c r="BC350" s="541">
        <f t="shared" si="18"/>
        <v>182</v>
      </c>
      <c r="BD350" s="541">
        <f t="shared" si="18"/>
        <v>189</v>
      </c>
      <c r="BE350" s="541">
        <f t="shared" si="18"/>
        <v>371</v>
      </c>
      <c r="BF350" s="541">
        <f t="shared" si="18"/>
        <v>158</v>
      </c>
      <c r="BG350" s="541">
        <f t="shared" si="18"/>
        <v>146</v>
      </c>
      <c r="BH350" s="541">
        <f t="shared" si="18"/>
        <v>304</v>
      </c>
      <c r="BI350" s="541">
        <f t="shared" si="18"/>
        <v>160</v>
      </c>
      <c r="BJ350" s="541">
        <f t="shared" si="18"/>
        <v>175</v>
      </c>
      <c r="BK350" s="541">
        <f t="shared" si="18"/>
        <v>335</v>
      </c>
      <c r="BL350" s="541">
        <f t="shared" si="18"/>
        <v>461</v>
      </c>
      <c r="BM350" s="541">
        <f t="shared" si="18"/>
        <v>512</v>
      </c>
      <c r="BN350" s="541">
        <f t="shared" si="18"/>
        <v>973</v>
      </c>
      <c r="BO350" s="541">
        <f t="shared" ref="BO350:BT350" si="19">SUM(BO344:BO349)</f>
        <v>0</v>
      </c>
      <c r="BP350" s="541">
        <f t="shared" si="19"/>
        <v>0</v>
      </c>
      <c r="BQ350" s="541">
        <f t="shared" si="19"/>
        <v>0</v>
      </c>
      <c r="BR350" s="541">
        <f t="shared" si="19"/>
        <v>0</v>
      </c>
      <c r="BS350" s="541">
        <f t="shared" si="19"/>
        <v>35</v>
      </c>
      <c r="BT350" s="541">
        <f t="shared" si="19"/>
        <v>6285</v>
      </c>
    </row>
    <row r="351" spans="2:72" x14ac:dyDescent="0.2">
      <c r="B351" s="542" t="s">
        <v>597</v>
      </c>
    </row>
    <row r="355" spans="2:204" ht="33" customHeight="1" thickBot="1" x14ac:dyDescent="0.25">
      <c r="B355" s="905" t="s">
        <v>656</v>
      </c>
      <c r="C355" s="905"/>
      <c r="D355" s="905"/>
      <c r="E355" s="905"/>
      <c r="F355" s="905"/>
      <c r="G355" s="905"/>
      <c r="H355" s="905"/>
      <c r="I355" s="905"/>
      <c r="J355" s="905"/>
      <c r="K355" s="905"/>
      <c r="L355" s="905"/>
      <c r="M355" s="905"/>
      <c r="N355" s="905"/>
    </row>
    <row r="356" spans="2:204" ht="33" customHeight="1" x14ac:dyDescent="0.2">
      <c r="B356" s="748" t="s">
        <v>560</v>
      </c>
      <c r="C356" s="899" t="s">
        <v>817</v>
      </c>
      <c r="D356" s="900"/>
      <c r="E356" s="900"/>
      <c r="F356" s="900"/>
      <c r="G356" s="900"/>
      <c r="H356" s="900"/>
      <c r="I356" s="899" t="s">
        <v>816</v>
      </c>
      <c r="J356" s="900"/>
      <c r="K356" s="900"/>
      <c r="L356" s="900"/>
      <c r="M356" s="900"/>
      <c r="N356" s="900"/>
      <c r="O356" s="899" t="s">
        <v>8</v>
      </c>
      <c r="P356" s="900"/>
      <c r="Q356" s="900"/>
      <c r="R356" s="900"/>
      <c r="S356" s="900"/>
      <c r="T356" s="901"/>
    </row>
    <row r="357" spans="2:204" s="547" customFormat="1" ht="77.25" customHeight="1" thickBot="1" x14ac:dyDescent="0.25">
      <c r="B357" s="749"/>
      <c r="C357" s="727" t="s">
        <v>607</v>
      </c>
      <c r="D357" s="727" t="s">
        <v>608</v>
      </c>
      <c r="E357" s="727" t="s">
        <v>609</v>
      </c>
      <c r="F357" s="727" t="s">
        <v>610</v>
      </c>
      <c r="G357" s="727" t="s">
        <v>611</v>
      </c>
      <c r="H357" s="727" t="s">
        <v>612</v>
      </c>
      <c r="I357" s="727" t="s">
        <v>613</v>
      </c>
      <c r="J357" s="727" t="s">
        <v>608</v>
      </c>
      <c r="K357" s="727" t="s">
        <v>609</v>
      </c>
      <c r="L357" s="727" t="s">
        <v>610</v>
      </c>
      <c r="M357" s="727" t="s">
        <v>611</v>
      </c>
      <c r="N357" s="727" t="s">
        <v>612</v>
      </c>
      <c r="O357" s="727" t="s">
        <v>614</v>
      </c>
      <c r="P357" s="727" t="s">
        <v>608</v>
      </c>
      <c r="Q357" s="727" t="s">
        <v>609</v>
      </c>
      <c r="R357" s="727" t="s">
        <v>610</v>
      </c>
      <c r="S357" s="727" t="s">
        <v>611</v>
      </c>
      <c r="T357" s="728" t="s">
        <v>612</v>
      </c>
    </row>
    <row r="358" spans="2:204" s="589" customFormat="1" ht="18" x14ac:dyDescent="0.2">
      <c r="B358" s="546" t="s">
        <v>0</v>
      </c>
      <c r="C358" s="653">
        <v>70.588235294117652</v>
      </c>
      <c r="D358" s="654">
        <v>90.72</v>
      </c>
      <c r="E358" s="653">
        <v>3.7266294140833311</v>
      </c>
      <c r="F358" s="653">
        <v>8.7256509541143998</v>
      </c>
      <c r="G358" s="653">
        <v>7.5485241948572881</v>
      </c>
      <c r="H358" s="653">
        <v>5.8730021563217321</v>
      </c>
      <c r="I358" s="653">
        <v>0</v>
      </c>
      <c r="J358" s="654">
        <v>0</v>
      </c>
      <c r="K358" s="654">
        <v>71.332210346649333</v>
      </c>
      <c r="L358" s="654">
        <v>70.208371601576786</v>
      </c>
      <c r="M358" s="654">
        <v>70.68734912829683</v>
      </c>
      <c r="N358" s="654">
        <v>70.913984232129081</v>
      </c>
      <c r="O358" s="655">
        <v>15.789473684210526</v>
      </c>
      <c r="P358" s="654">
        <v>57.761826650525563</v>
      </c>
      <c r="Q358" s="654">
        <v>18.333155228509018</v>
      </c>
      <c r="R358" s="654">
        <v>28.498913353065095</v>
      </c>
      <c r="S358" s="654">
        <v>21.447523007169035</v>
      </c>
      <c r="T358" s="654">
        <v>21.30061718701824</v>
      </c>
      <c r="AK358" s="592"/>
      <c r="AL358" s="592"/>
      <c r="AM358" s="592"/>
      <c r="AN358" s="592"/>
      <c r="AO358" s="592"/>
      <c r="AP358" s="592"/>
      <c r="AQ358" s="592"/>
      <c r="AR358" s="592"/>
      <c r="AS358" s="592"/>
      <c r="AT358" s="592"/>
      <c r="AU358" s="592"/>
      <c r="AV358" s="592"/>
      <c r="AW358" s="592"/>
      <c r="AX358" s="592"/>
      <c r="AY358" s="592"/>
      <c r="AZ358" s="592"/>
      <c r="BA358" s="592"/>
      <c r="BB358" s="592"/>
      <c r="BC358" s="592"/>
      <c r="BD358" s="592"/>
      <c r="BE358" s="592"/>
      <c r="BF358" s="592"/>
      <c r="BG358" s="592"/>
      <c r="BH358" s="592"/>
      <c r="BI358" s="592"/>
      <c r="BJ358" s="592"/>
      <c r="BK358" s="592"/>
      <c r="BL358" s="592"/>
      <c r="BM358" s="592"/>
      <c r="BN358" s="592"/>
      <c r="BO358" s="592"/>
      <c r="BP358" s="592"/>
      <c r="BQ358" s="592"/>
      <c r="BR358" s="592"/>
      <c r="BS358" s="592"/>
      <c r="BT358" s="592"/>
      <c r="BU358" s="592"/>
      <c r="BV358" s="592"/>
      <c r="BW358" s="592"/>
      <c r="BX358" s="592"/>
      <c r="BY358" s="592"/>
      <c r="BZ358" s="592"/>
      <c r="CA358" s="592"/>
      <c r="CB358" s="592"/>
      <c r="CC358" s="592"/>
      <c r="CD358" s="592"/>
      <c r="CE358" s="592"/>
      <c r="CF358" s="592"/>
      <c r="CG358" s="592"/>
      <c r="CH358" s="592"/>
      <c r="CI358" s="592"/>
      <c r="CJ358" s="592"/>
      <c r="CK358" s="592"/>
      <c r="CL358" s="592"/>
      <c r="CM358" s="592"/>
      <c r="CN358" s="592"/>
      <c r="CO358" s="592"/>
      <c r="CP358" s="592"/>
      <c r="CQ358" s="592"/>
      <c r="CR358" s="592"/>
      <c r="CS358" s="592"/>
      <c r="CT358" s="592"/>
      <c r="CU358" s="592"/>
      <c r="CV358" s="592"/>
      <c r="CW358" s="592"/>
      <c r="CX358" s="592"/>
      <c r="CY358" s="592"/>
      <c r="CZ358" s="592"/>
      <c r="DA358" s="592"/>
      <c r="DB358" s="592"/>
      <c r="DC358" s="592"/>
      <c r="DD358" s="592"/>
      <c r="DE358" s="592"/>
      <c r="DF358" s="592"/>
      <c r="DG358" s="592"/>
      <c r="DH358" s="592"/>
      <c r="DI358" s="592"/>
      <c r="DJ358" s="592"/>
      <c r="DK358" s="592"/>
      <c r="DL358" s="592"/>
      <c r="DM358" s="592"/>
      <c r="DN358" s="592"/>
      <c r="DO358" s="592"/>
      <c r="DP358" s="592"/>
      <c r="DQ358" s="592"/>
      <c r="DR358" s="592"/>
      <c r="DS358" s="592"/>
      <c r="DT358" s="592"/>
      <c r="DU358" s="592"/>
      <c r="DV358" s="592"/>
      <c r="DW358" s="592"/>
      <c r="DX358" s="592"/>
      <c r="DY358" s="592"/>
      <c r="DZ358" s="592"/>
      <c r="EA358" s="592"/>
      <c r="EB358" s="592"/>
      <c r="EC358" s="592"/>
      <c r="ED358" s="592"/>
      <c r="EE358" s="592"/>
      <c r="EF358" s="592"/>
      <c r="EG358" s="592"/>
      <c r="EH358" s="592"/>
      <c r="EI358" s="592"/>
      <c r="EJ358" s="592"/>
      <c r="EK358" s="592"/>
      <c r="EL358" s="592"/>
      <c r="EM358" s="592"/>
      <c r="EN358" s="592"/>
      <c r="EO358" s="592"/>
      <c r="EP358" s="592"/>
      <c r="EQ358" s="592"/>
      <c r="ER358" s="592"/>
      <c r="ES358" s="592"/>
      <c r="ET358" s="592"/>
      <c r="EU358" s="592"/>
      <c r="EV358" s="592"/>
      <c r="EW358" s="592"/>
      <c r="EX358" s="592"/>
      <c r="EY358" s="592"/>
      <c r="EZ358" s="592"/>
      <c r="FA358" s="592"/>
      <c r="FB358" s="592"/>
      <c r="FC358" s="592"/>
      <c r="FD358" s="592"/>
      <c r="FE358" s="592"/>
      <c r="FF358" s="592"/>
      <c r="FG358" s="592"/>
      <c r="FH358" s="592"/>
      <c r="FI358" s="592"/>
      <c r="FJ358" s="592"/>
      <c r="FK358" s="592"/>
      <c r="FL358" s="592"/>
      <c r="FM358" s="592"/>
      <c r="FN358" s="592"/>
      <c r="FO358" s="592"/>
      <c r="FP358" s="592"/>
      <c r="FQ358" s="592"/>
      <c r="FR358" s="592"/>
      <c r="FS358" s="592"/>
      <c r="FT358" s="592"/>
      <c r="FU358" s="592"/>
      <c r="FV358" s="592"/>
      <c r="FW358" s="592"/>
      <c r="FX358" s="592"/>
      <c r="FY358" s="592"/>
      <c r="FZ358" s="592"/>
      <c r="GA358" s="592"/>
      <c r="GB358" s="592"/>
      <c r="GC358" s="592"/>
      <c r="GD358" s="592"/>
      <c r="GE358" s="592"/>
      <c r="GF358" s="592"/>
      <c r="GG358" s="592"/>
      <c r="GH358" s="592"/>
      <c r="GI358" s="592"/>
      <c r="GJ358" s="592"/>
      <c r="GK358" s="592"/>
      <c r="GL358" s="592"/>
      <c r="GM358" s="592"/>
      <c r="GN358" s="592"/>
      <c r="GO358" s="592"/>
      <c r="GP358" s="592"/>
      <c r="GQ358" s="592"/>
      <c r="GR358" s="592"/>
      <c r="GS358" s="592"/>
      <c r="GT358" s="592"/>
      <c r="GU358" s="592"/>
      <c r="GV358" s="592"/>
    </row>
    <row r="359" spans="2:204" s="555" customFormat="1" x14ac:dyDescent="0.2">
      <c r="B359" s="656" t="s">
        <v>18</v>
      </c>
      <c r="C359" s="557">
        <v>50</v>
      </c>
      <c r="D359" s="558">
        <v>91.21</v>
      </c>
      <c r="E359" s="557">
        <v>3.3</v>
      </c>
      <c r="F359" s="557">
        <v>4.7</v>
      </c>
      <c r="G359" s="557">
        <v>0.9</v>
      </c>
      <c r="H359" s="557">
        <v>2.86</v>
      </c>
      <c r="I359" s="557">
        <v>0</v>
      </c>
      <c r="J359" s="558">
        <v>0</v>
      </c>
      <c r="K359" s="557">
        <v>57.4</v>
      </c>
      <c r="L359" s="557">
        <v>85.8</v>
      </c>
      <c r="M359" s="557">
        <v>67</v>
      </c>
      <c r="N359" s="557">
        <v>65.959999999999994</v>
      </c>
      <c r="O359" s="557">
        <v>11.111111111111111</v>
      </c>
      <c r="P359" s="558">
        <v>17.585203252032517</v>
      </c>
      <c r="Q359" s="557">
        <v>24.43769278606965</v>
      </c>
      <c r="R359" s="557">
        <v>46.271488517010908</v>
      </c>
      <c r="S359" s="557">
        <v>26.766480099502488</v>
      </c>
      <c r="T359" s="557">
        <v>29.503088126287754</v>
      </c>
    </row>
    <row r="360" spans="2:204" s="555" customFormat="1" x14ac:dyDescent="0.2">
      <c r="B360" s="656" t="s">
        <v>19</v>
      </c>
      <c r="C360" s="557">
        <v>100</v>
      </c>
      <c r="D360" s="558">
        <v>94.07</v>
      </c>
      <c r="E360" s="557">
        <v>2.5</v>
      </c>
      <c r="F360" s="557">
        <v>2.1</v>
      </c>
      <c r="G360" s="557">
        <v>1.5</v>
      </c>
      <c r="H360" s="557">
        <v>2.12</v>
      </c>
      <c r="I360" s="557">
        <v>0</v>
      </c>
      <c r="J360" s="558">
        <v>0</v>
      </c>
      <c r="K360" s="557">
        <v>97.7</v>
      </c>
      <c r="L360" s="557">
        <v>89.6</v>
      </c>
      <c r="M360" s="557">
        <v>95.8</v>
      </c>
      <c r="N360" s="557">
        <v>95.509999999999991</v>
      </c>
      <c r="O360" s="557">
        <v>23.076923076923077</v>
      </c>
      <c r="P360" s="558">
        <v>81.923158603748163</v>
      </c>
      <c r="Q360" s="557">
        <v>8.8170230765112159</v>
      </c>
      <c r="R360" s="557">
        <v>13.825433071509229</v>
      </c>
      <c r="S360" s="557">
        <v>7.7282754189645022</v>
      </c>
      <c r="T360" s="557">
        <v>9.4920807782468053</v>
      </c>
    </row>
    <row r="361" spans="2:204" s="555" customFormat="1" x14ac:dyDescent="0.2">
      <c r="B361" s="656" t="s">
        <v>20</v>
      </c>
      <c r="C361" s="557">
        <v>100</v>
      </c>
      <c r="D361" s="558">
        <v>90.87</v>
      </c>
      <c r="E361" s="557">
        <v>0.7</v>
      </c>
      <c r="F361" s="557">
        <v>14.1</v>
      </c>
      <c r="G361" s="557">
        <v>8.9</v>
      </c>
      <c r="H361" s="557">
        <v>5.84</v>
      </c>
      <c r="I361" s="557">
        <v>0</v>
      </c>
      <c r="J361" s="558">
        <v>0</v>
      </c>
      <c r="K361" s="557">
        <v>89.4</v>
      </c>
      <c r="L361" s="557">
        <v>79.8</v>
      </c>
      <c r="M361" s="557">
        <v>75.2</v>
      </c>
      <c r="N361" s="557">
        <v>83.22</v>
      </c>
      <c r="O361" s="557">
        <v>50</v>
      </c>
      <c r="P361" s="558">
        <v>58.37991128101558</v>
      </c>
      <c r="Q361" s="557">
        <v>16.092249698431846</v>
      </c>
      <c r="R361" s="557">
        <v>28.868311979047803</v>
      </c>
      <c r="S361" s="557">
        <v>20.384800965018094</v>
      </c>
      <c r="T361" s="557">
        <v>19.935227534530913</v>
      </c>
    </row>
    <row r="362" spans="2:204" s="555" customFormat="1" x14ac:dyDescent="0.2">
      <c r="B362" s="656" t="s">
        <v>21</v>
      </c>
      <c r="C362" s="557">
        <v>100</v>
      </c>
      <c r="D362" s="558">
        <v>97.44</v>
      </c>
      <c r="E362" s="557">
        <v>1.2</v>
      </c>
      <c r="F362" s="557">
        <v>9.6999999999999993</v>
      </c>
      <c r="G362" s="557">
        <v>0</v>
      </c>
      <c r="H362" s="557">
        <v>2.54</v>
      </c>
      <c r="I362" s="557">
        <v>0</v>
      </c>
      <c r="J362" s="558">
        <v>0</v>
      </c>
      <c r="K362" s="557" t="s">
        <v>657</v>
      </c>
      <c r="L362" s="557" t="s">
        <v>657</v>
      </c>
      <c r="M362" s="557" t="s">
        <v>657</v>
      </c>
      <c r="N362" s="557" t="s">
        <v>657</v>
      </c>
      <c r="O362" s="557">
        <v>16.666666666666664</v>
      </c>
      <c r="P362" s="558">
        <v>52.46541925701289</v>
      </c>
      <c r="Q362" s="557">
        <v>11.756439393939395</v>
      </c>
      <c r="R362" s="557">
        <v>30.002037341560314</v>
      </c>
      <c r="S362" s="557">
        <v>9.3712121212121211</v>
      </c>
      <c r="T362" s="557">
        <v>14.689990801645395</v>
      </c>
    </row>
    <row r="363" spans="2:204" s="555" customFormat="1" x14ac:dyDescent="0.2">
      <c r="B363" s="656" t="s">
        <v>22</v>
      </c>
      <c r="C363" s="557">
        <v>25</v>
      </c>
      <c r="D363" s="558">
        <v>83.574751773049641</v>
      </c>
      <c r="E363" s="557">
        <v>9.8000000000000007</v>
      </c>
      <c r="F363" s="557">
        <v>5.6</v>
      </c>
      <c r="G363" s="557">
        <v>8.1</v>
      </c>
      <c r="H363" s="557">
        <v>8.4499999999999993</v>
      </c>
      <c r="I363" s="557">
        <v>0</v>
      </c>
      <c r="J363" s="558">
        <v>0</v>
      </c>
      <c r="K363" s="557">
        <v>88</v>
      </c>
      <c r="L363" s="557">
        <v>70.7</v>
      </c>
      <c r="M363" s="557">
        <v>77.099999999999994</v>
      </c>
      <c r="N363" s="557">
        <v>81.27</v>
      </c>
      <c r="O363" s="557">
        <v>7.6923076923076925</v>
      </c>
      <c r="P363" s="558">
        <v>46.328716652625666</v>
      </c>
      <c r="Q363" s="557">
        <v>32.231102086542499</v>
      </c>
      <c r="R363" s="557">
        <v>29.770629630041089</v>
      </c>
      <c r="S363" s="557">
        <v>27.901834476964012</v>
      </c>
      <c r="T363" s="557">
        <v>30.44022731236867</v>
      </c>
    </row>
    <row r="364" spans="2:204" s="555" customFormat="1" x14ac:dyDescent="0.2">
      <c r="B364" s="657" t="s">
        <v>23</v>
      </c>
      <c r="C364" s="557">
        <v>50</v>
      </c>
      <c r="D364" s="558">
        <v>68.724869190520167</v>
      </c>
      <c r="E364" s="557">
        <v>15.9</v>
      </c>
      <c r="F364" s="557">
        <v>43.4</v>
      </c>
      <c r="G364" s="557">
        <v>55.4</v>
      </c>
      <c r="H364" s="557">
        <v>33.25</v>
      </c>
      <c r="I364" s="557">
        <v>0</v>
      </c>
      <c r="J364" s="558">
        <v>0</v>
      </c>
      <c r="K364" s="557">
        <v>90.7</v>
      </c>
      <c r="L364" s="557">
        <v>71.2</v>
      </c>
      <c r="M364" s="557">
        <v>99.7</v>
      </c>
      <c r="N364" s="557">
        <v>89.5</v>
      </c>
      <c r="O364" s="557">
        <v>5.5555555555555554</v>
      </c>
      <c r="P364" s="558">
        <v>31.154890470210695</v>
      </c>
      <c r="Q364" s="557">
        <v>41.820496588324488</v>
      </c>
      <c r="R364" s="557">
        <v>57.595142640270204</v>
      </c>
      <c r="S364" s="557">
        <v>70.764215314632295</v>
      </c>
      <c r="T364" s="557">
        <v>53.658541416605971</v>
      </c>
    </row>
    <row r="365" spans="2:204" s="565" customFormat="1" ht="18.75" customHeight="1" x14ac:dyDescent="0.2">
      <c r="B365" s="658" t="s">
        <v>7</v>
      </c>
      <c r="C365" s="654">
        <v>84.971098265895947</v>
      </c>
      <c r="D365" s="654">
        <v>97.24</v>
      </c>
      <c r="E365" s="654">
        <v>1.2171529775547816</v>
      </c>
      <c r="F365" s="653">
        <v>14.741768520307206</v>
      </c>
      <c r="G365" s="654">
        <v>3.8244781578109257</v>
      </c>
      <c r="H365" s="654">
        <v>4.7042736401821097</v>
      </c>
      <c r="I365" s="654">
        <v>16.488680051260147</v>
      </c>
      <c r="J365" s="654">
        <v>32.299999999999997</v>
      </c>
      <c r="K365" s="653">
        <v>39.766073928675794</v>
      </c>
      <c r="L365" s="654">
        <v>44.655736385850346</v>
      </c>
      <c r="M365" s="654">
        <v>42.02850318888084</v>
      </c>
      <c r="N365" s="654">
        <v>41.422735198172219</v>
      </c>
      <c r="O365" s="654">
        <v>21.209709510545167</v>
      </c>
      <c r="P365" s="654">
        <v>81.939677445585744</v>
      </c>
      <c r="Q365" s="654">
        <v>7.7865251379820677</v>
      </c>
      <c r="R365" s="653">
        <v>10.815000595511155</v>
      </c>
      <c r="S365" s="653">
        <v>10.091191793047788</v>
      </c>
      <c r="T365" s="653">
        <v>9.0836202260076</v>
      </c>
    </row>
    <row r="366" spans="2:204" s="570" customFormat="1" x14ac:dyDescent="0.2">
      <c r="B366" s="1006"/>
      <c r="C366" s="1007"/>
      <c r="D366" s="1007"/>
      <c r="E366" s="1007"/>
      <c r="F366" s="1007"/>
      <c r="G366" s="1007"/>
      <c r="H366" s="1007"/>
      <c r="I366" s="566"/>
      <c r="J366" s="566"/>
      <c r="K366" s="567"/>
      <c r="L366" s="566"/>
      <c r="M366" s="566"/>
      <c r="N366" s="568"/>
      <c r="O366" s="566"/>
      <c r="P366" s="567"/>
      <c r="Q366" s="569"/>
      <c r="R366" s="569"/>
      <c r="S366" s="569"/>
      <c r="T366" s="566"/>
    </row>
    <row r="367" spans="2:204" s="570" customFormat="1" ht="15" x14ac:dyDescent="0.2">
      <c r="B367" s="575" t="s">
        <v>615</v>
      </c>
      <c r="C367" s="575" t="s">
        <v>616</v>
      </c>
      <c r="D367" s="575" t="s">
        <v>617</v>
      </c>
      <c r="E367" s="575" t="s">
        <v>616</v>
      </c>
      <c r="F367" s="575" t="s">
        <v>618</v>
      </c>
      <c r="G367" s="575" t="s">
        <v>616</v>
      </c>
      <c r="H367" s="575" t="s">
        <v>619</v>
      </c>
      <c r="I367" s="739" t="s">
        <v>620</v>
      </c>
      <c r="J367" s="740"/>
      <c r="K367" s="567"/>
      <c r="L367" s="566"/>
      <c r="M367" s="566"/>
      <c r="N367" s="568"/>
      <c r="O367" s="574"/>
      <c r="P367" s="555"/>
      <c r="Q367" s="569"/>
      <c r="R367" s="569"/>
      <c r="S367" s="569"/>
      <c r="T367" s="566"/>
    </row>
    <row r="368" spans="2:204" s="570" customFormat="1" ht="15" customHeight="1" x14ac:dyDescent="0.2">
      <c r="B368" s="576" t="s">
        <v>621</v>
      </c>
      <c r="C368" s="577" t="s">
        <v>622</v>
      </c>
      <c r="D368" s="578" t="s">
        <v>623</v>
      </c>
      <c r="E368" s="579" t="s">
        <v>622</v>
      </c>
      <c r="F368" s="578" t="s">
        <v>623</v>
      </c>
      <c r="G368" s="579" t="s">
        <v>622</v>
      </c>
      <c r="H368" s="580" t="s">
        <v>623</v>
      </c>
      <c r="I368" s="741" t="s">
        <v>624</v>
      </c>
      <c r="J368" s="742"/>
      <c r="K368" s="567"/>
      <c r="L368" s="566"/>
      <c r="M368" s="566"/>
      <c r="N368" s="568"/>
      <c r="O368" s="566"/>
      <c r="P368" s="555"/>
      <c r="Q368" s="569"/>
      <c r="R368" s="569"/>
      <c r="S368" s="569"/>
      <c r="T368" s="566"/>
    </row>
    <row r="369" spans="2:20" s="570" customFormat="1" x14ac:dyDescent="0.2">
      <c r="B369" s="580" t="s">
        <v>625</v>
      </c>
      <c r="C369" s="579" t="s">
        <v>626</v>
      </c>
      <c r="D369" s="580" t="s">
        <v>627</v>
      </c>
      <c r="E369" s="579" t="s">
        <v>626</v>
      </c>
      <c r="F369" s="580" t="s">
        <v>628</v>
      </c>
      <c r="G369" s="579" t="s">
        <v>626</v>
      </c>
      <c r="H369" s="581" t="s">
        <v>629</v>
      </c>
      <c r="I369" s="741" t="s">
        <v>630</v>
      </c>
      <c r="J369" s="742"/>
      <c r="K369" s="567"/>
      <c r="L369" s="566"/>
      <c r="M369" s="566"/>
      <c r="N369" s="566"/>
      <c r="O369" s="566"/>
      <c r="P369" s="555"/>
      <c r="Q369" s="569"/>
      <c r="R369" s="569"/>
      <c r="S369" s="569"/>
      <c r="T369" s="566"/>
    </row>
    <row r="370" spans="2:20" s="570" customFormat="1" ht="37.5" customHeight="1" x14ac:dyDescent="0.2">
      <c r="B370" s="581" t="s">
        <v>631</v>
      </c>
      <c r="C370" s="579" t="s">
        <v>632</v>
      </c>
      <c r="D370" s="581" t="s">
        <v>633</v>
      </c>
      <c r="E370" s="579" t="s">
        <v>632</v>
      </c>
      <c r="F370" s="581" t="s">
        <v>634</v>
      </c>
      <c r="G370" s="579" t="s">
        <v>632</v>
      </c>
      <c r="H370" s="582" t="s">
        <v>635</v>
      </c>
      <c r="I370" s="741" t="s">
        <v>636</v>
      </c>
      <c r="J370" s="742"/>
      <c r="K370" s="567"/>
      <c r="L370" s="566"/>
      <c r="M370" s="566"/>
      <c r="N370" s="566"/>
      <c r="O370" s="566"/>
      <c r="P370" s="555"/>
      <c r="Q370" s="569"/>
      <c r="R370" s="569"/>
      <c r="S370" s="569"/>
      <c r="T370" s="566"/>
    </row>
    <row r="371" spans="2:20" s="570" customFormat="1" ht="20.25" customHeight="1" x14ac:dyDescent="0.2">
      <c r="B371" s="583" t="s">
        <v>637</v>
      </c>
      <c r="C371" s="579" t="s">
        <v>638</v>
      </c>
      <c r="D371" s="583" t="s">
        <v>639</v>
      </c>
      <c r="E371" s="584" t="s">
        <v>640</v>
      </c>
      <c r="F371" s="583" t="s">
        <v>639</v>
      </c>
      <c r="G371" s="584" t="s">
        <v>638</v>
      </c>
      <c r="H371" s="584"/>
      <c r="I371" s="743"/>
      <c r="J371" s="744"/>
      <c r="K371" s="567"/>
      <c r="L371" s="566"/>
      <c r="M371" s="566"/>
      <c r="N371" s="566"/>
      <c r="O371" s="566"/>
      <c r="P371" s="555"/>
      <c r="Q371" s="569"/>
      <c r="R371" s="569"/>
      <c r="S371" s="569"/>
      <c r="T371" s="566"/>
    </row>
    <row r="372" spans="2:20" s="570" customFormat="1" ht="13.5" customHeight="1" x14ac:dyDescent="0.2">
      <c r="B372" s="585" t="s">
        <v>641</v>
      </c>
      <c r="C372" s="579" t="s">
        <v>642</v>
      </c>
      <c r="D372" s="585" t="s">
        <v>643</v>
      </c>
      <c r="E372" s="584" t="s">
        <v>644</v>
      </c>
      <c r="F372" s="585" t="s">
        <v>643</v>
      </c>
      <c r="G372" s="584" t="s">
        <v>645</v>
      </c>
      <c r="H372" s="584"/>
      <c r="I372" s="745"/>
      <c r="J372" s="746"/>
      <c r="K372" s="567"/>
      <c r="L372" s="566"/>
      <c r="M372" s="566"/>
      <c r="N372" s="566"/>
      <c r="O372" s="566"/>
      <c r="P372" s="555"/>
      <c r="Q372" s="586"/>
      <c r="R372" s="568"/>
      <c r="S372" s="568"/>
      <c r="T372" s="566"/>
    </row>
    <row r="373" spans="2:20" s="570" customFormat="1" x14ac:dyDescent="0.2">
      <c r="B373" s="587"/>
      <c r="C373" s="568"/>
      <c r="D373" s="568"/>
      <c r="E373" s="588"/>
      <c r="F373" s="588"/>
      <c r="G373" s="588"/>
      <c r="H373" s="588"/>
      <c r="I373" s="566"/>
      <c r="J373" s="566"/>
      <c r="K373" s="567"/>
      <c r="L373" s="566"/>
      <c r="M373" s="566"/>
      <c r="N373" s="566"/>
      <c r="O373" s="566"/>
      <c r="P373" s="555"/>
      <c r="Q373" s="586"/>
      <c r="R373" s="568"/>
      <c r="S373" s="568"/>
      <c r="T373" s="566"/>
    </row>
    <row r="374" spans="2:20" s="570" customFormat="1" ht="17.25" customHeight="1" x14ac:dyDescent="0.2">
      <c r="B374" s="747" t="s">
        <v>671</v>
      </c>
      <c r="C374" s="734"/>
      <c r="D374" s="734"/>
      <c r="E374" s="734"/>
      <c r="F374" s="734"/>
      <c r="G374" s="734"/>
      <c r="H374" s="734"/>
      <c r="I374" s="566"/>
      <c r="J374" s="566"/>
      <c r="K374" s="567"/>
      <c r="L374" s="566"/>
      <c r="M374" s="566"/>
      <c r="N374" s="566"/>
      <c r="O374" s="566"/>
      <c r="P374" s="555"/>
      <c r="Q374" s="555"/>
      <c r="R374" s="566"/>
      <c r="S374" s="566"/>
      <c r="T374" s="566"/>
    </row>
    <row r="375" spans="2:20" s="570" customFormat="1" ht="17.25" customHeight="1" x14ac:dyDescent="0.2">
      <c r="B375" s="734" t="s">
        <v>672</v>
      </c>
      <c r="C375" s="734"/>
      <c r="D375" s="734"/>
      <c r="E375" s="734"/>
      <c r="F375" s="734"/>
      <c r="G375" s="734"/>
      <c r="H375" s="734"/>
      <c r="I375" s="566"/>
      <c r="J375" s="566"/>
      <c r="K375" s="567"/>
      <c r="L375" s="566"/>
      <c r="M375" s="566"/>
      <c r="N375" s="566"/>
      <c r="O375" s="566"/>
      <c r="P375" s="555"/>
      <c r="Q375" s="555"/>
      <c r="R375" s="566"/>
      <c r="S375" s="566"/>
      <c r="T375" s="566"/>
    </row>
    <row r="376" spans="2:20" s="570" customFormat="1" ht="18" customHeight="1" x14ac:dyDescent="0.2">
      <c r="B376" s="734" t="s">
        <v>673</v>
      </c>
      <c r="C376" s="734"/>
      <c r="D376" s="734"/>
      <c r="E376" s="734"/>
      <c r="F376" s="734"/>
      <c r="G376" s="734"/>
      <c r="H376" s="734"/>
      <c r="I376" s="566"/>
      <c r="J376" s="566"/>
      <c r="K376" s="567"/>
      <c r="L376" s="566"/>
      <c r="M376" s="566"/>
      <c r="N376" s="566"/>
      <c r="O376" s="566"/>
      <c r="P376" s="555"/>
      <c r="Q376" s="555"/>
      <c r="R376" s="566"/>
      <c r="S376" s="566"/>
      <c r="T376" s="566"/>
    </row>
    <row r="377" spans="2:20" s="570" customFormat="1" ht="17.25" customHeight="1" x14ac:dyDescent="0.2">
      <c r="B377" s="734" t="s">
        <v>646</v>
      </c>
      <c r="C377" s="734"/>
      <c r="D377" s="734"/>
      <c r="E377" s="734"/>
      <c r="F377" s="734"/>
      <c r="G377" s="734"/>
      <c r="H377" s="734"/>
      <c r="I377" s="566"/>
      <c r="J377" s="566"/>
      <c r="K377" s="567"/>
      <c r="L377" s="566"/>
      <c r="M377" s="566"/>
      <c r="N377" s="566"/>
      <c r="O377" s="566"/>
      <c r="P377" s="555"/>
      <c r="Q377" s="555"/>
      <c r="R377" s="566"/>
      <c r="S377" s="566"/>
      <c r="T377" s="566"/>
    </row>
    <row r="378" spans="2:20" s="570" customFormat="1" ht="33.75" customHeight="1" x14ac:dyDescent="0.2">
      <c r="B378" s="733" t="s">
        <v>674</v>
      </c>
      <c r="C378" s="733"/>
      <c r="D378" s="733"/>
      <c r="E378" s="733"/>
      <c r="F378" s="733"/>
      <c r="G378" s="733"/>
      <c r="H378" s="733"/>
      <c r="I378" s="566"/>
      <c r="J378" s="566"/>
      <c r="K378" s="567"/>
      <c r="L378" s="566"/>
      <c r="M378" s="566"/>
      <c r="N378" s="566"/>
      <c r="O378" s="566"/>
      <c r="P378" s="555"/>
      <c r="Q378" s="555"/>
      <c r="R378" s="566"/>
      <c r="S378" s="566"/>
      <c r="T378" s="566"/>
    </row>
    <row r="379" spans="2:20" s="570" customFormat="1" ht="17.25" customHeight="1" x14ac:dyDescent="0.2">
      <c r="B379" s="734" t="s">
        <v>647</v>
      </c>
      <c r="C379" s="734"/>
      <c r="D379" s="734"/>
      <c r="E379" s="734"/>
      <c r="F379" s="734"/>
      <c r="G379" s="734"/>
      <c r="H379" s="734"/>
      <c r="I379" s="566"/>
      <c r="J379" s="566"/>
      <c r="K379" s="567"/>
      <c r="L379" s="566"/>
      <c r="M379" s="566"/>
      <c r="N379" s="566"/>
      <c r="O379" s="566"/>
      <c r="P379" s="555"/>
      <c r="Q379" s="555"/>
      <c r="R379" s="566"/>
      <c r="S379" s="566"/>
      <c r="T379" s="566"/>
    </row>
    <row r="380" spans="2:20" x14ac:dyDescent="0.2">
      <c r="B380" s="735" t="s">
        <v>675</v>
      </c>
      <c r="C380" s="733"/>
      <c r="D380" s="733"/>
      <c r="E380" s="733"/>
      <c r="F380" s="733"/>
      <c r="G380" s="733"/>
      <c r="H380" s="733"/>
    </row>
    <row r="381" spans="2:20" x14ac:dyDescent="0.2">
      <c r="B381" s="734" t="s">
        <v>648</v>
      </c>
      <c r="C381" s="734"/>
      <c r="D381" s="734"/>
      <c r="E381" s="734"/>
      <c r="F381" s="734"/>
      <c r="G381" s="734"/>
      <c r="H381" s="734"/>
    </row>
    <row r="382" spans="2:20" x14ac:dyDescent="0.2">
      <c r="B382" s="736"/>
      <c r="C382" s="736"/>
      <c r="D382" s="736"/>
      <c r="E382" s="736"/>
      <c r="F382" s="736"/>
      <c r="G382" s="736"/>
      <c r="H382" s="736"/>
    </row>
    <row r="383" spans="2:20" x14ac:dyDescent="0.2">
      <c r="B383" s="631" t="s">
        <v>649</v>
      </c>
      <c r="C383" s="632"/>
      <c r="D383" s="632"/>
      <c r="E383" s="633"/>
      <c r="F383" s="633"/>
      <c r="G383" s="633"/>
      <c r="H383" s="633"/>
    </row>
    <row r="384" spans="2:20" x14ac:dyDescent="0.2">
      <c r="B384" s="634" t="s">
        <v>650</v>
      </c>
      <c r="C384" s="632"/>
      <c r="D384" s="632"/>
      <c r="E384" s="633"/>
      <c r="F384" s="633"/>
      <c r="G384" s="633"/>
      <c r="H384" s="633"/>
    </row>
    <row r="385" spans="2:8" x14ac:dyDescent="0.2">
      <c r="B385" s="737" t="s">
        <v>651</v>
      </c>
      <c r="C385" s="737"/>
      <c r="D385" s="737"/>
      <c r="E385" s="737"/>
      <c r="F385" s="737"/>
      <c r="G385" s="737"/>
      <c r="H385" s="737"/>
    </row>
    <row r="386" spans="2:8" x14ac:dyDescent="0.2">
      <c r="B386" s="732" t="s">
        <v>652</v>
      </c>
      <c r="C386" s="732"/>
      <c r="D386" s="732"/>
      <c r="E386" s="732"/>
      <c r="F386" s="732"/>
      <c r="G386" s="732"/>
      <c r="H386" s="732"/>
    </row>
    <row r="387" spans="2:8" x14ac:dyDescent="0.2">
      <c r="B387" s="732" t="s">
        <v>653</v>
      </c>
      <c r="C387" s="732"/>
      <c r="D387" s="732"/>
      <c r="E387" s="732"/>
      <c r="F387" s="732"/>
      <c r="G387" s="732"/>
      <c r="H387" s="732"/>
    </row>
    <row r="388" spans="2:8" x14ac:dyDescent="0.2">
      <c r="B388" s="738" t="s">
        <v>654</v>
      </c>
      <c r="C388" s="738"/>
      <c r="D388" s="738"/>
      <c r="E388" s="738"/>
      <c r="F388" s="738"/>
      <c r="G388" s="738"/>
      <c r="H388" s="738"/>
    </row>
    <row r="389" spans="2:8" x14ac:dyDescent="0.2">
      <c r="B389" s="732" t="s">
        <v>655</v>
      </c>
      <c r="C389" s="732"/>
      <c r="D389" s="732"/>
      <c r="E389" s="732"/>
      <c r="F389" s="732"/>
      <c r="G389" s="732"/>
      <c r="H389" s="732"/>
    </row>
  </sheetData>
  <mergeCells count="292">
    <mergeCell ref="B386:H386"/>
    <mergeCell ref="B387:H387"/>
    <mergeCell ref="B388:H388"/>
    <mergeCell ref="B389:H389"/>
    <mergeCell ref="B379:H379"/>
    <mergeCell ref="B380:H380"/>
    <mergeCell ref="B381:H381"/>
    <mergeCell ref="B382:H382"/>
    <mergeCell ref="B385:H385"/>
    <mergeCell ref="B374:H374"/>
    <mergeCell ref="B375:H375"/>
    <mergeCell ref="B376:H376"/>
    <mergeCell ref="B377:H377"/>
    <mergeCell ref="B378:H378"/>
    <mergeCell ref="I367:J367"/>
    <mergeCell ref="I368:J368"/>
    <mergeCell ref="I369:J369"/>
    <mergeCell ref="I370:J370"/>
    <mergeCell ref="I371:J372"/>
    <mergeCell ref="BT341:BT342"/>
    <mergeCell ref="B355:N355"/>
    <mergeCell ref="B366:H366"/>
    <mergeCell ref="BF341:BH341"/>
    <mergeCell ref="BI341:BK341"/>
    <mergeCell ref="BL341:BN341"/>
    <mergeCell ref="BO341:BR341"/>
    <mergeCell ref="BS341:BS342"/>
    <mergeCell ref="AQ341:AS341"/>
    <mergeCell ref="AT341:AV341"/>
    <mergeCell ref="AW341:AY341"/>
    <mergeCell ref="AZ341:BB341"/>
    <mergeCell ref="BC341:BE341"/>
    <mergeCell ref="W341:AA341"/>
    <mergeCell ref="AB341:AE341"/>
    <mergeCell ref="AF341:AI341"/>
    <mergeCell ref="AJ341:AL341"/>
    <mergeCell ref="AM341:AP341"/>
    <mergeCell ref="B356:B357"/>
    <mergeCell ref="C356:H356"/>
    <mergeCell ref="I356:N356"/>
    <mergeCell ref="O356:T356"/>
    <mergeCell ref="B340:V340"/>
    <mergeCell ref="B341:B342"/>
    <mergeCell ref="C341:E341"/>
    <mergeCell ref="F341:H341"/>
    <mergeCell ref="I341:L341"/>
    <mergeCell ref="M341:Q341"/>
    <mergeCell ref="R341:V341"/>
    <mergeCell ref="AE281:AF281"/>
    <mergeCell ref="B293:P293"/>
    <mergeCell ref="AR335:BF335"/>
    <mergeCell ref="B336:D336"/>
    <mergeCell ref="B280:B282"/>
    <mergeCell ref="C280:D281"/>
    <mergeCell ref="E280:AF280"/>
    <mergeCell ref="E281:F281"/>
    <mergeCell ref="G281:H281"/>
    <mergeCell ref="I281:J281"/>
    <mergeCell ref="K281:L281"/>
    <mergeCell ref="M281:N281"/>
    <mergeCell ref="O281:P281"/>
    <mergeCell ref="Q281:R281"/>
    <mergeCell ref="S281:T281"/>
    <mergeCell ref="U281:V281"/>
    <mergeCell ref="W281:X281"/>
    <mergeCell ref="Y281:Z281"/>
    <mergeCell ref="AA281:AB281"/>
    <mergeCell ref="AC281:AD281"/>
    <mergeCell ref="B298:D298"/>
    <mergeCell ref="B304:G305"/>
    <mergeCell ref="I304:O305"/>
    <mergeCell ref="R305:X306"/>
    <mergeCell ref="AU265:AV265"/>
    <mergeCell ref="AW265:AX265"/>
    <mergeCell ref="AY265:AZ265"/>
    <mergeCell ref="B279:L279"/>
    <mergeCell ref="AR279:AX279"/>
    <mergeCell ref="AK265:AL265"/>
    <mergeCell ref="AM265:AN265"/>
    <mergeCell ref="AO265:AP265"/>
    <mergeCell ref="AQ265:AR265"/>
    <mergeCell ref="AS265:AT265"/>
    <mergeCell ref="AA265:AB265"/>
    <mergeCell ref="AC265:AD265"/>
    <mergeCell ref="AE265:AF265"/>
    <mergeCell ref="AG265:AH265"/>
    <mergeCell ref="AI265:AJ265"/>
    <mergeCell ref="B237:N237"/>
    <mergeCell ref="B261:D261"/>
    <mergeCell ref="B264:Y264"/>
    <mergeCell ref="B265:B266"/>
    <mergeCell ref="C265:D265"/>
    <mergeCell ref="E265:F265"/>
    <mergeCell ref="G265:H265"/>
    <mergeCell ref="I265:J265"/>
    <mergeCell ref="K265:L265"/>
    <mergeCell ref="M265:N265"/>
    <mergeCell ref="O265:P265"/>
    <mergeCell ref="Q265:R265"/>
    <mergeCell ref="S265:T265"/>
    <mergeCell ref="U265:V265"/>
    <mergeCell ref="W265:X265"/>
    <mergeCell ref="Y265:Z265"/>
    <mergeCell ref="EC239:ED241"/>
    <mergeCell ref="EE239:EF241"/>
    <mergeCell ref="EG239:EH241"/>
    <mergeCell ref="EI239:EJ241"/>
    <mergeCell ref="EK239:EL241"/>
    <mergeCell ref="DS239:DT241"/>
    <mergeCell ref="DU239:DV241"/>
    <mergeCell ref="DW239:DX241"/>
    <mergeCell ref="DY239:DZ241"/>
    <mergeCell ref="EA239:EB241"/>
    <mergeCell ref="DI239:DJ241"/>
    <mergeCell ref="DK239:DL241"/>
    <mergeCell ref="DM239:DN241"/>
    <mergeCell ref="DO239:DP241"/>
    <mergeCell ref="DQ239:DR241"/>
    <mergeCell ref="CY239:CZ241"/>
    <mergeCell ref="DA239:DB241"/>
    <mergeCell ref="DC239:DD241"/>
    <mergeCell ref="DE239:DF241"/>
    <mergeCell ref="DG239:DH241"/>
    <mergeCell ref="CO239:CP241"/>
    <mergeCell ref="CQ239:CR241"/>
    <mergeCell ref="CS239:CT241"/>
    <mergeCell ref="CU239:CV241"/>
    <mergeCell ref="CW239:CX241"/>
    <mergeCell ref="BU239:CB240"/>
    <mergeCell ref="CC239:CH240"/>
    <mergeCell ref="CI239:CJ241"/>
    <mergeCell ref="CK239:CL241"/>
    <mergeCell ref="CM239:CN241"/>
    <mergeCell ref="BU241:BV241"/>
    <mergeCell ref="BW241:BX241"/>
    <mergeCell ref="BY241:BZ241"/>
    <mergeCell ref="CA241:CB241"/>
    <mergeCell ref="CC241:CD241"/>
    <mergeCell ref="CE241:CF241"/>
    <mergeCell ref="CG241:CH241"/>
    <mergeCell ref="BG239:BH241"/>
    <mergeCell ref="BI239:BJ241"/>
    <mergeCell ref="BK239:BL241"/>
    <mergeCell ref="BM239:BN241"/>
    <mergeCell ref="BO239:BT240"/>
    <mergeCell ref="BO241:BP241"/>
    <mergeCell ref="BQ241:BR241"/>
    <mergeCell ref="BS241:BT241"/>
    <mergeCell ref="AW239:AX241"/>
    <mergeCell ref="AY239:AZ241"/>
    <mergeCell ref="BA239:BB241"/>
    <mergeCell ref="BC239:BD241"/>
    <mergeCell ref="BE239:BF241"/>
    <mergeCell ref="AM239:AN241"/>
    <mergeCell ref="AO239:AP241"/>
    <mergeCell ref="AQ239:AR241"/>
    <mergeCell ref="AS239:AT241"/>
    <mergeCell ref="AU239:AV241"/>
    <mergeCell ref="Y239:Z241"/>
    <mergeCell ref="AA239:AB241"/>
    <mergeCell ref="AC239:AD241"/>
    <mergeCell ref="AE239:AJ240"/>
    <mergeCell ref="AK239:AL241"/>
    <mergeCell ref="AE241:AF241"/>
    <mergeCell ref="AG241:AH241"/>
    <mergeCell ref="AI241:AJ241"/>
    <mergeCell ref="CU238:CZ238"/>
    <mergeCell ref="DA238:DN238"/>
    <mergeCell ref="DO238:DP238"/>
    <mergeCell ref="DQ238:DZ238"/>
    <mergeCell ref="EA238:EJ238"/>
    <mergeCell ref="AM238:AR238"/>
    <mergeCell ref="AS238:AT238"/>
    <mergeCell ref="AU238:BN238"/>
    <mergeCell ref="BO238:CN238"/>
    <mergeCell ref="CO238:CT238"/>
    <mergeCell ref="AC205:AD205"/>
    <mergeCell ref="AE205:AF205"/>
    <mergeCell ref="B204:Q204"/>
    <mergeCell ref="B238:B242"/>
    <mergeCell ref="C238:AL238"/>
    <mergeCell ref="C239:D241"/>
    <mergeCell ref="E239:F241"/>
    <mergeCell ref="G239:H241"/>
    <mergeCell ref="I239:J241"/>
    <mergeCell ref="K239:L241"/>
    <mergeCell ref="M239:N241"/>
    <mergeCell ref="O239:P241"/>
    <mergeCell ref="Q239:R241"/>
    <mergeCell ref="S239:T241"/>
    <mergeCell ref="U239:V241"/>
    <mergeCell ref="W239:X241"/>
    <mergeCell ref="T205:T206"/>
    <mergeCell ref="U205:V205"/>
    <mergeCell ref="W205:X205"/>
    <mergeCell ref="Y205:Z205"/>
    <mergeCell ref="AA205:AB205"/>
    <mergeCell ref="J205:K205"/>
    <mergeCell ref="L205:M205"/>
    <mergeCell ref="N205:O205"/>
    <mergeCell ref="P205:Q205"/>
    <mergeCell ref="R205:S205"/>
    <mergeCell ref="B205:B206"/>
    <mergeCell ref="C205:C206"/>
    <mergeCell ref="D205:E205"/>
    <mergeCell ref="F205:G205"/>
    <mergeCell ref="H205:I205"/>
    <mergeCell ref="B181:G181"/>
    <mergeCell ref="B182:B183"/>
    <mergeCell ref="C182:C183"/>
    <mergeCell ref="D182:E182"/>
    <mergeCell ref="F182:G182"/>
    <mergeCell ref="B166:I166"/>
    <mergeCell ref="B167:B168"/>
    <mergeCell ref="C167:C168"/>
    <mergeCell ref="D167:E167"/>
    <mergeCell ref="F167:G167"/>
    <mergeCell ref="H167:I167"/>
    <mergeCell ref="J136:K136"/>
    <mergeCell ref="L136:M136"/>
    <mergeCell ref="B151:M151"/>
    <mergeCell ref="B152:B153"/>
    <mergeCell ref="C152:C153"/>
    <mergeCell ref="D152:E152"/>
    <mergeCell ref="F152:G152"/>
    <mergeCell ref="H152:I152"/>
    <mergeCell ref="J152:K152"/>
    <mergeCell ref="L152:M152"/>
    <mergeCell ref="B133:AA133"/>
    <mergeCell ref="B134:B137"/>
    <mergeCell ref="C134:C137"/>
    <mergeCell ref="D134:AA134"/>
    <mergeCell ref="D135:E136"/>
    <mergeCell ref="F135:I135"/>
    <mergeCell ref="J135:M135"/>
    <mergeCell ref="N135:O136"/>
    <mergeCell ref="P135:Q136"/>
    <mergeCell ref="R135:S136"/>
    <mergeCell ref="T135:U136"/>
    <mergeCell ref="V135:W136"/>
    <mergeCell ref="X135:Y136"/>
    <mergeCell ref="Z135:AA136"/>
    <mergeCell ref="F136:G136"/>
    <mergeCell ref="H136:I136"/>
    <mergeCell ref="B116:X116"/>
    <mergeCell ref="B117:B119"/>
    <mergeCell ref="C117:C119"/>
    <mergeCell ref="D117:D119"/>
    <mergeCell ref="E117:E119"/>
    <mergeCell ref="F117:X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B99:X99"/>
    <mergeCell ref="B100:B102"/>
    <mergeCell ref="C100:C102"/>
    <mergeCell ref="D100:D102"/>
    <mergeCell ref="E100:X100"/>
    <mergeCell ref="E101:F101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B44:K44"/>
    <mergeCell ref="B45:B46"/>
    <mergeCell ref="C45:F45"/>
    <mergeCell ref="G45:H45"/>
    <mergeCell ref="I45:J45"/>
    <mergeCell ref="K45:K46"/>
    <mergeCell ref="B80:I80"/>
    <mergeCell ref="B81:B82"/>
    <mergeCell ref="C81:C82"/>
    <mergeCell ref="D81:E81"/>
    <mergeCell ref="F81:G81"/>
    <mergeCell ref="H81:H82"/>
    <mergeCell ref="I81:I82"/>
    <mergeCell ref="B61:J61"/>
    <mergeCell ref="B62:B64"/>
    <mergeCell ref="C62:C64"/>
    <mergeCell ref="D62:I63"/>
    <mergeCell ref="J62:J64"/>
  </mergeCells>
  <conditionalFormatting sqref="B121:B127 B170:B176 B185:G191 B104:B110">
    <cfRule type="cellIs" dxfId="14" priority="6" stopIfTrue="1" operator="equal">
      <formula>0</formula>
    </cfRule>
  </conditionalFormatting>
  <conditionalFormatting sqref="B139:U145 C104:X109">
    <cfRule type="cellIs" dxfId="13" priority="7" stopIfTrue="1" operator="equal">
      <formula>0</formula>
    </cfRule>
  </conditionalFormatting>
  <conditionalFormatting sqref="C127:X127">
    <cfRule type="cellIs" dxfId="12" priority="4" stopIfTrue="1" operator="equal">
      <formula>0</formula>
    </cfRule>
  </conditionalFormatting>
  <conditionalFormatting sqref="C121:X126">
    <cfRule type="cellIs" dxfId="11" priority="5" stopIfTrue="1" operator="equal">
      <formula>0</formula>
    </cfRule>
  </conditionalFormatting>
  <conditionalFormatting sqref="V139:AA144 X145:Y145">
    <cfRule type="cellIs" dxfId="10" priority="3" stopIfTrue="1" operator="equal">
      <formula>0</formula>
    </cfRule>
  </conditionalFormatting>
  <conditionalFormatting sqref="B284:B289">
    <cfRule type="cellIs" dxfId="9" priority="2" stopIfTrue="1" operator="equal">
      <formula>0</formula>
    </cfRule>
  </conditionalFormatting>
  <conditionalFormatting sqref="B344:B349">
    <cfRule type="cellIs" dxfId="8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33:IM381"/>
  <sheetViews>
    <sheetView showGridLines="0" tabSelected="1" topLeftCell="A193" zoomScaleNormal="100" workbookViewId="0">
      <selection activeCell="G251" sqref="G251"/>
    </sheetView>
  </sheetViews>
  <sheetFormatPr baseColWidth="10" defaultRowHeight="12.75" x14ac:dyDescent="0.2"/>
  <cols>
    <col min="1" max="1" width="8.5703125" customWidth="1"/>
    <col min="2" max="2" width="23.5703125" customWidth="1"/>
    <col min="3" max="7" width="12.85546875" customWidth="1"/>
    <col min="8" max="8" width="13.5703125" customWidth="1"/>
    <col min="9" max="52" width="12.85546875" customWidth="1"/>
    <col min="53" max="57" width="8.7109375" customWidth="1"/>
  </cols>
  <sheetData>
    <row r="33" spans="2:11" x14ac:dyDescent="0.2">
      <c r="B33" s="38" t="s">
        <v>178</v>
      </c>
      <c r="C33" s="1"/>
    </row>
    <row r="34" spans="2:11" x14ac:dyDescent="0.2">
      <c r="B34" s="38" t="s">
        <v>153</v>
      </c>
      <c r="C34" s="1"/>
    </row>
    <row r="40" spans="2:11" ht="18" x14ac:dyDescent="0.25">
      <c r="B40" s="2" t="s">
        <v>120</v>
      </c>
    </row>
    <row r="44" spans="2:11" ht="32.25" customHeight="1" thickBot="1" x14ac:dyDescent="0.25">
      <c r="B44" s="843" t="s">
        <v>229</v>
      </c>
      <c r="C44" s="731"/>
      <c r="D44" s="731"/>
      <c r="E44" s="731"/>
      <c r="F44" s="731"/>
      <c r="G44" s="731"/>
      <c r="H44" s="731"/>
      <c r="I44" s="731"/>
      <c r="J44" s="731"/>
      <c r="K44" s="731"/>
    </row>
    <row r="45" spans="2:11" x14ac:dyDescent="0.2">
      <c r="B45" s="845" t="s">
        <v>121</v>
      </c>
      <c r="C45" s="847" t="s">
        <v>122</v>
      </c>
      <c r="D45" s="848"/>
      <c r="E45" s="848"/>
      <c r="F45" s="849"/>
      <c r="G45" s="847" t="s">
        <v>123</v>
      </c>
      <c r="H45" s="848"/>
      <c r="I45" s="847" t="s">
        <v>124</v>
      </c>
      <c r="J45" s="848"/>
      <c r="K45" s="850" t="s">
        <v>125</v>
      </c>
    </row>
    <row r="46" spans="2:11" ht="25.5" customHeight="1" thickBot="1" x14ac:dyDescent="0.25">
      <c r="B46" s="846"/>
      <c r="C46" s="113">
        <v>0</v>
      </c>
      <c r="D46" s="113">
        <v>1</v>
      </c>
      <c r="E46" s="113">
        <v>2</v>
      </c>
      <c r="F46" s="113">
        <v>3</v>
      </c>
      <c r="G46" s="113" t="s">
        <v>126</v>
      </c>
      <c r="H46" s="113" t="s">
        <v>127</v>
      </c>
      <c r="I46" s="113" t="s">
        <v>128</v>
      </c>
      <c r="J46" s="113" t="s">
        <v>129</v>
      </c>
      <c r="K46" s="851"/>
    </row>
    <row r="47" spans="2:11" ht="13.5" thickBot="1" x14ac:dyDescent="0.25">
      <c r="B47" s="9" t="s">
        <v>130</v>
      </c>
      <c r="C47" s="127">
        <v>551735</v>
      </c>
      <c r="D47" s="127">
        <v>1394570</v>
      </c>
      <c r="E47" s="127">
        <v>369356</v>
      </c>
      <c r="F47" s="127">
        <v>21686</v>
      </c>
      <c r="G47" s="127">
        <v>1121935</v>
      </c>
      <c r="H47" s="127">
        <v>1216410</v>
      </c>
      <c r="I47" s="127">
        <v>1593528</v>
      </c>
      <c r="J47" s="127">
        <v>744817</v>
      </c>
      <c r="K47" s="128">
        <v>2338345</v>
      </c>
    </row>
    <row r="48" spans="2:11" x14ac:dyDescent="0.2">
      <c r="B48" s="107" t="s">
        <v>24</v>
      </c>
      <c r="C48" s="94">
        <v>273</v>
      </c>
      <c r="D48" s="94">
        <v>2267</v>
      </c>
      <c r="E48" s="94">
        <v>487</v>
      </c>
      <c r="F48" s="94">
        <v>0</v>
      </c>
      <c r="G48" s="95">
        <v>1479</v>
      </c>
      <c r="H48" s="95">
        <v>1548</v>
      </c>
      <c r="I48" s="95">
        <v>1620</v>
      </c>
      <c r="J48" s="95">
        <v>1407</v>
      </c>
      <c r="K48" s="95">
        <f>SUM(C48:J48)</f>
        <v>9081</v>
      </c>
    </row>
    <row r="49" spans="2:11" x14ac:dyDescent="0.2">
      <c r="B49" s="108" t="s">
        <v>25</v>
      </c>
      <c r="C49" s="94">
        <v>275</v>
      </c>
      <c r="D49" s="97">
        <v>4459</v>
      </c>
      <c r="E49" s="97">
        <v>1382</v>
      </c>
      <c r="F49" s="97">
        <v>1</v>
      </c>
      <c r="G49" s="98">
        <v>3061</v>
      </c>
      <c r="H49" s="98">
        <v>3056</v>
      </c>
      <c r="I49" s="98">
        <v>3240</v>
      </c>
      <c r="J49" s="98">
        <v>2877</v>
      </c>
      <c r="K49" s="95">
        <f t="shared" ref="K49:K53" si="0">SUM(C49:J49)</f>
        <v>18351</v>
      </c>
    </row>
    <row r="50" spans="2:11" x14ac:dyDescent="0.2">
      <c r="B50" s="108" t="s">
        <v>26</v>
      </c>
      <c r="C50" s="94">
        <v>1235</v>
      </c>
      <c r="D50" s="97">
        <v>23829</v>
      </c>
      <c r="E50" s="97">
        <v>2159</v>
      </c>
      <c r="F50" s="97">
        <v>18</v>
      </c>
      <c r="G50" s="98">
        <v>13243</v>
      </c>
      <c r="H50" s="98">
        <v>13998</v>
      </c>
      <c r="I50" s="98">
        <v>23971</v>
      </c>
      <c r="J50" s="98">
        <v>3270</v>
      </c>
      <c r="K50" s="95">
        <f t="shared" si="0"/>
        <v>81723</v>
      </c>
    </row>
    <row r="51" spans="2:11" x14ac:dyDescent="0.2">
      <c r="B51" s="108" t="s">
        <v>27</v>
      </c>
      <c r="C51" s="94">
        <v>300</v>
      </c>
      <c r="D51" s="97">
        <v>5723</v>
      </c>
      <c r="E51" s="97">
        <v>1378</v>
      </c>
      <c r="F51" s="97">
        <v>12</v>
      </c>
      <c r="G51" s="98">
        <v>3590</v>
      </c>
      <c r="H51" s="98">
        <v>3823</v>
      </c>
      <c r="I51" s="98">
        <v>4901</v>
      </c>
      <c r="J51" s="98">
        <v>2512</v>
      </c>
      <c r="K51" s="95">
        <f t="shared" si="0"/>
        <v>22239</v>
      </c>
    </row>
    <row r="52" spans="2:11" x14ac:dyDescent="0.2">
      <c r="B52" s="108" t="s">
        <v>28</v>
      </c>
      <c r="C52" s="94">
        <v>998</v>
      </c>
      <c r="D52" s="97">
        <v>6701</v>
      </c>
      <c r="E52" s="97">
        <v>1207</v>
      </c>
      <c r="F52" s="97">
        <v>1</v>
      </c>
      <c r="G52" s="98">
        <v>4103</v>
      </c>
      <c r="H52" s="98">
        <v>4804</v>
      </c>
      <c r="I52" s="98">
        <v>4950</v>
      </c>
      <c r="J52" s="98">
        <v>3957</v>
      </c>
      <c r="K52" s="95">
        <f t="shared" si="0"/>
        <v>26721</v>
      </c>
    </row>
    <row r="53" spans="2:11" ht="13.5" thickBot="1" x14ac:dyDescent="0.25">
      <c r="B53" s="109" t="s">
        <v>29</v>
      </c>
      <c r="C53" s="94">
        <v>4369</v>
      </c>
      <c r="D53" s="134">
        <v>5856</v>
      </c>
      <c r="E53" s="134">
        <v>366</v>
      </c>
      <c r="F53" s="134">
        <v>0</v>
      </c>
      <c r="G53" s="130">
        <v>5332</v>
      </c>
      <c r="H53" s="130">
        <v>5267</v>
      </c>
      <c r="I53" s="130">
        <v>5626</v>
      </c>
      <c r="J53" s="130">
        <v>4973</v>
      </c>
      <c r="K53" s="95">
        <f t="shared" si="0"/>
        <v>31789</v>
      </c>
    </row>
    <row r="54" spans="2:11" ht="13.5" thickBot="1" x14ac:dyDescent="0.25">
      <c r="B54" s="9" t="s">
        <v>1</v>
      </c>
      <c r="C54" s="64">
        <f>SUM(C48:C53)</f>
        <v>7450</v>
      </c>
      <c r="D54" s="64">
        <f t="shared" ref="D54:K54" si="1">SUM(D48:D53)</f>
        <v>48835</v>
      </c>
      <c r="E54" s="64">
        <f t="shared" si="1"/>
        <v>6979</v>
      </c>
      <c r="F54" s="64">
        <f t="shared" si="1"/>
        <v>32</v>
      </c>
      <c r="G54" s="64">
        <f t="shared" si="1"/>
        <v>30808</v>
      </c>
      <c r="H54" s="64">
        <f t="shared" si="1"/>
        <v>32496</v>
      </c>
      <c r="I54" s="64">
        <f t="shared" si="1"/>
        <v>44308</v>
      </c>
      <c r="J54" s="64">
        <f t="shared" si="1"/>
        <v>18996</v>
      </c>
      <c r="K54" s="46">
        <f t="shared" si="1"/>
        <v>189904</v>
      </c>
    </row>
    <row r="55" spans="2:11" x14ac:dyDescent="0.2">
      <c r="B55" s="4" t="s">
        <v>134</v>
      </c>
    </row>
    <row r="56" spans="2:11" x14ac:dyDescent="0.2">
      <c r="B56" s="4" t="s">
        <v>157</v>
      </c>
    </row>
    <row r="57" spans="2:11" x14ac:dyDescent="0.2">
      <c r="B57" s="4" t="s">
        <v>189</v>
      </c>
    </row>
    <row r="61" spans="2:11" ht="35.25" customHeight="1" thickBot="1" x14ac:dyDescent="0.25">
      <c r="B61" s="852" t="s">
        <v>230</v>
      </c>
      <c r="C61" s="853"/>
      <c r="D61" s="853"/>
      <c r="E61" s="853"/>
      <c r="F61" s="853"/>
      <c r="G61" s="853"/>
      <c r="H61" s="853"/>
      <c r="I61" s="853"/>
      <c r="J61" s="853"/>
    </row>
    <row r="62" spans="2:11" x14ac:dyDescent="0.2">
      <c r="B62" s="845" t="s">
        <v>121</v>
      </c>
      <c r="C62" s="855" t="s">
        <v>8</v>
      </c>
      <c r="D62" s="858" t="s">
        <v>135</v>
      </c>
      <c r="E62" s="859"/>
      <c r="F62" s="859"/>
      <c r="G62" s="859"/>
      <c r="H62" s="859"/>
      <c r="I62" s="859"/>
      <c r="J62" s="850" t="s">
        <v>125</v>
      </c>
    </row>
    <row r="63" spans="2:11" x14ac:dyDescent="0.2">
      <c r="B63" s="854"/>
      <c r="C63" s="856"/>
      <c r="D63" s="860"/>
      <c r="E63" s="861"/>
      <c r="F63" s="861"/>
      <c r="G63" s="861"/>
      <c r="H63" s="861"/>
      <c r="I63" s="861"/>
      <c r="J63" s="862"/>
    </row>
    <row r="64" spans="2:11" ht="13.5" thickBot="1" x14ac:dyDescent="0.25">
      <c r="B64" s="846"/>
      <c r="C64" s="857"/>
      <c r="D64" s="5" t="s">
        <v>136</v>
      </c>
      <c r="E64" s="5" t="s">
        <v>137</v>
      </c>
      <c r="F64" s="5" t="s">
        <v>138</v>
      </c>
      <c r="G64" s="5" t="s">
        <v>139</v>
      </c>
      <c r="H64" s="5" t="s">
        <v>140</v>
      </c>
      <c r="I64" s="5" t="s">
        <v>141</v>
      </c>
      <c r="J64" s="851"/>
    </row>
    <row r="65" spans="2:19" ht="13.5" thickBot="1" x14ac:dyDescent="0.25">
      <c r="B65" s="6" t="s">
        <v>130</v>
      </c>
      <c r="C65" s="86">
        <v>2338345</v>
      </c>
      <c r="D65" s="86">
        <v>26827</v>
      </c>
      <c r="E65" s="86">
        <v>129997</v>
      </c>
      <c r="F65" s="86">
        <v>406656</v>
      </c>
      <c r="G65" s="86">
        <v>1021248</v>
      </c>
      <c r="H65" s="86">
        <v>398462</v>
      </c>
      <c r="I65" s="86">
        <v>355155</v>
      </c>
      <c r="J65" s="111">
        <v>2338345</v>
      </c>
    </row>
    <row r="66" spans="2:19" x14ac:dyDescent="0.2">
      <c r="B66" s="107" t="s">
        <v>24</v>
      </c>
      <c r="C66" s="105">
        <f>VLOOKUP(B66,'[11]11. RS_GRUPOS_EDAD'!$B$7:$P$15,2,0)</f>
        <v>3027</v>
      </c>
      <c r="D66" s="105">
        <v>30</v>
      </c>
      <c r="E66" s="105">
        <v>140</v>
      </c>
      <c r="F66" s="105">
        <v>465</v>
      </c>
      <c r="G66" s="105">
        <v>1188</v>
      </c>
      <c r="H66" s="105">
        <v>585</v>
      </c>
      <c r="I66" s="105">
        <v>619</v>
      </c>
      <c r="J66" s="131">
        <f>SUM(D66:I66)</f>
        <v>3027</v>
      </c>
    </row>
    <row r="67" spans="2:19" x14ac:dyDescent="0.2">
      <c r="B67" s="108" t="s">
        <v>25</v>
      </c>
      <c r="C67" s="105">
        <f>VLOOKUP(B67,'[11]11. RS_GRUPOS_EDAD'!$B$7:$P$15,2,0)</f>
        <v>6117</v>
      </c>
      <c r="D67" s="157">
        <v>91</v>
      </c>
      <c r="E67" s="157">
        <v>349</v>
      </c>
      <c r="F67" s="157">
        <v>1073</v>
      </c>
      <c r="G67" s="157">
        <v>2446</v>
      </c>
      <c r="H67" s="157">
        <v>1101</v>
      </c>
      <c r="I67" s="157">
        <v>1057</v>
      </c>
      <c r="J67" s="131">
        <f t="shared" ref="J67:J71" si="2">SUM(D67:I67)</f>
        <v>6117</v>
      </c>
    </row>
    <row r="68" spans="2:19" x14ac:dyDescent="0.2">
      <c r="B68" s="108" t="s">
        <v>26</v>
      </c>
      <c r="C68" s="105">
        <f>VLOOKUP(B68,'[11]11. RS_GRUPOS_EDAD'!$B$7:$P$15,2,0)</f>
        <v>27241</v>
      </c>
      <c r="D68" s="157">
        <v>326</v>
      </c>
      <c r="E68" s="157">
        <v>1489</v>
      </c>
      <c r="F68" s="157">
        <v>4821</v>
      </c>
      <c r="G68" s="157">
        <v>11727</v>
      </c>
      <c r="H68" s="157">
        <v>4670</v>
      </c>
      <c r="I68" s="157">
        <v>4208</v>
      </c>
      <c r="J68" s="131">
        <f t="shared" si="2"/>
        <v>27241</v>
      </c>
    </row>
    <row r="69" spans="2:19" x14ac:dyDescent="0.2">
      <c r="B69" s="108" t="s">
        <v>27</v>
      </c>
      <c r="C69" s="105">
        <f>VLOOKUP(B69,'[11]11. RS_GRUPOS_EDAD'!$B$7:$P$15,2,0)</f>
        <v>7413</v>
      </c>
      <c r="D69" s="157">
        <v>79</v>
      </c>
      <c r="E69" s="157">
        <v>333</v>
      </c>
      <c r="F69" s="157">
        <v>1283</v>
      </c>
      <c r="G69" s="157">
        <v>2994</v>
      </c>
      <c r="H69" s="157">
        <v>1358</v>
      </c>
      <c r="I69" s="157">
        <v>1366</v>
      </c>
      <c r="J69" s="131">
        <f t="shared" si="2"/>
        <v>7413</v>
      </c>
    </row>
    <row r="70" spans="2:19" x14ac:dyDescent="0.2">
      <c r="B70" s="108" t="s">
        <v>28</v>
      </c>
      <c r="C70" s="105">
        <f>VLOOKUP(B70,'[11]11. RS_GRUPOS_EDAD'!$B$7:$P$15,2,0)</f>
        <v>8907</v>
      </c>
      <c r="D70" s="157">
        <v>107</v>
      </c>
      <c r="E70" s="157">
        <v>539</v>
      </c>
      <c r="F70" s="157">
        <v>1708</v>
      </c>
      <c r="G70" s="157">
        <v>3993</v>
      </c>
      <c r="H70" s="157">
        <v>1304</v>
      </c>
      <c r="I70" s="157">
        <v>1256</v>
      </c>
      <c r="J70" s="131">
        <f t="shared" si="2"/>
        <v>8907</v>
      </c>
    </row>
    <row r="71" spans="2:19" ht="13.5" thickBot="1" x14ac:dyDescent="0.25">
      <c r="B71" s="109" t="s">
        <v>29</v>
      </c>
      <c r="C71" s="105">
        <f>VLOOKUP(B71,'[11]11. RS_GRUPOS_EDAD'!$B$7:$P$15,2,0)</f>
        <v>10599</v>
      </c>
      <c r="D71" s="174">
        <v>140</v>
      </c>
      <c r="E71" s="174">
        <v>886</v>
      </c>
      <c r="F71" s="174">
        <v>2334</v>
      </c>
      <c r="G71" s="174">
        <v>4593</v>
      </c>
      <c r="H71" s="174">
        <v>1376</v>
      </c>
      <c r="I71" s="174">
        <v>1270</v>
      </c>
      <c r="J71" s="131">
        <f t="shared" si="2"/>
        <v>10599</v>
      </c>
    </row>
    <row r="72" spans="2:19" ht="13.5" thickBot="1" x14ac:dyDescent="0.25">
      <c r="B72" s="9" t="s">
        <v>1</v>
      </c>
      <c r="C72" s="86">
        <f>SUM(C66:C71)</f>
        <v>63304</v>
      </c>
      <c r="D72" s="86">
        <f t="shared" ref="D72:J72" si="3">SUM(D66:D71)</f>
        <v>773</v>
      </c>
      <c r="E72" s="86">
        <f t="shared" si="3"/>
        <v>3736</v>
      </c>
      <c r="F72" s="86">
        <f t="shared" si="3"/>
        <v>11684</v>
      </c>
      <c r="G72" s="86">
        <f t="shared" si="3"/>
        <v>26941</v>
      </c>
      <c r="H72" s="86">
        <f t="shared" si="3"/>
        <v>10394</v>
      </c>
      <c r="I72" s="86">
        <f t="shared" si="3"/>
        <v>9776</v>
      </c>
      <c r="J72" s="86">
        <f t="shared" si="3"/>
        <v>63304</v>
      </c>
    </row>
    <row r="73" spans="2:19" x14ac:dyDescent="0.2">
      <c r="B73" s="12" t="s">
        <v>142</v>
      </c>
    </row>
    <row r="74" spans="2:19" x14ac:dyDescent="0.2">
      <c r="B74" s="4" t="s">
        <v>143</v>
      </c>
    </row>
    <row r="75" spans="2:19" x14ac:dyDescent="0.2">
      <c r="B75" s="12" t="s">
        <v>158</v>
      </c>
    </row>
    <row r="79" spans="2:19" ht="40.5" customHeight="1" thickBot="1" x14ac:dyDescent="0.25">
      <c r="B79" s="834" t="s">
        <v>231</v>
      </c>
      <c r="C79" s="834"/>
      <c r="D79" s="834"/>
      <c r="E79" s="834"/>
      <c r="F79" s="834"/>
      <c r="G79" s="834"/>
      <c r="H79" s="834"/>
      <c r="I79" s="834"/>
      <c r="L79" s="966"/>
      <c r="M79" s="966"/>
      <c r="N79" s="966"/>
      <c r="O79" s="966"/>
      <c r="P79" s="966"/>
      <c r="Q79" s="966"/>
      <c r="R79" s="966"/>
      <c r="S79" s="966"/>
    </row>
    <row r="80" spans="2:19" x14ac:dyDescent="0.2">
      <c r="B80" s="926" t="s">
        <v>144</v>
      </c>
      <c r="C80" s="928" t="s">
        <v>195</v>
      </c>
      <c r="D80" s="928"/>
      <c r="E80" s="928"/>
      <c r="F80" s="930" t="s">
        <v>145</v>
      </c>
      <c r="G80" s="931"/>
      <c r="H80" s="928" t="s">
        <v>146</v>
      </c>
      <c r="I80" s="932" t="s">
        <v>147</v>
      </c>
      <c r="L80" s="1016"/>
      <c r="M80" s="1016"/>
      <c r="N80" s="1016"/>
      <c r="O80" s="1016"/>
      <c r="P80" s="1016"/>
      <c r="Q80" s="1016"/>
      <c r="R80" s="1016"/>
      <c r="S80" s="1016"/>
    </row>
    <row r="81" spans="2:19" ht="77.25" customHeight="1" thickBot="1" x14ac:dyDescent="0.25">
      <c r="B81" s="927"/>
      <c r="C81" s="929"/>
      <c r="D81" s="695" t="s">
        <v>186</v>
      </c>
      <c r="E81" s="695" t="s">
        <v>149</v>
      </c>
      <c r="F81" s="695" t="s">
        <v>150</v>
      </c>
      <c r="G81" s="695" t="s">
        <v>151</v>
      </c>
      <c r="H81" s="929"/>
      <c r="I81" s="933"/>
      <c r="L81" s="1016"/>
      <c r="M81" s="1016"/>
      <c r="N81" s="704"/>
      <c r="O81" s="704"/>
      <c r="P81" s="704"/>
      <c r="Q81" s="704"/>
      <c r="R81" s="1016"/>
      <c r="S81" s="1016"/>
    </row>
    <row r="82" spans="2:19" ht="13.5" customHeight="1" thickBot="1" x14ac:dyDescent="0.25">
      <c r="B82" s="41" t="s">
        <v>159</v>
      </c>
      <c r="C82" s="55">
        <v>6691030</v>
      </c>
      <c r="D82" s="55">
        <v>2338345</v>
      </c>
      <c r="E82" s="56">
        <v>0.34947459509223544</v>
      </c>
      <c r="F82" s="57">
        <v>3978503</v>
      </c>
      <c r="G82" s="56">
        <v>0.59460247525418353</v>
      </c>
      <c r="H82" s="58">
        <v>0.94407707034641897</v>
      </c>
      <c r="I82" s="59">
        <v>374182</v>
      </c>
      <c r="L82" s="705"/>
      <c r="M82" s="709"/>
      <c r="N82" s="709"/>
      <c r="O82" s="710"/>
      <c r="P82" s="711"/>
      <c r="Q82" s="710"/>
      <c r="R82" s="712"/>
      <c r="S82" s="713"/>
    </row>
    <row r="83" spans="2:19" x14ac:dyDescent="0.2">
      <c r="B83" s="15" t="s">
        <v>226</v>
      </c>
      <c r="C83" s="16">
        <v>4519</v>
      </c>
      <c r="D83" s="16">
        <v>3027</v>
      </c>
      <c r="E83" s="17">
        <f>+D83/C83*100</f>
        <v>66.98384598362469</v>
      </c>
      <c r="F83" s="18">
        <v>19.566939588404516</v>
      </c>
      <c r="G83" s="19">
        <v>19.566939588404516</v>
      </c>
      <c r="H83" s="20">
        <v>89.245408276167296</v>
      </c>
      <c r="I83" s="21">
        <v>486</v>
      </c>
      <c r="L83" s="706"/>
      <c r="M83" s="714"/>
      <c r="N83" s="714"/>
      <c r="O83" s="715"/>
      <c r="P83" s="716"/>
      <c r="Q83" s="717"/>
      <c r="R83" s="718"/>
      <c r="S83" s="714"/>
    </row>
    <row r="84" spans="2:19" x14ac:dyDescent="0.2">
      <c r="B84" s="22" t="s">
        <v>25</v>
      </c>
      <c r="C84" s="16">
        <v>6611</v>
      </c>
      <c r="D84" s="23">
        <v>6117</v>
      </c>
      <c r="E84" s="17">
        <f t="shared" ref="E84:E88" si="4">+D84/C84*100</f>
        <v>92.52760550597489</v>
      </c>
      <c r="F84" s="25">
        <v>27.258811072455</v>
      </c>
      <c r="G84" s="26">
        <v>27.258811072455</v>
      </c>
      <c r="H84" s="27">
        <v>100</v>
      </c>
      <c r="I84" s="28">
        <v>-1514</v>
      </c>
      <c r="L84" s="706"/>
      <c r="M84" s="714"/>
      <c r="N84" s="714"/>
      <c r="O84" s="715"/>
      <c r="P84" s="716"/>
      <c r="Q84" s="717"/>
      <c r="R84" s="718"/>
      <c r="S84" s="714"/>
    </row>
    <row r="85" spans="2:19" x14ac:dyDescent="0.2">
      <c r="B85" s="22" t="s">
        <v>227</v>
      </c>
      <c r="C85" s="16">
        <v>49392</v>
      </c>
      <c r="D85" s="23">
        <v>27241</v>
      </c>
      <c r="E85" s="17">
        <f t="shared" si="4"/>
        <v>55.15265630061549</v>
      </c>
      <c r="F85" s="25">
        <v>33.74485746679624</v>
      </c>
      <c r="G85" s="26">
        <v>33.74485746679624</v>
      </c>
      <c r="H85" s="27">
        <v>93.960560414642046</v>
      </c>
      <c r="I85" s="28">
        <v>2983</v>
      </c>
      <c r="L85" s="706"/>
      <c r="M85" s="714"/>
      <c r="N85" s="714"/>
      <c r="O85" s="715"/>
      <c r="P85" s="716"/>
      <c r="Q85" s="717"/>
      <c r="R85" s="718"/>
      <c r="S85" s="714"/>
    </row>
    <row r="86" spans="2:19" x14ac:dyDescent="0.2">
      <c r="B86" s="22" t="s">
        <v>27</v>
      </c>
      <c r="C86" s="16">
        <v>19209</v>
      </c>
      <c r="D86" s="23">
        <v>7413</v>
      </c>
      <c r="E86" s="17">
        <f t="shared" si="4"/>
        <v>38.59128533499922</v>
      </c>
      <c r="F86" s="25">
        <v>15.49721484720704</v>
      </c>
      <c r="G86" s="26">
        <v>15.49721484720704</v>
      </c>
      <c r="H86" s="27">
        <v>56.077880160341508</v>
      </c>
      <c r="I86" s="28">
        <v>8437</v>
      </c>
      <c r="L86" s="706"/>
      <c r="M86" s="714"/>
      <c r="N86" s="714"/>
      <c r="O86" s="715"/>
      <c r="P86" s="716"/>
      <c r="Q86" s="717"/>
      <c r="R86" s="718"/>
      <c r="S86" s="714"/>
    </row>
    <row r="87" spans="2:19" x14ac:dyDescent="0.2">
      <c r="B87" s="22" t="s">
        <v>28</v>
      </c>
      <c r="C87" s="16">
        <v>21317</v>
      </c>
      <c r="D87" s="23">
        <v>8907</v>
      </c>
      <c r="E87" s="17">
        <f t="shared" si="4"/>
        <v>41.783553032790735</v>
      </c>
      <c r="F87" s="25">
        <v>15.247361260965427</v>
      </c>
      <c r="G87" s="26">
        <v>15.247361260965427</v>
      </c>
      <c r="H87" s="27">
        <v>58.55420556363466</v>
      </c>
      <c r="I87" s="28">
        <v>8835</v>
      </c>
      <c r="L87" s="706"/>
      <c r="M87" s="714"/>
      <c r="N87" s="714"/>
      <c r="O87" s="715"/>
      <c r="P87" s="716"/>
      <c r="Q87" s="717"/>
      <c r="R87" s="718"/>
      <c r="S87" s="714"/>
    </row>
    <row r="88" spans="2:19" ht="13.5" thickBot="1" x14ac:dyDescent="0.25">
      <c r="B88" s="697" t="s">
        <v>228</v>
      </c>
      <c r="C88" s="698">
        <v>19757</v>
      </c>
      <c r="D88" s="698">
        <v>10599</v>
      </c>
      <c r="E88" s="708">
        <f t="shared" si="4"/>
        <v>53.646808726021156</v>
      </c>
      <c r="F88" s="699">
        <v>4.0475780735941687</v>
      </c>
      <c r="G88" s="700">
        <v>4.0475780735941687</v>
      </c>
      <c r="H88" s="701">
        <v>59.538391456192741</v>
      </c>
      <c r="I88" s="702">
        <v>7994</v>
      </c>
      <c r="L88" s="706"/>
      <c r="M88" s="714"/>
      <c r="N88" s="714"/>
      <c r="O88" s="715"/>
      <c r="P88" s="716"/>
      <c r="Q88" s="717"/>
      <c r="R88" s="718"/>
      <c r="S88" s="714"/>
    </row>
    <row r="89" spans="2:19" ht="13.5" thickBot="1" x14ac:dyDescent="0.25">
      <c r="B89" s="696" t="s">
        <v>1</v>
      </c>
      <c r="C89" s="703">
        <f>SUM(C83:C88)</f>
        <v>120805</v>
      </c>
      <c r="D89" s="703">
        <f t="shared" ref="D89:I89" si="5">SUM(D83:D88)</f>
        <v>63304</v>
      </c>
      <c r="E89" s="724">
        <f>+D89/C89*100</f>
        <v>52.40180456106949</v>
      </c>
      <c r="F89" s="703">
        <f t="shared" si="5"/>
        <v>115.36276230942238</v>
      </c>
      <c r="G89" s="724">
        <v>9.5000000000000001E-2</v>
      </c>
      <c r="H89" s="724">
        <v>52.496993000000003</v>
      </c>
      <c r="I89" s="703">
        <f t="shared" si="5"/>
        <v>27221</v>
      </c>
      <c r="L89" s="707"/>
      <c r="M89" s="719"/>
      <c r="N89" s="720"/>
      <c r="O89" s="721"/>
      <c r="P89" s="720"/>
      <c r="Q89" s="722"/>
      <c r="R89" s="722"/>
      <c r="S89" s="720"/>
    </row>
    <row r="90" spans="2:19" x14ac:dyDescent="0.2">
      <c r="B90" s="38" t="s">
        <v>814</v>
      </c>
      <c r="L90" s="723"/>
      <c r="M90" s="421"/>
      <c r="N90" s="421"/>
      <c r="O90" s="421"/>
      <c r="P90" s="421"/>
      <c r="Q90" s="421"/>
      <c r="R90" s="421"/>
      <c r="S90" s="421"/>
    </row>
    <row r="91" spans="2:19" x14ac:dyDescent="0.2">
      <c r="L91" s="723"/>
      <c r="M91" s="421"/>
      <c r="N91" s="421"/>
      <c r="O91" s="421"/>
      <c r="P91" s="421"/>
      <c r="Q91" s="421"/>
      <c r="R91" s="421"/>
      <c r="S91" s="421"/>
    </row>
    <row r="92" spans="2:19" x14ac:dyDescent="0.2">
      <c r="B92" s="38"/>
      <c r="L92" s="38"/>
    </row>
    <row r="94" spans="2:19" x14ac:dyDescent="0.2">
      <c r="E94" s="210"/>
    </row>
    <row r="95" spans="2:19" ht="18" x14ac:dyDescent="0.25">
      <c r="B95" s="2" t="s">
        <v>236</v>
      </c>
    </row>
    <row r="99" spans="2:24" ht="26.25" customHeight="1" thickBot="1" x14ac:dyDescent="0.25">
      <c r="B99" s="924" t="s">
        <v>573</v>
      </c>
      <c r="C99" s="924"/>
      <c r="D99" s="924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</row>
    <row r="100" spans="2:24" x14ac:dyDescent="0.2">
      <c r="B100" s="958" t="s">
        <v>237</v>
      </c>
      <c r="C100" s="776" t="s">
        <v>238</v>
      </c>
      <c r="D100" s="991" t="s">
        <v>239</v>
      </c>
      <c r="E100" s="776" t="s">
        <v>240</v>
      </c>
      <c r="F100" s="776"/>
      <c r="G100" s="776"/>
      <c r="H100" s="776"/>
      <c r="I100" s="776"/>
      <c r="J100" s="776"/>
      <c r="K100" s="776"/>
      <c r="L100" s="776"/>
      <c r="M100" s="776"/>
      <c r="N100" s="776"/>
      <c r="O100" s="776"/>
      <c r="P100" s="776"/>
      <c r="Q100" s="776"/>
      <c r="R100" s="776"/>
      <c r="S100" s="776"/>
      <c r="T100" s="776"/>
      <c r="U100" s="776"/>
      <c r="V100" s="776"/>
      <c r="W100" s="776"/>
      <c r="X100" s="961"/>
    </row>
    <row r="101" spans="2:24" x14ac:dyDescent="0.2">
      <c r="B101" s="823"/>
      <c r="C101" s="777"/>
      <c r="D101" s="992"/>
      <c r="E101" s="777" t="s">
        <v>241</v>
      </c>
      <c r="F101" s="777"/>
      <c r="G101" s="777" t="s">
        <v>242</v>
      </c>
      <c r="H101" s="777"/>
      <c r="I101" s="777" t="s">
        <v>243</v>
      </c>
      <c r="J101" s="777"/>
      <c r="K101" s="777" t="s">
        <v>244</v>
      </c>
      <c r="L101" s="777"/>
      <c r="M101" s="777" t="s">
        <v>245</v>
      </c>
      <c r="N101" s="777"/>
      <c r="O101" s="777" t="s">
        <v>246</v>
      </c>
      <c r="P101" s="777"/>
      <c r="Q101" s="777" t="s">
        <v>247</v>
      </c>
      <c r="R101" s="777"/>
      <c r="S101" s="777" t="s">
        <v>248</v>
      </c>
      <c r="T101" s="777"/>
      <c r="U101" s="777" t="s">
        <v>249</v>
      </c>
      <c r="V101" s="777"/>
      <c r="W101" s="777" t="s">
        <v>250</v>
      </c>
      <c r="X101" s="833"/>
    </row>
    <row r="102" spans="2:24" x14ac:dyDescent="0.2">
      <c r="B102" s="823"/>
      <c r="C102" s="777"/>
      <c r="D102" s="992"/>
      <c r="E102" s="214" t="s">
        <v>251</v>
      </c>
      <c r="F102" s="213" t="s">
        <v>252</v>
      </c>
      <c r="G102" s="214" t="s">
        <v>251</v>
      </c>
      <c r="H102" s="213" t="s">
        <v>252</v>
      </c>
      <c r="I102" s="214" t="s">
        <v>251</v>
      </c>
      <c r="J102" s="213" t="s">
        <v>252</v>
      </c>
      <c r="K102" s="214" t="s">
        <v>251</v>
      </c>
      <c r="L102" s="213" t="s">
        <v>252</v>
      </c>
      <c r="M102" s="214" t="s">
        <v>251</v>
      </c>
      <c r="N102" s="213" t="s">
        <v>252</v>
      </c>
      <c r="O102" s="214" t="s">
        <v>251</v>
      </c>
      <c r="P102" s="213" t="s">
        <v>252</v>
      </c>
      <c r="Q102" s="214" t="s">
        <v>251</v>
      </c>
      <c r="R102" s="213" t="s">
        <v>252</v>
      </c>
      <c r="S102" s="214" t="s">
        <v>251</v>
      </c>
      <c r="T102" s="213" t="s">
        <v>252</v>
      </c>
      <c r="U102" s="214" t="s">
        <v>251</v>
      </c>
      <c r="V102" s="213" t="s">
        <v>252</v>
      </c>
      <c r="W102" s="214" t="s">
        <v>251</v>
      </c>
      <c r="X102" s="215" t="s">
        <v>252</v>
      </c>
    </row>
    <row r="103" spans="2:24" ht="13.5" thickBot="1" x14ac:dyDescent="0.25">
      <c r="B103" s="352" t="s">
        <v>7</v>
      </c>
      <c r="C103" s="217">
        <v>74522</v>
      </c>
      <c r="D103" s="218">
        <v>11.137597649390303</v>
      </c>
      <c r="E103" s="219">
        <v>756</v>
      </c>
      <c r="F103" s="218">
        <v>1.0144655269584821</v>
      </c>
      <c r="G103" s="219">
        <v>14287</v>
      </c>
      <c r="H103" s="218">
        <v>19.171519819650573</v>
      </c>
      <c r="I103" s="219">
        <v>21575</v>
      </c>
      <c r="J103" s="218">
        <v>28.95118220122917</v>
      </c>
      <c r="K103" s="219">
        <v>17741</v>
      </c>
      <c r="L103" s="218">
        <v>23.806392743082579</v>
      </c>
      <c r="M103" s="219">
        <v>12269</v>
      </c>
      <c r="N103" s="218">
        <v>16.463594643192614</v>
      </c>
      <c r="O103" s="219">
        <v>6338</v>
      </c>
      <c r="P103" s="218">
        <v>8.504871044792143</v>
      </c>
      <c r="Q103" s="219">
        <v>1452</v>
      </c>
      <c r="R103" s="218">
        <v>1.948417916856767</v>
      </c>
      <c r="S103" s="219">
        <v>92</v>
      </c>
      <c r="T103" s="218">
        <v>0.12345347682563537</v>
      </c>
      <c r="U103" s="219">
        <v>12</v>
      </c>
      <c r="V103" s="218">
        <v>1.6102627412039397E-2</v>
      </c>
      <c r="W103" s="219">
        <v>0</v>
      </c>
      <c r="X103" s="218">
        <v>0</v>
      </c>
    </row>
    <row r="104" spans="2:24" x14ac:dyDescent="0.2">
      <c r="B104" s="380" t="s">
        <v>24</v>
      </c>
      <c r="C104" s="356">
        <v>32</v>
      </c>
      <c r="D104" s="357">
        <v>7.081212657667626</v>
      </c>
      <c r="E104" s="356">
        <v>0</v>
      </c>
      <c r="F104" s="357">
        <v>0</v>
      </c>
      <c r="G104" s="356">
        <v>6</v>
      </c>
      <c r="H104" s="357">
        <v>18.75</v>
      </c>
      <c r="I104" s="356">
        <v>14</v>
      </c>
      <c r="J104" s="357">
        <v>43.75</v>
      </c>
      <c r="K104" s="356">
        <v>6</v>
      </c>
      <c r="L104" s="357">
        <v>18.75</v>
      </c>
      <c r="M104" s="356">
        <v>4</v>
      </c>
      <c r="N104" s="357">
        <v>12.5</v>
      </c>
      <c r="O104" s="381">
        <v>1</v>
      </c>
      <c r="P104" s="357">
        <v>3.125</v>
      </c>
      <c r="Q104" s="356">
        <v>1</v>
      </c>
      <c r="R104" s="357">
        <v>3.125</v>
      </c>
      <c r="S104" s="356">
        <v>0</v>
      </c>
      <c r="T104" s="357">
        <v>0</v>
      </c>
      <c r="U104" s="356">
        <v>0</v>
      </c>
      <c r="V104" s="357">
        <v>0</v>
      </c>
      <c r="W104" s="356">
        <v>0</v>
      </c>
      <c r="X104" s="357">
        <v>0</v>
      </c>
    </row>
    <row r="105" spans="2:24" x14ac:dyDescent="0.2">
      <c r="B105" s="380" t="s">
        <v>25</v>
      </c>
      <c r="C105" s="356">
        <v>116</v>
      </c>
      <c r="D105" s="357">
        <v>17.546513386779608</v>
      </c>
      <c r="E105" s="356">
        <v>1</v>
      </c>
      <c r="F105" s="357">
        <v>0.86206896551724133</v>
      </c>
      <c r="G105" s="356">
        <v>28</v>
      </c>
      <c r="H105" s="357">
        <v>24.137931034482758</v>
      </c>
      <c r="I105" s="356">
        <v>27</v>
      </c>
      <c r="J105" s="357">
        <v>23.275862068965516</v>
      </c>
      <c r="K105" s="356">
        <v>22</v>
      </c>
      <c r="L105" s="357">
        <v>18.96551724137931</v>
      </c>
      <c r="M105" s="356">
        <v>22</v>
      </c>
      <c r="N105" s="357">
        <v>18.96551724137931</v>
      </c>
      <c r="O105" s="381">
        <v>9</v>
      </c>
      <c r="P105" s="357">
        <v>7.7586206896551726</v>
      </c>
      <c r="Q105" s="356">
        <v>5</v>
      </c>
      <c r="R105" s="357">
        <v>4.3103448275862073</v>
      </c>
      <c r="S105" s="356">
        <v>2</v>
      </c>
      <c r="T105" s="357">
        <v>1.7241379310344827</v>
      </c>
      <c r="U105" s="356">
        <v>0</v>
      </c>
      <c r="V105" s="357">
        <v>0</v>
      </c>
      <c r="W105" s="356">
        <v>0</v>
      </c>
      <c r="X105" s="357">
        <v>0</v>
      </c>
    </row>
    <row r="106" spans="2:24" x14ac:dyDescent="0.2">
      <c r="B106" s="380" t="s">
        <v>26</v>
      </c>
      <c r="C106" s="356">
        <v>536</v>
      </c>
      <c r="D106" s="357">
        <v>10.851959831551669</v>
      </c>
      <c r="E106" s="356">
        <v>9</v>
      </c>
      <c r="F106" s="357">
        <v>1.6791044776119404</v>
      </c>
      <c r="G106" s="356">
        <v>139</v>
      </c>
      <c r="H106" s="357">
        <v>25.932835820895523</v>
      </c>
      <c r="I106" s="356">
        <v>153</v>
      </c>
      <c r="J106" s="357">
        <v>28.544776119402986</v>
      </c>
      <c r="K106" s="356">
        <v>117</v>
      </c>
      <c r="L106" s="357">
        <v>21.828358208955223</v>
      </c>
      <c r="M106" s="356">
        <v>71</v>
      </c>
      <c r="N106" s="357">
        <v>13.246268656716417</v>
      </c>
      <c r="O106" s="381">
        <v>33</v>
      </c>
      <c r="P106" s="357">
        <v>6.1567164179104479</v>
      </c>
      <c r="Q106" s="356">
        <v>13</v>
      </c>
      <c r="R106" s="357">
        <v>2.4253731343283582</v>
      </c>
      <c r="S106" s="356">
        <v>1</v>
      </c>
      <c r="T106" s="357">
        <v>0.18656716417910446</v>
      </c>
      <c r="U106" s="356">
        <v>0</v>
      </c>
      <c r="V106" s="357">
        <v>0</v>
      </c>
      <c r="W106" s="356">
        <v>0</v>
      </c>
      <c r="X106" s="357">
        <v>0</v>
      </c>
    </row>
    <row r="107" spans="2:24" x14ac:dyDescent="0.2">
      <c r="B107" s="380" t="s">
        <v>27</v>
      </c>
      <c r="C107" s="356">
        <v>99</v>
      </c>
      <c r="D107" s="357">
        <v>5.1538341402467589</v>
      </c>
      <c r="E107" s="356">
        <v>1</v>
      </c>
      <c r="F107" s="357">
        <v>1.0101010101010102</v>
      </c>
      <c r="G107" s="356">
        <v>26</v>
      </c>
      <c r="H107" s="357">
        <v>26.262626262626267</v>
      </c>
      <c r="I107" s="356">
        <v>30</v>
      </c>
      <c r="J107" s="357">
        <v>30.303030303030305</v>
      </c>
      <c r="K107" s="356">
        <v>22</v>
      </c>
      <c r="L107" s="357">
        <v>22.222222222222221</v>
      </c>
      <c r="M107" s="356">
        <v>7</v>
      </c>
      <c r="N107" s="357">
        <v>7.0707070707070701</v>
      </c>
      <c r="O107" s="381">
        <v>11</v>
      </c>
      <c r="P107" s="357">
        <v>11.111111111111111</v>
      </c>
      <c r="Q107" s="356">
        <v>2</v>
      </c>
      <c r="R107" s="357">
        <v>2.0202020202020203</v>
      </c>
      <c r="S107" s="356">
        <v>0</v>
      </c>
      <c r="T107" s="357">
        <v>0</v>
      </c>
      <c r="U107" s="356">
        <v>0</v>
      </c>
      <c r="V107" s="357">
        <v>0</v>
      </c>
      <c r="W107" s="356">
        <v>0</v>
      </c>
      <c r="X107" s="357">
        <v>0</v>
      </c>
    </row>
    <row r="108" spans="2:24" x14ac:dyDescent="0.2">
      <c r="B108" s="380" t="s">
        <v>28</v>
      </c>
      <c r="C108" s="356">
        <v>223</v>
      </c>
      <c r="D108" s="357">
        <v>10.461134305952996</v>
      </c>
      <c r="E108" s="356">
        <v>2</v>
      </c>
      <c r="F108" s="357">
        <v>0.89686098654708524</v>
      </c>
      <c r="G108" s="356">
        <v>58</v>
      </c>
      <c r="H108" s="357">
        <v>26.00896860986547</v>
      </c>
      <c r="I108" s="356">
        <v>78</v>
      </c>
      <c r="J108" s="357">
        <v>34.977578475336323</v>
      </c>
      <c r="K108" s="356">
        <v>52</v>
      </c>
      <c r="L108" s="357">
        <v>23.318385650224215</v>
      </c>
      <c r="M108" s="356">
        <v>18</v>
      </c>
      <c r="N108" s="357">
        <v>8.071748878923767</v>
      </c>
      <c r="O108" s="381">
        <v>13</v>
      </c>
      <c r="P108" s="357">
        <v>5.8295964125560538</v>
      </c>
      <c r="Q108" s="356">
        <v>2</v>
      </c>
      <c r="R108" s="357">
        <v>0.89686098654708524</v>
      </c>
      <c r="S108" s="356">
        <v>0</v>
      </c>
      <c r="T108" s="357">
        <v>0</v>
      </c>
      <c r="U108" s="356">
        <v>0</v>
      </c>
      <c r="V108" s="357">
        <v>0</v>
      </c>
      <c r="W108" s="356">
        <v>0</v>
      </c>
      <c r="X108" s="357">
        <v>0</v>
      </c>
    </row>
    <row r="109" spans="2:24" ht="13.5" thickBot="1" x14ac:dyDescent="0.25">
      <c r="B109" s="380" t="s">
        <v>29</v>
      </c>
      <c r="C109" s="356">
        <v>246</v>
      </c>
      <c r="D109" s="357">
        <v>12.451283089537885</v>
      </c>
      <c r="E109" s="356">
        <v>4</v>
      </c>
      <c r="F109" s="357">
        <v>1.6260162601626018</v>
      </c>
      <c r="G109" s="356">
        <v>67</v>
      </c>
      <c r="H109" s="357">
        <v>27.235772357723576</v>
      </c>
      <c r="I109" s="356">
        <v>77</v>
      </c>
      <c r="J109" s="357">
        <v>31.300813008130078</v>
      </c>
      <c r="K109" s="356">
        <v>51</v>
      </c>
      <c r="L109" s="357">
        <v>20.73170731707317</v>
      </c>
      <c r="M109" s="356">
        <v>31</v>
      </c>
      <c r="N109" s="357">
        <v>12.601626016260163</v>
      </c>
      <c r="O109" s="381">
        <v>10</v>
      </c>
      <c r="P109" s="357">
        <v>4.0650406504065035</v>
      </c>
      <c r="Q109" s="356">
        <v>6</v>
      </c>
      <c r="R109" s="357">
        <v>2.4390243902439024</v>
      </c>
      <c r="S109" s="356">
        <v>0</v>
      </c>
      <c r="T109" s="357">
        <v>0</v>
      </c>
      <c r="U109" s="356">
        <v>0</v>
      </c>
      <c r="V109" s="357">
        <v>0</v>
      </c>
      <c r="W109" s="356">
        <v>0</v>
      </c>
      <c r="X109" s="357">
        <v>0</v>
      </c>
    </row>
    <row r="110" spans="2:24" ht="13.5" thickBot="1" x14ac:dyDescent="0.25">
      <c r="B110" s="523" t="s">
        <v>1</v>
      </c>
      <c r="C110" s="217">
        <v>1252</v>
      </c>
      <c r="D110" s="359">
        <v>10.363809444973304</v>
      </c>
      <c r="E110" s="217">
        <v>17</v>
      </c>
      <c r="F110" s="359">
        <v>1.3578274760383386</v>
      </c>
      <c r="G110" s="217">
        <v>324</v>
      </c>
      <c r="H110" s="359">
        <v>25.878594249201274</v>
      </c>
      <c r="I110" s="217">
        <v>379</v>
      </c>
      <c r="J110" s="359">
        <v>30.271565495207671</v>
      </c>
      <c r="K110" s="217">
        <v>270</v>
      </c>
      <c r="L110" s="359">
        <v>21.56549520766773</v>
      </c>
      <c r="M110" s="217">
        <v>153</v>
      </c>
      <c r="N110" s="359">
        <v>12.220447284345049</v>
      </c>
      <c r="O110" s="217">
        <v>77</v>
      </c>
      <c r="P110" s="359">
        <v>6.1501597444089455</v>
      </c>
      <c r="Q110" s="217">
        <v>29</v>
      </c>
      <c r="R110" s="359">
        <v>2.3162939297124598</v>
      </c>
      <c r="S110" s="217">
        <v>3</v>
      </c>
      <c r="T110" s="359">
        <v>0.23961661341853036</v>
      </c>
      <c r="U110" s="217">
        <v>0</v>
      </c>
      <c r="V110" s="359">
        <v>0</v>
      </c>
      <c r="W110" s="217">
        <v>0</v>
      </c>
      <c r="X110" s="359">
        <v>0</v>
      </c>
    </row>
    <row r="111" spans="2:24" x14ac:dyDescent="0.2">
      <c r="B111" s="238" t="s">
        <v>255</v>
      </c>
    </row>
    <row r="116" spans="2:24" ht="21" customHeight="1" thickBot="1" x14ac:dyDescent="0.25">
      <c r="B116" s="917" t="s">
        <v>574</v>
      </c>
      <c r="C116" s="917"/>
      <c r="D116" s="917"/>
      <c r="E116" s="917"/>
      <c r="F116" s="917"/>
      <c r="G116" s="917"/>
      <c r="H116" s="917"/>
      <c r="I116" s="917"/>
      <c r="J116" s="917"/>
      <c r="K116" s="917"/>
      <c r="L116" s="917"/>
      <c r="M116" s="917"/>
      <c r="N116" s="917"/>
      <c r="O116" s="917"/>
      <c r="P116" s="917"/>
      <c r="Q116" s="917"/>
      <c r="R116" s="917"/>
      <c r="S116" s="917"/>
      <c r="T116" s="917"/>
      <c r="U116" s="917"/>
      <c r="V116" s="917"/>
      <c r="W116" s="917"/>
      <c r="X116" s="917"/>
    </row>
    <row r="117" spans="2:24" x14ac:dyDescent="0.2">
      <c r="B117" s="918" t="s">
        <v>256</v>
      </c>
      <c r="C117" s="1008" t="s">
        <v>257</v>
      </c>
      <c r="D117" s="1008" t="s">
        <v>258</v>
      </c>
      <c r="E117" s="1011" t="s">
        <v>238</v>
      </c>
      <c r="F117" s="999" t="s">
        <v>240</v>
      </c>
      <c r="G117" s="1000"/>
      <c r="H117" s="1000"/>
      <c r="I117" s="1000"/>
      <c r="J117" s="1000"/>
      <c r="K117" s="1000"/>
      <c r="L117" s="1000"/>
      <c r="M117" s="1000"/>
      <c r="N117" s="1000"/>
      <c r="O117" s="1000"/>
      <c r="P117" s="1000"/>
      <c r="Q117" s="1000"/>
      <c r="R117" s="1000"/>
      <c r="S117" s="1000"/>
      <c r="T117" s="1000"/>
      <c r="U117" s="1000"/>
      <c r="V117" s="1000"/>
      <c r="W117" s="1000"/>
      <c r="X117" s="1001"/>
    </row>
    <row r="118" spans="2:24" x14ac:dyDescent="0.2">
      <c r="B118" s="919"/>
      <c r="C118" s="1009"/>
      <c r="D118" s="1009"/>
      <c r="E118" s="1012"/>
      <c r="F118" s="1012" t="s">
        <v>241</v>
      </c>
      <c r="G118" s="1012"/>
      <c r="H118" s="1012" t="s">
        <v>242</v>
      </c>
      <c r="I118" s="1012"/>
      <c r="J118" s="1012" t="s">
        <v>243</v>
      </c>
      <c r="K118" s="1012"/>
      <c r="L118" s="1012" t="s">
        <v>244</v>
      </c>
      <c r="M118" s="1012"/>
      <c r="N118" s="1012" t="s">
        <v>245</v>
      </c>
      <c r="O118" s="1012"/>
      <c r="P118" s="1012" t="s">
        <v>246</v>
      </c>
      <c r="Q118" s="1012"/>
      <c r="R118" s="1012" t="s">
        <v>247</v>
      </c>
      <c r="S118" s="1012"/>
      <c r="T118" s="1012" t="s">
        <v>248</v>
      </c>
      <c r="U118" s="1012"/>
      <c r="V118" s="1012" t="s">
        <v>249</v>
      </c>
      <c r="W118" s="1012"/>
      <c r="X118" s="500" t="s">
        <v>250</v>
      </c>
    </row>
    <row r="119" spans="2:24" ht="24.75" thickBot="1" x14ac:dyDescent="0.25">
      <c r="B119" s="919"/>
      <c r="C119" s="1010"/>
      <c r="D119" s="1010"/>
      <c r="E119" s="1013"/>
      <c r="F119" s="501" t="s">
        <v>251</v>
      </c>
      <c r="G119" s="502" t="s">
        <v>259</v>
      </c>
      <c r="H119" s="501" t="s">
        <v>251</v>
      </c>
      <c r="I119" s="502" t="s">
        <v>259</v>
      </c>
      <c r="J119" s="501" t="s">
        <v>251</v>
      </c>
      <c r="K119" s="502" t="s">
        <v>259</v>
      </c>
      <c r="L119" s="501" t="s">
        <v>251</v>
      </c>
      <c r="M119" s="502" t="s">
        <v>259</v>
      </c>
      <c r="N119" s="501" t="s">
        <v>251</v>
      </c>
      <c r="O119" s="502" t="s">
        <v>259</v>
      </c>
      <c r="P119" s="501" t="s">
        <v>251</v>
      </c>
      <c r="Q119" s="502" t="s">
        <v>259</v>
      </c>
      <c r="R119" s="501" t="s">
        <v>251</v>
      </c>
      <c r="S119" s="502" t="s">
        <v>259</v>
      </c>
      <c r="T119" s="501" t="s">
        <v>251</v>
      </c>
      <c r="U119" s="502" t="s">
        <v>259</v>
      </c>
      <c r="V119" s="501" t="s">
        <v>251</v>
      </c>
      <c r="W119" s="502" t="s">
        <v>259</v>
      </c>
      <c r="X119" s="503" t="s">
        <v>251</v>
      </c>
    </row>
    <row r="120" spans="2:24" x14ac:dyDescent="0.2">
      <c r="B120" s="243" t="s">
        <v>7</v>
      </c>
      <c r="C120" s="244">
        <v>1.4718366654111887</v>
      </c>
      <c r="D120" s="244">
        <v>45.156824172820187</v>
      </c>
      <c r="E120" s="245">
        <v>79126</v>
      </c>
      <c r="F120" s="245">
        <v>803</v>
      </c>
      <c r="G120" s="244">
        <v>3.1039814456899886</v>
      </c>
      <c r="H120" s="245">
        <v>14919</v>
      </c>
      <c r="I120" s="244">
        <v>56.467088305760257</v>
      </c>
      <c r="J120" s="246">
        <v>22774</v>
      </c>
      <c r="K120" s="244">
        <v>81.860204309037186</v>
      </c>
      <c r="L120" s="245">
        <v>18804</v>
      </c>
      <c r="M120" s="244">
        <v>66.440299483077226</v>
      </c>
      <c r="N120" s="245">
        <v>13069</v>
      </c>
      <c r="O120" s="244">
        <v>49.213169201571027</v>
      </c>
      <c r="P120" s="246">
        <v>6927</v>
      </c>
      <c r="Q120" s="244">
        <v>28.810041715709314</v>
      </c>
      <c r="R120" s="245">
        <v>1683</v>
      </c>
      <c r="S120" s="244">
        <v>7.8180162770820179</v>
      </c>
      <c r="T120" s="245">
        <v>123</v>
      </c>
      <c r="U120" s="244">
        <v>0.59840328489347927</v>
      </c>
      <c r="V120" s="246">
        <v>12</v>
      </c>
      <c r="W120" s="244">
        <v>5.6129059417286818E-2</v>
      </c>
      <c r="X120" s="245">
        <v>12</v>
      </c>
    </row>
    <row r="121" spans="2:24" x14ac:dyDescent="0.2">
      <c r="B121" s="382" t="s">
        <v>24</v>
      </c>
      <c r="C121" s="224">
        <v>1.0319663187527088</v>
      </c>
      <c r="D121" s="224">
        <v>29.064486830154404</v>
      </c>
      <c r="E121" s="223">
        <v>32</v>
      </c>
      <c r="F121" s="223">
        <v>0</v>
      </c>
      <c r="G121" s="224">
        <v>0</v>
      </c>
      <c r="H121" s="223">
        <v>6</v>
      </c>
      <c r="I121" s="224">
        <v>30.456852791878173</v>
      </c>
      <c r="J121" s="223">
        <v>14</v>
      </c>
      <c r="K121" s="224">
        <v>71.428571428571431</v>
      </c>
      <c r="L121" s="223">
        <v>6</v>
      </c>
      <c r="M121" s="224">
        <v>31.746031746031743</v>
      </c>
      <c r="N121" s="223">
        <v>4</v>
      </c>
      <c r="O121" s="224">
        <v>24.844720496894407</v>
      </c>
      <c r="P121" s="223">
        <v>1</v>
      </c>
      <c r="Q121" s="224">
        <v>7.8740157480314963</v>
      </c>
      <c r="R121" s="223">
        <v>1</v>
      </c>
      <c r="S121" s="224">
        <v>8.5470085470085486</v>
      </c>
      <c r="T121" s="223">
        <v>0</v>
      </c>
      <c r="U121" s="224">
        <v>0</v>
      </c>
      <c r="V121" s="223">
        <v>0</v>
      </c>
      <c r="W121" s="224">
        <v>0</v>
      </c>
      <c r="X121" s="361">
        <v>0</v>
      </c>
    </row>
    <row r="122" spans="2:24" x14ac:dyDescent="0.2">
      <c r="B122" s="226" t="s">
        <v>25</v>
      </c>
      <c r="C122" s="228">
        <v>2.7363129611903481</v>
      </c>
      <c r="D122" s="228">
        <v>76.499388004895962</v>
      </c>
      <c r="E122" s="227">
        <v>125</v>
      </c>
      <c r="F122" s="227">
        <v>1</v>
      </c>
      <c r="G122" s="228">
        <v>3.8759689922480618</v>
      </c>
      <c r="H122" s="227">
        <v>28</v>
      </c>
      <c r="I122" s="228">
        <v>107.27969348659005</v>
      </c>
      <c r="J122" s="227">
        <v>28</v>
      </c>
      <c r="K122" s="228">
        <v>104.4776119402985</v>
      </c>
      <c r="L122" s="227">
        <v>27</v>
      </c>
      <c r="M122" s="228">
        <v>107.56972111553785</v>
      </c>
      <c r="N122" s="227">
        <v>22</v>
      </c>
      <c r="O122" s="228">
        <v>94.420600858369099</v>
      </c>
      <c r="P122" s="227">
        <v>11</v>
      </c>
      <c r="Q122" s="228">
        <v>49.107142857142854</v>
      </c>
      <c r="R122" s="227">
        <v>6</v>
      </c>
      <c r="S122" s="228">
        <v>30.303030303030305</v>
      </c>
      <c r="T122" s="227">
        <v>2</v>
      </c>
      <c r="U122" s="228">
        <v>10.050251256281408</v>
      </c>
      <c r="V122" s="227">
        <v>0</v>
      </c>
      <c r="W122" s="228">
        <v>0</v>
      </c>
      <c r="X122" s="364">
        <v>0</v>
      </c>
    </row>
    <row r="123" spans="2:24" x14ac:dyDescent="0.2">
      <c r="B123" s="226" t="s">
        <v>26</v>
      </c>
      <c r="C123" s="228">
        <v>1.4379968766387885</v>
      </c>
      <c r="D123" s="228">
        <v>41.508574897556535</v>
      </c>
      <c r="E123" s="227">
        <v>547</v>
      </c>
      <c r="F123" s="227">
        <v>9</v>
      </c>
      <c r="G123" s="228">
        <v>4.1958041958041958</v>
      </c>
      <c r="H123" s="227">
        <v>139</v>
      </c>
      <c r="I123" s="228">
        <v>65.504241281809612</v>
      </c>
      <c r="J123" s="227">
        <v>159</v>
      </c>
      <c r="K123" s="228">
        <v>69.523393091386097</v>
      </c>
      <c r="L123" s="227">
        <v>118</v>
      </c>
      <c r="M123" s="228">
        <v>51.46096816397732</v>
      </c>
      <c r="N123" s="227">
        <v>73</v>
      </c>
      <c r="O123" s="228">
        <v>38.665254237288138</v>
      </c>
      <c r="P123" s="227">
        <v>33</v>
      </c>
      <c r="Q123" s="228">
        <v>20.522388059701491</v>
      </c>
      <c r="R123" s="227">
        <v>14</v>
      </c>
      <c r="S123" s="228">
        <v>9.0439276485788103</v>
      </c>
      <c r="T123" s="227">
        <v>1</v>
      </c>
      <c r="U123" s="228">
        <v>0.6983240223463687</v>
      </c>
      <c r="V123" s="227">
        <v>0</v>
      </c>
      <c r="W123" s="228">
        <v>0</v>
      </c>
      <c r="X123" s="364">
        <v>1</v>
      </c>
    </row>
    <row r="124" spans="2:24" x14ac:dyDescent="0.2">
      <c r="B124" s="226" t="s">
        <v>27</v>
      </c>
      <c r="C124" s="228">
        <v>0.79958332092567663</v>
      </c>
      <c r="D124" s="228">
        <v>23.664638269100742</v>
      </c>
      <c r="E124" s="227">
        <v>105</v>
      </c>
      <c r="F124" s="227">
        <v>1</v>
      </c>
      <c r="G124" s="228">
        <v>1.3037809647979139</v>
      </c>
      <c r="H124" s="227">
        <v>28</v>
      </c>
      <c r="I124" s="228">
        <v>35.759897828863345</v>
      </c>
      <c r="J124" s="227">
        <v>32</v>
      </c>
      <c r="K124" s="228">
        <v>40.816326530612244</v>
      </c>
      <c r="L124" s="227">
        <v>22</v>
      </c>
      <c r="M124" s="228">
        <v>29.333333333333332</v>
      </c>
      <c r="N124" s="227">
        <v>8</v>
      </c>
      <c r="O124" s="228">
        <v>12.121212121212121</v>
      </c>
      <c r="P124" s="227">
        <v>11</v>
      </c>
      <c r="Q124" s="228">
        <v>19.891500904159134</v>
      </c>
      <c r="R124" s="227">
        <v>3</v>
      </c>
      <c r="S124" s="228">
        <v>6.224066390041493</v>
      </c>
      <c r="T124" s="227">
        <v>0</v>
      </c>
      <c r="U124" s="228">
        <v>0</v>
      </c>
      <c r="V124" s="227">
        <v>0</v>
      </c>
      <c r="W124" s="228">
        <v>0</v>
      </c>
      <c r="X124" s="364">
        <v>0</v>
      </c>
    </row>
    <row r="125" spans="2:24" x14ac:dyDescent="0.2">
      <c r="B125" s="226" t="s">
        <v>28</v>
      </c>
      <c r="C125" s="228">
        <v>1.2771429817171203</v>
      </c>
      <c r="D125" s="228">
        <v>43.679938152299961</v>
      </c>
      <c r="E125" s="227">
        <v>226</v>
      </c>
      <c r="F125" s="227">
        <v>2</v>
      </c>
      <c r="G125" s="228">
        <v>2.1857923497267762</v>
      </c>
      <c r="H125" s="227">
        <v>58</v>
      </c>
      <c r="I125" s="228">
        <v>62.5</v>
      </c>
      <c r="J125" s="227">
        <v>80</v>
      </c>
      <c r="K125" s="228">
        <v>86.673889490790899</v>
      </c>
      <c r="L125" s="227">
        <v>53</v>
      </c>
      <c r="M125" s="228">
        <v>60.022650056625139</v>
      </c>
      <c r="N125" s="227">
        <v>18</v>
      </c>
      <c r="O125" s="228">
        <v>23.255813953488371</v>
      </c>
      <c r="P125" s="227">
        <v>13</v>
      </c>
      <c r="Q125" s="228">
        <v>20.280811232449299</v>
      </c>
      <c r="R125" s="227">
        <v>2</v>
      </c>
      <c r="S125" s="228">
        <v>3.629764065335753</v>
      </c>
      <c r="T125" s="227">
        <v>0</v>
      </c>
      <c r="U125" s="228">
        <v>0</v>
      </c>
      <c r="V125" s="227">
        <v>0</v>
      </c>
      <c r="W125" s="228">
        <v>0</v>
      </c>
      <c r="X125" s="364">
        <v>0</v>
      </c>
    </row>
    <row r="126" spans="2:24" ht="13.5" thickBot="1" x14ac:dyDescent="0.25">
      <c r="B126" s="383" t="s">
        <v>29</v>
      </c>
      <c r="C126" s="250">
        <v>1.3974574315303547</v>
      </c>
      <c r="D126" s="250">
        <v>46.778132631974451</v>
      </c>
      <c r="E126" s="229">
        <v>249</v>
      </c>
      <c r="F126" s="229">
        <v>4</v>
      </c>
      <c r="G126" s="250">
        <v>4.5506257110352673</v>
      </c>
      <c r="H126" s="229">
        <v>69</v>
      </c>
      <c r="I126" s="250">
        <v>77.702702702702695</v>
      </c>
      <c r="J126" s="229">
        <v>77</v>
      </c>
      <c r="K126" s="250">
        <v>85.746102449888639</v>
      </c>
      <c r="L126" s="229">
        <v>52</v>
      </c>
      <c r="M126" s="250">
        <v>58.890147225368061</v>
      </c>
      <c r="N126" s="229">
        <v>31</v>
      </c>
      <c r="O126" s="250">
        <v>38.798498122653321</v>
      </c>
      <c r="P126" s="229">
        <v>10</v>
      </c>
      <c r="Q126" s="250">
        <v>14.265335235378032</v>
      </c>
      <c r="R126" s="229">
        <v>6</v>
      </c>
      <c r="S126" s="250">
        <v>9.5238095238095255</v>
      </c>
      <c r="T126" s="229">
        <v>0</v>
      </c>
      <c r="U126" s="250">
        <v>0</v>
      </c>
      <c r="V126" s="229">
        <v>0</v>
      </c>
      <c r="W126" s="250">
        <v>0</v>
      </c>
      <c r="X126" s="368">
        <v>0</v>
      </c>
    </row>
    <row r="127" spans="2:24" ht="13.5" thickBot="1" x14ac:dyDescent="0.25">
      <c r="B127" s="523" t="s">
        <v>1</v>
      </c>
      <c r="C127" s="524">
        <v>1.3613711072700478</v>
      </c>
      <c r="D127" s="524">
        <v>41.624793334846181</v>
      </c>
      <c r="E127" s="525">
        <v>1284</v>
      </c>
      <c r="F127" s="525">
        <v>17</v>
      </c>
      <c r="G127" s="524">
        <v>3.3016119634880563</v>
      </c>
      <c r="H127" s="525">
        <v>328</v>
      </c>
      <c r="I127" s="524">
        <v>63.332689708437918</v>
      </c>
      <c r="J127" s="525">
        <v>390</v>
      </c>
      <c r="K127" s="524">
        <v>72.815533980582515</v>
      </c>
      <c r="L127" s="525">
        <v>278</v>
      </c>
      <c r="M127" s="524">
        <v>52.962469041722237</v>
      </c>
      <c r="N127" s="525">
        <v>156</v>
      </c>
      <c r="O127" s="524">
        <v>34.551495016611298</v>
      </c>
      <c r="P127" s="525">
        <v>79</v>
      </c>
      <c r="Q127" s="524">
        <v>20.498183705241306</v>
      </c>
      <c r="R127" s="525">
        <v>32</v>
      </c>
      <c r="S127" s="524">
        <v>9.0754395916052193</v>
      </c>
      <c r="T127" s="525">
        <v>3</v>
      </c>
      <c r="U127" s="524">
        <v>0.94696969696969702</v>
      </c>
      <c r="V127" s="526">
        <v>0</v>
      </c>
      <c r="W127" s="524">
        <v>0</v>
      </c>
      <c r="X127" s="525">
        <v>1</v>
      </c>
    </row>
    <row r="128" spans="2:24" x14ac:dyDescent="0.2">
      <c r="B128" s="238" t="s">
        <v>260</v>
      </c>
    </row>
    <row r="129" spans="2:27" x14ac:dyDescent="0.2">
      <c r="B129" s="257" t="s">
        <v>261</v>
      </c>
    </row>
    <row r="133" spans="2:27" ht="27.75" customHeight="1" thickBot="1" x14ac:dyDescent="0.25">
      <c r="B133" s="914" t="s">
        <v>575</v>
      </c>
      <c r="C133" s="914"/>
      <c r="D133" s="914"/>
      <c r="E133" s="914"/>
      <c r="F133" s="914"/>
      <c r="G133" s="914"/>
      <c r="H133" s="914"/>
      <c r="I133" s="914"/>
      <c r="J133" s="914"/>
      <c r="K133" s="914"/>
      <c r="L133" s="914"/>
      <c r="M133" s="914"/>
      <c r="N133" s="914"/>
      <c r="O133" s="914"/>
      <c r="P133" s="914"/>
      <c r="Q133" s="914"/>
      <c r="R133" s="914"/>
      <c r="S133" s="914"/>
      <c r="T133" s="914"/>
      <c r="U133" s="914"/>
      <c r="V133" s="914"/>
      <c r="W133" s="914"/>
      <c r="X133" s="914"/>
      <c r="Y133" s="914"/>
      <c r="Z133" s="914"/>
      <c r="AA133" s="914"/>
    </row>
    <row r="134" spans="2:27" x14ac:dyDescent="0.2">
      <c r="B134" s="786" t="s">
        <v>262</v>
      </c>
      <c r="C134" s="789" t="s">
        <v>8</v>
      </c>
      <c r="D134" s="792" t="s">
        <v>263</v>
      </c>
      <c r="E134" s="793"/>
      <c r="F134" s="793"/>
      <c r="G134" s="793"/>
      <c r="H134" s="793"/>
      <c r="I134" s="793"/>
      <c r="J134" s="793"/>
      <c r="K134" s="793"/>
      <c r="L134" s="793"/>
      <c r="M134" s="793"/>
      <c r="N134" s="793"/>
      <c r="O134" s="793"/>
      <c r="P134" s="793"/>
      <c r="Q134" s="793"/>
      <c r="R134" s="793"/>
      <c r="S134" s="793"/>
      <c r="T134" s="793"/>
      <c r="U134" s="793"/>
      <c r="V134" s="793"/>
      <c r="W134" s="793"/>
      <c r="X134" s="793"/>
      <c r="Y134" s="793"/>
      <c r="Z134" s="793"/>
      <c r="AA134" s="794"/>
    </row>
    <row r="135" spans="2:27" x14ac:dyDescent="0.2">
      <c r="B135" s="787"/>
      <c r="C135" s="790"/>
      <c r="D135" s="795" t="s">
        <v>264</v>
      </c>
      <c r="E135" s="796"/>
      <c r="F135" s="799" t="s">
        <v>265</v>
      </c>
      <c r="G135" s="800"/>
      <c r="H135" s="800"/>
      <c r="I135" s="801"/>
      <c r="J135" s="799" t="s">
        <v>266</v>
      </c>
      <c r="K135" s="800"/>
      <c r="L135" s="800"/>
      <c r="M135" s="801"/>
      <c r="N135" s="795" t="s">
        <v>267</v>
      </c>
      <c r="O135" s="796"/>
      <c r="P135" s="795" t="s">
        <v>268</v>
      </c>
      <c r="Q135" s="796"/>
      <c r="R135" s="795" t="s">
        <v>269</v>
      </c>
      <c r="S135" s="796"/>
      <c r="T135" s="795" t="s">
        <v>270</v>
      </c>
      <c r="U135" s="796"/>
      <c r="V135" s="795" t="s">
        <v>271</v>
      </c>
      <c r="W135" s="796"/>
      <c r="X135" s="795" t="s">
        <v>272</v>
      </c>
      <c r="Y135" s="796"/>
      <c r="Z135" s="795" t="s">
        <v>273</v>
      </c>
      <c r="AA135" s="802"/>
    </row>
    <row r="136" spans="2:27" x14ac:dyDescent="0.2">
      <c r="B136" s="787"/>
      <c r="C136" s="790"/>
      <c r="D136" s="797"/>
      <c r="E136" s="798"/>
      <c r="F136" s="804" t="s">
        <v>274</v>
      </c>
      <c r="G136" s="805"/>
      <c r="H136" s="804" t="s">
        <v>275</v>
      </c>
      <c r="I136" s="805"/>
      <c r="J136" s="804" t="s">
        <v>276</v>
      </c>
      <c r="K136" s="805"/>
      <c r="L136" s="804" t="s">
        <v>277</v>
      </c>
      <c r="M136" s="805"/>
      <c r="N136" s="797"/>
      <c r="O136" s="798"/>
      <c r="P136" s="797"/>
      <c r="Q136" s="798"/>
      <c r="R136" s="797"/>
      <c r="S136" s="798"/>
      <c r="T136" s="797"/>
      <c r="U136" s="798"/>
      <c r="V136" s="797"/>
      <c r="W136" s="798"/>
      <c r="X136" s="797"/>
      <c r="Y136" s="798"/>
      <c r="Z136" s="797"/>
      <c r="AA136" s="803"/>
    </row>
    <row r="137" spans="2:27" ht="13.5" thickBot="1" x14ac:dyDescent="0.25">
      <c r="B137" s="788"/>
      <c r="C137" s="791"/>
      <c r="D137" s="258" t="s">
        <v>278</v>
      </c>
      <c r="E137" s="259" t="s">
        <v>252</v>
      </c>
      <c r="F137" s="260" t="s">
        <v>278</v>
      </c>
      <c r="G137" s="259" t="s">
        <v>252</v>
      </c>
      <c r="H137" s="260" t="s">
        <v>278</v>
      </c>
      <c r="I137" s="259" t="s">
        <v>252</v>
      </c>
      <c r="J137" s="260" t="s">
        <v>278</v>
      </c>
      <c r="K137" s="259" t="s">
        <v>252</v>
      </c>
      <c r="L137" s="260" t="s">
        <v>278</v>
      </c>
      <c r="M137" s="259" t="s">
        <v>252</v>
      </c>
      <c r="N137" s="260" t="s">
        <v>278</v>
      </c>
      <c r="O137" s="259" t="s">
        <v>252</v>
      </c>
      <c r="P137" s="260" t="s">
        <v>278</v>
      </c>
      <c r="Q137" s="259" t="s">
        <v>252</v>
      </c>
      <c r="R137" s="260" t="s">
        <v>278</v>
      </c>
      <c r="S137" s="259" t="s">
        <v>252</v>
      </c>
      <c r="T137" s="260" t="s">
        <v>278</v>
      </c>
      <c r="U137" s="259" t="s">
        <v>252</v>
      </c>
      <c r="V137" s="261" t="s">
        <v>278</v>
      </c>
      <c r="W137" s="259" t="s">
        <v>252</v>
      </c>
      <c r="X137" s="260" t="s">
        <v>278</v>
      </c>
      <c r="Y137" s="259" t="s">
        <v>252</v>
      </c>
      <c r="Z137" s="260" t="s">
        <v>278</v>
      </c>
      <c r="AA137" s="262" t="s">
        <v>252</v>
      </c>
    </row>
    <row r="138" spans="2:27" ht="13.5" thickBot="1" x14ac:dyDescent="0.25">
      <c r="B138" s="263" t="s">
        <v>7</v>
      </c>
      <c r="C138" s="252">
        <v>74522</v>
      </c>
      <c r="D138" s="252">
        <v>204</v>
      </c>
      <c r="E138" s="251">
        <v>0.27374466600466973</v>
      </c>
      <c r="F138" s="252">
        <v>8493</v>
      </c>
      <c r="G138" s="251">
        <v>11.396634550870884</v>
      </c>
      <c r="H138" s="264">
        <v>16655</v>
      </c>
      <c r="I138" s="251">
        <v>22.349104962293016</v>
      </c>
      <c r="J138" s="252">
        <v>25926</v>
      </c>
      <c r="K138" s="251">
        <v>34.789726523711117</v>
      </c>
      <c r="L138" s="252">
        <v>1785</v>
      </c>
      <c r="M138" s="251">
        <v>2.3952658275408605</v>
      </c>
      <c r="N138" s="264">
        <v>51</v>
      </c>
      <c r="O138" s="251">
        <v>6.8436166501167434E-2</v>
      </c>
      <c r="P138" s="252">
        <v>7107</v>
      </c>
      <c r="Q138" s="251">
        <v>9.5367810847803334</v>
      </c>
      <c r="R138" s="252">
        <v>2998</v>
      </c>
      <c r="S138" s="251">
        <v>4.0229730817745093</v>
      </c>
      <c r="T138" s="252">
        <v>7998</v>
      </c>
      <c r="U138" s="251">
        <v>10.732401170124259</v>
      </c>
      <c r="V138" s="264">
        <v>791</v>
      </c>
      <c r="W138" s="252">
        <v>1.0614315235769303</v>
      </c>
      <c r="X138" s="252">
        <v>546</v>
      </c>
      <c r="Y138" s="251">
        <v>0.73266954724779265</v>
      </c>
      <c r="Z138" s="252">
        <v>1968</v>
      </c>
      <c r="AA138" s="265">
        <v>2.6408308955744615</v>
      </c>
    </row>
    <row r="139" spans="2:27" x14ac:dyDescent="0.2">
      <c r="B139" s="527" t="s">
        <v>24</v>
      </c>
      <c r="C139" s="404">
        <v>32</v>
      </c>
      <c r="D139" s="404">
        <v>0</v>
      </c>
      <c r="E139" s="405">
        <v>0</v>
      </c>
      <c r="F139" s="404">
        <v>9</v>
      </c>
      <c r="G139" s="405">
        <v>28.125</v>
      </c>
      <c r="H139" s="404">
        <v>8</v>
      </c>
      <c r="I139" s="405">
        <v>25</v>
      </c>
      <c r="J139" s="404">
        <v>10</v>
      </c>
      <c r="K139" s="405">
        <v>31.25</v>
      </c>
      <c r="L139" s="404">
        <v>1</v>
      </c>
      <c r="M139" s="405">
        <v>3.125</v>
      </c>
      <c r="N139" s="404">
        <v>0</v>
      </c>
      <c r="O139" s="405">
        <v>0</v>
      </c>
      <c r="P139" s="404">
        <v>0</v>
      </c>
      <c r="Q139" s="405">
        <v>0</v>
      </c>
      <c r="R139" s="404">
        <v>1</v>
      </c>
      <c r="S139" s="405">
        <v>3.125</v>
      </c>
      <c r="T139" s="404">
        <v>1</v>
      </c>
      <c r="U139" s="405">
        <v>3.125</v>
      </c>
      <c r="V139" s="404">
        <v>1</v>
      </c>
      <c r="W139" s="405">
        <v>3.125</v>
      </c>
      <c r="X139" s="404">
        <v>0</v>
      </c>
      <c r="Y139" s="405">
        <v>0</v>
      </c>
      <c r="Z139" s="404">
        <v>1</v>
      </c>
      <c r="AA139" s="405">
        <v>3.125</v>
      </c>
    </row>
    <row r="140" spans="2:27" x14ac:dyDescent="0.2">
      <c r="B140" s="527" t="s">
        <v>25</v>
      </c>
      <c r="C140" s="404">
        <v>116</v>
      </c>
      <c r="D140" s="404">
        <v>1</v>
      </c>
      <c r="E140" s="405">
        <v>0.86206896551724133</v>
      </c>
      <c r="F140" s="404">
        <v>19</v>
      </c>
      <c r="G140" s="405">
        <v>16.379310344827587</v>
      </c>
      <c r="H140" s="404">
        <v>42</v>
      </c>
      <c r="I140" s="405">
        <v>36.206896551724135</v>
      </c>
      <c r="J140" s="404">
        <v>32</v>
      </c>
      <c r="K140" s="405">
        <v>27.586206896551722</v>
      </c>
      <c r="L140" s="404">
        <v>2</v>
      </c>
      <c r="M140" s="405">
        <v>1.7241379310344827</v>
      </c>
      <c r="N140" s="404">
        <v>0</v>
      </c>
      <c r="O140" s="405">
        <v>0</v>
      </c>
      <c r="P140" s="404">
        <v>4</v>
      </c>
      <c r="Q140" s="405">
        <v>3.4482758620689653</v>
      </c>
      <c r="R140" s="404">
        <v>5</v>
      </c>
      <c r="S140" s="405">
        <v>4.3103448275862073</v>
      </c>
      <c r="T140" s="404">
        <v>1</v>
      </c>
      <c r="U140" s="405">
        <v>0.86206896551724133</v>
      </c>
      <c r="V140" s="404">
        <v>0</v>
      </c>
      <c r="W140" s="405">
        <v>0</v>
      </c>
      <c r="X140" s="404">
        <v>1</v>
      </c>
      <c r="Y140" s="405">
        <v>0.86206896551724133</v>
      </c>
      <c r="Z140" s="404">
        <v>9</v>
      </c>
      <c r="AA140" s="405">
        <v>7.7586206896551726</v>
      </c>
    </row>
    <row r="141" spans="2:27" x14ac:dyDescent="0.2">
      <c r="B141" s="527" t="s">
        <v>26</v>
      </c>
      <c r="C141" s="404">
        <v>536</v>
      </c>
      <c r="D141" s="404">
        <v>8</v>
      </c>
      <c r="E141" s="405">
        <v>1.4925373134328357</v>
      </c>
      <c r="F141" s="404">
        <v>94</v>
      </c>
      <c r="G141" s="405">
        <v>17.537313432835823</v>
      </c>
      <c r="H141" s="404">
        <v>200</v>
      </c>
      <c r="I141" s="405">
        <v>37.313432835820898</v>
      </c>
      <c r="J141" s="404">
        <v>158</v>
      </c>
      <c r="K141" s="405">
        <v>29.477611940298509</v>
      </c>
      <c r="L141" s="404">
        <v>10</v>
      </c>
      <c r="M141" s="405">
        <v>1.8656716417910446</v>
      </c>
      <c r="N141" s="404">
        <v>0</v>
      </c>
      <c r="O141" s="405">
        <v>0</v>
      </c>
      <c r="P141" s="404">
        <v>16</v>
      </c>
      <c r="Q141" s="405">
        <v>2.9850746268656714</v>
      </c>
      <c r="R141" s="404">
        <v>13</v>
      </c>
      <c r="S141" s="405">
        <v>2.4253731343283582</v>
      </c>
      <c r="T141" s="404">
        <v>14</v>
      </c>
      <c r="U141" s="405">
        <v>2.6119402985074625</v>
      </c>
      <c r="V141" s="404">
        <v>2</v>
      </c>
      <c r="W141" s="405">
        <v>0.37313432835820892</v>
      </c>
      <c r="X141" s="404">
        <v>3</v>
      </c>
      <c r="Y141" s="405">
        <v>0.55970149253731338</v>
      </c>
      <c r="Z141" s="404">
        <v>18</v>
      </c>
      <c r="AA141" s="405">
        <v>3.3582089552238807</v>
      </c>
    </row>
    <row r="142" spans="2:27" x14ac:dyDescent="0.2">
      <c r="B142" s="527" t="s">
        <v>27</v>
      </c>
      <c r="C142" s="404">
        <v>99</v>
      </c>
      <c r="D142" s="404">
        <v>0</v>
      </c>
      <c r="E142" s="405">
        <v>0</v>
      </c>
      <c r="F142" s="404">
        <v>19</v>
      </c>
      <c r="G142" s="405">
        <v>19.19191919191919</v>
      </c>
      <c r="H142" s="404">
        <v>26</v>
      </c>
      <c r="I142" s="405">
        <v>26.262626262626267</v>
      </c>
      <c r="J142" s="404">
        <v>24</v>
      </c>
      <c r="K142" s="405">
        <v>24.242424242424242</v>
      </c>
      <c r="L142" s="404">
        <v>2</v>
      </c>
      <c r="M142" s="405">
        <v>2.0202020202020203</v>
      </c>
      <c r="N142" s="404">
        <v>0</v>
      </c>
      <c r="O142" s="405">
        <v>0</v>
      </c>
      <c r="P142" s="404">
        <v>4</v>
      </c>
      <c r="Q142" s="405">
        <v>4.0404040404040407</v>
      </c>
      <c r="R142" s="404">
        <v>4</v>
      </c>
      <c r="S142" s="405">
        <v>4.0404040404040407</v>
      </c>
      <c r="T142" s="404">
        <v>5</v>
      </c>
      <c r="U142" s="405">
        <v>5.0505050505050502</v>
      </c>
      <c r="V142" s="404">
        <v>0</v>
      </c>
      <c r="W142" s="405">
        <v>0</v>
      </c>
      <c r="X142" s="404">
        <v>0</v>
      </c>
      <c r="Y142" s="405">
        <v>0</v>
      </c>
      <c r="Z142" s="404">
        <v>15</v>
      </c>
      <c r="AA142" s="405">
        <v>15.151515151515152</v>
      </c>
    </row>
    <row r="143" spans="2:27" x14ac:dyDescent="0.2">
      <c r="B143" s="527" t="s">
        <v>28</v>
      </c>
      <c r="C143" s="404">
        <v>223</v>
      </c>
      <c r="D143" s="404">
        <v>1</v>
      </c>
      <c r="E143" s="405">
        <v>0.44843049327354262</v>
      </c>
      <c r="F143" s="404">
        <v>41</v>
      </c>
      <c r="G143" s="405">
        <v>18.385650224215247</v>
      </c>
      <c r="H143" s="404">
        <v>68</v>
      </c>
      <c r="I143" s="405">
        <v>30.493273542600896</v>
      </c>
      <c r="J143" s="404">
        <v>88</v>
      </c>
      <c r="K143" s="405">
        <v>39.461883408071749</v>
      </c>
      <c r="L143" s="404">
        <v>1</v>
      </c>
      <c r="M143" s="405">
        <v>0.44843049327354262</v>
      </c>
      <c r="N143" s="404">
        <v>0</v>
      </c>
      <c r="O143" s="405">
        <v>0</v>
      </c>
      <c r="P143" s="404">
        <v>8</v>
      </c>
      <c r="Q143" s="405">
        <v>3.5874439461883409</v>
      </c>
      <c r="R143" s="404">
        <v>5</v>
      </c>
      <c r="S143" s="405">
        <v>2.2421524663677128</v>
      </c>
      <c r="T143" s="404">
        <v>6</v>
      </c>
      <c r="U143" s="405">
        <v>2.6905829596412558</v>
      </c>
      <c r="V143" s="404">
        <v>1</v>
      </c>
      <c r="W143" s="405">
        <v>0.44843049327354262</v>
      </c>
      <c r="X143" s="404">
        <v>0</v>
      </c>
      <c r="Y143" s="405">
        <v>0</v>
      </c>
      <c r="Z143" s="404">
        <v>4</v>
      </c>
      <c r="AA143" s="405">
        <v>1.7937219730941705</v>
      </c>
    </row>
    <row r="144" spans="2:27" ht="13.5" thickBot="1" x14ac:dyDescent="0.25">
      <c r="B144" s="527" t="s">
        <v>29</v>
      </c>
      <c r="C144" s="404">
        <v>246</v>
      </c>
      <c r="D144" s="404">
        <v>1</v>
      </c>
      <c r="E144" s="405">
        <v>0.40650406504065045</v>
      </c>
      <c r="F144" s="404">
        <v>61</v>
      </c>
      <c r="G144" s="405">
        <v>24.796747967479675</v>
      </c>
      <c r="H144" s="404">
        <v>74</v>
      </c>
      <c r="I144" s="405">
        <v>30.081300813008134</v>
      </c>
      <c r="J144" s="404">
        <v>54</v>
      </c>
      <c r="K144" s="405">
        <v>21.951219512195124</v>
      </c>
      <c r="L144" s="404">
        <v>9</v>
      </c>
      <c r="M144" s="405">
        <v>3.6585365853658534</v>
      </c>
      <c r="N144" s="404">
        <v>0</v>
      </c>
      <c r="O144" s="405">
        <v>0</v>
      </c>
      <c r="P144" s="404">
        <v>11</v>
      </c>
      <c r="Q144" s="405">
        <v>4.4715447154471546</v>
      </c>
      <c r="R144" s="404">
        <v>5</v>
      </c>
      <c r="S144" s="405">
        <v>2.0325203252032518</v>
      </c>
      <c r="T144" s="404">
        <v>11</v>
      </c>
      <c r="U144" s="405">
        <v>4.4715447154471546</v>
      </c>
      <c r="V144" s="404">
        <v>0</v>
      </c>
      <c r="W144" s="405">
        <v>0</v>
      </c>
      <c r="X144" s="404">
        <v>1</v>
      </c>
      <c r="Y144" s="405">
        <v>0.40650406504065045</v>
      </c>
      <c r="Z144" s="404">
        <v>19</v>
      </c>
      <c r="AA144" s="405">
        <v>7.7235772357723578</v>
      </c>
    </row>
    <row r="145" spans="2:27" ht="13.5" thickBot="1" x14ac:dyDescent="0.25">
      <c r="B145" s="523" t="s">
        <v>1</v>
      </c>
      <c r="C145" s="269">
        <v>1252</v>
      </c>
      <c r="D145" s="269">
        <v>11</v>
      </c>
      <c r="E145" s="253">
        <v>0.87859424920127793</v>
      </c>
      <c r="F145" s="269">
        <v>243</v>
      </c>
      <c r="G145" s="253">
        <v>19.408945686900957</v>
      </c>
      <c r="H145" s="269">
        <v>418</v>
      </c>
      <c r="I145" s="253">
        <v>33.386581469648561</v>
      </c>
      <c r="J145" s="269">
        <v>366</v>
      </c>
      <c r="K145" s="253">
        <v>29.233226837060705</v>
      </c>
      <c r="L145" s="269">
        <v>25</v>
      </c>
      <c r="M145" s="253">
        <v>1.9968051118210861</v>
      </c>
      <c r="N145" s="269">
        <v>0</v>
      </c>
      <c r="O145" s="253">
        <v>0</v>
      </c>
      <c r="P145" s="269">
        <v>43</v>
      </c>
      <c r="Q145" s="253">
        <v>3.4345047923322687</v>
      </c>
      <c r="R145" s="269">
        <v>33</v>
      </c>
      <c r="S145" s="253">
        <v>2.6357827476038338</v>
      </c>
      <c r="T145" s="269">
        <v>38</v>
      </c>
      <c r="U145" s="253">
        <v>3.0351437699680508</v>
      </c>
      <c r="V145" s="269">
        <v>4</v>
      </c>
      <c r="W145" s="253">
        <v>0.31948881789137379</v>
      </c>
      <c r="X145" s="269">
        <v>5</v>
      </c>
      <c r="Y145" s="253">
        <v>0.39936102236421722</v>
      </c>
      <c r="Z145" s="269">
        <v>66</v>
      </c>
      <c r="AA145" s="280">
        <v>5.2715654952076676</v>
      </c>
    </row>
    <row r="146" spans="2:27" x14ac:dyDescent="0.2">
      <c r="B146" s="238" t="s">
        <v>279</v>
      </c>
    </row>
    <row r="152" spans="2:27" ht="35.25" customHeight="1" thickBot="1" x14ac:dyDescent="0.25">
      <c r="B152" s="915" t="s">
        <v>576</v>
      </c>
      <c r="C152" s="915"/>
      <c r="D152" s="915"/>
      <c r="E152" s="915"/>
      <c r="F152" s="915"/>
      <c r="G152" s="915"/>
      <c r="H152" s="915"/>
      <c r="I152" s="915"/>
      <c r="J152" s="915"/>
      <c r="K152" s="915"/>
      <c r="L152" s="915"/>
      <c r="M152" s="915"/>
      <c r="N152" s="458"/>
      <c r="O152" s="458"/>
    </row>
    <row r="153" spans="2:27" x14ac:dyDescent="0.2">
      <c r="B153" s="774" t="s">
        <v>280</v>
      </c>
      <c r="C153" s="776" t="s">
        <v>8</v>
      </c>
      <c r="D153" s="778" t="s">
        <v>281</v>
      </c>
      <c r="E153" s="779"/>
      <c r="F153" s="778" t="s">
        <v>282</v>
      </c>
      <c r="G153" s="779"/>
      <c r="H153" s="778" t="s">
        <v>283</v>
      </c>
      <c r="I153" s="779"/>
      <c r="J153" s="778" t="s">
        <v>284</v>
      </c>
      <c r="K153" s="779"/>
      <c r="L153" s="778" t="s">
        <v>285</v>
      </c>
      <c r="M153" s="784"/>
    </row>
    <row r="154" spans="2:27" x14ac:dyDescent="0.2">
      <c r="B154" s="775"/>
      <c r="C154" s="777"/>
      <c r="D154" s="214" t="s">
        <v>286</v>
      </c>
      <c r="E154" s="213" t="s">
        <v>252</v>
      </c>
      <c r="F154" s="214" t="s">
        <v>286</v>
      </c>
      <c r="G154" s="213" t="s">
        <v>252</v>
      </c>
      <c r="H154" s="214" t="s">
        <v>286</v>
      </c>
      <c r="I154" s="213" t="s">
        <v>252</v>
      </c>
      <c r="J154" s="214" t="s">
        <v>286</v>
      </c>
      <c r="K154" s="213" t="s">
        <v>252</v>
      </c>
      <c r="L154" s="214" t="s">
        <v>286</v>
      </c>
      <c r="M154" s="215" t="s">
        <v>252</v>
      </c>
    </row>
    <row r="155" spans="2:27" ht="13.5" thickBot="1" x14ac:dyDescent="0.25">
      <c r="B155" s="273" t="s">
        <v>7</v>
      </c>
      <c r="C155" s="274">
        <v>74522</v>
      </c>
      <c r="D155" s="274">
        <v>36763</v>
      </c>
      <c r="E155" s="275">
        <v>49.331740962400367</v>
      </c>
      <c r="F155" s="274">
        <v>34255</v>
      </c>
      <c r="G155" s="275">
        <v>45.966291833284131</v>
      </c>
      <c r="H155" s="276">
        <v>1193</v>
      </c>
      <c r="I155" s="275">
        <v>1.6008695418802503</v>
      </c>
      <c r="J155" s="274">
        <v>39</v>
      </c>
      <c r="K155" s="275">
        <v>5.2333539089128037E-2</v>
      </c>
      <c r="L155" s="274">
        <v>2272</v>
      </c>
      <c r="M155" s="277">
        <v>3.048764123346126</v>
      </c>
    </row>
    <row r="156" spans="2:27" x14ac:dyDescent="0.2">
      <c r="B156" s="382" t="s">
        <v>24</v>
      </c>
      <c r="C156" s="223">
        <v>32</v>
      </c>
      <c r="D156" s="223">
        <v>7</v>
      </c>
      <c r="E156" s="224">
        <v>21.875</v>
      </c>
      <c r="F156" s="223">
        <v>24</v>
      </c>
      <c r="G156" s="224">
        <v>75</v>
      </c>
      <c r="H156" s="223">
        <v>1</v>
      </c>
      <c r="I156" s="224">
        <v>3.125</v>
      </c>
      <c r="J156" s="223">
        <v>0</v>
      </c>
      <c r="K156" s="224">
        <v>0</v>
      </c>
      <c r="L156" s="223">
        <v>0</v>
      </c>
      <c r="M156" s="225">
        <v>0</v>
      </c>
    </row>
    <row r="157" spans="2:27" x14ac:dyDescent="0.2">
      <c r="B157" s="226" t="s">
        <v>25</v>
      </c>
      <c r="C157" s="227">
        <v>116</v>
      </c>
      <c r="D157" s="227">
        <v>17</v>
      </c>
      <c r="E157" s="228">
        <v>14.655172413793101</v>
      </c>
      <c r="F157" s="227">
        <v>94</v>
      </c>
      <c r="G157" s="228">
        <v>81.034482758620683</v>
      </c>
      <c r="H157" s="227">
        <v>4</v>
      </c>
      <c r="I157" s="228">
        <v>3.4482758620689653</v>
      </c>
      <c r="J157" s="227">
        <v>0</v>
      </c>
      <c r="K157" s="228">
        <v>0</v>
      </c>
      <c r="L157" s="227">
        <v>1</v>
      </c>
      <c r="M157" s="230">
        <v>0.86206896551724133</v>
      </c>
    </row>
    <row r="158" spans="2:27" x14ac:dyDescent="0.2">
      <c r="B158" s="226" t="s">
        <v>26</v>
      </c>
      <c r="C158" s="227">
        <v>536</v>
      </c>
      <c r="D158" s="227">
        <v>119</v>
      </c>
      <c r="E158" s="228">
        <v>22.201492537313435</v>
      </c>
      <c r="F158" s="227">
        <v>385</v>
      </c>
      <c r="G158" s="228">
        <v>71.828358208955223</v>
      </c>
      <c r="H158" s="227">
        <v>15</v>
      </c>
      <c r="I158" s="228">
        <v>2.7985074626865671</v>
      </c>
      <c r="J158" s="227">
        <v>3</v>
      </c>
      <c r="K158" s="228">
        <v>0.55970149253731338</v>
      </c>
      <c r="L158" s="227">
        <v>14</v>
      </c>
      <c r="M158" s="230">
        <v>2.6119402985074625</v>
      </c>
    </row>
    <row r="159" spans="2:27" x14ac:dyDescent="0.2">
      <c r="B159" s="226" t="s">
        <v>27</v>
      </c>
      <c r="C159" s="227">
        <v>99</v>
      </c>
      <c r="D159" s="227">
        <v>20</v>
      </c>
      <c r="E159" s="228">
        <v>20.202020202020201</v>
      </c>
      <c r="F159" s="227">
        <v>74</v>
      </c>
      <c r="G159" s="228">
        <v>74.747474747474755</v>
      </c>
      <c r="H159" s="227">
        <v>4</v>
      </c>
      <c r="I159" s="228">
        <v>4.0404040404040407</v>
      </c>
      <c r="J159" s="227">
        <v>0</v>
      </c>
      <c r="K159" s="228">
        <v>0</v>
      </c>
      <c r="L159" s="227">
        <v>1</v>
      </c>
      <c r="M159" s="230">
        <v>1.0101010101010102</v>
      </c>
    </row>
    <row r="160" spans="2:27" x14ac:dyDescent="0.2">
      <c r="B160" s="226" t="s">
        <v>28</v>
      </c>
      <c r="C160" s="227">
        <v>223</v>
      </c>
      <c r="D160" s="227">
        <v>65</v>
      </c>
      <c r="E160" s="228">
        <v>29.147982062780269</v>
      </c>
      <c r="F160" s="227">
        <v>147</v>
      </c>
      <c r="G160" s="228">
        <v>65.919282511210767</v>
      </c>
      <c r="H160" s="227">
        <v>1</v>
      </c>
      <c r="I160" s="228">
        <v>0.44843049327354262</v>
      </c>
      <c r="J160" s="227">
        <v>0</v>
      </c>
      <c r="K160" s="228">
        <v>0</v>
      </c>
      <c r="L160" s="227">
        <v>10</v>
      </c>
      <c r="M160" s="230">
        <v>4.4843049327354256</v>
      </c>
    </row>
    <row r="161" spans="2:13" ht="13.5" thickBot="1" x14ac:dyDescent="0.25">
      <c r="B161" s="504" t="s">
        <v>29</v>
      </c>
      <c r="C161" s="505">
        <v>246</v>
      </c>
      <c r="D161" s="505">
        <v>63</v>
      </c>
      <c r="E161" s="506">
        <v>25.609756097560975</v>
      </c>
      <c r="F161" s="505">
        <v>174</v>
      </c>
      <c r="G161" s="506">
        <v>70.731707317073173</v>
      </c>
      <c r="H161" s="505">
        <v>7</v>
      </c>
      <c r="I161" s="506">
        <v>2.8455284552845526</v>
      </c>
      <c r="J161" s="505">
        <v>0</v>
      </c>
      <c r="K161" s="506">
        <v>0</v>
      </c>
      <c r="L161" s="505">
        <v>2</v>
      </c>
      <c r="M161" s="507">
        <v>0.81300813008130091</v>
      </c>
    </row>
    <row r="162" spans="2:13" ht="13.5" thickBot="1" x14ac:dyDescent="0.25">
      <c r="B162" s="528" t="s">
        <v>1</v>
      </c>
      <c r="C162" s="271">
        <v>1252</v>
      </c>
      <c r="D162" s="271">
        <v>291</v>
      </c>
      <c r="E162" s="529">
        <v>23.242811501597444</v>
      </c>
      <c r="F162" s="271">
        <v>898</v>
      </c>
      <c r="G162" s="529">
        <v>71.725239616613422</v>
      </c>
      <c r="H162" s="271">
        <v>32</v>
      </c>
      <c r="I162" s="529">
        <v>2.5559105431309903</v>
      </c>
      <c r="J162" s="271">
        <v>3</v>
      </c>
      <c r="K162" s="529">
        <v>0.23961661341853036</v>
      </c>
      <c r="L162" s="271">
        <v>28</v>
      </c>
      <c r="M162" s="530">
        <v>2.2364217252396164</v>
      </c>
    </row>
    <row r="163" spans="2:13" x14ac:dyDescent="0.2">
      <c r="B163" s="238" t="s">
        <v>279</v>
      </c>
    </row>
    <row r="167" spans="2:13" ht="35.25" customHeight="1" thickBot="1" x14ac:dyDescent="0.25">
      <c r="B167" s="914" t="s">
        <v>577</v>
      </c>
      <c r="C167" s="914"/>
      <c r="D167" s="914"/>
      <c r="E167" s="914"/>
      <c r="F167" s="914"/>
      <c r="G167" s="914"/>
      <c r="H167" s="914"/>
      <c r="I167" s="914"/>
    </row>
    <row r="168" spans="2:13" x14ac:dyDescent="0.2">
      <c r="B168" s="774" t="s">
        <v>280</v>
      </c>
      <c r="C168" s="776" t="s">
        <v>8</v>
      </c>
      <c r="D168" s="778" t="s">
        <v>287</v>
      </c>
      <c r="E168" s="779"/>
      <c r="F168" s="780" t="s">
        <v>288</v>
      </c>
      <c r="G168" s="783"/>
      <c r="H168" s="778" t="s">
        <v>250</v>
      </c>
      <c r="I168" s="784"/>
    </row>
    <row r="169" spans="2:13" x14ac:dyDescent="0.2">
      <c r="B169" s="775"/>
      <c r="C169" s="777" t="s">
        <v>238</v>
      </c>
      <c r="D169" s="214" t="s">
        <v>286</v>
      </c>
      <c r="E169" s="213" t="s">
        <v>252</v>
      </c>
      <c r="F169" s="214" t="s">
        <v>286</v>
      </c>
      <c r="G169" s="213" t="s">
        <v>252</v>
      </c>
      <c r="H169" s="214" t="s">
        <v>286</v>
      </c>
      <c r="I169" s="215" t="s">
        <v>252</v>
      </c>
    </row>
    <row r="170" spans="2:13" ht="13.5" thickBot="1" x14ac:dyDescent="0.25">
      <c r="B170" s="273" t="s">
        <v>7</v>
      </c>
      <c r="C170" s="274">
        <v>74522</v>
      </c>
      <c r="D170" s="274">
        <v>7103</v>
      </c>
      <c r="E170" s="275">
        <v>9.5314135423096538</v>
      </c>
      <c r="F170" s="274">
        <v>67305</v>
      </c>
      <c r="G170" s="275">
        <v>90.315611497275967</v>
      </c>
      <c r="H170" s="274">
        <v>114</v>
      </c>
      <c r="I170" s="277">
        <v>0.15297496041437428</v>
      </c>
    </row>
    <row r="171" spans="2:13" x14ac:dyDescent="0.2">
      <c r="B171" s="382" t="s">
        <v>24</v>
      </c>
      <c r="C171" s="223">
        <v>32</v>
      </c>
      <c r="D171" s="223">
        <v>1</v>
      </c>
      <c r="E171" s="224">
        <v>3.125</v>
      </c>
      <c r="F171" s="223">
        <v>31</v>
      </c>
      <c r="G171" s="224">
        <v>96.875</v>
      </c>
      <c r="H171" s="223">
        <v>0</v>
      </c>
      <c r="I171" s="225">
        <v>0</v>
      </c>
    </row>
    <row r="172" spans="2:13" x14ac:dyDescent="0.2">
      <c r="B172" s="226" t="s">
        <v>25</v>
      </c>
      <c r="C172" s="227">
        <v>116</v>
      </c>
      <c r="D172" s="227">
        <v>7</v>
      </c>
      <c r="E172" s="228">
        <v>6.0344827586206895</v>
      </c>
      <c r="F172" s="227">
        <v>109</v>
      </c>
      <c r="G172" s="228">
        <v>93.965517241379317</v>
      </c>
      <c r="H172" s="227">
        <v>0</v>
      </c>
      <c r="I172" s="230">
        <v>0</v>
      </c>
    </row>
    <row r="173" spans="2:13" x14ac:dyDescent="0.2">
      <c r="B173" s="226" t="s">
        <v>26</v>
      </c>
      <c r="C173" s="227">
        <v>536</v>
      </c>
      <c r="D173" s="227">
        <v>41</v>
      </c>
      <c r="E173" s="228">
        <v>7.6492537313432836</v>
      </c>
      <c r="F173" s="227">
        <v>495</v>
      </c>
      <c r="G173" s="228">
        <v>92.350746268656707</v>
      </c>
      <c r="H173" s="227">
        <v>0</v>
      </c>
      <c r="I173" s="230">
        <v>0</v>
      </c>
    </row>
    <row r="174" spans="2:13" x14ac:dyDescent="0.2">
      <c r="B174" s="226" t="s">
        <v>27</v>
      </c>
      <c r="C174" s="227">
        <v>99</v>
      </c>
      <c r="D174" s="227">
        <v>9</v>
      </c>
      <c r="E174" s="228">
        <v>9.0909090909090917</v>
      </c>
      <c r="F174" s="227">
        <v>90</v>
      </c>
      <c r="G174" s="228">
        <v>90.909090909090907</v>
      </c>
      <c r="H174" s="227">
        <v>0</v>
      </c>
      <c r="I174" s="230">
        <v>0</v>
      </c>
    </row>
    <row r="175" spans="2:13" x14ac:dyDescent="0.2">
      <c r="B175" s="226" t="s">
        <v>28</v>
      </c>
      <c r="C175" s="227">
        <v>223</v>
      </c>
      <c r="D175" s="227">
        <v>14</v>
      </c>
      <c r="E175" s="228">
        <v>6.2780269058295968</v>
      </c>
      <c r="F175" s="227">
        <v>209</v>
      </c>
      <c r="G175" s="228">
        <v>93.721973094170409</v>
      </c>
      <c r="H175" s="223">
        <v>0</v>
      </c>
      <c r="I175" s="230">
        <v>0</v>
      </c>
    </row>
    <row r="176" spans="2:13" ht="13.5" thickBot="1" x14ac:dyDescent="0.25">
      <c r="B176" s="504" t="s">
        <v>29</v>
      </c>
      <c r="C176" s="505">
        <v>246</v>
      </c>
      <c r="D176" s="505">
        <v>17</v>
      </c>
      <c r="E176" s="506">
        <v>6.9105691056910574</v>
      </c>
      <c r="F176" s="505">
        <v>229</v>
      </c>
      <c r="G176" s="506">
        <v>93.089430894308947</v>
      </c>
      <c r="H176" s="505">
        <v>0</v>
      </c>
      <c r="I176" s="507">
        <v>0</v>
      </c>
    </row>
    <row r="177" spans="2:9" ht="13.5" thickBot="1" x14ac:dyDescent="0.25">
      <c r="B177" s="528" t="s">
        <v>1</v>
      </c>
      <c r="C177" s="271">
        <v>1252</v>
      </c>
      <c r="D177" s="271">
        <v>89</v>
      </c>
      <c r="E177" s="529">
        <v>7.1086261980830665</v>
      </c>
      <c r="F177" s="271">
        <v>1163</v>
      </c>
      <c r="G177" s="529">
        <v>92.891373801916927</v>
      </c>
      <c r="H177" s="271">
        <v>0</v>
      </c>
      <c r="I177" s="530">
        <v>0</v>
      </c>
    </row>
    <row r="178" spans="2:9" x14ac:dyDescent="0.2">
      <c r="B178" s="238" t="s">
        <v>279</v>
      </c>
    </row>
    <row r="182" spans="2:9" ht="35.25" customHeight="1" thickBot="1" x14ac:dyDescent="0.25">
      <c r="B182" s="914" t="s">
        <v>578</v>
      </c>
      <c r="C182" s="914"/>
      <c r="D182" s="914"/>
      <c r="E182" s="914"/>
      <c r="F182" s="914"/>
      <c r="G182" s="914"/>
    </row>
    <row r="183" spans="2:9" x14ac:dyDescent="0.2">
      <c r="B183" s="774" t="s">
        <v>280</v>
      </c>
      <c r="C183" s="776" t="s">
        <v>8</v>
      </c>
      <c r="D183" s="778" t="s">
        <v>289</v>
      </c>
      <c r="E183" s="779"/>
      <c r="F183" s="780" t="s">
        <v>290</v>
      </c>
      <c r="G183" s="781"/>
    </row>
    <row r="184" spans="2:9" x14ac:dyDescent="0.2">
      <c r="B184" s="775"/>
      <c r="C184" s="777" t="s">
        <v>238</v>
      </c>
      <c r="D184" s="214" t="s">
        <v>286</v>
      </c>
      <c r="E184" s="213" t="s">
        <v>252</v>
      </c>
      <c r="F184" s="214" t="s">
        <v>286</v>
      </c>
      <c r="G184" s="215" t="s">
        <v>252</v>
      </c>
    </row>
    <row r="185" spans="2:9" ht="13.5" thickBot="1" x14ac:dyDescent="0.25">
      <c r="B185" s="273" t="s">
        <v>7</v>
      </c>
      <c r="C185" s="274">
        <v>74522</v>
      </c>
      <c r="D185" s="274">
        <v>57461</v>
      </c>
      <c r="E185" s="275">
        <v>77.106089476932979</v>
      </c>
      <c r="F185" s="274">
        <v>17061</v>
      </c>
      <c r="G185" s="277">
        <v>22.893910523067014</v>
      </c>
    </row>
    <row r="186" spans="2:9" x14ac:dyDescent="0.2">
      <c r="B186" s="382" t="s">
        <v>24</v>
      </c>
      <c r="C186" s="223">
        <v>32</v>
      </c>
      <c r="D186" s="223">
        <v>20</v>
      </c>
      <c r="E186" s="224">
        <v>62.5</v>
      </c>
      <c r="F186" s="223">
        <v>12</v>
      </c>
      <c r="G186" s="225">
        <v>37.5</v>
      </c>
    </row>
    <row r="187" spans="2:9" x14ac:dyDescent="0.2">
      <c r="B187" s="226" t="s">
        <v>25</v>
      </c>
      <c r="C187" s="227">
        <v>116</v>
      </c>
      <c r="D187" s="227">
        <v>49</v>
      </c>
      <c r="E187" s="228">
        <v>42.241379310344826</v>
      </c>
      <c r="F187" s="227">
        <v>67</v>
      </c>
      <c r="G187" s="230">
        <v>57.758620689655174</v>
      </c>
    </row>
    <row r="188" spans="2:9" x14ac:dyDescent="0.2">
      <c r="B188" s="226" t="s">
        <v>26</v>
      </c>
      <c r="C188" s="227">
        <v>536</v>
      </c>
      <c r="D188" s="227">
        <v>415</v>
      </c>
      <c r="E188" s="228">
        <v>77.425373134328353</v>
      </c>
      <c r="F188" s="227">
        <v>121</v>
      </c>
      <c r="G188" s="230">
        <v>22.574626865671643</v>
      </c>
    </row>
    <row r="189" spans="2:9" x14ac:dyDescent="0.2">
      <c r="B189" s="226" t="s">
        <v>27</v>
      </c>
      <c r="C189" s="227">
        <v>99</v>
      </c>
      <c r="D189" s="227">
        <v>50</v>
      </c>
      <c r="E189" s="228">
        <v>50.505050505050505</v>
      </c>
      <c r="F189" s="227">
        <v>49</v>
      </c>
      <c r="G189" s="230">
        <v>49.494949494949495</v>
      </c>
    </row>
    <row r="190" spans="2:9" x14ac:dyDescent="0.2">
      <c r="B190" s="226" t="s">
        <v>28</v>
      </c>
      <c r="C190" s="227">
        <v>223</v>
      </c>
      <c r="D190" s="227">
        <v>55</v>
      </c>
      <c r="E190" s="228">
        <v>24.663677130044842</v>
      </c>
      <c r="F190" s="227">
        <v>168</v>
      </c>
      <c r="G190" s="230">
        <v>75.336322869955154</v>
      </c>
    </row>
    <row r="191" spans="2:9" ht="13.5" thickBot="1" x14ac:dyDescent="0.25">
      <c r="B191" s="504" t="s">
        <v>29</v>
      </c>
      <c r="C191" s="505">
        <v>246</v>
      </c>
      <c r="D191" s="505">
        <v>133</v>
      </c>
      <c r="E191" s="506">
        <v>54.065040650406502</v>
      </c>
      <c r="F191" s="505">
        <v>113</v>
      </c>
      <c r="G191" s="507">
        <v>45.934959349593498</v>
      </c>
    </row>
    <row r="192" spans="2:9" ht="13.5" thickBot="1" x14ac:dyDescent="0.25">
      <c r="B192" s="528" t="s">
        <v>1</v>
      </c>
      <c r="C192" s="271">
        <v>1252</v>
      </c>
      <c r="D192" s="271">
        <v>722</v>
      </c>
      <c r="E192" s="529">
        <v>57.667731629392968</v>
      </c>
      <c r="F192" s="271">
        <v>530</v>
      </c>
      <c r="G192" s="530">
        <v>42.332268370607032</v>
      </c>
    </row>
    <row r="193" spans="1:84" x14ac:dyDescent="0.2">
      <c r="B193" s="238" t="s">
        <v>279</v>
      </c>
    </row>
    <row r="194" spans="1:84" x14ac:dyDescent="0.2">
      <c r="B194" s="282"/>
    </row>
    <row r="199" spans="1:84" ht="18" x14ac:dyDescent="0.25">
      <c r="B199" s="211" t="s">
        <v>401</v>
      </c>
    </row>
    <row r="203" spans="1:84" ht="22.5" customHeight="1" x14ac:dyDescent="0.2">
      <c r="B203" s="892" t="s">
        <v>579</v>
      </c>
      <c r="C203" s="893"/>
      <c r="D203" s="893"/>
      <c r="E203" s="893"/>
      <c r="F203" s="893"/>
      <c r="G203" s="893"/>
      <c r="H203" s="893"/>
      <c r="I203" s="893"/>
      <c r="J203" s="893"/>
      <c r="K203" s="893"/>
      <c r="L203" s="893"/>
      <c r="M203" s="893"/>
      <c r="N203" s="893"/>
      <c r="O203" s="893"/>
      <c r="P203" s="893"/>
      <c r="Q203" s="893"/>
    </row>
    <row r="204" spans="1:84" ht="22.5" customHeight="1" x14ac:dyDescent="0.2">
      <c r="A204" s="421"/>
      <c r="B204" s="894" t="s">
        <v>402</v>
      </c>
      <c r="C204" s="939" t="s">
        <v>403</v>
      </c>
      <c r="D204" s="939" t="s">
        <v>404</v>
      </c>
      <c r="E204" s="939"/>
      <c r="F204" s="939" t="s">
        <v>405</v>
      </c>
      <c r="G204" s="939"/>
      <c r="H204" s="939" t="s">
        <v>406</v>
      </c>
      <c r="I204" s="939"/>
      <c r="J204" s="939" t="s">
        <v>407</v>
      </c>
      <c r="K204" s="939"/>
      <c r="L204" s="939" t="s">
        <v>408</v>
      </c>
      <c r="M204" s="939"/>
      <c r="N204" s="939" t="s">
        <v>409</v>
      </c>
      <c r="O204" s="939"/>
      <c r="P204" s="939" t="s">
        <v>410</v>
      </c>
      <c r="Q204" s="939"/>
      <c r="R204" s="939" t="s">
        <v>411</v>
      </c>
      <c r="S204" s="939"/>
      <c r="T204" s="939" t="s">
        <v>412</v>
      </c>
      <c r="U204" s="939" t="s">
        <v>413</v>
      </c>
      <c r="V204" s="939"/>
      <c r="W204" s="939" t="s">
        <v>414</v>
      </c>
      <c r="X204" s="939"/>
      <c r="Y204" s="939" t="s">
        <v>415</v>
      </c>
      <c r="Z204" s="939"/>
      <c r="AA204" s="939" t="s">
        <v>410</v>
      </c>
      <c r="AB204" s="939"/>
      <c r="AC204" s="939" t="s">
        <v>416</v>
      </c>
      <c r="AD204" s="939"/>
      <c r="AE204" s="939" t="s">
        <v>417</v>
      </c>
      <c r="AF204" s="939"/>
      <c r="AG204" s="416"/>
      <c r="AH204" s="416"/>
      <c r="AI204" s="416"/>
      <c r="AJ204" s="416"/>
      <c r="AK204" s="416"/>
      <c r="AL204" s="416"/>
      <c r="AM204" s="416"/>
      <c r="AN204" s="416"/>
      <c r="AO204" s="416"/>
      <c r="AP204" s="416"/>
      <c r="AQ204" s="416"/>
      <c r="AR204" s="416"/>
      <c r="AS204" s="416"/>
      <c r="AT204" s="416"/>
      <c r="AU204" s="416"/>
      <c r="AV204" s="416"/>
      <c r="AW204" s="416"/>
      <c r="AX204" s="416"/>
      <c r="AY204" s="416"/>
      <c r="AZ204" s="416"/>
      <c r="BA204" s="416"/>
      <c r="BB204" s="416"/>
      <c r="BC204" s="416"/>
      <c r="BD204" s="416"/>
      <c r="BE204" s="416"/>
      <c r="BF204" s="416"/>
      <c r="BG204" s="416"/>
      <c r="BH204" s="416"/>
      <c r="BI204" s="416"/>
      <c r="BJ204" s="416"/>
      <c r="BK204" s="416"/>
      <c r="BL204" s="416"/>
      <c r="BM204" s="416"/>
      <c r="BN204" s="416"/>
      <c r="BO204" s="416"/>
      <c r="BP204" s="416"/>
      <c r="BQ204" s="416"/>
      <c r="BR204" s="416"/>
      <c r="BS204" s="416"/>
      <c r="BT204" s="416"/>
      <c r="BU204" s="416"/>
      <c r="BV204" s="416"/>
      <c r="BW204" s="416"/>
      <c r="BX204" s="416"/>
      <c r="BY204" s="416"/>
      <c r="BZ204" s="416"/>
      <c r="CA204" s="416"/>
      <c r="CB204" s="416"/>
      <c r="CC204" s="416"/>
      <c r="CD204" s="416"/>
      <c r="CE204" s="416"/>
      <c r="CF204" s="416"/>
    </row>
    <row r="205" spans="1:84" ht="42" customHeight="1" x14ac:dyDescent="0.2">
      <c r="A205" s="421"/>
      <c r="B205" s="894"/>
      <c r="C205" s="939"/>
      <c r="D205" s="417" t="s">
        <v>418</v>
      </c>
      <c r="E205" s="418" t="s">
        <v>252</v>
      </c>
      <c r="F205" s="417" t="s">
        <v>418</v>
      </c>
      <c r="G205" s="418" t="s">
        <v>252</v>
      </c>
      <c r="H205" s="417" t="s">
        <v>419</v>
      </c>
      <c r="I205" s="418" t="s">
        <v>252</v>
      </c>
      <c r="J205" s="417" t="s">
        <v>418</v>
      </c>
      <c r="K205" s="418" t="s">
        <v>252</v>
      </c>
      <c r="L205" s="417" t="s">
        <v>418</v>
      </c>
      <c r="M205" s="418" t="s">
        <v>252</v>
      </c>
      <c r="N205" s="417" t="s">
        <v>418</v>
      </c>
      <c r="O205" s="418" t="s">
        <v>252</v>
      </c>
      <c r="P205" s="417" t="s">
        <v>420</v>
      </c>
      <c r="Q205" s="418" t="s">
        <v>252</v>
      </c>
      <c r="R205" s="417" t="s">
        <v>420</v>
      </c>
      <c r="S205" s="418" t="s">
        <v>252</v>
      </c>
      <c r="T205" s="939"/>
      <c r="U205" s="417" t="s">
        <v>419</v>
      </c>
      <c r="V205" s="418" t="s">
        <v>252</v>
      </c>
      <c r="W205" s="417" t="s">
        <v>419</v>
      </c>
      <c r="X205" s="418" t="s">
        <v>252</v>
      </c>
      <c r="Y205" s="417" t="s">
        <v>419</v>
      </c>
      <c r="Z205" s="418" t="s">
        <v>252</v>
      </c>
      <c r="AA205" s="417" t="s">
        <v>421</v>
      </c>
      <c r="AB205" s="418" t="s">
        <v>252</v>
      </c>
      <c r="AC205" s="417" t="s">
        <v>422</v>
      </c>
      <c r="AD205" s="418" t="s">
        <v>252</v>
      </c>
      <c r="AE205" s="417" t="s">
        <v>419</v>
      </c>
      <c r="AF205" s="418" t="s">
        <v>252</v>
      </c>
      <c r="AG205" s="416"/>
      <c r="AH205" s="416"/>
      <c r="AI205" s="416"/>
      <c r="AJ205" s="416"/>
      <c r="AK205" s="416"/>
      <c r="AL205" s="416"/>
      <c r="AM205" s="416"/>
      <c r="AN205" s="416"/>
      <c r="AO205" s="416"/>
      <c r="AP205" s="416"/>
      <c r="AQ205" s="416"/>
      <c r="AR205" s="416"/>
      <c r="AS205" s="416"/>
      <c r="AT205" s="416"/>
      <c r="AU205" s="416"/>
      <c r="AV205" s="416"/>
      <c r="AW205" s="416"/>
      <c r="AX205" s="416"/>
      <c r="AY205" s="416"/>
      <c r="AZ205" s="416"/>
      <c r="BA205" s="416"/>
      <c r="BB205" s="416"/>
      <c r="BC205" s="416"/>
      <c r="BD205" s="416"/>
      <c r="BE205" s="416"/>
      <c r="BF205" s="416"/>
      <c r="BG205" s="416"/>
      <c r="BH205" s="416"/>
      <c r="BI205" s="416"/>
      <c r="BJ205" s="416"/>
      <c r="BK205" s="416"/>
      <c r="BL205" s="416"/>
      <c r="BM205" s="416"/>
      <c r="BN205" s="416"/>
      <c r="BO205" s="416"/>
      <c r="BP205" s="416"/>
      <c r="BQ205" s="416"/>
      <c r="BR205" s="416"/>
      <c r="BS205" s="416"/>
      <c r="BT205" s="416"/>
      <c r="BU205" s="416"/>
      <c r="BV205" s="416"/>
      <c r="BW205" s="416"/>
      <c r="BX205" s="416"/>
      <c r="BY205" s="416"/>
      <c r="BZ205" s="416"/>
      <c r="CA205" s="416"/>
      <c r="CB205" s="416"/>
      <c r="CC205" s="416"/>
      <c r="CD205" s="416"/>
      <c r="CE205" s="416"/>
      <c r="CF205" s="416"/>
    </row>
    <row r="206" spans="1:84" s="422" customFormat="1" x14ac:dyDescent="0.2">
      <c r="A206" s="421"/>
      <c r="B206" s="419" t="s">
        <v>1</v>
      </c>
      <c r="C206" s="419">
        <v>1530</v>
      </c>
      <c r="D206" s="419">
        <v>1466</v>
      </c>
      <c r="E206" s="420">
        <v>0.95816993464052291</v>
      </c>
      <c r="F206" s="419">
        <v>1465</v>
      </c>
      <c r="G206" s="420">
        <v>0.95751633986928109</v>
      </c>
      <c r="H206" s="419">
        <v>841</v>
      </c>
      <c r="I206" s="420">
        <v>0.54967320261437913</v>
      </c>
      <c r="J206" s="419">
        <v>1464</v>
      </c>
      <c r="K206" s="420">
        <v>0.95686274509803926</v>
      </c>
      <c r="L206" s="419">
        <v>1464</v>
      </c>
      <c r="M206" s="420">
        <v>0.95686274509803926</v>
      </c>
      <c r="N206" s="419">
        <v>1387</v>
      </c>
      <c r="O206" s="420">
        <v>0.9065359477124183</v>
      </c>
      <c r="P206" s="419">
        <v>1429</v>
      </c>
      <c r="Q206" s="420">
        <v>0.93398692810457518</v>
      </c>
      <c r="R206" s="419">
        <v>1154</v>
      </c>
      <c r="S206" s="420">
        <v>0.75424836601307188</v>
      </c>
      <c r="T206" s="419">
        <v>1557</v>
      </c>
      <c r="U206" s="419">
        <v>1558</v>
      </c>
      <c r="V206" s="420">
        <v>1.0006422607578678</v>
      </c>
      <c r="W206" s="419">
        <v>1411</v>
      </c>
      <c r="X206" s="420">
        <v>0.90622992935131663</v>
      </c>
      <c r="Y206" s="419">
        <v>1549</v>
      </c>
      <c r="Z206" s="420">
        <v>0.99486191393705847</v>
      </c>
      <c r="AA206" s="419">
        <v>1541</v>
      </c>
      <c r="AB206" s="420">
        <v>0.98972382787411695</v>
      </c>
      <c r="AC206" s="419">
        <v>1610</v>
      </c>
      <c r="AD206" s="420">
        <v>1.0340398201669878</v>
      </c>
      <c r="AE206" s="518">
        <v>1554</v>
      </c>
      <c r="AF206" s="420">
        <v>0.9980732177263969</v>
      </c>
      <c r="AG206" s="416"/>
      <c r="AH206" s="416"/>
      <c r="AI206" s="416"/>
      <c r="AJ206" s="416"/>
      <c r="AK206" s="416"/>
      <c r="AL206" s="416"/>
      <c r="AM206" s="416"/>
      <c r="AN206" s="416"/>
      <c r="AO206" s="416"/>
      <c r="AP206" s="416"/>
      <c r="AQ206" s="416"/>
      <c r="AR206" s="416"/>
      <c r="AS206" s="416"/>
      <c r="AT206" s="416"/>
      <c r="AU206" s="416"/>
      <c r="AV206" s="416"/>
      <c r="AW206" s="416"/>
      <c r="AX206" s="416"/>
      <c r="AY206" s="416"/>
      <c r="AZ206" s="416"/>
      <c r="BA206" s="416"/>
      <c r="BB206" s="416"/>
      <c r="BC206" s="416"/>
      <c r="BD206" s="416"/>
      <c r="BE206" s="416"/>
      <c r="BF206" s="416"/>
      <c r="BG206" s="416"/>
      <c r="BH206" s="416"/>
      <c r="BI206" s="416"/>
      <c r="BJ206" s="416"/>
      <c r="BK206" s="416"/>
      <c r="BL206" s="416"/>
      <c r="BM206" s="416"/>
      <c r="BN206" s="416"/>
      <c r="BO206" s="416"/>
      <c r="BP206" s="416"/>
      <c r="BQ206" s="416"/>
      <c r="BR206" s="416"/>
      <c r="BS206" s="416"/>
      <c r="BT206" s="416"/>
      <c r="BU206" s="416"/>
      <c r="BV206" s="416"/>
      <c r="BW206" s="416"/>
      <c r="BX206" s="416"/>
      <c r="BY206" s="416"/>
      <c r="BZ206" s="416"/>
      <c r="CA206" s="416"/>
      <c r="CB206" s="416"/>
      <c r="CC206" s="416"/>
      <c r="CD206" s="416"/>
      <c r="CE206" s="416"/>
      <c r="CF206" s="416"/>
    </row>
    <row r="207" spans="1:84" s="416" customFormat="1" x14ac:dyDescent="0.2">
      <c r="A207" s="421"/>
      <c r="B207" s="423" t="s">
        <v>24</v>
      </c>
      <c r="C207" s="424">
        <v>56</v>
      </c>
      <c r="D207" s="425">
        <v>50</v>
      </c>
      <c r="E207" s="426">
        <v>0.8928571428571429</v>
      </c>
      <c r="F207" s="425">
        <v>50</v>
      </c>
      <c r="G207" s="426">
        <v>0.8928571428571429</v>
      </c>
      <c r="H207" s="425">
        <v>9</v>
      </c>
      <c r="I207" s="426">
        <v>0.16071428571428573</v>
      </c>
      <c r="J207" s="425">
        <v>50</v>
      </c>
      <c r="K207" s="426">
        <v>0.8928571428571429</v>
      </c>
      <c r="L207" s="425">
        <v>50</v>
      </c>
      <c r="M207" s="426">
        <v>0.8928571428571429</v>
      </c>
      <c r="N207" s="425">
        <v>46</v>
      </c>
      <c r="O207" s="426">
        <v>0.8214285714285714</v>
      </c>
      <c r="P207" s="425">
        <v>46</v>
      </c>
      <c r="Q207" s="426">
        <v>0.8214285714285714</v>
      </c>
      <c r="R207" s="425">
        <v>43</v>
      </c>
      <c r="S207" s="426">
        <v>0.7678571428571429</v>
      </c>
      <c r="T207" s="424">
        <v>56</v>
      </c>
      <c r="U207" s="425">
        <v>48</v>
      </c>
      <c r="V207" s="426">
        <v>0.8571428571428571</v>
      </c>
      <c r="W207" s="425">
        <v>55</v>
      </c>
      <c r="X207" s="426">
        <v>0.9821428571428571</v>
      </c>
      <c r="Y207" s="425">
        <v>49</v>
      </c>
      <c r="Z207" s="426">
        <v>0.875</v>
      </c>
      <c r="AA207" s="425">
        <v>48</v>
      </c>
      <c r="AB207" s="426">
        <v>0.8571428571428571</v>
      </c>
      <c r="AC207" s="425">
        <v>58</v>
      </c>
      <c r="AD207" s="426">
        <v>1.0357142857142858</v>
      </c>
      <c r="AE207" s="425">
        <v>49</v>
      </c>
      <c r="AF207" s="426">
        <v>0.875</v>
      </c>
    </row>
    <row r="208" spans="1:84" s="416" customFormat="1" x14ac:dyDescent="0.2">
      <c r="A208" s="421"/>
      <c r="B208" s="423" t="s">
        <v>25</v>
      </c>
      <c r="C208" s="424">
        <v>115</v>
      </c>
      <c r="D208" s="425">
        <v>131</v>
      </c>
      <c r="E208" s="426">
        <v>1.1391304347826088</v>
      </c>
      <c r="F208" s="425">
        <v>131</v>
      </c>
      <c r="G208" s="426">
        <v>1.1391304347826088</v>
      </c>
      <c r="H208" s="425">
        <v>35</v>
      </c>
      <c r="I208" s="426">
        <v>0.30434782608695654</v>
      </c>
      <c r="J208" s="425">
        <v>131</v>
      </c>
      <c r="K208" s="426">
        <v>1.1391304347826088</v>
      </c>
      <c r="L208" s="425">
        <v>131</v>
      </c>
      <c r="M208" s="426">
        <v>1.1391304347826088</v>
      </c>
      <c r="N208" s="425">
        <v>118</v>
      </c>
      <c r="O208" s="426">
        <v>1.0260869565217392</v>
      </c>
      <c r="P208" s="425">
        <v>118</v>
      </c>
      <c r="Q208" s="426">
        <v>1.0260869565217392</v>
      </c>
      <c r="R208" s="425">
        <v>104</v>
      </c>
      <c r="S208" s="426">
        <v>0.90434782608695652</v>
      </c>
      <c r="T208" s="424">
        <v>111</v>
      </c>
      <c r="U208" s="425">
        <v>137</v>
      </c>
      <c r="V208" s="426">
        <v>1.2342342342342343</v>
      </c>
      <c r="W208" s="425">
        <v>120</v>
      </c>
      <c r="X208" s="426">
        <v>1.0810810810810811</v>
      </c>
      <c r="Y208" s="425">
        <v>137</v>
      </c>
      <c r="Z208" s="426">
        <v>1.2342342342342343</v>
      </c>
      <c r="AA208" s="425">
        <v>139</v>
      </c>
      <c r="AB208" s="426">
        <v>1.2522522522522523</v>
      </c>
      <c r="AC208" s="425">
        <v>111</v>
      </c>
      <c r="AD208" s="426">
        <v>1</v>
      </c>
      <c r="AE208" s="425">
        <v>137</v>
      </c>
      <c r="AF208" s="426">
        <v>1.2342342342342343</v>
      </c>
    </row>
    <row r="209" spans="1:245" s="416" customFormat="1" x14ac:dyDescent="0.2">
      <c r="A209" s="421"/>
      <c r="B209" s="423" t="s">
        <v>26</v>
      </c>
      <c r="C209" s="424">
        <v>629</v>
      </c>
      <c r="D209" s="425">
        <v>585</v>
      </c>
      <c r="E209" s="426">
        <v>0.93004769475357707</v>
      </c>
      <c r="F209" s="425">
        <v>587</v>
      </c>
      <c r="G209" s="426">
        <v>0.93322734499205084</v>
      </c>
      <c r="H209" s="425">
        <v>680</v>
      </c>
      <c r="I209" s="426">
        <v>1.0810810810810811</v>
      </c>
      <c r="J209" s="425">
        <v>586</v>
      </c>
      <c r="K209" s="426">
        <v>0.93163751987281396</v>
      </c>
      <c r="L209" s="425">
        <v>586</v>
      </c>
      <c r="M209" s="426">
        <v>0.93163751987281396</v>
      </c>
      <c r="N209" s="425">
        <v>574</v>
      </c>
      <c r="O209" s="426">
        <v>0.91255961844197142</v>
      </c>
      <c r="P209" s="425">
        <v>584</v>
      </c>
      <c r="Q209" s="426">
        <v>0.92845786963434018</v>
      </c>
      <c r="R209" s="425">
        <v>487</v>
      </c>
      <c r="S209" s="426">
        <v>0.77424483306836245</v>
      </c>
      <c r="T209" s="424">
        <v>645</v>
      </c>
      <c r="U209" s="425">
        <v>686</v>
      </c>
      <c r="V209" s="426">
        <v>1.0635658914728683</v>
      </c>
      <c r="W209" s="425">
        <v>578</v>
      </c>
      <c r="X209" s="426">
        <v>0.89612403100775195</v>
      </c>
      <c r="Y209" s="425">
        <v>666</v>
      </c>
      <c r="Z209" s="426">
        <v>1.0325581395348837</v>
      </c>
      <c r="AA209" s="425">
        <v>669</v>
      </c>
      <c r="AB209" s="426">
        <v>1.0372093023255815</v>
      </c>
      <c r="AC209" s="425">
        <v>744</v>
      </c>
      <c r="AD209" s="426">
        <v>1.1534883720930234</v>
      </c>
      <c r="AE209" s="425">
        <v>673</v>
      </c>
      <c r="AF209" s="426">
        <v>1.0434108527131782</v>
      </c>
    </row>
    <row r="210" spans="1:245" s="416" customFormat="1" x14ac:dyDescent="0.2">
      <c r="A210" s="421"/>
      <c r="B210" s="423" t="s">
        <v>27</v>
      </c>
      <c r="C210" s="424">
        <v>175</v>
      </c>
      <c r="D210" s="425">
        <v>137</v>
      </c>
      <c r="E210" s="426">
        <v>0.78285714285714281</v>
      </c>
      <c r="F210" s="425">
        <v>137</v>
      </c>
      <c r="G210" s="426">
        <v>0.78285714285714281</v>
      </c>
      <c r="H210" s="425">
        <v>22</v>
      </c>
      <c r="I210" s="426">
        <v>0.12571428571428572</v>
      </c>
      <c r="J210" s="425">
        <v>137</v>
      </c>
      <c r="K210" s="426">
        <v>0.78285714285714281</v>
      </c>
      <c r="L210" s="425">
        <v>137</v>
      </c>
      <c r="M210" s="426">
        <v>0.78285714285714281</v>
      </c>
      <c r="N210" s="425">
        <v>134</v>
      </c>
      <c r="O210" s="426">
        <v>0.76571428571428568</v>
      </c>
      <c r="P210" s="425">
        <v>137</v>
      </c>
      <c r="Q210" s="426">
        <v>0.78285714285714281</v>
      </c>
      <c r="R210" s="425">
        <v>104</v>
      </c>
      <c r="S210" s="426">
        <v>0.59428571428571431</v>
      </c>
      <c r="T210" s="424">
        <v>179</v>
      </c>
      <c r="U210" s="425">
        <v>128</v>
      </c>
      <c r="V210" s="426">
        <v>0.71508379888268159</v>
      </c>
      <c r="W210" s="425">
        <v>137</v>
      </c>
      <c r="X210" s="426">
        <v>0.76536312849162014</v>
      </c>
      <c r="Y210" s="425">
        <v>132</v>
      </c>
      <c r="Z210" s="426">
        <v>0.73743016759776536</v>
      </c>
      <c r="AA210" s="425">
        <v>130</v>
      </c>
      <c r="AB210" s="426">
        <v>0.72625698324022347</v>
      </c>
      <c r="AC210" s="425">
        <v>129</v>
      </c>
      <c r="AD210" s="426">
        <v>0.72067039106145248</v>
      </c>
      <c r="AE210" s="425">
        <v>134</v>
      </c>
      <c r="AF210" s="426">
        <v>0.74860335195530725</v>
      </c>
    </row>
    <row r="211" spans="1:245" s="416" customFormat="1" x14ac:dyDescent="0.2">
      <c r="A211" s="421"/>
      <c r="B211" s="423" t="s">
        <v>28</v>
      </c>
      <c r="C211" s="424">
        <v>247</v>
      </c>
      <c r="D211" s="425">
        <v>267</v>
      </c>
      <c r="E211" s="426">
        <v>1.0809716599190284</v>
      </c>
      <c r="F211" s="425">
        <v>264</v>
      </c>
      <c r="G211" s="426">
        <v>1.0688259109311742</v>
      </c>
      <c r="H211" s="425">
        <v>38</v>
      </c>
      <c r="I211" s="426">
        <v>0.15384615384615385</v>
      </c>
      <c r="J211" s="425">
        <v>264</v>
      </c>
      <c r="K211" s="426">
        <v>1.0688259109311742</v>
      </c>
      <c r="L211" s="425">
        <v>264</v>
      </c>
      <c r="M211" s="426">
        <v>1.0688259109311742</v>
      </c>
      <c r="N211" s="425">
        <v>229</v>
      </c>
      <c r="O211" s="426">
        <v>0.92712550607287447</v>
      </c>
      <c r="P211" s="425">
        <v>240</v>
      </c>
      <c r="Q211" s="426">
        <v>0.97165991902834004</v>
      </c>
      <c r="R211" s="425">
        <v>179</v>
      </c>
      <c r="S211" s="426">
        <v>0.7246963562753036</v>
      </c>
      <c r="T211" s="424">
        <v>247</v>
      </c>
      <c r="U211" s="425">
        <v>241</v>
      </c>
      <c r="V211" s="426">
        <v>0.97570850202429149</v>
      </c>
      <c r="W211" s="425">
        <v>193</v>
      </c>
      <c r="X211" s="426">
        <v>0.78137651821862353</v>
      </c>
      <c r="Y211" s="425">
        <v>245</v>
      </c>
      <c r="Z211" s="426">
        <v>0.9919028340080972</v>
      </c>
      <c r="AA211" s="425">
        <v>239</v>
      </c>
      <c r="AB211" s="426">
        <v>0.96761133603238869</v>
      </c>
      <c r="AC211" s="425">
        <v>206</v>
      </c>
      <c r="AD211" s="426">
        <v>0.83400809716599189</v>
      </c>
      <c r="AE211" s="425">
        <v>242</v>
      </c>
      <c r="AF211" s="426">
        <v>0.97975708502024295</v>
      </c>
    </row>
    <row r="212" spans="1:245" s="416" customFormat="1" x14ac:dyDescent="0.2">
      <c r="A212" s="421"/>
      <c r="B212" s="423" t="s">
        <v>29</v>
      </c>
      <c r="C212" s="424">
        <v>308</v>
      </c>
      <c r="D212" s="425">
        <v>296</v>
      </c>
      <c r="E212" s="426">
        <v>0.96103896103896103</v>
      </c>
      <c r="F212" s="425">
        <v>296</v>
      </c>
      <c r="G212" s="426">
        <v>0.96103896103896103</v>
      </c>
      <c r="H212" s="425">
        <v>57</v>
      </c>
      <c r="I212" s="426">
        <v>0.18506493506493507</v>
      </c>
      <c r="J212" s="425">
        <v>296</v>
      </c>
      <c r="K212" s="426">
        <v>0.96103896103896103</v>
      </c>
      <c r="L212" s="425">
        <v>296</v>
      </c>
      <c r="M212" s="426">
        <v>0.96103896103896103</v>
      </c>
      <c r="N212" s="425">
        <v>286</v>
      </c>
      <c r="O212" s="426">
        <v>0.9285714285714286</v>
      </c>
      <c r="P212" s="425">
        <v>304</v>
      </c>
      <c r="Q212" s="426">
        <v>0.98701298701298701</v>
      </c>
      <c r="R212" s="425">
        <v>237</v>
      </c>
      <c r="S212" s="426">
        <v>0.76948051948051943</v>
      </c>
      <c r="T212" s="424">
        <v>319</v>
      </c>
      <c r="U212" s="425">
        <v>318</v>
      </c>
      <c r="V212" s="426">
        <v>0.99686520376175547</v>
      </c>
      <c r="W212" s="425">
        <v>328</v>
      </c>
      <c r="X212" s="426">
        <v>1.0282131661442007</v>
      </c>
      <c r="Y212" s="425">
        <v>320</v>
      </c>
      <c r="Z212" s="426">
        <v>1.0031347962382444</v>
      </c>
      <c r="AA212" s="425">
        <v>316</v>
      </c>
      <c r="AB212" s="426">
        <v>0.99059561128526641</v>
      </c>
      <c r="AC212" s="425">
        <v>362</v>
      </c>
      <c r="AD212" s="426">
        <v>1.134796238244514</v>
      </c>
      <c r="AE212" s="425">
        <v>319</v>
      </c>
      <c r="AF212" s="426">
        <v>1</v>
      </c>
    </row>
    <row r="213" spans="1:245" s="422" customFormat="1" x14ac:dyDescent="0.2">
      <c r="A213" s="421"/>
      <c r="B213" s="427" t="s">
        <v>7</v>
      </c>
      <c r="C213" s="419">
        <v>78215</v>
      </c>
      <c r="D213" s="419">
        <v>73637</v>
      </c>
      <c r="E213" s="420">
        <v>0.94146902768011254</v>
      </c>
      <c r="F213" s="419">
        <v>73545</v>
      </c>
      <c r="G213" s="420">
        <v>0.94029278271431316</v>
      </c>
      <c r="H213" s="419">
        <v>74321</v>
      </c>
      <c r="I213" s="420">
        <v>0.95021415329540371</v>
      </c>
      <c r="J213" s="419">
        <v>73496</v>
      </c>
      <c r="K213" s="420">
        <v>0.93966630441731125</v>
      </c>
      <c r="L213" s="419">
        <v>73451</v>
      </c>
      <c r="M213" s="420">
        <v>0.93909096720577889</v>
      </c>
      <c r="N213" s="419">
        <v>71142</v>
      </c>
      <c r="O213" s="420">
        <v>0.90956977561848751</v>
      </c>
      <c r="P213" s="419">
        <v>74491</v>
      </c>
      <c r="Q213" s="420">
        <v>0.95238764942785914</v>
      </c>
      <c r="R213" s="419">
        <v>53734</v>
      </c>
      <c r="S213" s="420">
        <v>0.68700377165505333</v>
      </c>
      <c r="T213" s="419">
        <v>80134</v>
      </c>
      <c r="U213" s="419">
        <v>76824</v>
      </c>
      <c r="V213" s="420">
        <v>0.95869418723637911</v>
      </c>
      <c r="W213" s="419">
        <v>68850</v>
      </c>
      <c r="X213" s="420">
        <v>0.85918586367833882</v>
      </c>
      <c r="Y213" s="419">
        <v>78391</v>
      </c>
      <c r="Z213" s="420">
        <v>0.97824893303716276</v>
      </c>
      <c r="AA213" s="419">
        <v>75842</v>
      </c>
      <c r="AB213" s="420">
        <v>0.94643971347992117</v>
      </c>
      <c r="AC213" s="419">
        <v>67709</v>
      </c>
      <c r="AD213" s="420">
        <v>0.84494721341752566</v>
      </c>
      <c r="AE213" s="419">
        <v>76722</v>
      </c>
      <c r="AF213" s="420">
        <v>0.95742131929018892</v>
      </c>
      <c r="AG213" s="416"/>
      <c r="AH213" s="416"/>
      <c r="AI213" s="416"/>
      <c r="AJ213" s="416"/>
      <c r="AK213" s="416"/>
      <c r="AL213" s="416"/>
      <c r="AM213" s="416"/>
      <c r="AN213" s="416"/>
      <c r="AO213" s="416"/>
      <c r="AP213" s="416"/>
      <c r="AQ213" s="416"/>
      <c r="AR213" s="416"/>
      <c r="AS213" s="416"/>
      <c r="AT213" s="416"/>
      <c r="AU213" s="416"/>
      <c r="AV213" s="416"/>
      <c r="AW213" s="416"/>
      <c r="AX213" s="416"/>
      <c r="AY213" s="416"/>
      <c r="AZ213" s="416"/>
      <c r="BA213" s="416"/>
      <c r="BB213" s="416"/>
      <c r="BC213" s="416"/>
      <c r="BD213" s="416"/>
      <c r="BE213" s="416"/>
      <c r="BF213" s="416"/>
      <c r="BG213" s="416"/>
      <c r="BH213" s="416"/>
      <c r="BI213" s="416"/>
      <c r="BJ213" s="416"/>
      <c r="BK213" s="416"/>
      <c r="BL213" s="416"/>
      <c r="BM213" s="416"/>
      <c r="BN213" s="416"/>
      <c r="BO213" s="416"/>
      <c r="BP213" s="416"/>
      <c r="BQ213" s="416"/>
      <c r="BR213" s="416"/>
      <c r="BS213" s="416"/>
      <c r="BT213" s="416"/>
      <c r="BU213" s="416"/>
      <c r="BV213" s="416"/>
      <c r="BW213" s="416"/>
      <c r="BX213" s="416"/>
      <c r="BY213" s="416"/>
      <c r="BZ213" s="416"/>
      <c r="CA213" s="416"/>
      <c r="CB213" s="416"/>
      <c r="CC213" s="416"/>
      <c r="CD213" s="416"/>
      <c r="CE213" s="416"/>
      <c r="CF213" s="416"/>
      <c r="CG213" s="416"/>
      <c r="CH213" s="416"/>
      <c r="CI213" s="416"/>
      <c r="CJ213" s="416"/>
      <c r="CK213" s="416"/>
      <c r="CL213" s="416"/>
      <c r="CM213" s="416"/>
      <c r="CN213" s="416"/>
      <c r="CO213" s="416"/>
      <c r="CP213" s="416"/>
      <c r="CQ213" s="416"/>
      <c r="CR213" s="416"/>
      <c r="CS213" s="416"/>
      <c r="CT213" s="416"/>
      <c r="CU213" s="416"/>
      <c r="CV213" s="416"/>
      <c r="CW213" s="416"/>
      <c r="CX213" s="416"/>
      <c r="CY213" s="416"/>
      <c r="CZ213" s="416"/>
      <c r="DA213" s="416"/>
      <c r="DB213" s="416"/>
      <c r="DC213" s="416"/>
      <c r="DD213" s="416"/>
      <c r="DE213" s="416"/>
      <c r="DF213" s="416"/>
      <c r="DG213" s="416"/>
      <c r="DH213" s="416"/>
      <c r="DI213" s="416"/>
      <c r="DJ213" s="416"/>
      <c r="DK213" s="416"/>
      <c r="DL213" s="416"/>
      <c r="DM213" s="416"/>
      <c r="DN213" s="416"/>
      <c r="DO213" s="416"/>
      <c r="DP213" s="416"/>
      <c r="DQ213" s="416"/>
      <c r="DR213" s="416"/>
      <c r="DS213" s="416"/>
      <c r="DT213" s="416"/>
      <c r="DU213" s="416"/>
      <c r="DV213" s="416"/>
      <c r="DW213" s="416"/>
      <c r="DX213" s="416"/>
      <c r="DY213" s="416"/>
      <c r="DZ213" s="416"/>
      <c r="EA213" s="416"/>
      <c r="EB213" s="416"/>
      <c r="EC213" s="416"/>
      <c r="ED213" s="416"/>
      <c r="EE213" s="416"/>
      <c r="EF213" s="416"/>
      <c r="EG213" s="416"/>
      <c r="EH213" s="416"/>
      <c r="EI213" s="416"/>
      <c r="EJ213" s="416"/>
      <c r="EK213" s="416"/>
      <c r="EL213" s="416"/>
      <c r="EM213" s="416"/>
      <c r="EN213" s="416"/>
      <c r="EO213" s="416"/>
      <c r="EP213" s="416"/>
      <c r="EQ213" s="416"/>
      <c r="ER213" s="416"/>
      <c r="ES213" s="416"/>
      <c r="ET213" s="416"/>
      <c r="EU213" s="416"/>
      <c r="EV213" s="416"/>
      <c r="EW213" s="416"/>
      <c r="EX213" s="416"/>
      <c r="EY213" s="416"/>
      <c r="EZ213" s="416"/>
      <c r="FA213" s="416"/>
      <c r="FB213" s="416"/>
      <c r="FC213" s="416"/>
      <c r="FD213" s="416"/>
      <c r="FE213" s="416"/>
      <c r="FF213" s="416"/>
      <c r="FG213" s="416"/>
      <c r="FH213" s="416"/>
      <c r="FI213" s="416"/>
      <c r="FJ213" s="416"/>
      <c r="FK213" s="416"/>
      <c r="FL213" s="416"/>
      <c r="FM213" s="416"/>
      <c r="FN213" s="416"/>
      <c r="FO213" s="416"/>
      <c r="FP213" s="416"/>
      <c r="FQ213" s="416"/>
      <c r="FR213" s="416"/>
      <c r="FS213" s="416"/>
      <c r="FT213" s="416"/>
      <c r="FU213" s="416"/>
      <c r="FV213" s="416"/>
      <c r="FW213" s="416"/>
      <c r="FX213" s="416"/>
      <c r="FY213" s="416"/>
      <c r="FZ213" s="416"/>
      <c r="GA213" s="416"/>
      <c r="GB213" s="416"/>
      <c r="GC213" s="416"/>
      <c r="GD213" s="416"/>
      <c r="GE213" s="416"/>
      <c r="GF213" s="416"/>
      <c r="GG213" s="416"/>
      <c r="GH213" s="416"/>
      <c r="GI213" s="416"/>
      <c r="GJ213" s="416"/>
      <c r="GK213" s="416"/>
      <c r="GL213" s="416"/>
      <c r="GM213" s="416"/>
      <c r="GN213" s="416"/>
      <c r="GO213" s="416"/>
      <c r="GP213" s="416"/>
      <c r="GQ213" s="416"/>
      <c r="GR213" s="416"/>
      <c r="GS213" s="416"/>
      <c r="GT213" s="416"/>
      <c r="GU213" s="416"/>
      <c r="GV213" s="416"/>
      <c r="GW213" s="416"/>
      <c r="GX213" s="416"/>
      <c r="GY213" s="416"/>
      <c r="GZ213" s="416"/>
      <c r="HA213" s="416"/>
      <c r="HB213" s="416"/>
      <c r="HC213" s="416"/>
      <c r="HD213" s="416"/>
      <c r="HE213" s="416"/>
      <c r="HF213" s="416"/>
      <c r="HG213" s="416"/>
      <c r="HH213" s="416"/>
      <c r="HI213" s="416"/>
      <c r="HJ213" s="416"/>
      <c r="HK213" s="416"/>
      <c r="HL213" s="416"/>
      <c r="HM213" s="416"/>
      <c r="HN213" s="416"/>
      <c r="HO213" s="416"/>
      <c r="HP213" s="416"/>
      <c r="HQ213" s="416"/>
      <c r="HR213" s="416"/>
      <c r="HS213" s="416"/>
      <c r="HT213" s="416"/>
      <c r="HU213" s="416"/>
      <c r="HV213" s="416"/>
      <c r="HW213" s="416"/>
      <c r="HX213" s="416"/>
      <c r="HY213" s="416"/>
      <c r="HZ213" s="416"/>
      <c r="IA213" s="416"/>
      <c r="IB213" s="416"/>
      <c r="IC213" s="416"/>
      <c r="ID213" s="416"/>
      <c r="IE213" s="416"/>
      <c r="IF213" s="416"/>
      <c r="IG213" s="416"/>
      <c r="IH213" s="416"/>
      <c r="II213" s="416"/>
      <c r="IJ213" s="416"/>
      <c r="IK213" s="416"/>
    </row>
    <row r="214" spans="1:245" x14ac:dyDescent="0.2">
      <c r="CF214" s="416"/>
      <c r="CG214" s="416"/>
      <c r="CH214" s="416"/>
      <c r="CI214" s="416"/>
      <c r="CJ214" s="416"/>
      <c r="CK214" s="416"/>
      <c r="CL214" s="416"/>
      <c r="CM214" s="416"/>
      <c r="CN214" s="416"/>
      <c r="CO214" s="416"/>
      <c r="CP214" s="416"/>
      <c r="CQ214" s="416"/>
      <c r="CR214" s="416"/>
      <c r="CS214" s="416"/>
      <c r="CT214" s="416"/>
      <c r="CU214" s="416"/>
      <c r="CV214" s="416"/>
      <c r="CW214" s="416"/>
      <c r="CX214" s="416"/>
      <c r="CY214" s="416"/>
      <c r="CZ214" s="416"/>
      <c r="DA214" s="416"/>
      <c r="DB214" s="416"/>
      <c r="DC214" s="416"/>
      <c r="DD214" s="416"/>
      <c r="DE214" s="416"/>
      <c r="DF214" s="416"/>
      <c r="DG214" s="416"/>
      <c r="DH214" s="416"/>
      <c r="DI214" s="416"/>
      <c r="DJ214" s="416"/>
      <c r="DK214" s="416"/>
      <c r="DL214" s="416"/>
      <c r="DM214" s="416"/>
      <c r="DN214" s="416"/>
      <c r="DO214" s="416"/>
      <c r="DP214" s="416"/>
      <c r="DQ214" s="416"/>
      <c r="DR214" s="416"/>
      <c r="DS214" s="416"/>
      <c r="DT214" s="416"/>
      <c r="DU214" s="416"/>
      <c r="DV214" s="416"/>
      <c r="DW214" s="416"/>
      <c r="DX214" s="416"/>
      <c r="DY214" s="416"/>
      <c r="DZ214" s="416"/>
      <c r="EA214" s="416"/>
      <c r="EB214" s="416"/>
      <c r="EC214" s="416"/>
      <c r="ED214" s="416"/>
      <c r="EE214" s="416"/>
      <c r="EF214" s="416"/>
      <c r="EG214" s="416"/>
      <c r="EH214" s="416"/>
      <c r="EI214" s="416"/>
      <c r="EJ214" s="416"/>
      <c r="EK214" s="416"/>
      <c r="EL214" s="416"/>
      <c r="EM214" s="416"/>
      <c r="EN214" s="416"/>
      <c r="EO214" s="416"/>
      <c r="EP214" s="416"/>
      <c r="EQ214" s="416"/>
      <c r="ER214" s="416"/>
      <c r="ES214" s="416"/>
      <c r="ET214" s="416"/>
      <c r="EU214" s="416"/>
      <c r="EV214" s="416"/>
      <c r="EW214" s="416"/>
      <c r="EX214" s="416"/>
      <c r="EY214" s="416"/>
      <c r="EZ214" s="416"/>
      <c r="FA214" s="416"/>
      <c r="FB214" s="416"/>
      <c r="FC214" s="416"/>
      <c r="FD214" s="416"/>
      <c r="FE214" s="416"/>
      <c r="FF214" s="416"/>
      <c r="FG214" s="416"/>
      <c r="FH214" s="416"/>
      <c r="FI214" s="416"/>
      <c r="FJ214" s="416"/>
      <c r="FK214" s="416"/>
      <c r="FL214" s="416"/>
      <c r="FM214" s="416"/>
      <c r="FN214" s="416"/>
      <c r="FO214" s="416"/>
      <c r="FP214" s="416"/>
      <c r="FQ214" s="416"/>
      <c r="FR214" s="416"/>
      <c r="FS214" s="416"/>
      <c r="FT214" s="416"/>
      <c r="FU214" s="416"/>
      <c r="FV214" s="416"/>
      <c r="FW214" s="416"/>
      <c r="FX214" s="416"/>
      <c r="FY214" s="416"/>
      <c r="FZ214" s="416"/>
      <c r="GA214" s="416"/>
      <c r="GB214" s="416"/>
      <c r="GC214" s="416"/>
      <c r="GD214" s="416"/>
      <c r="GE214" s="416"/>
      <c r="GF214" s="416"/>
      <c r="GG214" s="416"/>
      <c r="GH214" s="416"/>
      <c r="GI214" s="416"/>
      <c r="GJ214" s="416"/>
      <c r="GK214" s="416"/>
      <c r="GL214" s="416"/>
      <c r="GM214" s="416"/>
      <c r="GN214" s="416"/>
      <c r="GO214" s="416"/>
      <c r="GP214" s="416"/>
      <c r="GQ214" s="416"/>
      <c r="GR214" s="416"/>
      <c r="GS214" s="416"/>
      <c r="GT214" s="416"/>
      <c r="GU214" s="416"/>
      <c r="GV214" s="416"/>
      <c r="GW214" s="416"/>
      <c r="GX214" s="416"/>
      <c r="GY214" s="416"/>
      <c r="GZ214" s="416"/>
      <c r="HA214" s="416"/>
      <c r="HB214" s="416"/>
      <c r="HC214" s="416"/>
      <c r="HD214" s="416"/>
      <c r="HE214" s="416"/>
      <c r="HF214" s="416"/>
      <c r="HG214" s="416"/>
      <c r="HH214" s="416"/>
      <c r="HI214" s="416"/>
      <c r="HJ214" s="416"/>
      <c r="HK214" s="416"/>
      <c r="HL214" s="416"/>
      <c r="HM214" s="416"/>
      <c r="HN214" s="416"/>
      <c r="HO214" s="416"/>
      <c r="HP214" s="416"/>
      <c r="HQ214" s="416"/>
      <c r="HR214" s="416"/>
      <c r="HS214" s="416"/>
      <c r="HT214" s="416"/>
      <c r="HU214" s="416"/>
      <c r="HV214" s="416"/>
      <c r="HW214" s="416"/>
      <c r="HX214" s="416"/>
      <c r="HY214" s="416"/>
      <c r="HZ214" s="416"/>
      <c r="IA214" s="416"/>
      <c r="IB214" s="416"/>
      <c r="IC214" s="416"/>
      <c r="ID214" s="416"/>
      <c r="IE214" s="416"/>
      <c r="IF214" s="416"/>
      <c r="IG214" s="416"/>
      <c r="IH214" s="416"/>
      <c r="II214" s="416"/>
      <c r="IJ214" s="416"/>
      <c r="IK214" s="416"/>
    </row>
    <row r="215" spans="1:245" x14ac:dyDescent="0.2">
      <c r="B215" s="617" t="s">
        <v>424</v>
      </c>
      <c r="CF215" s="416"/>
      <c r="CG215" s="416"/>
      <c r="CH215" s="416"/>
      <c r="CI215" s="416"/>
      <c r="CJ215" s="416"/>
      <c r="CK215" s="416"/>
      <c r="CL215" s="416"/>
      <c r="CM215" s="416"/>
      <c r="CN215" s="416"/>
      <c r="CO215" s="416"/>
      <c r="CP215" s="416"/>
      <c r="CQ215" s="416"/>
      <c r="CR215" s="416"/>
      <c r="CS215" s="416"/>
      <c r="CT215" s="416"/>
      <c r="CU215" s="416"/>
      <c r="CV215" s="416"/>
      <c r="CW215" s="416"/>
      <c r="CX215" s="416"/>
      <c r="CY215" s="416"/>
      <c r="CZ215" s="416"/>
      <c r="DA215" s="416"/>
      <c r="DB215" s="416"/>
      <c r="DC215" s="416"/>
      <c r="DD215" s="416"/>
      <c r="DE215" s="416"/>
      <c r="DF215" s="416"/>
      <c r="DG215" s="416"/>
      <c r="DH215" s="416"/>
      <c r="DI215" s="416"/>
      <c r="DJ215" s="416"/>
      <c r="DK215" s="416"/>
      <c r="DL215" s="416"/>
      <c r="DM215" s="416"/>
      <c r="DN215" s="416"/>
      <c r="DO215" s="416"/>
      <c r="DP215" s="416"/>
      <c r="DQ215" s="416"/>
      <c r="DR215" s="416"/>
      <c r="DS215" s="416"/>
      <c r="DT215" s="416"/>
      <c r="DU215" s="416"/>
      <c r="DV215" s="416"/>
      <c r="DW215" s="416"/>
      <c r="DX215" s="416"/>
      <c r="DY215" s="416"/>
      <c r="DZ215" s="416"/>
      <c r="EA215" s="416"/>
      <c r="EB215" s="416"/>
      <c r="EC215" s="416"/>
      <c r="ED215" s="416"/>
      <c r="EE215" s="416"/>
      <c r="EF215" s="416"/>
      <c r="EG215" s="416"/>
      <c r="EH215" s="416"/>
      <c r="EI215" s="416"/>
      <c r="EJ215" s="416"/>
      <c r="EK215" s="416"/>
      <c r="EL215" s="416"/>
      <c r="EM215" s="416"/>
      <c r="EN215" s="416"/>
      <c r="EO215" s="416"/>
      <c r="EP215" s="416"/>
      <c r="EQ215" s="416"/>
      <c r="ER215" s="416"/>
      <c r="ES215" s="416"/>
      <c r="ET215" s="416"/>
      <c r="EU215" s="416"/>
      <c r="EV215" s="416"/>
      <c r="EW215" s="416"/>
      <c r="EX215" s="416"/>
      <c r="EY215" s="416"/>
      <c r="EZ215" s="416"/>
      <c r="FA215" s="416"/>
      <c r="FB215" s="416"/>
      <c r="FC215" s="416"/>
      <c r="FD215" s="416"/>
      <c r="FE215" s="416"/>
      <c r="FF215" s="416"/>
      <c r="FG215" s="416"/>
      <c r="FH215" s="416"/>
      <c r="FI215" s="416"/>
      <c r="FJ215" s="416"/>
      <c r="FK215" s="416"/>
      <c r="FL215" s="416"/>
      <c r="FM215" s="416"/>
      <c r="FN215" s="416"/>
      <c r="FO215" s="416"/>
      <c r="FP215" s="416"/>
      <c r="FQ215" s="416"/>
      <c r="FR215" s="416"/>
      <c r="FS215" s="416"/>
      <c r="FT215" s="416"/>
      <c r="FU215" s="416"/>
      <c r="FV215" s="416"/>
      <c r="FW215" s="416"/>
      <c r="FX215" s="416"/>
      <c r="FY215" s="416"/>
      <c r="FZ215" s="416"/>
      <c r="GA215" s="416"/>
      <c r="GB215" s="416"/>
      <c r="GC215" s="416"/>
      <c r="GD215" s="416"/>
      <c r="GE215" s="416"/>
      <c r="GF215" s="416"/>
      <c r="GG215" s="416"/>
      <c r="GH215" s="416"/>
      <c r="GI215" s="416"/>
      <c r="GJ215" s="416"/>
      <c r="GK215" s="416"/>
      <c r="GL215" s="416"/>
      <c r="GM215" s="416"/>
      <c r="GN215" s="416"/>
      <c r="GO215" s="416"/>
      <c r="GP215" s="416"/>
      <c r="GQ215" s="416"/>
      <c r="GR215" s="416"/>
      <c r="GS215" s="416"/>
      <c r="GT215" s="416"/>
      <c r="GU215" s="416"/>
      <c r="GV215" s="416"/>
      <c r="GW215" s="416"/>
      <c r="GX215" s="416"/>
      <c r="GY215" s="416"/>
      <c r="GZ215" s="416"/>
      <c r="HA215" s="416"/>
      <c r="HB215" s="416"/>
      <c r="HC215" s="416"/>
      <c r="HD215" s="416"/>
      <c r="HE215" s="416"/>
      <c r="HF215" s="416"/>
      <c r="HG215" s="416"/>
      <c r="HH215" s="416"/>
      <c r="HI215" s="416"/>
      <c r="HJ215" s="416"/>
      <c r="HK215" s="416"/>
      <c r="HL215" s="416"/>
      <c r="HM215" s="416"/>
      <c r="HN215" s="416"/>
      <c r="HO215" s="416"/>
      <c r="HP215" s="416"/>
      <c r="HQ215" s="416"/>
      <c r="HR215" s="416"/>
      <c r="HS215" s="416"/>
      <c r="HT215" s="416"/>
      <c r="HU215" s="416"/>
      <c r="HV215" s="416"/>
      <c r="HW215" s="416"/>
      <c r="HX215" s="416"/>
      <c r="HY215" s="416"/>
      <c r="HZ215" s="416"/>
      <c r="IA215" s="416"/>
      <c r="IB215" s="416"/>
      <c r="IC215" s="416"/>
      <c r="ID215" s="416"/>
      <c r="IE215" s="416"/>
      <c r="IF215" s="416"/>
      <c r="IG215" s="416"/>
      <c r="IH215" s="416"/>
      <c r="II215" s="416"/>
      <c r="IJ215" s="416"/>
      <c r="IK215" s="416"/>
    </row>
    <row r="216" spans="1:245" x14ac:dyDescent="0.2">
      <c r="B216" s="617" t="s">
        <v>669</v>
      </c>
      <c r="CF216" s="416"/>
      <c r="CG216" s="416"/>
      <c r="CH216" s="416"/>
      <c r="CI216" s="416"/>
      <c r="CJ216" s="416"/>
      <c r="CK216" s="416"/>
      <c r="CL216" s="416"/>
      <c r="CM216" s="416"/>
      <c r="CN216" s="416"/>
      <c r="CO216" s="416"/>
      <c r="CP216" s="416"/>
      <c r="CQ216" s="416"/>
      <c r="CR216" s="416"/>
      <c r="CS216" s="416"/>
      <c r="CT216" s="416"/>
      <c r="CU216" s="416"/>
      <c r="CV216" s="416"/>
      <c r="CW216" s="416"/>
      <c r="CX216" s="416"/>
      <c r="CY216" s="416"/>
      <c r="CZ216" s="416"/>
      <c r="DA216" s="416"/>
      <c r="DB216" s="416"/>
      <c r="DC216" s="416"/>
      <c r="DD216" s="416"/>
      <c r="DE216" s="416"/>
      <c r="DF216" s="416"/>
      <c r="DG216" s="416"/>
      <c r="DH216" s="416"/>
      <c r="DI216" s="416"/>
      <c r="DJ216" s="416"/>
      <c r="DK216" s="416"/>
      <c r="DL216" s="416"/>
      <c r="DM216" s="416"/>
      <c r="DN216" s="416"/>
      <c r="DO216" s="416"/>
      <c r="DP216" s="416"/>
      <c r="DQ216" s="416"/>
      <c r="DR216" s="416"/>
      <c r="DS216" s="416"/>
      <c r="DT216" s="416"/>
      <c r="DU216" s="416"/>
      <c r="DV216" s="416"/>
      <c r="DW216" s="416"/>
      <c r="DX216" s="416"/>
      <c r="DY216" s="416"/>
      <c r="DZ216" s="416"/>
      <c r="EA216" s="416"/>
      <c r="EB216" s="416"/>
      <c r="EC216" s="416"/>
      <c r="ED216" s="416"/>
      <c r="EE216" s="416"/>
      <c r="EF216" s="416"/>
      <c r="EG216" s="416"/>
      <c r="EH216" s="416"/>
      <c r="EI216" s="416"/>
      <c r="EJ216" s="416"/>
      <c r="EK216" s="416"/>
      <c r="EL216" s="416"/>
      <c r="EM216" s="416"/>
      <c r="EN216" s="416"/>
      <c r="EO216" s="416"/>
      <c r="EP216" s="416"/>
      <c r="EQ216" s="416"/>
      <c r="ER216" s="416"/>
      <c r="ES216" s="416"/>
      <c r="ET216" s="416"/>
      <c r="EU216" s="416"/>
      <c r="EV216" s="416"/>
      <c r="EW216" s="416"/>
      <c r="EX216" s="416"/>
      <c r="EY216" s="416"/>
      <c r="EZ216" s="416"/>
      <c r="FA216" s="416"/>
      <c r="FB216" s="416"/>
      <c r="FC216" s="416"/>
      <c r="FD216" s="416"/>
      <c r="FE216" s="416"/>
      <c r="FF216" s="416"/>
      <c r="FG216" s="416"/>
      <c r="FH216" s="416"/>
      <c r="FI216" s="416"/>
      <c r="FJ216" s="416"/>
      <c r="FK216" s="416"/>
      <c r="FL216" s="416"/>
      <c r="FM216" s="416"/>
      <c r="FN216" s="416"/>
      <c r="FO216" s="416"/>
      <c r="FP216" s="416"/>
      <c r="FQ216" s="416"/>
      <c r="FR216" s="416"/>
      <c r="FS216" s="416"/>
      <c r="FT216" s="416"/>
      <c r="FU216" s="416"/>
      <c r="FV216" s="416"/>
      <c r="FW216" s="416"/>
      <c r="FX216" s="416"/>
      <c r="FY216" s="416"/>
      <c r="FZ216" s="416"/>
      <c r="GA216" s="416"/>
      <c r="GB216" s="416"/>
      <c r="GC216" s="416"/>
      <c r="GD216" s="416"/>
      <c r="GE216" s="416"/>
      <c r="GF216" s="416"/>
      <c r="GG216" s="416"/>
      <c r="GH216" s="416"/>
      <c r="GI216" s="416"/>
      <c r="GJ216" s="416"/>
      <c r="GK216" s="416"/>
      <c r="GL216" s="416"/>
      <c r="GM216" s="416"/>
      <c r="GN216" s="416"/>
      <c r="GO216" s="416"/>
      <c r="GP216" s="416"/>
      <c r="GQ216" s="416"/>
      <c r="GR216" s="416"/>
      <c r="GS216" s="416"/>
      <c r="GT216" s="416"/>
      <c r="GU216" s="416"/>
      <c r="GV216" s="416"/>
      <c r="GW216" s="416"/>
      <c r="GX216" s="416"/>
      <c r="GY216" s="416"/>
      <c r="GZ216" s="416"/>
      <c r="HA216" s="416"/>
      <c r="HB216" s="416"/>
      <c r="HC216" s="416"/>
      <c r="HD216" s="416"/>
      <c r="HE216" s="416"/>
      <c r="HF216" s="416"/>
      <c r="HG216" s="416"/>
      <c r="HH216" s="416"/>
      <c r="HI216" s="416"/>
      <c r="HJ216" s="416"/>
      <c r="HK216" s="416"/>
      <c r="HL216" s="416"/>
      <c r="HM216" s="416"/>
      <c r="HN216" s="416"/>
      <c r="HO216" s="416"/>
      <c r="HP216" s="416"/>
      <c r="HQ216" s="416"/>
      <c r="HR216" s="416"/>
      <c r="HS216" s="416"/>
      <c r="HT216" s="416"/>
      <c r="HU216" s="416"/>
      <c r="HV216" s="416"/>
      <c r="HW216" s="416"/>
      <c r="HX216" s="416"/>
      <c r="HY216" s="416"/>
      <c r="HZ216" s="416"/>
      <c r="IA216" s="416"/>
      <c r="IB216" s="416"/>
      <c r="IC216" s="416"/>
      <c r="ID216" s="416"/>
      <c r="IE216" s="416"/>
      <c r="IF216" s="416"/>
      <c r="IG216" s="416"/>
      <c r="IH216" s="416"/>
      <c r="II216" s="416"/>
      <c r="IJ216" s="416"/>
      <c r="IK216" s="416"/>
    </row>
    <row r="217" spans="1:245" x14ac:dyDescent="0.2">
      <c r="B217" s="617" t="s">
        <v>425</v>
      </c>
      <c r="CF217" s="416"/>
      <c r="CG217" s="416"/>
      <c r="CH217" s="416"/>
      <c r="CI217" s="416"/>
      <c r="CJ217" s="416"/>
      <c r="CK217" s="416"/>
      <c r="CL217" s="416"/>
      <c r="CM217" s="416"/>
      <c r="CN217" s="416"/>
      <c r="CO217" s="416"/>
      <c r="CP217" s="416"/>
      <c r="CQ217" s="416"/>
      <c r="CR217" s="416"/>
      <c r="CS217" s="416"/>
      <c r="CT217" s="416"/>
      <c r="CU217" s="416"/>
      <c r="CV217" s="416"/>
      <c r="CW217" s="416"/>
      <c r="CX217" s="416"/>
      <c r="CY217" s="416"/>
      <c r="CZ217" s="416"/>
      <c r="DA217" s="416"/>
      <c r="DB217" s="416"/>
      <c r="DC217" s="416"/>
      <c r="DD217" s="416"/>
      <c r="DE217" s="416"/>
      <c r="DF217" s="416"/>
      <c r="DG217" s="416"/>
      <c r="DH217" s="416"/>
      <c r="DI217" s="416"/>
      <c r="DJ217" s="416"/>
      <c r="DK217" s="416"/>
      <c r="DL217" s="416"/>
      <c r="DM217" s="416"/>
      <c r="DN217" s="416"/>
      <c r="DO217" s="416"/>
      <c r="DP217" s="416"/>
      <c r="DQ217" s="416"/>
      <c r="DR217" s="416"/>
      <c r="DS217" s="416"/>
      <c r="DT217" s="416"/>
      <c r="DU217" s="416"/>
      <c r="DV217" s="416"/>
      <c r="DW217" s="416"/>
      <c r="DX217" s="416"/>
      <c r="DY217" s="416"/>
      <c r="DZ217" s="416"/>
      <c r="EA217" s="416"/>
      <c r="EB217" s="416"/>
      <c r="EC217" s="416"/>
      <c r="ED217" s="416"/>
      <c r="EE217" s="416"/>
      <c r="EF217" s="416"/>
      <c r="EG217" s="416"/>
      <c r="EH217" s="416"/>
      <c r="EI217" s="416"/>
      <c r="EJ217" s="416"/>
      <c r="EK217" s="416"/>
      <c r="EL217" s="416"/>
      <c r="EM217" s="416"/>
      <c r="EN217" s="416"/>
      <c r="EO217" s="416"/>
      <c r="EP217" s="416"/>
      <c r="EQ217" s="416"/>
      <c r="ER217" s="416"/>
      <c r="ES217" s="416"/>
      <c r="ET217" s="416"/>
      <c r="EU217" s="416"/>
      <c r="EV217" s="416"/>
      <c r="EW217" s="416"/>
      <c r="EX217" s="416"/>
      <c r="EY217" s="416"/>
      <c r="EZ217" s="416"/>
      <c r="FA217" s="416"/>
      <c r="FB217" s="416"/>
      <c r="FC217" s="416"/>
      <c r="FD217" s="416"/>
      <c r="FE217" s="416"/>
      <c r="FF217" s="416"/>
      <c r="FG217" s="416"/>
      <c r="FH217" s="416"/>
      <c r="FI217" s="416"/>
      <c r="FJ217" s="416"/>
      <c r="FK217" s="416"/>
      <c r="FL217" s="416"/>
      <c r="FM217" s="416"/>
      <c r="FN217" s="416"/>
      <c r="FO217" s="416"/>
      <c r="FP217" s="416"/>
      <c r="FQ217" s="416"/>
      <c r="FR217" s="416"/>
      <c r="FS217" s="416"/>
      <c r="FT217" s="416"/>
      <c r="FU217" s="416"/>
      <c r="FV217" s="416"/>
      <c r="FW217" s="416"/>
      <c r="FX217" s="416"/>
      <c r="FY217" s="416"/>
      <c r="FZ217" s="416"/>
      <c r="GA217" s="416"/>
      <c r="GB217" s="416"/>
      <c r="GC217" s="416"/>
      <c r="GD217" s="416"/>
      <c r="GE217" s="416"/>
      <c r="GF217" s="416"/>
      <c r="GG217" s="416"/>
      <c r="GH217" s="416"/>
      <c r="GI217" s="416"/>
      <c r="GJ217" s="416"/>
      <c r="GK217" s="416"/>
      <c r="GL217" s="416"/>
      <c r="GM217" s="416"/>
      <c r="GN217" s="416"/>
      <c r="GO217" s="416"/>
      <c r="GP217" s="416"/>
      <c r="GQ217" s="416"/>
      <c r="GR217" s="416"/>
      <c r="GS217" s="416"/>
      <c r="GT217" s="416"/>
      <c r="GU217" s="416"/>
      <c r="GV217" s="416"/>
      <c r="GW217" s="416"/>
      <c r="GX217" s="416"/>
      <c r="GY217" s="416"/>
      <c r="GZ217" s="416"/>
      <c r="HA217" s="416"/>
      <c r="HB217" s="416"/>
      <c r="HC217" s="416"/>
      <c r="HD217" s="416"/>
      <c r="HE217" s="416"/>
      <c r="HF217" s="416"/>
      <c r="HG217" s="416"/>
      <c r="HH217" s="416"/>
      <c r="HI217" s="416"/>
      <c r="HJ217" s="416"/>
      <c r="HK217" s="416"/>
      <c r="HL217" s="416"/>
      <c r="HM217" s="416"/>
      <c r="HN217" s="416"/>
      <c r="HO217" s="416"/>
      <c r="HP217" s="416"/>
      <c r="HQ217" s="416"/>
      <c r="HR217" s="416"/>
      <c r="HS217" s="416"/>
      <c r="HT217" s="416"/>
      <c r="HU217" s="416"/>
      <c r="HV217" s="416"/>
      <c r="HW217" s="416"/>
      <c r="HX217" s="416"/>
      <c r="HY217" s="416"/>
      <c r="HZ217" s="416"/>
      <c r="IA217" s="416"/>
      <c r="IB217" s="416"/>
      <c r="IC217" s="416"/>
      <c r="ID217" s="416"/>
      <c r="IE217" s="416"/>
      <c r="IF217" s="416"/>
      <c r="IG217" s="416"/>
      <c r="IH217" s="416"/>
      <c r="II217" s="416"/>
      <c r="IJ217" s="416"/>
      <c r="IK217" s="416"/>
    </row>
    <row r="218" spans="1:245" x14ac:dyDescent="0.2">
      <c r="B218" s="617"/>
      <c r="CF218" s="416"/>
      <c r="CG218" s="416"/>
      <c r="CH218" s="416"/>
      <c r="CI218" s="416"/>
      <c r="CJ218" s="416"/>
      <c r="CK218" s="416"/>
      <c r="CL218" s="416"/>
      <c r="CM218" s="416"/>
      <c r="CN218" s="416"/>
      <c r="CO218" s="416"/>
      <c r="CP218" s="416"/>
      <c r="CQ218" s="416"/>
      <c r="CR218" s="416"/>
      <c r="CS218" s="416"/>
      <c r="CT218" s="416"/>
      <c r="CU218" s="416"/>
      <c r="CV218" s="416"/>
      <c r="CW218" s="416"/>
      <c r="CX218" s="416"/>
      <c r="CY218" s="416"/>
      <c r="CZ218" s="416"/>
      <c r="DA218" s="416"/>
      <c r="DB218" s="416"/>
      <c r="DC218" s="416"/>
      <c r="DD218" s="416"/>
      <c r="DE218" s="416"/>
      <c r="DF218" s="416"/>
      <c r="DG218" s="416"/>
      <c r="DH218" s="416"/>
      <c r="DI218" s="416"/>
      <c r="DJ218" s="416"/>
      <c r="DK218" s="416"/>
      <c r="DL218" s="416"/>
      <c r="DM218" s="416"/>
      <c r="DN218" s="416"/>
      <c r="DO218" s="416"/>
      <c r="DP218" s="416"/>
      <c r="DQ218" s="416"/>
      <c r="DR218" s="416"/>
      <c r="DS218" s="416"/>
      <c r="DT218" s="416"/>
      <c r="DU218" s="416"/>
      <c r="DV218" s="416"/>
      <c r="DW218" s="416"/>
      <c r="DX218" s="416"/>
      <c r="DY218" s="416"/>
      <c r="DZ218" s="416"/>
      <c r="EA218" s="416"/>
      <c r="EB218" s="416"/>
      <c r="EC218" s="416"/>
      <c r="ED218" s="416"/>
      <c r="EE218" s="416"/>
      <c r="EF218" s="416"/>
      <c r="EG218" s="416"/>
      <c r="EH218" s="416"/>
      <c r="EI218" s="416"/>
      <c r="EJ218" s="416"/>
      <c r="EK218" s="416"/>
      <c r="EL218" s="416"/>
      <c r="EM218" s="416"/>
      <c r="EN218" s="416"/>
      <c r="EO218" s="416"/>
      <c r="EP218" s="416"/>
      <c r="EQ218" s="416"/>
      <c r="ER218" s="416"/>
      <c r="ES218" s="416"/>
      <c r="ET218" s="416"/>
      <c r="EU218" s="416"/>
      <c r="EV218" s="416"/>
      <c r="EW218" s="416"/>
      <c r="EX218" s="416"/>
      <c r="EY218" s="416"/>
      <c r="EZ218" s="416"/>
      <c r="FA218" s="416"/>
      <c r="FB218" s="416"/>
      <c r="FC218" s="416"/>
      <c r="FD218" s="416"/>
      <c r="FE218" s="416"/>
      <c r="FF218" s="416"/>
      <c r="FG218" s="416"/>
      <c r="FH218" s="416"/>
      <c r="FI218" s="416"/>
      <c r="FJ218" s="416"/>
      <c r="FK218" s="416"/>
      <c r="FL218" s="416"/>
      <c r="FM218" s="416"/>
      <c r="FN218" s="416"/>
      <c r="FO218" s="416"/>
      <c r="FP218" s="416"/>
      <c r="FQ218" s="416"/>
      <c r="FR218" s="416"/>
      <c r="FS218" s="416"/>
      <c r="FT218" s="416"/>
      <c r="FU218" s="416"/>
      <c r="FV218" s="416"/>
      <c r="FW218" s="416"/>
      <c r="FX218" s="416"/>
      <c r="FY218" s="416"/>
      <c r="FZ218" s="416"/>
      <c r="GA218" s="416"/>
      <c r="GB218" s="416"/>
      <c r="GC218" s="416"/>
      <c r="GD218" s="416"/>
      <c r="GE218" s="416"/>
      <c r="GF218" s="416"/>
      <c r="GG218" s="416"/>
      <c r="GH218" s="416"/>
      <c r="GI218" s="416"/>
      <c r="GJ218" s="416"/>
      <c r="GK218" s="416"/>
      <c r="GL218" s="416"/>
      <c r="GM218" s="416"/>
      <c r="GN218" s="416"/>
      <c r="GO218" s="416"/>
      <c r="GP218" s="416"/>
      <c r="GQ218" s="416"/>
      <c r="GR218" s="416"/>
      <c r="GS218" s="416"/>
      <c r="GT218" s="416"/>
      <c r="GU218" s="416"/>
      <c r="GV218" s="416"/>
      <c r="GW218" s="416"/>
      <c r="GX218" s="416"/>
      <c r="GY218" s="416"/>
      <c r="GZ218" s="416"/>
      <c r="HA218" s="416"/>
      <c r="HB218" s="416"/>
      <c r="HC218" s="416"/>
      <c r="HD218" s="416"/>
      <c r="HE218" s="416"/>
      <c r="HF218" s="416"/>
      <c r="HG218" s="416"/>
      <c r="HH218" s="416"/>
      <c r="HI218" s="416"/>
      <c r="HJ218" s="416"/>
      <c r="HK218" s="416"/>
      <c r="HL218" s="416"/>
      <c r="HM218" s="416"/>
      <c r="HN218" s="416"/>
      <c r="HO218" s="416"/>
      <c r="HP218" s="416"/>
      <c r="HQ218" s="416"/>
      <c r="HR218" s="416"/>
      <c r="HS218" s="416"/>
      <c r="HT218" s="416"/>
      <c r="HU218" s="416"/>
      <c r="HV218" s="416"/>
      <c r="HW218" s="416"/>
      <c r="HX218" s="416"/>
      <c r="HY218" s="416"/>
      <c r="HZ218" s="416"/>
      <c r="IA218" s="416"/>
      <c r="IB218" s="416"/>
      <c r="IC218" s="416"/>
      <c r="ID218" s="416"/>
      <c r="IE218" s="416"/>
      <c r="IF218" s="416"/>
      <c r="IG218" s="416"/>
      <c r="IH218" s="416"/>
      <c r="II218" s="416"/>
      <c r="IJ218" s="416"/>
      <c r="IK218" s="416"/>
    </row>
    <row r="219" spans="1:245" x14ac:dyDescent="0.2">
      <c r="B219" s="618" t="s">
        <v>426</v>
      </c>
      <c r="CF219" s="416"/>
      <c r="CG219" s="416"/>
      <c r="CH219" s="416"/>
      <c r="CI219" s="416"/>
      <c r="CJ219" s="416"/>
      <c r="CK219" s="416"/>
      <c r="CL219" s="416"/>
      <c r="CM219" s="416"/>
      <c r="CN219" s="416"/>
      <c r="CO219" s="416"/>
      <c r="CP219" s="416"/>
      <c r="CQ219" s="416"/>
      <c r="CR219" s="416"/>
      <c r="CS219" s="416"/>
      <c r="CT219" s="416"/>
      <c r="CU219" s="416"/>
      <c r="CV219" s="416"/>
      <c r="CW219" s="416"/>
      <c r="CX219" s="416"/>
      <c r="CY219" s="416"/>
      <c r="CZ219" s="416"/>
      <c r="DA219" s="416"/>
      <c r="DB219" s="416"/>
      <c r="DC219" s="416"/>
      <c r="DD219" s="416"/>
      <c r="DE219" s="416"/>
      <c r="DF219" s="416"/>
      <c r="DG219" s="416"/>
      <c r="DH219" s="416"/>
      <c r="DI219" s="416"/>
      <c r="DJ219" s="416"/>
      <c r="DK219" s="416"/>
      <c r="DL219" s="416"/>
      <c r="DM219" s="416"/>
      <c r="DN219" s="416"/>
      <c r="DO219" s="416"/>
      <c r="DP219" s="416"/>
      <c r="DQ219" s="416"/>
      <c r="DR219" s="416"/>
      <c r="DS219" s="416"/>
      <c r="DT219" s="416"/>
      <c r="DU219" s="416"/>
      <c r="DV219" s="416"/>
      <c r="DW219" s="416"/>
      <c r="DX219" s="416"/>
      <c r="DY219" s="416"/>
      <c r="DZ219" s="416"/>
      <c r="EA219" s="416"/>
      <c r="EB219" s="416"/>
      <c r="EC219" s="416"/>
      <c r="ED219" s="416"/>
      <c r="EE219" s="416"/>
      <c r="EF219" s="416"/>
      <c r="EG219" s="416"/>
      <c r="EH219" s="416"/>
      <c r="EI219" s="416"/>
      <c r="EJ219" s="416"/>
      <c r="EK219" s="416"/>
      <c r="EL219" s="416"/>
      <c r="EM219" s="416"/>
      <c r="EN219" s="416"/>
      <c r="EO219" s="416"/>
      <c r="EP219" s="416"/>
      <c r="EQ219" s="416"/>
      <c r="ER219" s="416"/>
      <c r="ES219" s="416"/>
      <c r="ET219" s="416"/>
      <c r="EU219" s="416"/>
      <c r="EV219" s="416"/>
      <c r="EW219" s="416"/>
      <c r="EX219" s="416"/>
      <c r="EY219" s="416"/>
      <c r="EZ219" s="416"/>
      <c r="FA219" s="416"/>
      <c r="FB219" s="416"/>
      <c r="FC219" s="416"/>
      <c r="FD219" s="416"/>
      <c r="FE219" s="416"/>
      <c r="FF219" s="416"/>
      <c r="FG219" s="416"/>
      <c r="FH219" s="416"/>
      <c r="FI219" s="416"/>
      <c r="FJ219" s="416"/>
      <c r="FK219" s="416"/>
      <c r="FL219" s="416"/>
      <c r="FM219" s="416"/>
      <c r="FN219" s="416"/>
      <c r="FO219" s="416"/>
      <c r="FP219" s="416"/>
      <c r="FQ219" s="416"/>
      <c r="FR219" s="416"/>
      <c r="FS219" s="416"/>
      <c r="FT219" s="416"/>
      <c r="FU219" s="416"/>
      <c r="FV219" s="416"/>
      <c r="FW219" s="416"/>
      <c r="FX219" s="416"/>
      <c r="FY219" s="416"/>
      <c r="FZ219" s="416"/>
      <c r="GA219" s="416"/>
      <c r="GB219" s="416"/>
      <c r="GC219" s="416"/>
      <c r="GD219" s="416"/>
      <c r="GE219" s="416"/>
      <c r="GF219" s="416"/>
      <c r="GG219" s="416"/>
      <c r="GH219" s="416"/>
      <c r="GI219" s="416"/>
      <c r="GJ219" s="416"/>
      <c r="GK219" s="416"/>
      <c r="GL219" s="416"/>
      <c r="GM219" s="416"/>
      <c r="GN219" s="416"/>
      <c r="GO219" s="416"/>
      <c r="GP219" s="416"/>
      <c r="GQ219" s="416"/>
      <c r="GR219" s="416"/>
      <c r="GS219" s="416"/>
      <c r="GT219" s="416"/>
      <c r="GU219" s="416"/>
      <c r="GV219" s="416"/>
      <c r="GW219" s="416"/>
      <c r="GX219" s="416"/>
      <c r="GY219" s="416"/>
      <c r="GZ219" s="416"/>
      <c r="HA219" s="416"/>
      <c r="HB219" s="416"/>
      <c r="HC219" s="416"/>
      <c r="HD219" s="416"/>
      <c r="HE219" s="416"/>
      <c r="HF219" s="416"/>
      <c r="HG219" s="416"/>
      <c r="HH219" s="416"/>
      <c r="HI219" s="416"/>
      <c r="HJ219" s="416"/>
      <c r="HK219" s="416"/>
      <c r="HL219" s="416"/>
      <c r="HM219" s="416"/>
      <c r="HN219" s="416"/>
      <c r="HO219" s="416"/>
      <c r="HP219" s="416"/>
      <c r="HQ219" s="416"/>
      <c r="HR219" s="416"/>
      <c r="HS219" s="416"/>
      <c r="HT219" s="416"/>
      <c r="HU219" s="416"/>
      <c r="HV219" s="416"/>
      <c r="HW219" s="416"/>
      <c r="HX219" s="416"/>
      <c r="HY219" s="416"/>
      <c r="HZ219" s="416"/>
      <c r="IA219" s="416"/>
      <c r="IB219" s="416"/>
      <c r="IC219" s="416"/>
      <c r="ID219" s="416"/>
      <c r="IE219" s="416"/>
      <c r="IF219" s="416"/>
      <c r="IG219" s="416"/>
      <c r="IH219" s="416"/>
      <c r="II219" s="416"/>
      <c r="IJ219" s="416"/>
      <c r="IK219" s="416"/>
    </row>
    <row r="220" spans="1:245" x14ac:dyDescent="0.2">
      <c r="B220" s="617" t="s">
        <v>427</v>
      </c>
      <c r="CF220" s="416"/>
      <c r="CG220" s="416"/>
      <c r="CH220" s="416"/>
      <c r="CI220" s="416"/>
      <c r="CJ220" s="416"/>
      <c r="CK220" s="416"/>
      <c r="CL220" s="416"/>
      <c r="CM220" s="416"/>
      <c r="CN220" s="416"/>
      <c r="CO220" s="416"/>
      <c r="CP220" s="416"/>
      <c r="CQ220" s="416"/>
      <c r="CR220" s="416"/>
      <c r="CS220" s="416"/>
      <c r="CT220" s="416"/>
      <c r="CU220" s="416"/>
      <c r="CV220" s="416"/>
      <c r="CW220" s="416"/>
      <c r="CX220" s="416"/>
      <c r="CY220" s="416"/>
      <c r="CZ220" s="416"/>
      <c r="DA220" s="416"/>
      <c r="DB220" s="416"/>
      <c r="DC220" s="416"/>
      <c r="DD220" s="416"/>
      <c r="DE220" s="416"/>
      <c r="DF220" s="416"/>
      <c r="DG220" s="416"/>
      <c r="DH220" s="416"/>
      <c r="DI220" s="416"/>
      <c r="DJ220" s="416"/>
      <c r="DK220" s="416"/>
      <c r="DL220" s="416"/>
      <c r="DM220" s="416"/>
      <c r="DN220" s="416"/>
      <c r="DO220" s="416"/>
      <c r="DP220" s="416"/>
      <c r="DQ220" s="416"/>
      <c r="DR220" s="416"/>
      <c r="DS220" s="416"/>
      <c r="DT220" s="416"/>
      <c r="DU220" s="416"/>
      <c r="DV220" s="416"/>
      <c r="DW220" s="416"/>
      <c r="DX220" s="416"/>
      <c r="DY220" s="416"/>
      <c r="DZ220" s="416"/>
      <c r="EA220" s="416"/>
      <c r="EB220" s="416"/>
      <c r="EC220" s="416"/>
      <c r="ED220" s="416"/>
      <c r="EE220" s="416"/>
      <c r="EF220" s="416"/>
      <c r="EG220" s="416"/>
      <c r="EH220" s="416"/>
      <c r="EI220" s="416"/>
      <c r="EJ220" s="416"/>
      <c r="EK220" s="416"/>
      <c r="EL220" s="416"/>
      <c r="EM220" s="416"/>
      <c r="EN220" s="416"/>
      <c r="EO220" s="416"/>
      <c r="EP220" s="416"/>
      <c r="EQ220" s="416"/>
      <c r="ER220" s="416"/>
      <c r="ES220" s="416"/>
      <c r="ET220" s="416"/>
      <c r="EU220" s="416"/>
      <c r="EV220" s="416"/>
      <c r="EW220" s="416"/>
      <c r="EX220" s="416"/>
      <c r="EY220" s="416"/>
      <c r="EZ220" s="416"/>
      <c r="FA220" s="416"/>
      <c r="FB220" s="416"/>
      <c r="FC220" s="416"/>
      <c r="FD220" s="416"/>
      <c r="FE220" s="416"/>
      <c r="FF220" s="416"/>
      <c r="FG220" s="416"/>
      <c r="FH220" s="416"/>
      <c r="FI220" s="416"/>
      <c r="FJ220" s="416"/>
      <c r="FK220" s="416"/>
      <c r="FL220" s="416"/>
      <c r="FM220" s="416"/>
      <c r="FN220" s="416"/>
      <c r="FO220" s="416"/>
      <c r="FP220" s="416"/>
      <c r="FQ220" s="416"/>
      <c r="FR220" s="416"/>
      <c r="FS220" s="416"/>
      <c r="FT220" s="416"/>
      <c r="FU220" s="416"/>
      <c r="FV220" s="416"/>
      <c r="FW220" s="416"/>
      <c r="FX220" s="416"/>
      <c r="FY220" s="416"/>
      <c r="FZ220" s="416"/>
      <c r="GA220" s="416"/>
      <c r="GB220" s="416"/>
      <c r="GC220" s="416"/>
      <c r="GD220" s="416"/>
      <c r="GE220" s="416"/>
      <c r="GF220" s="416"/>
      <c r="GG220" s="416"/>
      <c r="GH220" s="416"/>
      <c r="GI220" s="416"/>
      <c r="GJ220" s="416"/>
      <c r="GK220" s="416"/>
      <c r="GL220" s="416"/>
      <c r="GM220" s="416"/>
      <c r="GN220" s="416"/>
      <c r="GO220" s="416"/>
      <c r="GP220" s="416"/>
      <c r="GQ220" s="416"/>
      <c r="GR220" s="416"/>
      <c r="GS220" s="416"/>
      <c r="GT220" s="416"/>
      <c r="GU220" s="416"/>
      <c r="GV220" s="416"/>
      <c r="GW220" s="416"/>
      <c r="GX220" s="416"/>
      <c r="GY220" s="416"/>
      <c r="GZ220" s="416"/>
      <c r="HA220" s="416"/>
      <c r="HB220" s="416"/>
      <c r="HC220" s="416"/>
      <c r="HD220" s="416"/>
      <c r="HE220" s="416"/>
      <c r="HF220" s="416"/>
      <c r="HG220" s="416"/>
      <c r="HH220" s="416"/>
      <c r="HI220" s="416"/>
      <c r="HJ220" s="416"/>
      <c r="HK220" s="416"/>
      <c r="HL220" s="416"/>
      <c r="HM220" s="416"/>
      <c r="HN220" s="416"/>
      <c r="HO220" s="416"/>
      <c r="HP220" s="416"/>
      <c r="HQ220" s="416"/>
      <c r="HR220" s="416"/>
      <c r="HS220" s="416"/>
      <c r="HT220" s="416"/>
      <c r="HU220" s="416"/>
      <c r="HV220" s="416"/>
      <c r="HW220" s="416"/>
      <c r="HX220" s="416"/>
      <c r="HY220" s="416"/>
      <c r="HZ220" s="416"/>
      <c r="IA220" s="416"/>
      <c r="IB220" s="416"/>
      <c r="IC220" s="416"/>
      <c r="ID220" s="416"/>
      <c r="IE220" s="416"/>
      <c r="IF220" s="416"/>
      <c r="IG220" s="416"/>
      <c r="IH220" s="416"/>
      <c r="II220" s="416"/>
      <c r="IJ220" s="416"/>
      <c r="IK220" s="416"/>
    </row>
    <row r="221" spans="1:245" x14ac:dyDescent="0.2">
      <c r="B221" s="617" t="s">
        <v>428</v>
      </c>
      <c r="CF221" s="416"/>
      <c r="CG221" s="416"/>
      <c r="CH221" s="416"/>
      <c r="CI221" s="416"/>
      <c r="CJ221" s="416"/>
      <c r="CK221" s="416"/>
      <c r="CL221" s="416"/>
      <c r="CM221" s="416"/>
      <c r="CN221" s="416"/>
      <c r="CO221" s="416"/>
      <c r="CP221" s="416"/>
      <c r="CQ221" s="416"/>
      <c r="CR221" s="416"/>
      <c r="CS221" s="416"/>
      <c r="CT221" s="416"/>
      <c r="CU221" s="416"/>
      <c r="CV221" s="416"/>
      <c r="CW221" s="416"/>
      <c r="CX221" s="416"/>
      <c r="CY221" s="416"/>
      <c r="CZ221" s="416"/>
      <c r="DA221" s="416"/>
      <c r="DB221" s="416"/>
      <c r="DC221" s="416"/>
      <c r="DD221" s="416"/>
      <c r="DE221" s="416"/>
      <c r="DF221" s="416"/>
      <c r="DG221" s="416"/>
      <c r="DH221" s="416"/>
      <c r="DI221" s="416"/>
      <c r="DJ221" s="416"/>
      <c r="DK221" s="416"/>
      <c r="DL221" s="416"/>
      <c r="DM221" s="416"/>
      <c r="DN221" s="416"/>
      <c r="DO221" s="416"/>
      <c r="DP221" s="416"/>
      <c r="DQ221" s="416"/>
      <c r="DR221" s="416"/>
      <c r="DS221" s="416"/>
      <c r="DT221" s="416"/>
      <c r="DU221" s="416"/>
      <c r="DV221" s="416"/>
      <c r="DW221" s="416"/>
      <c r="DX221" s="416"/>
      <c r="DY221" s="416"/>
      <c r="DZ221" s="416"/>
      <c r="EA221" s="416"/>
      <c r="EB221" s="416"/>
      <c r="EC221" s="416"/>
      <c r="ED221" s="416"/>
      <c r="EE221" s="416"/>
      <c r="EF221" s="416"/>
      <c r="EG221" s="416"/>
      <c r="EH221" s="416"/>
      <c r="EI221" s="416"/>
      <c r="EJ221" s="416"/>
      <c r="EK221" s="416"/>
      <c r="EL221" s="416"/>
      <c r="EM221" s="416"/>
      <c r="EN221" s="416"/>
      <c r="EO221" s="416"/>
      <c r="EP221" s="416"/>
      <c r="EQ221" s="416"/>
      <c r="ER221" s="416"/>
      <c r="ES221" s="416"/>
      <c r="ET221" s="416"/>
      <c r="EU221" s="416"/>
      <c r="EV221" s="416"/>
      <c r="EW221" s="416"/>
      <c r="EX221" s="416"/>
      <c r="EY221" s="416"/>
      <c r="EZ221" s="416"/>
      <c r="FA221" s="416"/>
      <c r="FB221" s="416"/>
      <c r="FC221" s="416"/>
      <c r="FD221" s="416"/>
      <c r="FE221" s="416"/>
      <c r="FF221" s="416"/>
      <c r="FG221" s="416"/>
      <c r="FH221" s="416"/>
      <c r="FI221" s="416"/>
      <c r="FJ221" s="416"/>
      <c r="FK221" s="416"/>
      <c r="FL221" s="416"/>
      <c r="FM221" s="416"/>
      <c r="FN221" s="416"/>
      <c r="FO221" s="416"/>
      <c r="FP221" s="416"/>
      <c r="FQ221" s="416"/>
      <c r="FR221" s="416"/>
      <c r="FS221" s="416"/>
      <c r="FT221" s="416"/>
      <c r="FU221" s="416"/>
      <c r="FV221" s="416"/>
      <c r="FW221" s="416"/>
      <c r="FX221" s="416"/>
      <c r="FY221" s="416"/>
      <c r="FZ221" s="416"/>
      <c r="GA221" s="416"/>
      <c r="GB221" s="416"/>
      <c r="GC221" s="416"/>
      <c r="GD221" s="416"/>
      <c r="GE221" s="416"/>
      <c r="GF221" s="416"/>
      <c r="GG221" s="416"/>
      <c r="GH221" s="416"/>
      <c r="GI221" s="416"/>
      <c r="GJ221" s="416"/>
      <c r="GK221" s="416"/>
      <c r="GL221" s="416"/>
      <c r="GM221" s="416"/>
      <c r="GN221" s="416"/>
      <c r="GO221" s="416"/>
      <c r="GP221" s="416"/>
      <c r="GQ221" s="416"/>
      <c r="GR221" s="416"/>
      <c r="GS221" s="416"/>
      <c r="GT221" s="416"/>
      <c r="GU221" s="416"/>
      <c r="GV221" s="416"/>
      <c r="GW221" s="416"/>
      <c r="GX221" s="416"/>
      <c r="GY221" s="416"/>
      <c r="GZ221" s="416"/>
      <c r="HA221" s="416"/>
      <c r="HB221" s="416"/>
      <c r="HC221" s="416"/>
      <c r="HD221" s="416"/>
      <c r="HE221" s="416"/>
      <c r="HF221" s="416"/>
      <c r="HG221" s="416"/>
      <c r="HH221" s="416"/>
      <c r="HI221" s="416"/>
      <c r="HJ221" s="416"/>
      <c r="HK221" s="416"/>
      <c r="HL221" s="416"/>
      <c r="HM221" s="416"/>
      <c r="HN221" s="416"/>
      <c r="HO221" s="416"/>
      <c r="HP221" s="416"/>
      <c r="HQ221" s="416"/>
      <c r="HR221" s="416"/>
      <c r="HS221" s="416"/>
      <c r="HT221" s="416"/>
      <c r="HU221" s="416"/>
      <c r="HV221" s="416"/>
      <c r="HW221" s="416"/>
      <c r="HX221" s="416"/>
      <c r="HY221" s="416"/>
      <c r="HZ221" s="416"/>
      <c r="IA221" s="416"/>
      <c r="IB221" s="416"/>
      <c r="IC221" s="416"/>
      <c r="ID221" s="416"/>
      <c r="IE221" s="416"/>
      <c r="IF221" s="416"/>
      <c r="IG221" s="416"/>
      <c r="IH221" s="416"/>
      <c r="II221" s="416"/>
      <c r="IJ221" s="416"/>
      <c r="IK221" s="416"/>
    </row>
    <row r="222" spans="1:245" x14ac:dyDescent="0.2">
      <c r="B222" s="617" t="s">
        <v>429</v>
      </c>
      <c r="CF222" s="416"/>
      <c r="CG222" s="416"/>
      <c r="CH222" s="416"/>
      <c r="CI222" s="416"/>
      <c r="CJ222" s="416"/>
      <c r="CK222" s="416"/>
      <c r="CL222" s="416"/>
      <c r="CM222" s="416"/>
      <c r="CN222" s="416"/>
      <c r="CO222" s="416"/>
      <c r="CP222" s="416"/>
      <c r="CQ222" s="416"/>
      <c r="CR222" s="416"/>
      <c r="CS222" s="416"/>
      <c r="CT222" s="416"/>
      <c r="CU222" s="416"/>
      <c r="CV222" s="416"/>
      <c r="CW222" s="416"/>
      <c r="CX222" s="416"/>
      <c r="CY222" s="416"/>
      <c r="CZ222" s="416"/>
      <c r="DA222" s="416"/>
      <c r="DB222" s="416"/>
      <c r="DC222" s="416"/>
      <c r="DD222" s="416"/>
      <c r="DE222" s="416"/>
      <c r="DF222" s="416"/>
      <c r="DG222" s="416"/>
      <c r="DH222" s="416"/>
      <c r="DI222" s="416"/>
      <c r="DJ222" s="416"/>
      <c r="DK222" s="416"/>
      <c r="DL222" s="416"/>
      <c r="DM222" s="416"/>
      <c r="DN222" s="416"/>
      <c r="DO222" s="416"/>
      <c r="DP222" s="416"/>
      <c r="DQ222" s="416"/>
      <c r="DR222" s="416"/>
      <c r="DS222" s="416"/>
      <c r="DT222" s="416"/>
      <c r="DU222" s="416"/>
      <c r="DV222" s="416"/>
      <c r="DW222" s="416"/>
      <c r="DX222" s="416"/>
      <c r="DY222" s="416"/>
      <c r="DZ222" s="416"/>
      <c r="EA222" s="416"/>
      <c r="EB222" s="416"/>
      <c r="EC222" s="416"/>
      <c r="ED222" s="416"/>
      <c r="EE222" s="416"/>
      <c r="EF222" s="416"/>
      <c r="EG222" s="416"/>
      <c r="EH222" s="416"/>
      <c r="EI222" s="416"/>
      <c r="EJ222" s="416"/>
      <c r="EK222" s="416"/>
      <c r="EL222" s="416"/>
      <c r="EM222" s="416"/>
      <c r="EN222" s="416"/>
      <c r="EO222" s="416"/>
      <c r="EP222" s="416"/>
      <c r="EQ222" s="416"/>
      <c r="ER222" s="416"/>
      <c r="ES222" s="416"/>
      <c r="ET222" s="416"/>
      <c r="EU222" s="416"/>
      <c r="EV222" s="416"/>
      <c r="EW222" s="416"/>
      <c r="EX222" s="416"/>
      <c r="EY222" s="416"/>
      <c r="EZ222" s="416"/>
      <c r="FA222" s="416"/>
      <c r="FB222" s="416"/>
      <c r="FC222" s="416"/>
      <c r="FD222" s="416"/>
      <c r="FE222" s="416"/>
      <c r="FF222" s="416"/>
      <c r="FG222" s="416"/>
      <c r="FH222" s="416"/>
      <c r="FI222" s="416"/>
      <c r="FJ222" s="416"/>
      <c r="FK222" s="416"/>
      <c r="FL222" s="416"/>
      <c r="FM222" s="416"/>
      <c r="FN222" s="416"/>
      <c r="FO222" s="416"/>
      <c r="FP222" s="416"/>
      <c r="FQ222" s="416"/>
      <c r="FR222" s="416"/>
      <c r="FS222" s="416"/>
      <c r="FT222" s="416"/>
      <c r="FU222" s="416"/>
      <c r="FV222" s="416"/>
      <c r="FW222" s="416"/>
      <c r="FX222" s="416"/>
      <c r="FY222" s="416"/>
      <c r="FZ222" s="416"/>
      <c r="GA222" s="416"/>
      <c r="GB222" s="416"/>
      <c r="GC222" s="416"/>
      <c r="GD222" s="416"/>
      <c r="GE222" s="416"/>
      <c r="GF222" s="416"/>
      <c r="GG222" s="416"/>
      <c r="GH222" s="416"/>
      <c r="GI222" s="416"/>
      <c r="GJ222" s="416"/>
      <c r="GK222" s="416"/>
      <c r="GL222" s="416"/>
      <c r="GM222" s="416"/>
      <c r="GN222" s="416"/>
      <c r="GO222" s="416"/>
      <c r="GP222" s="416"/>
      <c r="GQ222" s="416"/>
      <c r="GR222" s="416"/>
      <c r="GS222" s="416"/>
      <c r="GT222" s="416"/>
      <c r="GU222" s="416"/>
      <c r="GV222" s="416"/>
      <c r="GW222" s="416"/>
      <c r="GX222" s="416"/>
      <c r="GY222" s="416"/>
      <c r="GZ222" s="416"/>
      <c r="HA222" s="416"/>
      <c r="HB222" s="416"/>
      <c r="HC222" s="416"/>
      <c r="HD222" s="416"/>
      <c r="HE222" s="416"/>
      <c r="HF222" s="416"/>
      <c r="HG222" s="416"/>
      <c r="HH222" s="416"/>
      <c r="HI222" s="416"/>
      <c r="HJ222" s="416"/>
      <c r="HK222" s="416"/>
      <c r="HL222" s="416"/>
      <c r="HM222" s="416"/>
      <c r="HN222" s="416"/>
      <c r="HO222" s="416"/>
      <c r="HP222" s="416"/>
      <c r="HQ222" s="416"/>
      <c r="HR222" s="416"/>
      <c r="HS222" s="416"/>
      <c r="HT222" s="416"/>
      <c r="HU222" s="416"/>
      <c r="HV222" s="416"/>
      <c r="HW222" s="416"/>
      <c r="HX222" s="416"/>
      <c r="HY222" s="416"/>
      <c r="HZ222" s="416"/>
      <c r="IA222" s="416"/>
      <c r="IB222" s="416"/>
      <c r="IC222" s="416"/>
      <c r="ID222" s="416"/>
      <c r="IE222" s="416"/>
      <c r="IF222" s="416"/>
      <c r="IG222" s="416"/>
      <c r="IH222" s="416"/>
      <c r="II222" s="416"/>
      <c r="IJ222" s="416"/>
      <c r="IK222" s="416"/>
    </row>
    <row r="223" spans="1:245" x14ac:dyDescent="0.2">
      <c r="B223" s="617" t="s">
        <v>430</v>
      </c>
    </row>
    <row r="224" spans="1:245" x14ac:dyDescent="0.2">
      <c r="B224" s="617" t="s">
        <v>431</v>
      </c>
    </row>
    <row r="229" spans="2:247" ht="18" x14ac:dyDescent="0.25">
      <c r="B229" s="211" t="s">
        <v>523</v>
      </c>
    </row>
    <row r="233" spans="2:247" ht="34.5" customHeight="1" x14ac:dyDescent="0.2">
      <c r="B233" s="985" t="s">
        <v>519</v>
      </c>
      <c r="C233" s="986"/>
      <c r="D233" s="986"/>
      <c r="E233" s="986"/>
      <c r="F233" s="986"/>
      <c r="G233" s="986"/>
      <c r="H233" s="986"/>
      <c r="I233" s="986"/>
      <c r="J233" s="986"/>
      <c r="K233" s="986"/>
      <c r="L233" s="986"/>
      <c r="M233" s="986"/>
      <c r="N233" s="986"/>
    </row>
    <row r="234" spans="2:247" x14ac:dyDescent="0.2">
      <c r="B234" s="880" t="s">
        <v>433</v>
      </c>
      <c r="C234" s="881" t="s">
        <v>434</v>
      </c>
      <c r="D234" s="882"/>
      <c r="E234" s="882"/>
      <c r="F234" s="882"/>
      <c r="G234" s="882"/>
      <c r="H234" s="882"/>
      <c r="I234" s="882"/>
      <c r="J234" s="882"/>
      <c r="K234" s="882"/>
      <c r="L234" s="882"/>
      <c r="M234" s="882"/>
      <c r="N234" s="882"/>
      <c r="O234" s="882"/>
      <c r="P234" s="882"/>
      <c r="Q234" s="882"/>
      <c r="R234" s="882"/>
      <c r="S234" s="882"/>
      <c r="T234" s="882"/>
      <c r="U234" s="882"/>
      <c r="V234" s="882"/>
      <c r="W234" s="882"/>
      <c r="X234" s="882"/>
      <c r="Y234" s="882"/>
      <c r="Z234" s="882"/>
      <c r="AA234" s="882"/>
      <c r="AB234" s="882"/>
      <c r="AC234" s="882"/>
      <c r="AD234" s="882"/>
      <c r="AE234" s="882"/>
      <c r="AF234" s="882"/>
      <c r="AG234" s="882"/>
      <c r="AH234" s="882"/>
      <c r="AI234" s="882"/>
      <c r="AJ234" s="882"/>
      <c r="AK234" s="882"/>
      <c r="AL234" s="883"/>
      <c r="AM234" s="867" t="s">
        <v>435</v>
      </c>
      <c r="AN234" s="867"/>
      <c r="AO234" s="867"/>
      <c r="AP234" s="867"/>
      <c r="AQ234" s="867"/>
      <c r="AR234" s="867"/>
      <c r="AS234" s="863" t="s">
        <v>436</v>
      </c>
      <c r="AT234" s="865"/>
      <c r="AU234" s="881" t="s">
        <v>437</v>
      </c>
      <c r="AV234" s="882"/>
      <c r="AW234" s="882"/>
      <c r="AX234" s="882"/>
      <c r="AY234" s="882"/>
      <c r="AZ234" s="882"/>
      <c r="BA234" s="882"/>
      <c r="BB234" s="882"/>
      <c r="BC234" s="882"/>
      <c r="BD234" s="882"/>
      <c r="BE234" s="882"/>
      <c r="BF234" s="882"/>
      <c r="BG234" s="882"/>
      <c r="BH234" s="882"/>
      <c r="BI234" s="882"/>
      <c r="BJ234" s="882"/>
      <c r="BK234" s="882"/>
      <c r="BL234" s="882"/>
      <c r="BM234" s="882"/>
      <c r="BN234" s="883"/>
      <c r="BO234" s="881" t="s">
        <v>438</v>
      </c>
      <c r="BP234" s="882"/>
      <c r="BQ234" s="882"/>
      <c r="BR234" s="882"/>
      <c r="BS234" s="882"/>
      <c r="BT234" s="882"/>
      <c r="BU234" s="882"/>
      <c r="BV234" s="882"/>
      <c r="BW234" s="882"/>
      <c r="BX234" s="882"/>
      <c r="BY234" s="882"/>
      <c r="BZ234" s="882"/>
      <c r="CA234" s="882"/>
      <c r="CB234" s="882"/>
      <c r="CC234" s="882"/>
      <c r="CD234" s="882"/>
      <c r="CE234" s="882"/>
      <c r="CF234" s="882"/>
      <c r="CG234" s="882"/>
      <c r="CH234" s="882"/>
      <c r="CI234" s="882"/>
      <c r="CJ234" s="882"/>
      <c r="CK234" s="882"/>
      <c r="CL234" s="882"/>
      <c r="CM234" s="882"/>
      <c r="CN234" s="883"/>
      <c r="CO234" s="863" t="s">
        <v>439</v>
      </c>
      <c r="CP234" s="864"/>
      <c r="CQ234" s="864"/>
      <c r="CR234" s="864"/>
      <c r="CS234" s="864"/>
      <c r="CT234" s="865"/>
      <c r="CU234" s="867" t="s">
        <v>440</v>
      </c>
      <c r="CV234" s="867"/>
      <c r="CW234" s="867"/>
      <c r="CX234" s="867"/>
      <c r="CY234" s="867"/>
      <c r="CZ234" s="867"/>
      <c r="DA234" s="863" t="s">
        <v>441</v>
      </c>
      <c r="DB234" s="864"/>
      <c r="DC234" s="864"/>
      <c r="DD234" s="864"/>
      <c r="DE234" s="864"/>
      <c r="DF234" s="864"/>
      <c r="DG234" s="864"/>
      <c r="DH234" s="864"/>
      <c r="DI234" s="864"/>
      <c r="DJ234" s="864"/>
      <c r="DK234" s="864"/>
      <c r="DL234" s="864"/>
      <c r="DM234" s="864"/>
      <c r="DN234" s="865"/>
      <c r="DO234" s="863"/>
      <c r="DP234" s="865"/>
      <c r="DQ234" s="867" t="s">
        <v>442</v>
      </c>
      <c r="DR234" s="867"/>
      <c r="DS234" s="867"/>
      <c r="DT234" s="867"/>
      <c r="DU234" s="867"/>
      <c r="DV234" s="867"/>
      <c r="DW234" s="867"/>
      <c r="DX234" s="867"/>
      <c r="DY234" s="867"/>
      <c r="DZ234" s="867"/>
      <c r="EA234" s="867" t="s">
        <v>443</v>
      </c>
      <c r="EB234" s="867"/>
      <c r="EC234" s="867"/>
      <c r="ED234" s="867"/>
      <c r="EE234" s="867"/>
      <c r="EF234" s="867"/>
      <c r="EG234" s="867"/>
      <c r="EH234" s="867"/>
      <c r="EI234" s="867"/>
      <c r="EJ234" s="867"/>
      <c r="EK234" s="434"/>
      <c r="EL234" s="435"/>
    </row>
    <row r="235" spans="2:247" x14ac:dyDescent="0.2">
      <c r="B235" s="880"/>
      <c r="C235" s="866" t="s">
        <v>444</v>
      </c>
      <c r="D235" s="866"/>
      <c r="E235" s="866" t="s">
        <v>445</v>
      </c>
      <c r="F235" s="866"/>
      <c r="G235" s="866" t="s">
        <v>417</v>
      </c>
      <c r="H235" s="866"/>
      <c r="I235" s="866" t="s">
        <v>446</v>
      </c>
      <c r="J235" s="866"/>
      <c r="K235" s="866" t="s">
        <v>447</v>
      </c>
      <c r="L235" s="866"/>
      <c r="M235" s="866" t="s">
        <v>448</v>
      </c>
      <c r="N235" s="866"/>
      <c r="O235" s="866" t="s">
        <v>449</v>
      </c>
      <c r="P235" s="866"/>
      <c r="Q235" s="866" t="s">
        <v>450</v>
      </c>
      <c r="R235" s="866"/>
      <c r="S235" s="866" t="s">
        <v>451</v>
      </c>
      <c r="T235" s="866"/>
      <c r="U235" s="866" t="s">
        <v>414</v>
      </c>
      <c r="V235" s="866"/>
      <c r="W235" s="866" t="s">
        <v>452</v>
      </c>
      <c r="X235" s="866"/>
      <c r="Y235" s="884" t="s">
        <v>453</v>
      </c>
      <c r="Z235" s="884"/>
      <c r="AA235" s="866" t="s">
        <v>454</v>
      </c>
      <c r="AB235" s="866"/>
      <c r="AC235" s="866" t="s">
        <v>455</v>
      </c>
      <c r="AD235" s="866"/>
      <c r="AE235" s="885" t="s">
        <v>456</v>
      </c>
      <c r="AF235" s="886"/>
      <c r="AG235" s="886"/>
      <c r="AH235" s="886"/>
      <c r="AI235" s="886"/>
      <c r="AJ235" s="887"/>
      <c r="AK235" s="866" t="s">
        <v>457</v>
      </c>
      <c r="AL235" s="866"/>
      <c r="AM235" s="866" t="s">
        <v>458</v>
      </c>
      <c r="AN235" s="866"/>
      <c r="AO235" s="866" t="s">
        <v>459</v>
      </c>
      <c r="AP235" s="866"/>
      <c r="AQ235" s="866" t="s">
        <v>460</v>
      </c>
      <c r="AR235" s="866"/>
      <c r="AS235" s="866" t="s">
        <v>461</v>
      </c>
      <c r="AT235" s="866"/>
      <c r="AU235" s="866" t="s">
        <v>462</v>
      </c>
      <c r="AV235" s="866"/>
      <c r="AW235" s="866" t="s">
        <v>463</v>
      </c>
      <c r="AX235" s="866"/>
      <c r="AY235" s="866" t="s">
        <v>464</v>
      </c>
      <c r="AZ235" s="866"/>
      <c r="BA235" s="866" t="s">
        <v>465</v>
      </c>
      <c r="BB235" s="866"/>
      <c r="BC235" s="866" t="s">
        <v>466</v>
      </c>
      <c r="BD235" s="866"/>
      <c r="BE235" s="866" t="s">
        <v>467</v>
      </c>
      <c r="BF235" s="866"/>
      <c r="BG235" s="866" t="s">
        <v>468</v>
      </c>
      <c r="BH235" s="866"/>
      <c r="BI235" s="866" t="s">
        <v>469</v>
      </c>
      <c r="BJ235" s="866"/>
      <c r="BK235" s="866" t="s">
        <v>470</v>
      </c>
      <c r="BL235" s="866"/>
      <c r="BM235" s="866" t="s">
        <v>471</v>
      </c>
      <c r="BN235" s="866"/>
      <c r="BO235" s="866" t="s">
        <v>472</v>
      </c>
      <c r="BP235" s="866"/>
      <c r="BQ235" s="866"/>
      <c r="BR235" s="866"/>
      <c r="BS235" s="866"/>
      <c r="BT235" s="866"/>
      <c r="BU235" s="867" t="s">
        <v>473</v>
      </c>
      <c r="BV235" s="867"/>
      <c r="BW235" s="867"/>
      <c r="BX235" s="867"/>
      <c r="BY235" s="867"/>
      <c r="BZ235" s="867"/>
      <c r="CA235" s="867"/>
      <c r="CB235" s="867"/>
      <c r="CC235" s="868" t="s">
        <v>474</v>
      </c>
      <c r="CD235" s="869"/>
      <c r="CE235" s="869"/>
      <c r="CF235" s="869"/>
      <c r="CG235" s="869"/>
      <c r="CH235" s="870"/>
      <c r="CI235" s="867" t="s">
        <v>475</v>
      </c>
      <c r="CJ235" s="867"/>
      <c r="CK235" s="867" t="s">
        <v>476</v>
      </c>
      <c r="CL235" s="867"/>
      <c r="CM235" s="867" t="s">
        <v>477</v>
      </c>
      <c r="CN235" s="867"/>
      <c r="CO235" s="866" t="s">
        <v>415</v>
      </c>
      <c r="CP235" s="866"/>
      <c r="CQ235" s="866" t="s">
        <v>478</v>
      </c>
      <c r="CR235" s="866"/>
      <c r="CS235" s="866" t="s">
        <v>479</v>
      </c>
      <c r="CT235" s="866"/>
      <c r="CU235" s="866" t="s">
        <v>480</v>
      </c>
      <c r="CV235" s="866"/>
      <c r="CW235" s="866" t="s">
        <v>481</v>
      </c>
      <c r="CX235" s="866"/>
      <c r="CY235" s="866" t="s">
        <v>482</v>
      </c>
      <c r="CZ235" s="866"/>
      <c r="DA235" s="866" t="s">
        <v>483</v>
      </c>
      <c r="DB235" s="866"/>
      <c r="DC235" s="874" t="s">
        <v>484</v>
      </c>
      <c r="DD235" s="875"/>
      <c r="DE235" s="866" t="s">
        <v>485</v>
      </c>
      <c r="DF235" s="866"/>
      <c r="DG235" s="866" t="s">
        <v>486</v>
      </c>
      <c r="DH235" s="866"/>
      <c r="DI235" s="866" t="s">
        <v>487</v>
      </c>
      <c r="DJ235" s="866"/>
      <c r="DK235" s="866" t="s">
        <v>488</v>
      </c>
      <c r="DL235" s="866"/>
      <c r="DM235" s="866" t="s">
        <v>489</v>
      </c>
      <c r="DN235" s="866"/>
      <c r="DO235" s="866" t="s">
        <v>490</v>
      </c>
      <c r="DP235" s="866"/>
      <c r="DQ235" s="874" t="s">
        <v>491</v>
      </c>
      <c r="DR235" s="875"/>
      <c r="DS235" s="874" t="s">
        <v>492</v>
      </c>
      <c r="DT235" s="875"/>
      <c r="DU235" s="874" t="s">
        <v>493</v>
      </c>
      <c r="DV235" s="875"/>
      <c r="DW235" s="874" t="s">
        <v>494</v>
      </c>
      <c r="DX235" s="875"/>
      <c r="DY235" s="874" t="s">
        <v>495</v>
      </c>
      <c r="DZ235" s="875"/>
      <c r="EA235" s="874" t="s">
        <v>496</v>
      </c>
      <c r="EB235" s="875"/>
      <c r="EC235" s="874" t="s">
        <v>492</v>
      </c>
      <c r="ED235" s="875"/>
      <c r="EE235" s="874" t="s">
        <v>493</v>
      </c>
      <c r="EF235" s="875"/>
      <c r="EG235" s="874" t="s">
        <v>494</v>
      </c>
      <c r="EH235" s="875"/>
      <c r="EI235" s="874" t="s">
        <v>497</v>
      </c>
      <c r="EJ235" s="875"/>
      <c r="EK235" s="874" t="s">
        <v>498</v>
      </c>
      <c r="EL235" s="875"/>
    </row>
    <row r="236" spans="2:247" x14ac:dyDescent="0.2">
      <c r="B236" s="880"/>
      <c r="C236" s="866"/>
      <c r="D236" s="866"/>
      <c r="E236" s="866"/>
      <c r="F236" s="866"/>
      <c r="G236" s="866"/>
      <c r="H236" s="866"/>
      <c r="I236" s="866"/>
      <c r="J236" s="866"/>
      <c r="K236" s="866"/>
      <c r="L236" s="866"/>
      <c r="M236" s="866"/>
      <c r="N236" s="866"/>
      <c r="O236" s="866"/>
      <c r="P236" s="866"/>
      <c r="Q236" s="866"/>
      <c r="R236" s="866"/>
      <c r="S236" s="866"/>
      <c r="T236" s="866"/>
      <c r="U236" s="866"/>
      <c r="V236" s="866"/>
      <c r="W236" s="866"/>
      <c r="X236" s="866"/>
      <c r="Y236" s="884"/>
      <c r="Z236" s="884"/>
      <c r="AA236" s="866"/>
      <c r="AB236" s="866"/>
      <c r="AC236" s="866"/>
      <c r="AD236" s="866"/>
      <c r="AE236" s="888"/>
      <c r="AF236" s="889"/>
      <c r="AG236" s="889"/>
      <c r="AH236" s="889"/>
      <c r="AI236" s="889"/>
      <c r="AJ236" s="890"/>
      <c r="AK236" s="866"/>
      <c r="AL236" s="866"/>
      <c r="AM236" s="866"/>
      <c r="AN236" s="866"/>
      <c r="AO236" s="866"/>
      <c r="AP236" s="866"/>
      <c r="AQ236" s="866"/>
      <c r="AR236" s="866"/>
      <c r="AS236" s="866"/>
      <c r="AT236" s="866"/>
      <c r="AU236" s="866"/>
      <c r="AV236" s="866"/>
      <c r="AW236" s="866"/>
      <c r="AX236" s="866"/>
      <c r="AY236" s="866"/>
      <c r="AZ236" s="866"/>
      <c r="BA236" s="866"/>
      <c r="BB236" s="866"/>
      <c r="BC236" s="866"/>
      <c r="BD236" s="866"/>
      <c r="BE236" s="866"/>
      <c r="BF236" s="866"/>
      <c r="BG236" s="866"/>
      <c r="BH236" s="866"/>
      <c r="BI236" s="866"/>
      <c r="BJ236" s="866"/>
      <c r="BK236" s="866"/>
      <c r="BL236" s="866"/>
      <c r="BM236" s="866"/>
      <c r="BN236" s="866"/>
      <c r="BO236" s="866"/>
      <c r="BP236" s="866"/>
      <c r="BQ236" s="866"/>
      <c r="BR236" s="866"/>
      <c r="BS236" s="866"/>
      <c r="BT236" s="866"/>
      <c r="BU236" s="867"/>
      <c r="BV236" s="867"/>
      <c r="BW236" s="867"/>
      <c r="BX236" s="867"/>
      <c r="BY236" s="867"/>
      <c r="BZ236" s="867"/>
      <c r="CA236" s="867"/>
      <c r="CB236" s="867"/>
      <c r="CC236" s="871"/>
      <c r="CD236" s="872"/>
      <c r="CE236" s="872"/>
      <c r="CF236" s="872"/>
      <c r="CG236" s="872"/>
      <c r="CH236" s="873"/>
      <c r="CI236" s="867"/>
      <c r="CJ236" s="867"/>
      <c r="CK236" s="867"/>
      <c r="CL236" s="867"/>
      <c r="CM236" s="867"/>
      <c r="CN236" s="867"/>
      <c r="CO236" s="866"/>
      <c r="CP236" s="866"/>
      <c r="CQ236" s="866"/>
      <c r="CR236" s="866"/>
      <c r="CS236" s="866"/>
      <c r="CT236" s="866"/>
      <c r="CU236" s="866"/>
      <c r="CV236" s="866"/>
      <c r="CW236" s="866"/>
      <c r="CX236" s="866"/>
      <c r="CY236" s="866"/>
      <c r="CZ236" s="866"/>
      <c r="DA236" s="866"/>
      <c r="DB236" s="866"/>
      <c r="DC236" s="875"/>
      <c r="DD236" s="875"/>
      <c r="DE236" s="866"/>
      <c r="DF236" s="866"/>
      <c r="DG236" s="866"/>
      <c r="DH236" s="866"/>
      <c r="DI236" s="866"/>
      <c r="DJ236" s="866"/>
      <c r="DK236" s="866"/>
      <c r="DL236" s="866"/>
      <c r="DM236" s="866"/>
      <c r="DN236" s="866"/>
      <c r="DO236" s="866"/>
      <c r="DP236" s="866"/>
      <c r="DQ236" s="875"/>
      <c r="DR236" s="875"/>
      <c r="DS236" s="875"/>
      <c r="DT236" s="875"/>
      <c r="DU236" s="875"/>
      <c r="DV236" s="875"/>
      <c r="DW236" s="875"/>
      <c r="DX236" s="875"/>
      <c r="DY236" s="875"/>
      <c r="DZ236" s="875"/>
      <c r="EA236" s="875"/>
      <c r="EB236" s="875"/>
      <c r="EC236" s="875"/>
      <c r="ED236" s="875"/>
      <c r="EE236" s="875"/>
      <c r="EF236" s="875"/>
      <c r="EG236" s="875"/>
      <c r="EH236" s="875"/>
      <c r="EI236" s="875"/>
      <c r="EJ236" s="875"/>
      <c r="EK236" s="875"/>
      <c r="EL236" s="875"/>
    </row>
    <row r="237" spans="2:247" ht="33" customHeight="1" x14ac:dyDescent="0.2">
      <c r="B237" s="880"/>
      <c r="C237" s="866"/>
      <c r="D237" s="866"/>
      <c r="E237" s="866"/>
      <c r="F237" s="866"/>
      <c r="G237" s="866"/>
      <c r="H237" s="866"/>
      <c r="I237" s="866"/>
      <c r="J237" s="866"/>
      <c r="K237" s="866"/>
      <c r="L237" s="866"/>
      <c r="M237" s="866"/>
      <c r="N237" s="866"/>
      <c r="O237" s="866"/>
      <c r="P237" s="866"/>
      <c r="Q237" s="866"/>
      <c r="R237" s="866"/>
      <c r="S237" s="866"/>
      <c r="T237" s="866"/>
      <c r="U237" s="866"/>
      <c r="V237" s="866"/>
      <c r="W237" s="866"/>
      <c r="X237" s="866"/>
      <c r="Y237" s="884"/>
      <c r="Z237" s="884"/>
      <c r="AA237" s="866"/>
      <c r="AB237" s="866"/>
      <c r="AC237" s="866"/>
      <c r="AD237" s="866"/>
      <c r="AE237" s="866" t="s">
        <v>499</v>
      </c>
      <c r="AF237" s="866"/>
      <c r="AG237" s="884" t="s">
        <v>500</v>
      </c>
      <c r="AH237" s="884"/>
      <c r="AI237" s="866" t="s">
        <v>501</v>
      </c>
      <c r="AJ237" s="866"/>
      <c r="AK237" s="866"/>
      <c r="AL237" s="866"/>
      <c r="AM237" s="866"/>
      <c r="AN237" s="866"/>
      <c r="AO237" s="866"/>
      <c r="AP237" s="866"/>
      <c r="AQ237" s="866"/>
      <c r="AR237" s="866"/>
      <c r="AS237" s="866"/>
      <c r="AT237" s="866"/>
      <c r="AU237" s="866"/>
      <c r="AV237" s="866"/>
      <c r="AW237" s="866"/>
      <c r="AX237" s="866"/>
      <c r="AY237" s="866"/>
      <c r="AZ237" s="866"/>
      <c r="BA237" s="866"/>
      <c r="BB237" s="866"/>
      <c r="BC237" s="866"/>
      <c r="BD237" s="866"/>
      <c r="BE237" s="866"/>
      <c r="BF237" s="866"/>
      <c r="BG237" s="866"/>
      <c r="BH237" s="866"/>
      <c r="BI237" s="866"/>
      <c r="BJ237" s="866"/>
      <c r="BK237" s="866"/>
      <c r="BL237" s="866"/>
      <c r="BM237" s="866"/>
      <c r="BN237" s="866"/>
      <c r="BO237" s="866" t="s">
        <v>472</v>
      </c>
      <c r="BP237" s="866"/>
      <c r="BQ237" s="866" t="s">
        <v>502</v>
      </c>
      <c r="BR237" s="866"/>
      <c r="BS237" s="866" t="s">
        <v>503</v>
      </c>
      <c r="BT237" s="866"/>
      <c r="BU237" s="866" t="s">
        <v>504</v>
      </c>
      <c r="BV237" s="866"/>
      <c r="BW237" s="866" t="s">
        <v>505</v>
      </c>
      <c r="BX237" s="866"/>
      <c r="BY237" s="866" t="s">
        <v>506</v>
      </c>
      <c r="BZ237" s="866"/>
      <c r="CA237" s="866" t="s">
        <v>507</v>
      </c>
      <c r="CB237" s="866"/>
      <c r="CC237" s="871" t="s">
        <v>508</v>
      </c>
      <c r="CD237" s="873"/>
      <c r="CE237" s="871" t="s">
        <v>509</v>
      </c>
      <c r="CF237" s="873"/>
      <c r="CG237" s="876" t="s">
        <v>510</v>
      </c>
      <c r="CH237" s="877"/>
      <c r="CI237" s="867"/>
      <c r="CJ237" s="867"/>
      <c r="CK237" s="867"/>
      <c r="CL237" s="867"/>
      <c r="CM237" s="867"/>
      <c r="CN237" s="867"/>
      <c r="CO237" s="866"/>
      <c r="CP237" s="866"/>
      <c r="CQ237" s="866"/>
      <c r="CR237" s="866"/>
      <c r="CS237" s="866"/>
      <c r="CT237" s="866"/>
      <c r="CU237" s="866"/>
      <c r="CV237" s="866"/>
      <c r="CW237" s="866"/>
      <c r="CX237" s="866"/>
      <c r="CY237" s="866"/>
      <c r="CZ237" s="866"/>
      <c r="DA237" s="866"/>
      <c r="DB237" s="866"/>
      <c r="DC237" s="875"/>
      <c r="DD237" s="875"/>
      <c r="DE237" s="866"/>
      <c r="DF237" s="866"/>
      <c r="DG237" s="866"/>
      <c r="DH237" s="866"/>
      <c r="DI237" s="866"/>
      <c r="DJ237" s="866"/>
      <c r="DK237" s="866"/>
      <c r="DL237" s="866"/>
      <c r="DM237" s="866"/>
      <c r="DN237" s="866"/>
      <c r="DO237" s="866"/>
      <c r="DP237" s="866"/>
      <c r="DQ237" s="875"/>
      <c r="DR237" s="875"/>
      <c r="DS237" s="875"/>
      <c r="DT237" s="875"/>
      <c r="DU237" s="875"/>
      <c r="DV237" s="875"/>
      <c r="DW237" s="875"/>
      <c r="DX237" s="875"/>
      <c r="DY237" s="875"/>
      <c r="DZ237" s="875"/>
      <c r="EA237" s="875"/>
      <c r="EB237" s="875"/>
      <c r="EC237" s="875"/>
      <c r="ED237" s="875"/>
      <c r="EE237" s="875"/>
      <c r="EF237" s="875"/>
      <c r="EG237" s="875"/>
      <c r="EH237" s="875"/>
      <c r="EI237" s="875"/>
      <c r="EJ237" s="875"/>
      <c r="EK237" s="875"/>
      <c r="EL237" s="875"/>
    </row>
    <row r="238" spans="2:247" ht="45" x14ac:dyDescent="0.2">
      <c r="B238" s="880"/>
      <c r="C238" s="436" t="s">
        <v>511</v>
      </c>
      <c r="D238" s="436" t="s">
        <v>512</v>
      </c>
      <c r="E238" s="437" t="s">
        <v>511</v>
      </c>
      <c r="F238" s="436" t="s">
        <v>513</v>
      </c>
      <c r="G238" s="436" t="s">
        <v>511</v>
      </c>
      <c r="H238" s="436" t="s">
        <v>513</v>
      </c>
      <c r="I238" s="436" t="s">
        <v>511</v>
      </c>
      <c r="J238" s="436" t="s">
        <v>513</v>
      </c>
      <c r="K238" s="436" t="s">
        <v>511</v>
      </c>
      <c r="L238" s="436" t="s">
        <v>513</v>
      </c>
      <c r="M238" s="436" t="s">
        <v>511</v>
      </c>
      <c r="N238" s="436" t="s">
        <v>513</v>
      </c>
      <c r="O238" s="436" t="s">
        <v>511</v>
      </c>
      <c r="P238" s="436" t="s">
        <v>513</v>
      </c>
      <c r="Q238" s="436" t="s">
        <v>511</v>
      </c>
      <c r="R238" s="436" t="s">
        <v>513</v>
      </c>
      <c r="S238" s="436" t="s">
        <v>511</v>
      </c>
      <c r="T238" s="436" t="s">
        <v>513</v>
      </c>
      <c r="U238" s="436" t="s">
        <v>511</v>
      </c>
      <c r="V238" s="436" t="s">
        <v>513</v>
      </c>
      <c r="W238" s="436" t="s">
        <v>511</v>
      </c>
      <c r="X238" s="436" t="s">
        <v>513</v>
      </c>
      <c r="Y238" s="436" t="s">
        <v>511</v>
      </c>
      <c r="Z238" s="436" t="s">
        <v>513</v>
      </c>
      <c r="AA238" s="436" t="s">
        <v>511</v>
      </c>
      <c r="AB238" s="436" t="s">
        <v>513</v>
      </c>
      <c r="AC238" s="436" t="s">
        <v>511</v>
      </c>
      <c r="AD238" s="436" t="s">
        <v>513</v>
      </c>
      <c r="AE238" s="436" t="s">
        <v>511</v>
      </c>
      <c r="AF238" s="436" t="s">
        <v>513</v>
      </c>
      <c r="AG238" s="436" t="s">
        <v>511</v>
      </c>
      <c r="AH238" s="436" t="s">
        <v>513</v>
      </c>
      <c r="AI238" s="436" t="s">
        <v>511</v>
      </c>
      <c r="AJ238" s="436" t="s">
        <v>513</v>
      </c>
      <c r="AK238" s="436" t="s">
        <v>511</v>
      </c>
      <c r="AL238" s="436" t="s">
        <v>513</v>
      </c>
      <c r="AM238" s="436" t="s">
        <v>511</v>
      </c>
      <c r="AN238" s="436" t="s">
        <v>513</v>
      </c>
      <c r="AO238" s="436" t="s">
        <v>511</v>
      </c>
      <c r="AP238" s="436" t="s">
        <v>512</v>
      </c>
      <c r="AQ238" s="436" t="s">
        <v>511</v>
      </c>
      <c r="AR238" s="436" t="s">
        <v>514</v>
      </c>
      <c r="AS238" s="436" t="s">
        <v>511</v>
      </c>
      <c r="AT238" s="436" t="s">
        <v>512</v>
      </c>
      <c r="AU238" s="436" t="s">
        <v>515</v>
      </c>
      <c r="AV238" s="436" t="s">
        <v>516</v>
      </c>
      <c r="AW238" s="436" t="s">
        <v>515</v>
      </c>
      <c r="AX238" s="436" t="s">
        <v>516</v>
      </c>
      <c r="AY238" s="436" t="s">
        <v>515</v>
      </c>
      <c r="AZ238" s="436" t="s">
        <v>516</v>
      </c>
      <c r="BA238" s="436" t="s">
        <v>515</v>
      </c>
      <c r="BB238" s="436" t="s">
        <v>516</v>
      </c>
      <c r="BC238" s="436" t="s">
        <v>515</v>
      </c>
      <c r="BD238" s="436" t="s">
        <v>516</v>
      </c>
      <c r="BE238" s="436" t="s">
        <v>515</v>
      </c>
      <c r="BF238" s="436" t="s">
        <v>516</v>
      </c>
      <c r="BG238" s="436" t="s">
        <v>515</v>
      </c>
      <c r="BH238" s="436" t="s">
        <v>516</v>
      </c>
      <c r="BI238" s="436" t="s">
        <v>515</v>
      </c>
      <c r="BJ238" s="436" t="s">
        <v>516</v>
      </c>
      <c r="BK238" s="436" t="s">
        <v>515</v>
      </c>
      <c r="BL238" s="436" t="s">
        <v>516</v>
      </c>
      <c r="BM238" s="436" t="s">
        <v>515</v>
      </c>
      <c r="BN238" s="436" t="s">
        <v>516</v>
      </c>
      <c r="BO238" s="436" t="s">
        <v>511</v>
      </c>
      <c r="BP238" s="436" t="s">
        <v>513</v>
      </c>
      <c r="BQ238" s="436" t="s">
        <v>511</v>
      </c>
      <c r="BR238" s="436" t="s">
        <v>513</v>
      </c>
      <c r="BS238" s="436" t="s">
        <v>511</v>
      </c>
      <c r="BT238" s="436" t="s">
        <v>513</v>
      </c>
      <c r="BU238" s="436" t="s">
        <v>511</v>
      </c>
      <c r="BV238" s="436" t="s">
        <v>513</v>
      </c>
      <c r="BW238" s="436" t="s">
        <v>511</v>
      </c>
      <c r="BX238" s="436" t="s">
        <v>513</v>
      </c>
      <c r="BY238" s="436" t="s">
        <v>511</v>
      </c>
      <c r="BZ238" s="436" t="s">
        <v>513</v>
      </c>
      <c r="CA238" s="436" t="s">
        <v>511</v>
      </c>
      <c r="CB238" s="436" t="s">
        <v>513</v>
      </c>
      <c r="CC238" s="436" t="s">
        <v>511</v>
      </c>
      <c r="CD238" s="436" t="s">
        <v>513</v>
      </c>
      <c r="CE238" s="436" t="s">
        <v>511</v>
      </c>
      <c r="CF238" s="436" t="s">
        <v>513</v>
      </c>
      <c r="CG238" s="436" t="s">
        <v>511</v>
      </c>
      <c r="CH238" s="436" t="s">
        <v>513</v>
      </c>
      <c r="CI238" s="436" t="s">
        <v>511</v>
      </c>
      <c r="CJ238" s="436" t="s">
        <v>513</v>
      </c>
      <c r="CK238" s="436" t="s">
        <v>511</v>
      </c>
      <c r="CL238" s="436" t="s">
        <v>513</v>
      </c>
      <c r="CM238" s="436" t="s">
        <v>511</v>
      </c>
      <c r="CN238" s="436" t="s">
        <v>513</v>
      </c>
      <c r="CO238" s="436" t="s">
        <v>511</v>
      </c>
      <c r="CP238" s="436" t="s">
        <v>513</v>
      </c>
      <c r="CQ238" s="436" t="s">
        <v>511</v>
      </c>
      <c r="CR238" s="436" t="s">
        <v>513</v>
      </c>
      <c r="CS238" s="436" t="s">
        <v>511</v>
      </c>
      <c r="CT238" s="436" t="s">
        <v>513</v>
      </c>
      <c r="CU238" s="436" t="s">
        <v>511</v>
      </c>
      <c r="CV238" s="436" t="s">
        <v>513</v>
      </c>
      <c r="CW238" s="436" t="s">
        <v>511</v>
      </c>
      <c r="CX238" s="436" t="s">
        <v>513</v>
      </c>
      <c r="CY238" s="436" t="s">
        <v>511</v>
      </c>
      <c r="CZ238" s="436" t="s">
        <v>513</v>
      </c>
      <c r="DA238" s="436" t="s">
        <v>511</v>
      </c>
      <c r="DB238" s="436" t="s">
        <v>513</v>
      </c>
      <c r="DC238" s="436" t="s">
        <v>511</v>
      </c>
      <c r="DD238" s="436" t="s">
        <v>513</v>
      </c>
      <c r="DE238" s="436" t="s">
        <v>511</v>
      </c>
      <c r="DF238" s="436" t="s">
        <v>512</v>
      </c>
      <c r="DG238" s="436" t="s">
        <v>511</v>
      </c>
      <c r="DH238" s="436" t="s">
        <v>513</v>
      </c>
      <c r="DI238" s="436" t="s">
        <v>511</v>
      </c>
      <c r="DJ238" s="436" t="s">
        <v>513</v>
      </c>
      <c r="DK238" s="436" t="s">
        <v>511</v>
      </c>
      <c r="DL238" s="436" t="s">
        <v>517</v>
      </c>
      <c r="DM238" s="436" t="s">
        <v>511</v>
      </c>
      <c r="DN238" s="436" t="s">
        <v>517</v>
      </c>
      <c r="DO238" s="436" t="s">
        <v>511</v>
      </c>
      <c r="DP238" s="438" t="s">
        <v>518</v>
      </c>
      <c r="DQ238" s="436" t="s">
        <v>511</v>
      </c>
      <c r="DR238" s="436" t="s">
        <v>513</v>
      </c>
      <c r="DS238" s="436" t="s">
        <v>511</v>
      </c>
      <c r="DT238" s="436" t="s">
        <v>513</v>
      </c>
      <c r="DU238" s="437" t="s">
        <v>511</v>
      </c>
      <c r="DV238" s="439" t="s">
        <v>513</v>
      </c>
      <c r="DW238" s="436" t="s">
        <v>511</v>
      </c>
      <c r="DX238" s="439" t="s">
        <v>513</v>
      </c>
      <c r="DY238" s="436" t="s">
        <v>511</v>
      </c>
      <c r="DZ238" s="436" t="s">
        <v>513</v>
      </c>
      <c r="EA238" s="436" t="s">
        <v>511</v>
      </c>
      <c r="EB238" s="438" t="s">
        <v>517</v>
      </c>
      <c r="EC238" s="436" t="s">
        <v>511</v>
      </c>
      <c r="ED238" s="438" t="s">
        <v>517</v>
      </c>
      <c r="EE238" s="436" t="s">
        <v>511</v>
      </c>
      <c r="EF238" s="438" t="s">
        <v>517</v>
      </c>
      <c r="EG238" s="436" t="s">
        <v>511</v>
      </c>
      <c r="EH238" s="438" t="s">
        <v>517</v>
      </c>
      <c r="EI238" s="436" t="s">
        <v>511</v>
      </c>
      <c r="EJ238" s="438" t="s">
        <v>517</v>
      </c>
      <c r="EK238" s="436" t="s">
        <v>511</v>
      </c>
      <c r="EL238" s="440" t="s">
        <v>513</v>
      </c>
    </row>
    <row r="239" spans="2:247" x14ac:dyDescent="0.2">
      <c r="B239" s="441" t="s">
        <v>1</v>
      </c>
      <c r="C239" s="452">
        <v>0</v>
      </c>
      <c r="D239" s="453">
        <v>0</v>
      </c>
      <c r="E239" s="452">
        <v>0</v>
      </c>
      <c r="F239" s="453">
        <v>0</v>
      </c>
      <c r="G239" s="452">
        <v>41</v>
      </c>
      <c r="H239" s="453">
        <v>33.938992591366251</v>
      </c>
      <c r="I239" s="452">
        <v>0</v>
      </c>
      <c r="J239" s="453">
        <v>0</v>
      </c>
      <c r="K239" s="452">
        <v>0</v>
      </c>
      <c r="L239" s="453">
        <v>0</v>
      </c>
      <c r="M239" s="452">
        <v>62</v>
      </c>
      <c r="N239" s="453">
        <v>51.322379040602627</v>
      </c>
      <c r="O239" s="452">
        <v>14</v>
      </c>
      <c r="P239" s="453">
        <v>11.588924299490914</v>
      </c>
      <c r="Q239" s="452">
        <v>0</v>
      </c>
      <c r="R239" s="453">
        <v>0</v>
      </c>
      <c r="S239" s="452">
        <v>0</v>
      </c>
      <c r="T239" s="453">
        <v>0</v>
      </c>
      <c r="U239" s="452">
        <v>0</v>
      </c>
      <c r="V239" s="453">
        <v>0</v>
      </c>
      <c r="W239" s="452">
        <v>0</v>
      </c>
      <c r="X239" s="453">
        <v>0</v>
      </c>
      <c r="Y239" s="452">
        <v>0</v>
      </c>
      <c r="Z239" s="453">
        <v>0</v>
      </c>
      <c r="AA239" s="452">
        <v>0</v>
      </c>
      <c r="AB239" s="453">
        <v>0</v>
      </c>
      <c r="AC239" s="452">
        <v>0</v>
      </c>
      <c r="AD239" s="453">
        <v>0</v>
      </c>
      <c r="AE239" s="452">
        <v>76</v>
      </c>
      <c r="AF239" s="453">
        <v>62.911303340093539</v>
      </c>
      <c r="AG239" s="452">
        <v>3</v>
      </c>
      <c r="AH239" s="453">
        <v>2.4833409213194817</v>
      </c>
      <c r="AI239" s="452">
        <v>79</v>
      </c>
      <c r="AJ239" s="453">
        <v>65.394644261413021</v>
      </c>
      <c r="AK239" s="452">
        <v>0</v>
      </c>
      <c r="AL239" s="453">
        <v>0</v>
      </c>
      <c r="AM239" s="452">
        <v>20</v>
      </c>
      <c r="AN239" s="453">
        <v>16.555606142129879</v>
      </c>
      <c r="AO239" s="452">
        <v>6</v>
      </c>
      <c r="AP239" s="453">
        <v>4.8192771084337354</v>
      </c>
      <c r="AQ239" s="452">
        <v>23</v>
      </c>
      <c r="AR239" s="453">
        <v>18.025078369905955</v>
      </c>
      <c r="AS239" s="452">
        <v>41</v>
      </c>
      <c r="AT239" s="453">
        <v>32.931726907630519</v>
      </c>
      <c r="AU239" s="452">
        <v>23</v>
      </c>
      <c r="AV239" s="453">
        <v>19.03894706344936</v>
      </c>
      <c r="AW239" s="452">
        <v>17</v>
      </c>
      <c r="AX239" s="453">
        <v>14.072265220810396</v>
      </c>
      <c r="AY239" s="452">
        <v>6</v>
      </c>
      <c r="AZ239" s="453">
        <v>4.9666818426389634</v>
      </c>
      <c r="BA239" s="452">
        <v>21</v>
      </c>
      <c r="BB239" s="453">
        <v>17.383386449236372</v>
      </c>
      <c r="BC239" s="452">
        <v>0</v>
      </c>
      <c r="BD239" s="453">
        <v>0</v>
      </c>
      <c r="BE239" s="452">
        <v>2</v>
      </c>
      <c r="BF239" s="453">
        <v>1.6555606142129879</v>
      </c>
      <c r="BG239" s="452">
        <v>0</v>
      </c>
      <c r="BH239" s="453">
        <v>0</v>
      </c>
      <c r="BI239" s="452">
        <v>0</v>
      </c>
      <c r="BJ239" s="453">
        <v>0</v>
      </c>
      <c r="BK239" s="452">
        <v>0</v>
      </c>
      <c r="BL239" s="453">
        <v>0</v>
      </c>
      <c r="BM239" s="452">
        <v>69</v>
      </c>
      <c r="BN239" s="453">
        <v>57.116841190348076</v>
      </c>
      <c r="BO239" s="452">
        <v>67</v>
      </c>
      <c r="BP239" s="453">
        <v>55.461280576135096</v>
      </c>
      <c r="BQ239" s="452">
        <v>0</v>
      </c>
      <c r="BR239" s="453">
        <v>0</v>
      </c>
      <c r="BS239" s="452">
        <v>67</v>
      </c>
      <c r="BT239" s="453">
        <v>55.461280576135096</v>
      </c>
      <c r="BU239" s="452">
        <v>45</v>
      </c>
      <c r="BV239" s="453">
        <v>37.250113819792226</v>
      </c>
      <c r="BW239" s="452">
        <v>9</v>
      </c>
      <c r="BX239" s="453">
        <v>7.4500227639584446</v>
      </c>
      <c r="BY239" s="452">
        <v>4</v>
      </c>
      <c r="BZ239" s="453">
        <v>3.3111212284259759</v>
      </c>
      <c r="CA239" s="452">
        <v>58</v>
      </c>
      <c r="CB239" s="453">
        <v>48.011257812176652</v>
      </c>
      <c r="CC239" s="452">
        <v>39</v>
      </c>
      <c r="CD239" s="453">
        <v>86.317560090301455</v>
      </c>
      <c r="CE239" s="452">
        <v>0</v>
      </c>
      <c r="CF239" s="453">
        <v>0</v>
      </c>
      <c r="CG239" s="452">
        <v>39</v>
      </c>
      <c r="CH239" s="453">
        <v>86.317560090301455</v>
      </c>
      <c r="CI239" s="452">
        <v>0</v>
      </c>
      <c r="CJ239" s="453">
        <v>0</v>
      </c>
      <c r="CK239" s="452">
        <v>0</v>
      </c>
      <c r="CL239" s="453">
        <v>0</v>
      </c>
      <c r="CM239" s="452">
        <v>1</v>
      </c>
      <c r="CN239" s="453">
        <v>0.82778030710649397</v>
      </c>
      <c r="CO239" s="452">
        <v>1</v>
      </c>
      <c r="CP239" s="453">
        <v>0.82778030710649397</v>
      </c>
      <c r="CQ239" s="452">
        <v>22</v>
      </c>
      <c r="CR239" s="453">
        <v>18.211166756342866</v>
      </c>
      <c r="CS239" s="452">
        <v>0</v>
      </c>
      <c r="CT239" s="453">
        <v>0</v>
      </c>
      <c r="CU239" s="452">
        <v>223</v>
      </c>
      <c r="CV239" s="453">
        <v>184.59500848474815</v>
      </c>
      <c r="CW239" s="452">
        <v>44</v>
      </c>
      <c r="CX239" s="453">
        <v>36.422333512685732</v>
      </c>
      <c r="CY239" s="452">
        <v>28</v>
      </c>
      <c r="CZ239" s="453">
        <v>23.177848598981829</v>
      </c>
      <c r="DA239" s="452">
        <v>0</v>
      </c>
      <c r="DB239" s="453">
        <v>0</v>
      </c>
      <c r="DC239" s="452">
        <v>2</v>
      </c>
      <c r="DD239" s="453">
        <v>1.6555606142129879</v>
      </c>
      <c r="DE239" s="452">
        <v>13</v>
      </c>
      <c r="DF239" s="453">
        <v>10.441767068273093</v>
      </c>
      <c r="DG239" s="452">
        <v>3</v>
      </c>
      <c r="DH239" s="453">
        <v>2.4833409213194817</v>
      </c>
      <c r="DI239" s="452">
        <v>2</v>
      </c>
      <c r="DJ239" s="453">
        <v>5.049357469262036</v>
      </c>
      <c r="DK239" s="452">
        <v>1</v>
      </c>
      <c r="DL239" s="453">
        <v>1.6940825695844415</v>
      </c>
      <c r="DM239" s="452">
        <v>15</v>
      </c>
      <c r="DN239" s="453">
        <v>25.411238543766622</v>
      </c>
      <c r="DO239" s="452">
        <v>17</v>
      </c>
      <c r="DP239" s="453">
        <v>148.12233161976127</v>
      </c>
      <c r="DQ239" s="452">
        <v>64</v>
      </c>
      <c r="DR239" s="453">
        <v>52.977939654815614</v>
      </c>
      <c r="DS239" s="452">
        <v>76</v>
      </c>
      <c r="DT239" s="453">
        <v>62.911303340093539</v>
      </c>
      <c r="DU239" s="452">
        <v>6</v>
      </c>
      <c r="DV239" s="453">
        <v>4.9666818426389634</v>
      </c>
      <c r="DW239" s="452">
        <v>68</v>
      </c>
      <c r="DX239" s="453">
        <v>56.289060883241582</v>
      </c>
      <c r="DY239" s="452">
        <v>214</v>
      </c>
      <c r="DZ239" s="453">
        <v>177.14498572078969</v>
      </c>
      <c r="EA239" s="452">
        <v>31</v>
      </c>
      <c r="EB239" s="453">
        <v>52.516559657117689</v>
      </c>
      <c r="EC239" s="452">
        <v>63</v>
      </c>
      <c r="ED239" s="453">
        <v>106.72720188381982</v>
      </c>
      <c r="EE239" s="452">
        <v>4</v>
      </c>
      <c r="EF239" s="453">
        <v>6.7763302783377659</v>
      </c>
      <c r="EG239" s="452">
        <v>57</v>
      </c>
      <c r="EH239" s="453">
        <v>96.562706466313173</v>
      </c>
      <c r="EI239" s="452">
        <v>155</v>
      </c>
      <c r="EJ239" s="453">
        <v>262.58279828558841</v>
      </c>
      <c r="EK239" s="452">
        <v>77</v>
      </c>
      <c r="EL239" s="453">
        <v>63.739083647200033</v>
      </c>
      <c r="EM239" s="455"/>
      <c r="EN239" s="445"/>
      <c r="EO239" s="445"/>
      <c r="EP239" s="445"/>
      <c r="EQ239" s="445"/>
      <c r="ER239" s="445"/>
      <c r="ES239" s="445"/>
      <c r="ET239" s="445"/>
      <c r="EU239" s="445"/>
      <c r="EV239" s="445"/>
      <c r="EW239" s="445"/>
      <c r="EX239" s="445"/>
      <c r="EY239" s="445"/>
      <c r="EZ239" s="445"/>
      <c r="FA239" s="445"/>
      <c r="FB239" s="445"/>
      <c r="FC239" s="445"/>
      <c r="FD239" s="445"/>
      <c r="FE239" s="445"/>
      <c r="FF239" s="445"/>
      <c r="FG239" s="445"/>
      <c r="FH239" s="445"/>
      <c r="FI239" s="445"/>
      <c r="FJ239" s="445"/>
      <c r="FK239" s="445"/>
      <c r="FL239" s="445"/>
      <c r="FM239" s="445"/>
      <c r="FN239" s="445"/>
      <c r="FO239" s="445"/>
      <c r="FP239" s="445"/>
      <c r="FQ239" s="445"/>
      <c r="FR239" s="445"/>
      <c r="FS239" s="445"/>
      <c r="FT239" s="445"/>
      <c r="FU239" s="445"/>
      <c r="FV239" s="445"/>
      <c r="FW239" s="445"/>
      <c r="FX239" s="445"/>
      <c r="FY239" s="445"/>
      <c r="FZ239" s="445"/>
      <c r="GA239" s="445"/>
      <c r="GB239" s="445"/>
      <c r="GC239" s="445"/>
      <c r="GD239" s="445"/>
      <c r="GE239" s="445"/>
      <c r="GF239" s="445"/>
      <c r="GG239" s="445"/>
      <c r="GH239" s="445"/>
      <c r="GI239" s="445"/>
      <c r="GJ239" s="445"/>
      <c r="GK239" s="445"/>
      <c r="GL239" s="445"/>
      <c r="GM239" s="445"/>
      <c r="GN239" s="445"/>
      <c r="GO239" s="445"/>
      <c r="GP239" s="445"/>
      <c r="GQ239" s="445"/>
      <c r="GR239" s="445"/>
      <c r="GS239" s="445"/>
      <c r="GT239" s="445"/>
      <c r="GU239" s="445"/>
      <c r="GV239" s="445"/>
      <c r="GW239" s="445"/>
      <c r="GX239" s="445"/>
      <c r="GY239" s="445"/>
      <c r="GZ239" s="445"/>
      <c r="HA239" s="445"/>
      <c r="HB239" s="445"/>
      <c r="HC239" s="445"/>
      <c r="HD239" s="445"/>
      <c r="HE239" s="445"/>
      <c r="HF239" s="445"/>
      <c r="HG239" s="445"/>
      <c r="HH239" s="445"/>
      <c r="HI239" s="445"/>
      <c r="HJ239" s="445"/>
      <c r="HK239" s="445"/>
      <c r="HL239" s="445"/>
      <c r="HM239" s="445"/>
      <c r="HN239" s="445"/>
      <c r="HO239" s="445"/>
      <c r="HP239" s="445"/>
      <c r="HQ239" s="445"/>
      <c r="HR239" s="445"/>
      <c r="HS239" s="445"/>
      <c r="HT239" s="445"/>
      <c r="HU239" s="445"/>
      <c r="HV239" s="445"/>
      <c r="HW239" s="445"/>
      <c r="HX239" s="445"/>
      <c r="HY239" s="445"/>
      <c r="HZ239" s="445"/>
      <c r="IA239" s="445"/>
      <c r="IB239" s="445"/>
      <c r="IC239" s="445"/>
      <c r="ID239" s="445"/>
      <c r="IE239" s="445"/>
      <c r="IF239" s="445"/>
      <c r="IG239" s="445"/>
      <c r="IH239" s="445"/>
      <c r="II239" s="445"/>
      <c r="IJ239" s="445"/>
      <c r="IK239" s="445"/>
      <c r="IL239" s="445"/>
      <c r="IM239" s="445"/>
    </row>
    <row r="240" spans="2:247" x14ac:dyDescent="0.2">
      <c r="B240" s="423" t="s">
        <v>24</v>
      </c>
      <c r="C240" s="456">
        <v>0</v>
      </c>
      <c r="D240" s="457">
        <v>0</v>
      </c>
      <c r="E240" s="456">
        <v>0</v>
      </c>
      <c r="F240" s="457">
        <v>0</v>
      </c>
      <c r="G240" s="456">
        <v>4</v>
      </c>
      <c r="H240" s="457">
        <v>88.515158220845322</v>
      </c>
      <c r="I240" s="456">
        <v>0</v>
      </c>
      <c r="J240" s="457">
        <v>0</v>
      </c>
      <c r="K240" s="456">
        <v>0</v>
      </c>
      <c r="L240" s="457">
        <v>0</v>
      </c>
      <c r="M240" s="456">
        <v>1</v>
      </c>
      <c r="N240" s="457">
        <v>22.128789555211331</v>
      </c>
      <c r="O240" s="456">
        <v>0</v>
      </c>
      <c r="P240" s="457">
        <v>0</v>
      </c>
      <c r="Q240" s="456">
        <v>0</v>
      </c>
      <c r="R240" s="457">
        <v>0</v>
      </c>
      <c r="S240" s="456">
        <v>0</v>
      </c>
      <c r="T240" s="457">
        <v>0</v>
      </c>
      <c r="U240" s="456">
        <v>0</v>
      </c>
      <c r="V240" s="457">
        <v>0</v>
      </c>
      <c r="W240" s="456">
        <v>0</v>
      </c>
      <c r="X240" s="457">
        <v>0</v>
      </c>
      <c r="Y240" s="456">
        <v>0</v>
      </c>
      <c r="Z240" s="457">
        <v>0</v>
      </c>
      <c r="AA240" s="456">
        <v>0</v>
      </c>
      <c r="AB240" s="457">
        <v>0</v>
      </c>
      <c r="AC240" s="456">
        <v>0</v>
      </c>
      <c r="AD240" s="457">
        <v>0</v>
      </c>
      <c r="AE240" s="456">
        <v>1</v>
      </c>
      <c r="AF240" s="457">
        <v>22.128789555211331</v>
      </c>
      <c r="AG240" s="456">
        <v>0</v>
      </c>
      <c r="AH240" s="457">
        <v>0</v>
      </c>
      <c r="AI240" s="456">
        <v>1</v>
      </c>
      <c r="AJ240" s="457">
        <v>22.128789555211331</v>
      </c>
      <c r="AK240" s="456">
        <v>0</v>
      </c>
      <c r="AL240" s="457">
        <v>0</v>
      </c>
      <c r="AM240" s="456">
        <v>0</v>
      </c>
      <c r="AN240" s="457">
        <v>0</v>
      </c>
      <c r="AO240" s="456">
        <v>0</v>
      </c>
      <c r="AP240" s="457">
        <v>0</v>
      </c>
      <c r="AQ240" s="456">
        <v>0</v>
      </c>
      <c r="AR240" s="457">
        <v>0</v>
      </c>
      <c r="AS240" s="456">
        <v>3</v>
      </c>
      <c r="AT240" s="457">
        <v>93.75</v>
      </c>
      <c r="AU240" s="456">
        <v>0</v>
      </c>
      <c r="AV240" s="457">
        <v>0</v>
      </c>
      <c r="AW240" s="456">
        <v>1</v>
      </c>
      <c r="AX240" s="457">
        <v>22.128789555211331</v>
      </c>
      <c r="AY240" s="456">
        <v>0</v>
      </c>
      <c r="AZ240" s="457">
        <v>0</v>
      </c>
      <c r="BA240" s="456">
        <v>0</v>
      </c>
      <c r="BB240" s="457">
        <v>0</v>
      </c>
      <c r="BC240" s="456">
        <v>0</v>
      </c>
      <c r="BD240" s="457">
        <v>0</v>
      </c>
      <c r="BE240" s="456">
        <v>0</v>
      </c>
      <c r="BF240" s="457">
        <v>0</v>
      </c>
      <c r="BG240" s="456">
        <v>0</v>
      </c>
      <c r="BH240" s="457">
        <v>0</v>
      </c>
      <c r="BI240" s="456">
        <v>0</v>
      </c>
      <c r="BJ240" s="457">
        <v>0</v>
      </c>
      <c r="BK240" s="456">
        <v>0</v>
      </c>
      <c r="BL240" s="457">
        <v>0</v>
      </c>
      <c r="BM240" s="456">
        <v>1</v>
      </c>
      <c r="BN240" s="457">
        <v>22.128789555211331</v>
      </c>
      <c r="BO240" s="456">
        <v>3</v>
      </c>
      <c r="BP240" s="457">
        <v>66.386368665633981</v>
      </c>
      <c r="BQ240" s="456">
        <v>0</v>
      </c>
      <c r="BR240" s="457">
        <v>0</v>
      </c>
      <c r="BS240" s="456">
        <v>3</v>
      </c>
      <c r="BT240" s="457">
        <v>66.386368665633981</v>
      </c>
      <c r="BU240" s="456">
        <v>0</v>
      </c>
      <c r="BV240" s="457">
        <v>0</v>
      </c>
      <c r="BW240" s="456">
        <v>0</v>
      </c>
      <c r="BX240" s="457">
        <v>0</v>
      </c>
      <c r="BY240" s="456">
        <v>0</v>
      </c>
      <c r="BZ240" s="457">
        <v>0</v>
      </c>
      <c r="CA240" s="456">
        <v>0</v>
      </c>
      <c r="CB240" s="457">
        <v>0</v>
      </c>
      <c r="CC240" s="456">
        <v>1</v>
      </c>
      <c r="CD240" s="457">
        <v>76.687116564417181</v>
      </c>
      <c r="CE240" s="456">
        <v>0</v>
      </c>
      <c r="CF240" s="457">
        <v>0</v>
      </c>
      <c r="CG240" s="456">
        <v>1</v>
      </c>
      <c r="CH240" s="457">
        <v>76.687116564417181</v>
      </c>
      <c r="CI240" s="456">
        <v>0</v>
      </c>
      <c r="CJ240" s="457">
        <v>0</v>
      </c>
      <c r="CK240" s="456">
        <v>0</v>
      </c>
      <c r="CL240" s="457">
        <v>0</v>
      </c>
      <c r="CM240" s="456">
        <v>0</v>
      </c>
      <c r="CN240" s="457">
        <v>0</v>
      </c>
      <c r="CO240" s="456">
        <v>0</v>
      </c>
      <c r="CP240" s="457">
        <v>0</v>
      </c>
      <c r="CQ240" s="456">
        <v>0</v>
      </c>
      <c r="CR240" s="457">
        <v>0</v>
      </c>
      <c r="CS240" s="456">
        <v>0</v>
      </c>
      <c r="CT240" s="457">
        <v>0</v>
      </c>
      <c r="CU240" s="456">
        <v>14</v>
      </c>
      <c r="CV240" s="457">
        <v>309.80305377295861</v>
      </c>
      <c r="CW240" s="456">
        <v>7</v>
      </c>
      <c r="CX240" s="457">
        <v>154.9015268864793</v>
      </c>
      <c r="CY240" s="456">
        <v>1</v>
      </c>
      <c r="CZ240" s="457">
        <v>22.128789555211331</v>
      </c>
      <c r="DA240" s="456">
        <v>0</v>
      </c>
      <c r="DB240" s="457">
        <v>0</v>
      </c>
      <c r="DC240" s="456">
        <v>0</v>
      </c>
      <c r="DD240" s="457">
        <v>0</v>
      </c>
      <c r="DE240" s="456">
        <v>0</v>
      </c>
      <c r="DF240" s="457">
        <v>0</v>
      </c>
      <c r="DG240" s="456">
        <v>1</v>
      </c>
      <c r="DH240" s="457">
        <v>22.128789555211331</v>
      </c>
      <c r="DI240" s="456">
        <v>0</v>
      </c>
      <c r="DJ240" s="457">
        <v>0</v>
      </c>
      <c r="DK240" s="456">
        <v>0</v>
      </c>
      <c r="DL240" s="457">
        <v>0</v>
      </c>
      <c r="DM240" s="456">
        <v>2</v>
      </c>
      <c r="DN240" s="457">
        <v>90.25270758122744</v>
      </c>
      <c r="DO240" s="456">
        <v>2</v>
      </c>
      <c r="DP240" s="457">
        <v>451.46726862302478</v>
      </c>
      <c r="DQ240" s="456">
        <v>0</v>
      </c>
      <c r="DR240" s="457">
        <v>0</v>
      </c>
      <c r="DS240" s="456">
        <v>2</v>
      </c>
      <c r="DT240" s="457">
        <v>44.257579110422661</v>
      </c>
      <c r="DU240" s="456">
        <v>0</v>
      </c>
      <c r="DV240" s="457">
        <v>0</v>
      </c>
      <c r="DW240" s="456">
        <v>2</v>
      </c>
      <c r="DX240" s="457">
        <v>44.257579110422661</v>
      </c>
      <c r="DY240" s="456">
        <v>4</v>
      </c>
      <c r="DZ240" s="457">
        <v>88.515158220845322</v>
      </c>
      <c r="EA240" s="456">
        <v>0</v>
      </c>
      <c r="EB240" s="457">
        <v>0</v>
      </c>
      <c r="EC240" s="456">
        <v>2</v>
      </c>
      <c r="ED240" s="457">
        <v>90.25270758122744</v>
      </c>
      <c r="EE240" s="456">
        <v>0</v>
      </c>
      <c r="EF240" s="457">
        <v>0</v>
      </c>
      <c r="EG240" s="456">
        <v>2</v>
      </c>
      <c r="EH240" s="457">
        <v>90.25270758122744</v>
      </c>
      <c r="EI240" s="456">
        <v>4</v>
      </c>
      <c r="EJ240" s="457">
        <v>180.50541516245488</v>
      </c>
      <c r="EK240" s="456">
        <v>4</v>
      </c>
      <c r="EL240" s="457">
        <v>88.515158220845322</v>
      </c>
      <c r="EM240" s="290"/>
      <c r="EN240" s="449"/>
      <c r="EO240" s="449"/>
      <c r="EP240" s="449"/>
      <c r="EQ240" s="449"/>
      <c r="ER240" s="449"/>
      <c r="ES240" s="449"/>
      <c r="ET240" s="449"/>
      <c r="EU240" s="449"/>
      <c r="EV240" s="449"/>
      <c r="EW240" s="449"/>
      <c r="EX240" s="449"/>
      <c r="EY240" s="449"/>
      <c r="EZ240" s="449"/>
      <c r="FA240" s="449"/>
      <c r="FB240" s="449"/>
      <c r="FC240" s="449"/>
      <c r="FD240" s="449"/>
      <c r="FE240" s="449"/>
      <c r="FF240" s="449"/>
      <c r="FG240" s="449"/>
      <c r="FH240" s="449"/>
      <c r="FI240" s="449"/>
      <c r="FJ240" s="449"/>
      <c r="FK240" s="449"/>
      <c r="FL240" s="449"/>
      <c r="FM240" s="449"/>
      <c r="FN240" s="449"/>
      <c r="FO240" s="449"/>
      <c r="FP240" s="449"/>
      <c r="FQ240" s="449"/>
      <c r="FR240" s="449"/>
      <c r="FS240" s="449"/>
      <c r="FT240" s="449"/>
      <c r="FU240" s="449"/>
      <c r="FV240" s="449"/>
      <c r="FW240" s="449"/>
      <c r="FX240" s="449"/>
      <c r="FY240" s="449"/>
      <c r="FZ240" s="449"/>
      <c r="GA240" s="449"/>
      <c r="GB240" s="449"/>
      <c r="GC240" s="449"/>
      <c r="GD240" s="449"/>
      <c r="GE240" s="449"/>
      <c r="GF240" s="449"/>
      <c r="GG240" s="449"/>
      <c r="GH240" s="449"/>
      <c r="GI240" s="449"/>
      <c r="GJ240" s="449"/>
      <c r="GK240" s="449"/>
      <c r="GL240" s="449"/>
      <c r="GM240" s="449"/>
      <c r="GN240" s="449"/>
      <c r="GO240" s="449"/>
      <c r="GP240" s="449"/>
      <c r="GQ240" s="449"/>
      <c r="GR240" s="449"/>
      <c r="GS240" s="449"/>
      <c r="GT240" s="449"/>
      <c r="GU240" s="449"/>
      <c r="GV240" s="449"/>
      <c r="GW240" s="449"/>
      <c r="GX240" s="449"/>
      <c r="GY240" s="449"/>
      <c r="GZ240" s="449"/>
      <c r="HA240" s="449"/>
      <c r="HB240" s="449"/>
      <c r="HC240" s="449"/>
      <c r="HD240" s="449"/>
      <c r="HE240" s="449"/>
      <c r="HF240" s="449"/>
      <c r="HG240" s="449"/>
      <c r="HH240" s="449"/>
      <c r="HI240" s="449"/>
      <c r="HJ240" s="449"/>
      <c r="HK240" s="449"/>
      <c r="HL240" s="449"/>
      <c r="HM240" s="449"/>
      <c r="HN240" s="449"/>
      <c r="HO240" s="449"/>
      <c r="HP240" s="449"/>
      <c r="HQ240" s="449"/>
      <c r="HR240" s="449"/>
      <c r="HS240" s="449"/>
      <c r="HT240" s="449"/>
      <c r="HU240" s="449"/>
      <c r="HV240" s="449"/>
      <c r="HW240" s="449"/>
      <c r="HX240" s="449"/>
      <c r="HY240" s="449"/>
      <c r="HZ240" s="449"/>
      <c r="IA240" s="449"/>
      <c r="IB240" s="449"/>
      <c r="IC240" s="449"/>
      <c r="ID240" s="449"/>
      <c r="IE240" s="449"/>
      <c r="IF240" s="449"/>
      <c r="IG240" s="449"/>
      <c r="IH240" s="449"/>
      <c r="II240" s="449"/>
      <c r="IJ240" s="449"/>
      <c r="IK240" s="449"/>
      <c r="IL240" s="449"/>
      <c r="IM240" s="449"/>
    </row>
    <row r="241" spans="2:247" x14ac:dyDescent="0.2">
      <c r="B241" s="423" t="s">
        <v>25</v>
      </c>
      <c r="C241" s="456">
        <v>0</v>
      </c>
      <c r="D241" s="457">
        <v>0</v>
      </c>
      <c r="E241" s="456">
        <v>0</v>
      </c>
      <c r="F241" s="457">
        <v>0</v>
      </c>
      <c r="G241" s="456">
        <v>12</v>
      </c>
      <c r="H241" s="457">
        <v>181.51565572530629</v>
      </c>
      <c r="I241" s="456">
        <v>0</v>
      </c>
      <c r="J241" s="457">
        <v>0</v>
      </c>
      <c r="K241" s="456">
        <v>0</v>
      </c>
      <c r="L241" s="457">
        <v>0</v>
      </c>
      <c r="M241" s="456">
        <v>0</v>
      </c>
      <c r="N241" s="457">
        <v>0</v>
      </c>
      <c r="O241" s="456">
        <v>0</v>
      </c>
      <c r="P241" s="457">
        <v>0</v>
      </c>
      <c r="Q241" s="456">
        <v>0</v>
      </c>
      <c r="R241" s="457">
        <v>0</v>
      </c>
      <c r="S241" s="456">
        <v>0</v>
      </c>
      <c r="T241" s="457">
        <v>0</v>
      </c>
      <c r="U241" s="456">
        <v>0</v>
      </c>
      <c r="V241" s="457">
        <v>0</v>
      </c>
      <c r="W241" s="456">
        <v>0</v>
      </c>
      <c r="X241" s="457">
        <v>0</v>
      </c>
      <c r="Y241" s="456">
        <v>0</v>
      </c>
      <c r="Z241" s="457">
        <v>0</v>
      </c>
      <c r="AA241" s="456">
        <v>0</v>
      </c>
      <c r="AB241" s="457">
        <v>0</v>
      </c>
      <c r="AC241" s="456">
        <v>0</v>
      </c>
      <c r="AD241" s="457">
        <v>0</v>
      </c>
      <c r="AE241" s="456">
        <v>2</v>
      </c>
      <c r="AF241" s="457">
        <v>30.252609287551053</v>
      </c>
      <c r="AG241" s="456">
        <v>0</v>
      </c>
      <c r="AH241" s="457">
        <v>0</v>
      </c>
      <c r="AI241" s="456">
        <v>2</v>
      </c>
      <c r="AJ241" s="457">
        <v>30.252609287551053</v>
      </c>
      <c r="AK241" s="456">
        <v>0</v>
      </c>
      <c r="AL241" s="457">
        <v>0</v>
      </c>
      <c r="AM241" s="456">
        <v>0</v>
      </c>
      <c r="AN241" s="457">
        <v>0</v>
      </c>
      <c r="AO241" s="456">
        <v>0</v>
      </c>
      <c r="AP241" s="457">
        <v>0</v>
      </c>
      <c r="AQ241" s="456">
        <v>0</v>
      </c>
      <c r="AR241" s="457">
        <v>0</v>
      </c>
      <c r="AS241" s="456">
        <v>5</v>
      </c>
      <c r="AT241" s="457">
        <v>43.478260869565219</v>
      </c>
      <c r="AU241" s="456">
        <v>1</v>
      </c>
      <c r="AV241" s="457">
        <v>15.126304643775526</v>
      </c>
      <c r="AW241" s="456">
        <v>1</v>
      </c>
      <c r="AX241" s="457">
        <v>15.126304643775526</v>
      </c>
      <c r="AY241" s="456">
        <v>0</v>
      </c>
      <c r="AZ241" s="457">
        <v>0</v>
      </c>
      <c r="BA241" s="456">
        <v>0</v>
      </c>
      <c r="BB241" s="457">
        <v>0</v>
      </c>
      <c r="BC241" s="456">
        <v>0</v>
      </c>
      <c r="BD241" s="457">
        <v>0</v>
      </c>
      <c r="BE241" s="456">
        <v>0</v>
      </c>
      <c r="BF241" s="457">
        <v>0</v>
      </c>
      <c r="BG241" s="456">
        <v>0</v>
      </c>
      <c r="BH241" s="457">
        <v>0</v>
      </c>
      <c r="BI241" s="456">
        <v>0</v>
      </c>
      <c r="BJ241" s="457">
        <v>0</v>
      </c>
      <c r="BK241" s="456">
        <v>0</v>
      </c>
      <c r="BL241" s="457">
        <v>0</v>
      </c>
      <c r="BM241" s="456">
        <v>2</v>
      </c>
      <c r="BN241" s="457">
        <v>30.252609287551053</v>
      </c>
      <c r="BO241" s="456">
        <v>14</v>
      </c>
      <c r="BP241" s="457">
        <v>211.76826501285734</v>
      </c>
      <c r="BQ241" s="456">
        <v>0</v>
      </c>
      <c r="BR241" s="457">
        <v>0</v>
      </c>
      <c r="BS241" s="456">
        <v>14</v>
      </c>
      <c r="BT241" s="457">
        <v>211.76826501285734</v>
      </c>
      <c r="BU241" s="456">
        <v>0</v>
      </c>
      <c r="BV241" s="457">
        <v>0</v>
      </c>
      <c r="BW241" s="456">
        <v>0</v>
      </c>
      <c r="BX241" s="457">
        <v>0</v>
      </c>
      <c r="BY241" s="456">
        <v>0</v>
      </c>
      <c r="BZ241" s="457">
        <v>0</v>
      </c>
      <c r="CA241" s="456">
        <v>0</v>
      </c>
      <c r="CB241" s="457">
        <v>0</v>
      </c>
      <c r="CC241" s="456">
        <v>6</v>
      </c>
      <c r="CD241" s="457">
        <v>157.9778830963665</v>
      </c>
      <c r="CE241" s="456">
        <v>0</v>
      </c>
      <c r="CF241" s="457">
        <v>0</v>
      </c>
      <c r="CG241" s="456">
        <v>6</v>
      </c>
      <c r="CH241" s="457">
        <v>157.9778830963665</v>
      </c>
      <c r="CI241" s="456">
        <v>0</v>
      </c>
      <c r="CJ241" s="457">
        <v>0</v>
      </c>
      <c r="CK241" s="456">
        <v>0</v>
      </c>
      <c r="CL241" s="457">
        <v>0</v>
      </c>
      <c r="CM241" s="456">
        <v>0</v>
      </c>
      <c r="CN241" s="457">
        <v>0</v>
      </c>
      <c r="CO241" s="456">
        <v>0</v>
      </c>
      <c r="CP241" s="457">
        <v>0</v>
      </c>
      <c r="CQ241" s="456">
        <v>0</v>
      </c>
      <c r="CR241" s="457">
        <v>0</v>
      </c>
      <c r="CS241" s="456">
        <v>0</v>
      </c>
      <c r="CT241" s="457">
        <v>0</v>
      </c>
      <c r="CU241" s="456">
        <v>19</v>
      </c>
      <c r="CV241" s="457">
        <v>287.39978823173499</v>
      </c>
      <c r="CW241" s="456">
        <v>8</v>
      </c>
      <c r="CX241" s="457">
        <v>121.01043715020421</v>
      </c>
      <c r="CY241" s="456">
        <v>0</v>
      </c>
      <c r="CZ241" s="457">
        <v>0</v>
      </c>
      <c r="DA241" s="456">
        <v>0</v>
      </c>
      <c r="DB241" s="457">
        <v>0</v>
      </c>
      <c r="DC241" s="456">
        <v>0</v>
      </c>
      <c r="DD241" s="457">
        <v>0</v>
      </c>
      <c r="DE241" s="456">
        <v>4</v>
      </c>
      <c r="DF241" s="457">
        <v>34.782608695652172</v>
      </c>
      <c r="DG241" s="456">
        <v>0</v>
      </c>
      <c r="DH241" s="457">
        <v>0</v>
      </c>
      <c r="DI241" s="456">
        <v>0</v>
      </c>
      <c r="DJ241" s="457">
        <v>0</v>
      </c>
      <c r="DK241" s="456">
        <v>0</v>
      </c>
      <c r="DL241" s="457">
        <v>0</v>
      </c>
      <c r="DM241" s="456">
        <v>3</v>
      </c>
      <c r="DN241" s="457">
        <v>94.816687737041718</v>
      </c>
      <c r="DO241" s="456">
        <v>2</v>
      </c>
      <c r="DP241" s="457">
        <v>344.82758620689657</v>
      </c>
      <c r="DQ241" s="456">
        <v>0</v>
      </c>
      <c r="DR241" s="457">
        <v>0</v>
      </c>
      <c r="DS241" s="456">
        <v>0</v>
      </c>
      <c r="DT241" s="457">
        <v>0</v>
      </c>
      <c r="DU241" s="456">
        <v>0</v>
      </c>
      <c r="DV241" s="457">
        <v>0</v>
      </c>
      <c r="DW241" s="456">
        <v>3</v>
      </c>
      <c r="DX241" s="457">
        <v>45.378913931326572</v>
      </c>
      <c r="DY241" s="456">
        <v>3</v>
      </c>
      <c r="DZ241" s="457">
        <v>45.378913931326572</v>
      </c>
      <c r="EA241" s="456">
        <v>0</v>
      </c>
      <c r="EB241" s="457">
        <v>0</v>
      </c>
      <c r="EC241" s="456">
        <v>0</v>
      </c>
      <c r="ED241" s="457">
        <v>0</v>
      </c>
      <c r="EE241" s="456">
        <v>0</v>
      </c>
      <c r="EF241" s="457">
        <v>0</v>
      </c>
      <c r="EG241" s="456">
        <v>3</v>
      </c>
      <c r="EH241" s="457">
        <v>94.816687737041718</v>
      </c>
      <c r="EI241" s="456">
        <v>3</v>
      </c>
      <c r="EJ241" s="457">
        <v>94.816687737041718</v>
      </c>
      <c r="EK241" s="456">
        <v>2</v>
      </c>
      <c r="EL241" s="457">
        <v>30.252609287551053</v>
      </c>
      <c r="EM241" s="290"/>
      <c r="EN241" s="449"/>
      <c r="EO241" s="449"/>
      <c r="EP241" s="449"/>
      <c r="EQ241" s="449"/>
      <c r="ER241" s="449"/>
      <c r="ES241" s="449"/>
      <c r="ET241" s="449"/>
      <c r="EU241" s="449"/>
      <c r="EV241" s="449"/>
      <c r="EW241" s="449"/>
      <c r="EX241" s="449"/>
      <c r="EY241" s="449"/>
      <c r="EZ241" s="449"/>
      <c r="FA241" s="449"/>
      <c r="FB241" s="449"/>
      <c r="FC241" s="449"/>
      <c r="FD241" s="449"/>
      <c r="FE241" s="449"/>
      <c r="FF241" s="449"/>
      <c r="FG241" s="449"/>
      <c r="FH241" s="449"/>
      <c r="FI241" s="449"/>
      <c r="FJ241" s="449"/>
      <c r="FK241" s="449"/>
      <c r="FL241" s="449"/>
      <c r="FM241" s="449"/>
      <c r="FN241" s="449"/>
      <c r="FO241" s="449"/>
      <c r="FP241" s="449"/>
      <c r="FQ241" s="449"/>
      <c r="FR241" s="449"/>
      <c r="FS241" s="449"/>
      <c r="FT241" s="449"/>
      <c r="FU241" s="449"/>
      <c r="FV241" s="449"/>
      <c r="FW241" s="449"/>
      <c r="FX241" s="449"/>
      <c r="FY241" s="449"/>
      <c r="FZ241" s="449"/>
      <c r="GA241" s="449"/>
      <c r="GB241" s="449"/>
      <c r="GC241" s="449"/>
      <c r="GD241" s="449"/>
      <c r="GE241" s="449"/>
      <c r="GF241" s="449"/>
      <c r="GG241" s="449"/>
      <c r="GH241" s="449"/>
      <c r="GI241" s="449"/>
      <c r="GJ241" s="449"/>
      <c r="GK241" s="449"/>
      <c r="GL241" s="449"/>
      <c r="GM241" s="449"/>
      <c r="GN241" s="449"/>
      <c r="GO241" s="449"/>
      <c r="GP241" s="449"/>
      <c r="GQ241" s="449"/>
      <c r="GR241" s="449"/>
      <c r="GS241" s="449"/>
      <c r="GT241" s="449"/>
      <c r="GU241" s="449"/>
      <c r="GV241" s="449"/>
      <c r="GW241" s="449"/>
      <c r="GX241" s="449"/>
      <c r="GY241" s="449"/>
      <c r="GZ241" s="449"/>
      <c r="HA241" s="449"/>
      <c r="HB241" s="449"/>
      <c r="HC241" s="449"/>
      <c r="HD241" s="449"/>
      <c r="HE241" s="449"/>
      <c r="HF241" s="449"/>
      <c r="HG241" s="449"/>
      <c r="HH241" s="449"/>
      <c r="HI241" s="449"/>
      <c r="HJ241" s="449"/>
      <c r="HK241" s="449"/>
      <c r="HL241" s="449"/>
      <c r="HM241" s="449"/>
      <c r="HN241" s="449"/>
      <c r="HO241" s="449"/>
      <c r="HP241" s="449"/>
      <c r="HQ241" s="449"/>
      <c r="HR241" s="449"/>
      <c r="HS241" s="449"/>
      <c r="HT241" s="449"/>
      <c r="HU241" s="449"/>
      <c r="HV241" s="449"/>
      <c r="HW241" s="449"/>
      <c r="HX241" s="449"/>
      <c r="HY241" s="449"/>
      <c r="HZ241" s="449"/>
      <c r="IA241" s="449"/>
      <c r="IB241" s="449"/>
      <c r="IC241" s="449"/>
      <c r="ID241" s="449"/>
      <c r="IE241" s="449"/>
      <c r="IF241" s="449"/>
      <c r="IG241" s="449"/>
      <c r="IH241" s="449"/>
      <c r="II241" s="449"/>
      <c r="IJ241" s="449"/>
      <c r="IK241" s="449"/>
      <c r="IL241" s="449"/>
      <c r="IM241" s="449"/>
    </row>
    <row r="242" spans="2:247" x14ac:dyDescent="0.2">
      <c r="B242" s="423" t="s">
        <v>26</v>
      </c>
      <c r="C242" s="456">
        <v>0</v>
      </c>
      <c r="D242" s="457">
        <v>0</v>
      </c>
      <c r="E242" s="456">
        <v>0</v>
      </c>
      <c r="F242" s="457">
        <v>0</v>
      </c>
      <c r="G242" s="456">
        <v>10</v>
      </c>
      <c r="H242" s="457">
        <v>20.24619371558147</v>
      </c>
      <c r="I242" s="456">
        <v>0</v>
      </c>
      <c r="J242" s="457">
        <v>0</v>
      </c>
      <c r="K242" s="456">
        <v>0</v>
      </c>
      <c r="L242" s="457">
        <v>0</v>
      </c>
      <c r="M242" s="456">
        <v>1</v>
      </c>
      <c r="N242" s="457">
        <v>2.0246193715581469</v>
      </c>
      <c r="O242" s="456">
        <v>5</v>
      </c>
      <c r="P242" s="457">
        <v>10.123096857790735</v>
      </c>
      <c r="Q242" s="456">
        <v>0</v>
      </c>
      <c r="R242" s="457">
        <v>0</v>
      </c>
      <c r="S242" s="456">
        <v>0</v>
      </c>
      <c r="T242" s="457">
        <v>0</v>
      </c>
      <c r="U242" s="456">
        <v>0</v>
      </c>
      <c r="V242" s="457">
        <v>0</v>
      </c>
      <c r="W242" s="456">
        <v>0</v>
      </c>
      <c r="X242" s="457">
        <v>0</v>
      </c>
      <c r="Y242" s="456">
        <v>0</v>
      </c>
      <c r="Z242" s="457">
        <v>0</v>
      </c>
      <c r="AA242" s="456">
        <v>0</v>
      </c>
      <c r="AB242" s="457">
        <v>0</v>
      </c>
      <c r="AC242" s="456">
        <v>0</v>
      </c>
      <c r="AD242" s="457">
        <v>0</v>
      </c>
      <c r="AE242" s="456">
        <v>33</v>
      </c>
      <c r="AF242" s="457">
        <v>66.812439261418859</v>
      </c>
      <c r="AG242" s="456">
        <v>2</v>
      </c>
      <c r="AH242" s="457">
        <v>4.0492387431162937</v>
      </c>
      <c r="AI242" s="456">
        <v>35</v>
      </c>
      <c r="AJ242" s="457">
        <v>70.86167800453515</v>
      </c>
      <c r="AK242" s="456">
        <v>0</v>
      </c>
      <c r="AL242" s="457">
        <v>0</v>
      </c>
      <c r="AM242" s="456">
        <v>15</v>
      </c>
      <c r="AN242" s="457">
        <v>30.369290573372208</v>
      </c>
      <c r="AO242" s="456">
        <v>2</v>
      </c>
      <c r="AP242" s="457">
        <v>3.7313432835820897</v>
      </c>
      <c r="AQ242" s="456">
        <v>12</v>
      </c>
      <c r="AR242" s="457">
        <v>22.018348623853214</v>
      </c>
      <c r="AS242" s="456">
        <v>11</v>
      </c>
      <c r="AT242" s="457">
        <v>20.522388059701491</v>
      </c>
      <c r="AU242" s="456">
        <v>6</v>
      </c>
      <c r="AV242" s="457">
        <v>12.147716229348882</v>
      </c>
      <c r="AW242" s="456">
        <v>6</v>
      </c>
      <c r="AX242" s="457">
        <v>12.147716229348882</v>
      </c>
      <c r="AY242" s="456">
        <v>2</v>
      </c>
      <c r="AZ242" s="457">
        <v>4.0492387431162937</v>
      </c>
      <c r="BA242" s="456">
        <v>3</v>
      </c>
      <c r="BB242" s="457">
        <v>6.073858114674441</v>
      </c>
      <c r="BC242" s="456">
        <v>0</v>
      </c>
      <c r="BD242" s="457">
        <v>0</v>
      </c>
      <c r="BE242" s="456">
        <v>0</v>
      </c>
      <c r="BF242" s="457">
        <v>0</v>
      </c>
      <c r="BG242" s="456">
        <v>0</v>
      </c>
      <c r="BH242" s="457">
        <v>0</v>
      </c>
      <c r="BI242" s="456">
        <v>0</v>
      </c>
      <c r="BJ242" s="457">
        <v>0</v>
      </c>
      <c r="BK242" s="456">
        <v>0</v>
      </c>
      <c r="BL242" s="457">
        <v>0</v>
      </c>
      <c r="BM242" s="456">
        <v>17</v>
      </c>
      <c r="BN242" s="457">
        <v>34.418529316488502</v>
      </c>
      <c r="BO242" s="456">
        <v>35</v>
      </c>
      <c r="BP242" s="457">
        <v>70.86167800453515</v>
      </c>
      <c r="BQ242" s="456">
        <v>0</v>
      </c>
      <c r="BR242" s="457">
        <v>0</v>
      </c>
      <c r="BS242" s="456">
        <v>35</v>
      </c>
      <c r="BT242" s="457">
        <v>70.86167800453515</v>
      </c>
      <c r="BU242" s="456">
        <v>2</v>
      </c>
      <c r="BV242" s="457">
        <v>4.0492387431162937</v>
      </c>
      <c r="BW242" s="456">
        <v>1</v>
      </c>
      <c r="BX242" s="457">
        <v>2.0246193715581469</v>
      </c>
      <c r="BY242" s="456">
        <v>3</v>
      </c>
      <c r="BZ242" s="457">
        <v>6.073858114674441</v>
      </c>
      <c r="CA242" s="456">
        <v>6</v>
      </c>
      <c r="CB242" s="457">
        <v>12.147716229348882</v>
      </c>
      <c r="CC242" s="456">
        <v>13</v>
      </c>
      <c r="CD242" s="457">
        <v>269.26263463131733</v>
      </c>
      <c r="CE242" s="456">
        <v>0</v>
      </c>
      <c r="CF242" s="457">
        <v>0</v>
      </c>
      <c r="CG242" s="456">
        <v>13</v>
      </c>
      <c r="CH242" s="457">
        <v>269.26263463131733</v>
      </c>
      <c r="CI242" s="456">
        <v>0</v>
      </c>
      <c r="CJ242" s="457">
        <v>0</v>
      </c>
      <c r="CK242" s="456">
        <v>0</v>
      </c>
      <c r="CL242" s="457">
        <v>0</v>
      </c>
      <c r="CM242" s="456">
        <v>1</v>
      </c>
      <c r="CN242" s="457">
        <v>2.0246193715581469</v>
      </c>
      <c r="CO242" s="456">
        <v>0</v>
      </c>
      <c r="CP242" s="457">
        <v>0</v>
      </c>
      <c r="CQ242" s="456">
        <v>19</v>
      </c>
      <c r="CR242" s="457">
        <v>38.467768059604794</v>
      </c>
      <c r="CS242" s="456">
        <v>0</v>
      </c>
      <c r="CT242" s="457">
        <v>0</v>
      </c>
      <c r="CU242" s="456">
        <v>112</v>
      </c>
      <c r="CV242" s="457">
        <v>226.75736961451247</v>
      </c>
      <c r="CW242" s="456">
        <v>13</v>
      </c>
      <c r="CX242" s="457">
        <v>26.320051830255913</v>
      </c>
      <c r="CY242" s="456">
        <v>23</v>
      </c>
      <c r="CZ242" s="457">
        <v>46.566245545837383</v>
      </c>
      <c r="DA242" s="456">
        <v>0</v>
      </c>
      <c r="DB242" s="457">
        <v>0</v>
      </c>
      <c r="DC242" s="456">
        <v>1</v>
      </c>
      <c r="DD242" s="457">
        <v>2.0246193715581469</v>
      </c>
      <c r="DE242" s="456">
        <v>6</v>
      </c>
      <c r="DF242" s="457">
        <v>11.194029850746269</v>
      </c>
      <c r="DG242" s="456">
        <v>0</v>
      </c>
      <c r="DH242" s="457">
        <v>0</v>
      </c>
      <c r="DI242" s="456">
        <v>1</v>
      </c>
      <c r="DJ242" s="457">
        <v>6.3954975697109235</v>
      </c>
      <c r="DK242" s="456">
        <v>0</v>
      </c>
      <c r="DL242" s="457">
        <v>0</v>
      </c>
      <c r="DM242" s="456">
        <v>4</v>
      </c>
      <c r="DN242" s="457">
        <v>15.934985260138633</v>
      </c>
      <c r="DO242" s="456">
        <v>4</v>
      </c>
      <c r="DP242" s="457">
        <v>91.869545245751027</v>
      </c>
      <c r="DQ242" s="456">
        <v>4</v>
      </c>
      <c r="DR242" s="457">
        <v>8.0984774862325875</v>
      </c>
      <c r="DS242" s="456">
        <v>17</v>
      </c>
      <c r="DT242" s="457">
        <v>34.418529316488502</v>
      </c>
      <c r="DU242" s="456">
        <v>0</v>
      </c>
      <c r="DV242" s="457">
        <v>0</v>
      </c>
      <c r="DW242" s="456">
        <v>32</v>
      </c>
      <c r="DX242" s="457">
        <v>64.7878198898607</v>
      </c>
      <c r="DY242" s="456">
        <v>53</v>
      </c>
      <c r="DZ242" s="457">
        <v>107.30482669258178</v>
      </c>
      <c r="EA242" s="456">
        <v>1</v>
      </c>
      <c r="EB242" s="457">
        <v>3.9837463150346584</v>
      </c>
      <c r="EC242" s="456">
        <v>17</v>
      </c>
      <c r="ED242" s="457">
        <v>67.723687355589192</v>
      </c>
      <c r="EE242" s="456">
        <v>0</v>
      </c>
      <c r="EF242" s="457">
        <v>0</v>
      </c>
      <c r="EG242" s="456">
        <v>27</v>
      </c>
      <c r="EH242" s="457">
        <v>107.56115050593579</v>
      </c>
      <c r="EI242" s="456">
        <v>45</v>
      </c>
      <c r="EJ242" s="457">
        <v>179.26858417655961</v>
      </c>
      <c r="EK242" s="456">
        <v>17</v>
      </c>
      <c r="EL242" s="457">
        <v>34.418529316488502</v>
      </c>
      <c r="EM242" s="290"/>
      <c r="EN242" s="449"/>
      <c r="EO242" s="449"/>
      <c r="EP242" s="449"/>
      <c r="EQ242" s="449"/>
      <c r="ER242" s="449"/>
      <c r="ES242" s="449"/>
      <c r="ET242" s="449"/>
      <c r="EU242" s="449"/>
      <c r="EV242" s="449"/>
      <c r="EW242" s="449"/>
      <c r="EX242" s="449"/>
      <c r="EY242" s="449"/>
      <c r="EZ242" s="449"/>
      <c r="FA242" s="449"/>
      <c r="FB242" s="449"/>
      <c r="FC242" s="449"/>
      <c r="FD242" s="449"/>
      <c r="FE242" s="449"/>
      <c r="FF242" s="449"/>
      <c r="FG242" s="449"/>
      <c r="FH242" s="449"/>
      <c r="FI242" s="449"/>
      <c r="FJ242" s="449"/>
      <c r="FK242" s="449"/>
      <c r="FL242" s="449"/>
      <c r="FM242" s="449"/>
      <c r="FN242" s="449"/>
      <c r="FO242" s="449"/>
      <c r="FP242" s="449"/>
      <c r="FQ242" s="449"/>
      <c r="FR242" s="449"/>
      <c r="FS242" s="449"/>
      <c r="FT242" s="449"/>
      <c r="FU242" s="449"/>
      <c r="FV242" s="449"/>
      <c r="FW242" s="449"/>
      <c r="FX242" s="449"/>
      <c r="FY242" s="449"/>
      <c r="FZ242" s="449"/>
      <c r="GA242" s="449"/>
      <c r="GB242" s="449"/>
      <c r="GC242" s="449"/>
      <c r="GD242" s="449"/>
      <c r="GE242" s="449"/>
      <c r="GF242" s="449"/>
      <c r="GG242" s="449"/>
      <c r="GH242" s="449"/>
      <c r="GI242" s="449"/>
      <c r="GJ242" s="449"/>
      <c r="GK242" s="449"/>
      <c r="GL242" s="449"/>
      <c r="GM242" s="449"/>
      <c r="GN242" s="449"/>
      <c r="GO242" s="449"/>
      <c r="GP242" s="449"/>
      <c r="GQ242" s="449"/>
      <c r="GR242" s="449"/>
      <c r="GS242" s="449"/>
      <c r="GT242" s="449"/>
      <c r="GU242" s="449"/>
      <c r="GV242" s="449"/>
      <c r="GW242" s="449"/>
      <c r="GX242" s="449"/>
      <c r="GY242" s="449"/>
      <c r="GZ242" s="449"/>
      <c r="HA242" s="449"/>
      <c r="HB242" s="449"/>
      <c r="HC242" s="449"/>
      <c r="HD242" s="449"/>
      <c r="HE242" s="449"/>
      <c r="HF242" s="449"/>
      <c r="HG242" s="449"/>
      <c r="HH242" s="449"/>
      <c r="HI242" s="449"/>
      <c r="HJ242" s="449"/>
      <c r="HK242" s="449"/>
      <c r="HL242" s="449"/>
      <c r="HM242" s="449"/>
      <c r="HN242" s="449"/>
      <c r="HO242" s="449"/>
      <c r="HP242" s="449"/>
      <c r="HQ242" s="449"/>
      <c r="HR242" s="449"/>
      <c r="HS242" s="449"/>
      <c r="HT242" s="449"/>
      <c r="HU242" s="449"/>
      <c r="HV242" s="449"/>
      <c r="HW242" s="449"/>
      <c r="HX242" s="449"/>
      <c r="HY242" s="449"/>
      <c r="HZ242" s="449"/>
      <c r="IA242" s="449"/>
      <c r="IB242" s="449"/>
      <c r="IC242" s="449"/>
      <c r="ID242" s="449"/>
      <c r="IE242" s="449"/>
      <c r="IF242" s="449"/>
      <c r="IG242" s="449"/>
      <c r="IH242" s="449"/>
      <c r="II242" s="449"/>
      <c r="IJ242" s="449"/>
      <c r="IK242" s="449"/>
      <c r="IL242" s="449"/>
      <c r="IM242" s="449"/>
    </row>
    <row r="243" spans="2:247" x14ac:dyDescent="0.2">
      <c r="B243" s="423" t="s">
        <v>27</v>
      </c>
      <c r="C243" s="456">
        <v>0</v>
      </c>
      <c r="D243" s="457">
        <v>0</v>
      </c>
      <c r="E243" s="456">
        <v>0</v>
      </c>
      <c r="F243" s="457">
        <v>0</v>
      </c>
      <c r="G243" s="456">
        <v>0</v>
      </c>
      <c r="H243" s="457">
        <v>0</v>
      </c>
      <c r="I243" s="456">
        <v>0</v>
      </c>
      <c r="J243" s="457">
        <v>0</v>
      </c>
      <c r="K243" s="456">
        <v>0</v>
      </c>
      <c r="L243" s="457">
        <v>0</v>
      </c>
      <c r="M243" s="456">
        <v>0</v>
      </c>
      <c r="N243" s="457">
        <v>0</v>
      </c>
      <c r="O243" s="456">
        <v>1</v>
      </c>
      <c r="P243" s="457">
        <v>5.2058930709563223</v>
      </c>
      <c r="Q243" s="456">
        <v>0</v>
      </c>
      <c r="R243" s="457">
        <v>0</v>
      </c>
      <c r="S243" s="456">
        <v>0</v>
      </c>
      <c r="T243" s="457">
        <v>0</v>
      </c>
      <c r="U243" s="456">
        <v>0</v>
      </c>
      <c r="V243" s="457">
        <v>0</v>
      </c>
      <c r="W243" s="456">
        <v>0</v>
      </c>
      <c r="X243" s="457">
        <v>0</v>
      </c>
      <c r="Y243" s="456">
        <v>0</v>
      </c>
      <c r="Z243" s="457">
        <v>0</v>
      </c>
      <c r="AA243" s="456">
        <v>0</v>
      </c>
      <c r="AB243" s="457">
        <v>0</v>
      </c>
      <c r="AC243" s="456">
        <v>0</v>
      </c>
      <c r="AD243" s="457">
        <v>0</v>
      </c>
      <c r="AE243" s="456">
        <v>1</v>
      </c>
      <c r="AF243" s="457">
        <v>5.2058930709563223</v>
      </c>
      <c r="AG243" s="456">
        <v>1</v>
      </c>
      <c r="AH243" s="457">
        <v>5.2058930709563223</v>
      </c>
      <c r="AI243" s="456">
        <v>2</v>
      </c>
      <c r="AJ243" s="457">
        <v>10.411786141912645</v>
      </c>
      <c r="AK243" s="456">
        <v>0</v>
      </c>
      <c r="AL243" s="457">
        <v>0</v>
      </c>
      <c r="AM243" s="456">
        <v>0</v>
      </c>
      <c r="AN243" s="457">
        <v>0</v>
      </c>
      <c r="AO243" s="456">
        <v>1</v>
      </c>
      <c r="AP243" s="457">
        <v>10.204081632653061</v>
      </c>
      <c r="AQ243" s="456">
        <v>1</v>
      </c>
      <c r="AR243" s="457">
        <v>9.6153846153846168</v>
      </c>
      <c r="AS243" s="456">
        <v>2</v>
      </c>
      <c r="AT243" s="457">
        <v>20.408163265306122</v>
      </c>
      <c r="AU243" s="456">
        <v>4</v>
      </c>
      <c r="AV243" s="457">
        <v>20.823572283825289</v>
      </c>
      <c r="AW243" s="456">
        <v>0</v>
      </c>
      <c r="AX243" s="457">
        <v>0</v>
      </c>
      <c r="AY243" s="456">
        <v>2</v>
      </c>
      <c r="AZ243" s="457">
        <v>10.411786141912645</v>
      </c>
      <c r="BA243" s="456">
        <v>1</v>
      </c>
      <c r="BB243" s="457">
        <v>5.2058930709563223</v>
      </c>
      <c r="BC243" s="456">
        <v>0</v>
      </c>
      <c r="BD243" s="457">
        <v>0</v>
      </c>
      <c r="BE243" s="456">
        <v>0</v>
      </c>
      <c r="BF243" s="457">
        <v>0</v>
      </c>
      <c r="BG243" s="456">
        <v>0</v>
      </c>
      <c r="BH243" s="457">
        <v>0</v>
      </c>
      <c r="BI243" s="456">
        <v>0</v>
      </c>
      <c r="BJ243" s="457">
        <v>0</v>
      </c>
      <c r="BK243" s="456">
        <v>0</v>
      </c>
      <c r="BL243" s="457">
        <v>0</v>
      </c>
      <c r="BM243" s="456">
        <v>7</v>
      </c>
      <c r="BN243" s="457">
        <v>36.441251496694257</v>
      </c>
      <c r="BO243" s="456">
        <v>6</v>
      </c>
      <c r="BP243" s="457">
        <v>31.235358425737935</v>
      </c>
      <c r="BQ243" s="456">
        <v>0</v>
      </c>
      <c r="BR243" s="457">
        <v>0</v>
      </c>
      <c r="BS243" s="456">
        <v>6</v>
      </c>
      <c r="BT243" s="457">
        <v>31.235358425737935</v>
      </c>
      <c r="BU243" s="456">
        <v>0</v>
      </c>
      <c r="BV243" s="457">
        <v>0</v>
      </c>
      <c r="BW243" s="456">
        <v>0</v>
      </c>
      <c r="BX243" s="457">
        <v>0</v>
      </c>
      <c r="BY243" s="456">
        <v>0</v>
      </c>
      <c r="BZ243" s="457">
        <v>0</v>
      </c>
      <c r="CA243" s="456">
        <v>0</v>
      </c>
      <c r="CB243" s="457">
        <v>0</v>
      </c>
      <c r="CC243" s="456">
        <v>12</v>
      </c>
      <c r="CD243" s="457">
        <v>110.89548100914888</v>
      </c>
      <c r="CE243" s="456">
        <v>0</v>
      </c>
      <c r="CF243" s="457">
        <v>0</v>
      </c>
      <c r="CG243" s="456">
        <v>12</v>
      </c>
      <c r="CH243" s="457">
        <v>110.89548100914888</v>
      </c>
      <c r="CI243" s="456">
        <v>0</v>
      </c>
      <c r="CJ243" s="457">
        <v>0</v>
      </c>
      <c r="CK243" s="456">
        <v>0</v>
      </c>
      <c r="CL243" s="457">
        <v>0</v>
      </c>
      <c r="CM243" s="456">
        <v>0</v>
      </c>
      <c r="CN243" s="457">
        <v>0</v>
      </c>
      <c r="CO243" s="456">
        <v>0</v>
      </c>
      <c r="CP243" s="457">
        <v>0</v>
      </c>
      <c r="CQ243" s="456">
        <v>3</v>
      </c>
      <c r="CR243" s="457">
        <v>15.617679212868968</v>
      </c>
      <c r="CS243" s="456">
        <v>0</v>
      </c>
      <c r="CT243" s="457">
        <v>0</v>
      </c>
      <c r="CU243" s="456">
        <v>7</v>
      </c>
      <c r="CV243" s="457">
        <v>36.441251496694257</v>
      </c>
      <c r="CW243" s="456">
        <v>2</v>
      </c>
      <c r="CX243" s="457">
        <v>10.411786141912645</v>
      </c>
      <c r="CY243" s="456">
        <v>2</v>
      </c>
      <c r="CZ243" s="457">
        <v>10.411786141912645</v>
      </c>
      <c r="DA243" s="456">
        <v>0</v>
      </c>
      <c r="DB243" s="457">
        <v>0</v>
      </c>
      <c r="DC243" s="456">
        <v>1</v>
      </c>
      <c r="DD243" s="457">
        <v>5.2058930709563223</v>
      </c>
      <c r="DE243" s="456">
        <v>0</v>
      </c>
      <c r="DF243" s="457">
        <v>0</v>
      </c>
      <c r="DG243" s="456">
        <v>1</v>
      </c>
      <c r="DH243" s="457">
        <v>5.2058930709563223</v>
      </c>
      <c r="DI243" s="456">
        <v>1</v>
      </c>
      <c r="DJ243" s="457">
        <v>15.800284405119292</v>
      </c>
      <c r="DK243" s="456">
        <v>0</v>
      </c>
      <c r="DL243" s="457">
        <v>0</v>
      </c>
      <c r="DM243" s="456">
        <v>1</v>
      </c>
      <c r="DN243" s="457">
        <v>11.367511651699443</v>
      </c>
      <c r="DO243" s="456">
        <v>6</v>
      </c>
      <c r="DP243" s="457">
        <v>314.79538300104934</v>
      </c>
      <c r="DQ243" s="456">
        <v>0</v>
      </c>
      <c r="DR243" s="457">
        <v>0</v>
      </c>
      <c r="DS243" s="456">
        <v>16</v>
      </c>
      <c r="DT243" s="457">
        <v>83.294289135301156</v>
      </c>
      <c r="DU243" s="456">
        <v>0</v>
      </c>
      <c r="DV243" s="457">
        <v>0</v>
      </c>
      <c r="DW243" s="456">
        <v>7</v>
      </c>
      <c r="DX243" s="457">
        <v>36.441251496694257</v>
      </c>
      <c r="DY243" s="456">
        <v>23</v>
      </c>
      <c r="DZ243" s="457">
        <v>119.73554063199542</v>
      </c>
      <c r="EA243" s="456">
        <v>0</v>
      </c>
      <c r="EB243" s="457">
        <v>0</v>
      </c>
      <c r="EC243" s="456">
        <v>11</v>
      </c>
      <c r="ED243" s="457">
        <v>125.04262816869388</v>
      </c>
      <c r="EE243" s="456">
        <v>0</v>
      </c>
      <c r="EF243" s="457">
        <v>0</v>
      </c>
      <c r="EG243" s="456">
        <v>6</v>
      </c>
      <c r="EH243" s="457">
        <v>68.205069910196656</v>
      </c>
      <c r="EI243" s="456">
        <v>17</v>
      </c>
      <c r="EJ243" s="457">
        <v>193.24769807889055</v>
      </c>
      <c r="EK243" s="456">
        <v>2</v>
      </c>
      <c r="EL243" s="457">
        <v>10.411786141912645</v>
      </c>
      <c r="EM243" s="290"/>
      <c r="EN243" s="449"/>
      <c r="EO243" s="449"/>
      <c r="EP243" s="449"/>
      <c r="EQ243" s="449"/>
      <c r="ER243" s="449"/>
      <c r="ES243" s="449"/>
      <c r="ET243" s="449"/>
      <c r="EU243" s="449"/>
      <c r="EV243" s="449"/>
      <c r="EW243" s="449"/>
      <c r="EX243" s="449"/>
      <c r="EY243" s="449"/>
      <c r="EZ243" s="449"/>
      <c r="FA243" s="449"/>
      <c r="FB243" s="449"/>
      <c r="FC243" s="449"/>
      <c r="FD243" s="449"/>
      <c r="FE243" s="449"/>
      <c r="FF243" s="449"/>
      <c r="FG243" s="449"/>
      <c r="FH243" s="449"/>
      <c r="FI243" s="449"/>
      <c r="FJ243" s="449"/>
      <c r="FK243" s="449"/>
      <c r="FL243" s="449"/>
      <c r="FM243" s="449"/>
      <c r="FN243" s="449"/>
      <c r="FO243" s="449"/>
      <c r="FP243" s="449"/>
      <c r="FQ243" s="449"/>
      <c r="FR243" s="449"/>
      <c r="FS243" s="449"/>
      <c r="FT243" s="449"/>
      <c r="FU243" s="449"/>
      <c r="FV243" s="449"/>
      <c r="FW243" s="449"/>
      <c r="FX243" s="449"/>
      <c r="FY243" s="449"/>
      <c r="FZ243" s="449"/>
      <c r="GA243" s="449"/>
      <c r="GB243" s="449"/>
      <c r="GC243" s="449"/>
      <c r="GD243" s="449"/>
      <c r="GE243" s="449"/>
      <c r="GF243" s="449"/>
      <c r="GG243" s="449"/>
      <c r="GH243" s="449"/>
      <c r="GI243" s="449"/>
      <c r="GJ243" s="449"/>
      <c r="GK243" s="449"/>
      <c r="GL243" s="449"/>
      <c r="GM243" s="449"/>
      <c r="GN243" s="449"/>
      <c r="GO243" s="449"/>
      <c r="GP243" s="449"/>
      <c r="GQ243" s="449"/>
      <c r="GR243" s="449"/>
      <c r="GS243" s="449"/>
      <c r="GT243" s="449"/>
      <c r="GU243" s="449"/>
      <c r="GV243" s="449"/>
      <c r="GW243" s="449"/>
      <c r="GX243" s="449"/>
      <c r="GY243" s="449"/>
      <c r="GZ243" s="449"/>
      <c r="HA243" s="449"/>
      <c r="HB243" s="449"/>
      <c r="HC243" s="449"/>
      <c r="HD243" s="449"/>
      <c r="HE243" s="449"/>
      <c r="HF243" s="449"/>
      <c r="HG243" s="449"/>
      <c r="HH243" s="449"/>
      <c r="HI243" s="449"/>
      <c r="HJ243" s="449"/>
      <c r="HK243" s="449"/>
      <c r="HL243" s="449"/>
      <c r="HM243" s="449"/>
      <c r="HN243" s="449"/>
      <c r="HO243" s="449"/>
      <c r="HP243" s="449"/>
      <c r="HQ243" s="449"/>
      <c r="HR243" s="449"/>
      <c r="HS243" s="449"/>
      <c r="HT243" s="449"/>
      <c r="HU243" s="449"/>
      <c r="HV243" s="449"/>
      <c r="HW243" s="449"/>
      <c r="HX243" s="449"/>
      <c r="HY243" s="449"/>
      <c r="HZ243" s="449"/>
      <c r="IA243" s="449"/>
      <c r="IB243" s="449"/>
      <c r="IC243" s="449"/>
      <c r="ID243" s="449"/>
      <c r="IE243" s="449"/>
      <c r="IF243" s="449"/>
      <c r="IG243" s="449"/>
      <c r="IH243" s="449"/>
      <c r="II243" s="449"/>
      <c r="IJ243" s="449"/>
      <c r="IK243" s="449"/>
      <c r="IL243" s="449"/>
      <c r="IM243" s="449"/>
    </row>
    <row r="244" spans="2:247" x14ac:dyDescent="0.2">
      <c r="B244" s="423" t="s">
        <v>28</v>
      </c>
      <c r="C244" s="456">
        <v>0</v>
      </c>
      <c r="D244" s="457">
        <v>0</v>
      </c>
      <c r="E244" s="456">
        <v>0</v>
      </c>
      <c r="F244" s="457">
        <v>0</v>
      </c>
      <c r="G244" s="456">
        <v>4</v>
      </c>
      <c r="H244" s="457">
        <v>18.764366468077121</v>
      </c>
      <c r="I244" s="456">
        <v>0</v>
      </c>
      <c r="J244" s="457">
        <v>0</v>
      </c>
      <c r="K244" s="456">
        <v>0</v>
      </c>
      <c r="L244" s="457">
        <v>0</v>
      </c>
      <c r="M244" s="456">
        <v>59</v>
      </c>
      <c r="N244" s="457">
        <v>276.77440540413755</v>
      </c>
      <c r="O244" s="456">
        <v>6</v>
      </c>
      <c r="P244" s="457">
        <v>28.146549702115681</v>
      </c>
      <c r="Q244" s="456">
        <v>0</v>
      </c>
      <c r="R244" s="457">
        <v>0</v>
      </c>
      <c r="S244" s="456">
        <v>0</v>
      </c>
      <c r="T244" s="457">
        <v>0</v>
      </c>
      <c r="U244" s="456">
        <v>0</v>
      </c>
      <c r="V244" s="457">
        <v>0</v>
      </c>
      <c r="W244" s="456">
        <v>0</v>
      </c>
      <c r="X244" s="457">
        <v>0</v>
      </c>
      <c r="Y244" s="456">
        <v>0</v>
      </c>
      <c r="Z244" s="457">
        <v>0</v>
      </c>
      <c r="AA244" s="456">
        <v>0</v>
      </c>
      <c r="AB244" s="457">
        <v>0</v>
      </c>
      <c r="AC244" s="456">
        <v>0</v>
      </c>
      <c r="AD244" s="457">
        <v>0</v>
      </c>
      <c r="AE244" s="456">
        <v>33</v>
      </c>
      <c r="AF244" s="457">
        <v>154.80602336163625</v>
      </c>
      <c r="AG244" s="456">
        <v>0</v>
      </c>
      <c r="AH244" s="457">
        <v>0</v>
      </c>
      <c r="AI244" s="456">
        <v>33</v>
      </c>
      <c r="AJ244" s="457">
        <v>154.80602336163625</v>
      </c>
      <c r="AK244" s="456">
        <v>0</v>
      </c>
      <c r="AL244" s="457">
        <v>0</v>
      </c>
      <c r="AM244" s="456">
        <v>5</v>
      </c>
      <c r="AN244" s="457">
        <v>23.455458085096403</v>
      </c>
      <c r="AO244" s="456">
        <v>1</v>
      </c>
      <c r="AP244" s="457">
        <v>4.5045045045045047</v>
      </c>
      <c r="AQ244" s="456">
        <v>6</v>
      </c>
      <c r="AR244" s="457">
        <v>26.666666666666668</v>
      </c>
      <c r="AS244" s="456">
        <v>10</v>
      </c>
      <c r="AT244" s="457">
        <v>45.045045045045043</v>
      </c>
      <c r="AU244" s="456">
        <v>10</v>
      </c>
      <c r="AV244" s="457">
        <v>46.910916170192806</v>
      </c>
      <c r="AW244" s="456">
        <v>5</v>
      </c>
      <c r="AX244" s="457">
        <v>23.455458085096403</v>
      </c>
      <c r="AY244" s="456">
        <v>2</v>
      </c>
      <c r="AZ244" s="457">
        <v>9.3821832340385605</v>
      </c>
      <c r="BA244" s="456">
        <v>16</v>
      </c>
      <c r="BB244" s="457">
        <v>75.057465872308484</v>
      </c>
      <c r="BC244" s="456">
        <v>0</v>
      </c>
      <c r="BD244" s="457">
        <v>0</v>
      </c>
      <c r="BE244" s="456">
        <v>1</v>
      </c>
      <c r="BF244" s="457">
        <v>4.6910916170192802</v>
      </c>
      <c r="BG244" s="456">
        <v>0</v>
      </c>
      <c r="BH244" s="457">
        <v>0</v>
      </c>
      <c r="BI244" s="456">
        <v>0</v>
      </c>
      <c r="BJ244" s="457">
        <v>0</v>
      </c>
      <c r="BK244" s="456">
        <v>0</v>
      </c>
      <c r="BL244" s="457">
        <v>0</v>
      </c>
      <c r="BM244" s="456">
        <v>34</v>
      </c>
      <c r="BN244" s="457">
        <v>159.49711497865553</v>
      </c>
      <c r="BO244" s="456">
        <v>3</v>
      </c>
      <c r="BP244" s="457">
        <v>14.073274851057841</v>
      </c>
      <c r="BQ244" s="456">
        <v>0</v>
      </c>
      <c r="BR244" s="457">
        <v>0</v>
      </c>
      <c r="BS244" s="456">
        <v>3</v>
      </c>
      <c r="BT244" s="457">
        <v>14.073274851057841</v>
      </c>
      <c r="BU244" s="456">
        <v>2</v>
      </c>
      <c r="BV244" s="457">
        <v>9.3821832340385605</v>
      </c>
      <c r="BW244" s="456">
        <v>0</v>
      </c>
      <c r="BX244" s="457">
        <v>0</v>
      </c>
      <c r="BY244" s="456">
        <v>0</v>
      </c>
      <c r="BZ244" s="457">
        <v>0</v>
      </c>
      <c r="CA244" s="456">
        <v>2</v>
      </c>
      <c r="CB244" s="457">
        <v>9.3821832340385605</v>
      </c>
      <c r="CC244" s="456">
        <v>7</v>
      </c>
      <c r="CD244" s="457">
        <v>47.525290243736841</v>
      </c>
      <c r="CE244" s="456">
        <v>0</v>
      </c>
      <c r="CF244" s="457">
        <v>0</v>
      </c>
      <c r="CG244" s="456">
        <v>7</v>
      </c>
      <c r="CH244" s="457">
        <v>47.525290243736841</v>
      </c>
      <c r="CI244" s="456">
        <v>0</v>
      </c>
      <c r="CJ244" s="457">
        <v>0</v>
      </c>
      <c r="CK244" s="456">
        <v>0</v>
      </c>
      <c r="CL244" s="457">
        <v>0</v>
      </c>
      <c r="CM244" s="456">
        <v>0</v>
      </c>
      <c r="CN244" s="457">
        <v>0</v>
      </c>
      <c r="CO244" s="456">
        <v>1</v>
      </c>
      <c r="CP244" s="457">
        <v>4.6910916170192802</v>
      </c>
      <c r="CQ244" s="456">
        <v>0</v>
      </c>
      <c r="CR244" s="457">
        <v>0</v>
      </c>
      <c r="CS244" s="456">
        <v>0</v>
      </c>
      <c r="CT244" s="457">
        <v>0</v>
      </c>
      <c r="CU244" s="456">
        <v>45</v>
      </c>
      <c r="CV244" s="457">
        <v>211.09912276586761</v>
      </c>
      <c r="CW244" s="456">
        <v>3</v>
      </c>
      <c r="CX244" s="457">
        <v>14.073274851057841</v>
      </c>
      <c r="CY244" s="456">
        <v>0</v>
      </c>
      <c r="CZ244" s="457">
        <v>0</v>
      </c>
      <c r="DA244" s="456">
        <v>0</v>
      </c>
      <c r="DB244" s="457">
        <v>0</v>
      </c>
      <c r="DC244" s="456">
        <v>0</v>
      </c>
      <c r="DD244" s="457">
        <v>0</v>
      </c>
      <c r="DE244" s="456">
        <v>0</v>
      </c>
      <c r="DF244" s="457">
        <v>0</v>
      </c>
      <c r="DG244" s="456">
        <v>0</v>
      </c>
      <c r="DH244" s="457">
        <v>0</v>
      </c>
      <c r="DI244" s="456">
        <v>0</v>
      </c>
      <c r="DJ244" s="457">
        <v>0</v>
      </c>
      <c r="DK244" s="456">
        <v>1</v>
      </c>
      <c r="DL244" s="457">
        <v>9.9088386841062235</v>
      </c>
      <c r="DM244" s="456">
        <v>1</v>
      </c>
      <c r="DN244" s="457">
        <v>9.9088386841062235</v>
      </c>
      <c r="DO244" s="456">
        <v>0</v>
      </c>
      <c r="DP244" s="457">
        <v>0</v>
      </c>
      <c r="DQ244" s="456">
        <v>42</v>
      </c>
      <c r="DR244" s="457">
        <v>197.02584791480979</v>
      </c>
      <c r="DS244" s="456">
        <v>14</v>
      </c>
      <c r="DT244" s="457">
        <v>65.675282638269934</v>
      </c>
      <c r="DU244" s="456">
        <v>5</v>
      </c>
      <c r="DV244" s="457">
        <v>23.455458085096403</v>
      </c>
      <c r="DW244" s="456">
        <v>5</v>
      </c>
      <c r="DX244" s="457">
        <v>23.455458085096403</v>
      </c>
      <c r="DY244" s="456">
        <v>66</v>
      </c>
      <c r="DZ244" s="457">
        <v>309.6120467232725</v>
      </c>
      <c r="EA244" s="456">
        <v>19</v>
      </c>
      <c r="EB244" s="457">
        <v>188.26793499801823</v>
      </c>
      <c r="EC244" s="456">
        <v>12</v>
      </c>
      <c r="ED244" s="457">
        <v>118.90606420927466</v>
      </c>
      <c r="EE244" s="456">
        <v>4</v>
      </c>
      <c r="EF244" s="457">
        <v>39.635354736424894</v>
      </c>
      <c r="EG244" s="456">
        <v>4</v>
      </c>
      <c r="EH244" s="457">
        <v>39.635354736424894</v>
      </c>
      <c r="EI244" s="456">
        <v>39</v>
      </c>
      <c r="EJ244" s="457">
        <v>386.4447086801427</v>
      </c>
      <c r="EK244" s="456">
        <v>43</v>
      </c>
      <c r="EL244" s="457">
        <v>201.71693953182907</v>
      </c>
      <c r="EM244" s="290"/>
      <c r="EN244" s="449"/>
      <c r="EO244" s="449"/>
      <c r="EP244" s="449"/>
      <c r="EQ244" s="449"/>
      <c r="ER244" s="449"/>
      <c r="ES244" s="449"/>
      <c r="ET244" s="449"/>
      <c r="EU244" s="449"/>
      <c r="EV244" s="449"/>
      <c r="EW244" s="449"/>
      <c r="EX244" s="449"/>
      <c r="EY244" s="449"/>
      <c r="EZ244" s="449"/>
      <c r="FA244" s="449"/>
      <c r="FB244" s="449"/>
      <c r="FC244" s="449"/>
      <c r="FD244" s="449"/>
      <c r="FE244" s="449"/>
      <c r="FF244" s="449"/>
      <c r="FG244" s="449"/>
      <c r="FH244" s="449"/>
      <c r="FI244" s="449"/>
      <c r="FJ244" s="449"/>
      <c r="FK244" s="449"/>
      <c r="FL244" s="449"/>
      <c r="FM244" s="449"/>
      <c r="FN244" s="449"/>
      <c r="FO244" s="449"/>
      <c r="FP244" s="449"/>
      <c r="FQ244" s="449"/>
      <c r="FR244" s="449"/>
      <c r="FS244" s="449"/>
      <c r="FT244" s="449"/>
      <c r="FU244" s="449"/>
      <c r="FV244" s="449"/>
      <c r="FW244" s="449"/>
      <c r="FX244" s="449"/>
      <c r="FY244" s="449"/>
      <c r="FZ244" s="449"/>
      <c r="GA244" s="449"/>
      <c r="GB244" s="449"/>
      <c r="GC244" s="449"/>
      <c r="GD244" s="449"/>
      <c r="GE244" s="449"/>
      <c r="GF244" s="449"/>
      <c r="GG244" s="449"/>
      <c r="GH244" s="449"/>
      <c r="GI244" s="449"/>
      <c r="GJ244" s="449"/>
      <c r="GK244" s="449"/>
      <c r="GL244" s="449"/>
      <c r="GM244" s="449"/>
      <c r="GN244" s="449"/>
      <c r="GO244" s="449"/>
      <c r="GP244" s="449"/>
      <c r="GQ244" s="449"/>
      <c r="GR244" s="449"/>
      <c r="GS244" s="449"/>
      <c r="GT244" s="449"/>
      <c r="GU244" s="449"/>
      <c r="GV244" s="449"/>
      <c r="GW244" s="449"/>
      <c r="GX244" s="449"/>
      <c r="GY244" s="449"/>
      <c r="GZ244" s="449"/>
      <c r="HA244" s="449"/>
      <c r="HB244" s="449"/>
      <c r="HC244" s="449"/>
      <c r="HD244" s="449"/>
      <c r="HE244" s="449"/>
      <c r="HF244" s="449"/>
      <c r="HG244" s="449"/>
      <c r="HH244" s="449"/>
      <c r="HI244" s="449"/>
      <c r="HJ244" s="449"/>
      <c r="HK244" s="449"/>
      <c r="HL244" s="449"/>
      <c r="HM244" s="449"/>
      <c r="HN244" s="449"/>
      <c r="HO244" s="449"/>
      <c r="HP244" s="449"/>
      <c r="HQ244" s="449"/>
      <c r="HR244" s="449"/>
      <c r="HS244" s="449"/>
      <c r="HT244" s="449"/>
      <c r="HU244" s="449"/>
      <c r="HV244" s="449"/>
      <c r="HW244" s="449"/>
      <c r="HX244" s="449"/>
      <c r="HY244" s="449"/>
      <c r="HZ244" s="449"/>
      <c r="IA244" s="449"/>
      <c r="IB244" s="449"/>
      <c r="IC244" s="449"/>
      <c r="ID244" s="449"/>
      <c r="IE244" s="449"/>
      <c r="IF244" s="449"/>
      <c r="IG244" s="449"/>
      <c r="IH244" s="449"/>
      <c r="II244" s="449"/>
      <c r="IJ244" s="449"/>
      <c r="IK244" s="449"/>
      <c r="IL244" s="449"/>
      <c r="IM244" s="449"/>
    </row>
    <row r="245" spans="2:247" x14ac:dyDescent="0.2">
      <c r="B245" s="423" t="s">
        <v>29</v>
      </c>
      <c r="C245" s="456">
        <v>0</v>
      </c>
      <c r="D245" s="457">
        <v>0</v>
      </c>
      <c r="E245" s="456">
        <v>0</v>
      </c>
      <c r="F245" s="457">
        <v>0</v>
      </c>
      <c r="G245" s="456">
        <v>11</v>
      </c>
      <c r="H245" s="457">
        <v>55.676469099559654</v>
      </c>
      <c r="I245" s="456">
        <v>0</v>
      </c>
      <c r="J245" s="457">
        <v>0</v>
      </c>
      <c r="K245" s="456">
        <v>0</v>
      </c>
      <c r="L245" s="457">
        <v>0</v>
      </c>
      <c r="M245" s="456">
        <v>1</v>
      </c>
      <c r="N245" s="457">
        <v>5.0614971908690594</v>
      </c>
      <c r="O245" s="456">
        <v>2</v>
      </c>
      <c r="P245" s="457">
        <v>10.122994381738119</v>
      </c>
      <c r="Q245" s="456">
        <v>0</v>
      </c>
      <c r="R245" s="457">
        <v>0</v>
      </c>
      <c r="S245" s="456">
        <v>0</v>
      </c>
      <c r="T245" s="457">
        <v>0</v>
      </c>
      <c r="U245" s="456">
        <v>0</v>
      </c>
      <c r="V245" s="457">
        <v>0</v>
      </c>
      <c r="W245" s="456">
        <v>0</v>
      </c>
      <c r="X245" s="457">
        <v>0</v>
      </c>
      <c r="Y245" s="456">
        <v>0</v>
      </c>
      <c r="Z245" s="457">
        <v>0</v>
      </c>
      <c r="AA245" s="456">
        <v>0</v>
      </c>
      <c r="AB245" s="457">
        <v>0</v>
      </c>
      <c r="AC245" s="456">
        <v>0</v>
      </c>
      <c r="AD245" s="457">
        <v>0</v>
      </c>
      <c r="AE245" s="456">
        <v>6</v>
      </c>
      <c r="AF245" s="457">
        <v>30.368983145214358</v>
      </c>
      <c r="AG245" s="456">
        <v>0</v>
      </c>
      <c r="AH245" s="457">
        <v>0</v>
      </c>
      <c r="AI245" s="456">
        <v>6</v>
      </c>
      <c r="AJ245" s="457">
        <v>30.368983145214358</v>
      </c>
      <c r="AK245" s="456">
        <v>0</v>
      </c>
      <c r="AL245" s="457">
        <v>0</v>
      </c>
      <c r="AM245" s="456">
        <v>0</v>
      </c>
      <c r="AN245" s="457">
        <v>0</v>
      </c>
      <c r="AO245" s="456">
        <v>2</v>
      </c>
      <c r="AP245" s="457">
        <v>8.2644628099173563</v>
      </c>
      <c r="AQ245" s="456">
        <v>4</v>
      </c>
      <c r="AR245" s="457">
        <v>16.260162601626018</v>
      </c>
      <c r="AS245" s="456">
        <v>10</v>
      </c>
      <c r="AT245" s="457">
        <v>41.32231404958678</v>
      </c>
      <c r="AU245" s="456">
        <v>2</v>
      </c>
      <c r="AV245" s="457">
        <v>10.122994381738119</v>
      </c>
      <c r="AW245" s="456">
        <v>4</v>
      </c>
      <c r="AX245" s="457">
        <v>20.245988763476237</v>
      </c>
      <c r="AY245" s="456">
        <v>0</v>
      </c>
      <c r="AZ245" s="457">
        <v>0</v>
      </c>
      <c r="BA245" s="456">
        <v>1</v>
      </c>
      <c r="BB245" s="457">
        <v>5.0614971908690594</v>
      </c>
      <c r="BC245" s="456">
        <v>0</v>
      </c>
      <c r="BD245" s="457">
        <v>0</v>
      </c>
      <c r="BE245" s="456">
        <v>1</v>
      </c>
      <c r="BF245" s="457">
        <v>5.0614971908690594</v>
      </c>
      <c r="BG245" s="456">
        <v>0</v>
      </c>
      <c r="BH245" s="457">
        <v>0</v>
      </c>
      <c r="BI245" s="456">
        <v>0</v>
      </c>
      <c r="BJ245" s="457">
        <v>0</v>
      </c>
      <c r="BK245" s="456">
        <v>0</v>
      </c>
      <c r="BL245" s="457">
        <v>0</v>
      </c>
      <c r="BM245" s="456">
        <v>8</v>
      </c>
      <c r="BN245" s="457">
        <v>40.491977526952475</v>
      </c>
      <c r="BO245" s="456">
        <v>6</v>
      </c>
      <c r="BP245" s="457">
        <v>30.368983145214358</v>
      </c>
      <c r="BQ245" s="456">
        <v>0</v>
      </c>
      <c r="BR245" s="457">
        <v>0</v>
      </c>
      <c r="BS245" s="456">
        <v>6</v>
      </c>
      <c r="BT245" s="457">
        <v>30.368983145214358</v>
      </c>
      <c r="BU245" s="456">
        <v>41</v>
      </c>
      <c r="BV245" s="457">
        <v>207.52138482563143</v>
      </c>
      <c r="BW245" s="456">
        <v>8</v>
      </c>
      <c r="BX245" s="457">
        <v>40.491977526952475</v>
      </c>
      <c r="BY245" s="456">
        <v>1</v>
      </c>
      <c r="BZ245" s="457">
        <v>5.0614971908690594</v>
      </c>
      <c r="CA245" s="456">
        <v>50</v>
      </c>
      <c r="CB245" s="457">
        <v>253.07485954345296</v>
      </c>
      <c r="CC245" s="456">
        <v>0</v>
      </c>
      <c r="CD245" s="457">
        <v>0</v>
      </c>
      <c r="CE245" s="456">
        <v>0</v>
      </c>
      <c r="CF245" s="457">
        <v>0</v>
      </c>
      <c r="CG245" s="456">
        <v>0</v>
      </c>
      <c r="CH245" s="457">
        <v>0</v>
      </c>
      <c r="CI245" s="456">
        <v>0</v>
      </c>
      <c r="CJ245" s="457">
        <v>0</v>
      </c>
      <c r="CK245" s="456">
        <v>0</v>
      </c>
      <c r="CL245" s="457">
        <v>0</v>
      </c>
      <c r="CM245" s="456">
        <v>0</v>
      </c>
      <c r="CN245" s="457">
        <v>0</v>
      </c>
      <c r="CO245" s="456">
        <v>0</v>
      </c>
      <c r="CP245" s="457">
        <v>0</v>
      </c>
      <c r="CQ245" s="456">
        <v>0</v>
      </c>
      <c r="CR245" s="457">
        <v>0</v>
      </c>
      <c r="CS245" s="456">
        <v>0</v>
      </c>
      <c r="CT245" s="457">
        <v>0</v>
      </c>
      <c r="CU245" s="456">
        <v>26</v>
      </c>
      <c r="CV245" s="457">
        <v>131.59892696259553</v>
      </c>
      <c r="CW245" s="456">
        <v>11</v>
      </c>
      <c r="CX245" s="457">
        <v>55.676469099559654</v>
      </c>
      <c r="CY245" s="456">
        <v>2</v>
      </c>
      <c r="CZ245" s="457">
        <v>10.122994381738119</v>
      </c>
      <c r="DA245" s="456">
        <v>0</v>
      </c>
      <c r="DB245" s="457">
        <v>0</v>
      </c>
      <c r="DC245" s="456">
        <v>0</v>
      </c>
      <c r="DD245" s="457">
        <v>0</v>
      </c>
      <c r="DE245" s="456">
        <v>3</v>
      </c>
      <c r="DF245" s="457">
        <v>12.396694214876034</v>
      </c>
      <c r="DG245" s="456">
        <v>1</v>
      </c>
      <c r="DH245" s="457">
        <v>5.0614971908690594</v>
      </c>
      <c r="DI245" s="456">
        <v>0</v>
      </c>
      <c r="DJ245" s="457">
        <v>0</v>
      </c>
      <c r="DK245" s="456">
        <v>0</v>
      </c>
      <c r="DL245" s="457">
        <v>0</v>
      </c>
      <c r="DM245" s="456">
        <v>4</v>
      </c>
      <c r="DN245" s="457">
        <v>41.416442327604059</v>
      </c>
      <c r="DO245" s="456">
        <v>3</v>
      </c>
      <c r="DP245" s="457">
        <v>153.13935681470139</v>
      </c>
      <c r="DQ245" s="456">
        <v>18</v>
      </c>
      <c r="DR245" s="457">
        <v>91.10694943564306</v>
      </c>
      <c r="DS245" s="456">
        <v>27</v>
      </c>
      <c r="DT245" s="457">
        <v>136.66042415346459</v>
      </c>
      <c r="DU245" s="456">
        <v>1</v>
      </c>
      <c r="DV245" s="457">
        <v>5.0614971908690594</v>
      </c>
      <c r="DW245" s="456">
        <v>19</v>
      </c>
      <c r="DX245" s="457">
        <v>96.168446626512122</v>
      </c>
      <c r="DY245" s="456">
        <v>65</v>
      </c>
      <c r="DZ245" s="457">
        <v>328.99731740648883</v>
      </c>
      <c r="EA245" s="456">
        <v>11</v>
      </c>
      <c r="EB245" s="457">
        <v>113.89521640091115</v>
      </c>
      <c r="EC245" s="456">
        <v>21</v>
      </c>
      <c r="ED245" s="457">
        <v>217.43632221992129</v>
      </c>
      <c r="EE245" s="456">
        <v>0</v>
      </c>
      <c r="EF245" s="457">
        <v>0</v>
      </c>
      <c r="EG245" s="456">
        <v>15</v>
      </c>
      <c r="EH245" s="457">
        <v>155.31165872851523</v>
      </c>
      <c r="EI245" s="456">
        <v>47</v>
      </c>
      <c r="EJ245" s="457">
        <v>486.6431973493477</v>
      </c>
      <c r="EK245" s="456">
        <v>9</v>
      </c>
      <c r="EL245" s="457">
        <v>45.55347471782153</v>
      </c>
      <c r="EM245" s="290"/>
      <c r="EN245" s="449"/>
      <c r="EO245" s="449"/>
      <c r="EP245" s="449"/>
      <c r="EQ245" s="449"/>
      <c r="ER245" s="449"/>
      <c r="ES245" s="449"/>
      <c r="ET245" s="449"/>
      <c r="EU245" s="449"/>
      <c r="EV245" s="449"/>
      <c r="EW245" s="449"/>
      <c r="EX245" s="449"/>
      <c r="EY245" s="449"/>
      <c r="EZ245" s="449"/>
      <c r="FA245" s="449"/>
      <c r="FB245" s="449"/>
      <c r="FC245" s="449"/>
      <c r="FD245" s="449"/>
      <c r="FE245" s="449"/>
      <c r="FF245" s="449"/>
      <c r="FG245" s="449"/>
      <c r="FH245" s="449"/>
      <c r="FI245" s="449"/>
      <c r="FJ245" s="449"/>
      <c r="FK245" s="449"/>
      <c r="FL245" s="449"/>
      <c r="FM245" s="449"/>
      <c r="FN245" s="449"/>
      <c r="FO245" s="449"/>
      <c r="FP245" s="449"/>
      <c r="FQ245" s="449"/>
      <c r="FR245" s="449"/>
      <c r="FS245" s="449"/>
      <c r="FT245" s="449"/>
      <c r="FU245" s="449"/>
      <c r="FV245" s="449"/>
      <c r="FW245" s="449"/>
      <c r="FX245" s="449"/>
      <c r="FY245" s="449"/>
      <c r="FZ245" s="449"/>
      <c r="GA245" s="449"/>
      <c r="GB245" s="449"/>
      <c r="GC245" s="449"/>
      <c r="GD245" s="449"/>
      <c r="GE245" s="449"/>
      <c r="GF245" s="449"/>
      <c r="GG245" s="449"/>
      <c r="GH245" s="449"/>
      <c r="GI245" s="449"/>
      <c r="GJ245" s="449"/>
      <c r="GK245" s="449"/>
      <c r="GL245" s="449"/>
      <c r="GM245" s="449"/>
      <c r="GN245" s="449"/>
      <c r="GO245" s="449"/>
      <c r="GP245" s="449"/>
      <c r="GQ245" s="449"/>
      <c r="GR245" s="449"/>
      <c r="GS245" s="449"/>
      <c r="GT245" s="449"/>
      <c r="GU245" s="449"/>
      <c r="GV245" s="449"/>
      <c r="GW245" s="449"/>
      <c r="GX245" s="449"/>
      <c r="GY245" s="449"/>
      <c r="GZ245" s="449"/>
      <c r="HA245" s="449"/>
      <c r="HB245" s="449"/>
      <c r="HC245" s="449"/>
      <c r="HD245" s="449"/>
      <c r="HE245" s="449"/>
      <c r="HF245" s="449"/>
      <c r="HG245" s="449"/>
      <c r="HH245" s="449"/>
      <c r="HI245" s="449"/>
      <c r="HJ245" s="449"/>
      <c r="HK245" s="449"/>
      <c r="HL245" s="449"/>
      <c r="HM245" s="449"/>
      <c r="HN245" s="449"/>
      <c r="HO245" s="449"/>
      <c r="HP245" s="449"/>
      <c r="HQ245" s="449"/>
      <c r="HR245" s="449"/>
      <c r="HS245" s="449"/>
      <c r="HT245" s="449"/>
      <c r="HU245" s="449"/>
      <c r="HV245" s="449"/>
      <c r="HW245" s="449"/>
      <c r="HX245" s="449"/>
      <c r="HY245" s="449"/>
      <c r="HZ245" s="449"/>
      <c r="IA245" s="449"/>
      <c r="IB245" s="449"/>
      <c r="IC245" s="449"/>
      <c r="ID245" s="449"/>
      <c r="IE245" s="449"/>
      <c r="IF245" s="449"/>
      <c r="IG245" s="449"/>
      <c r="IH245" s="449"/>
      <c r="II245" s="449"/>
      <c r="IJ245" s="449"/>
      <c r="IK245" s="449"/>
      <c r="IL245" s="449"/>
      <c r="IM245" s="449"/>
    </row>
    <row r="246" spans="2:247" x14ac:dyDescent="0.2">
      <c r="B246" s="441" t="s">
        <v>7</v>
      </c>
      <c r="C246" s="452">
        <v>3</v>
      </c>
      <c r="D246" s="453">
        <v>4.0367614408547164E-2</v>
      </c>
      <c r="E246" s="452">
        <v>3</v>
      </c>
      <c r="F246" s="453">
        <v>4.4836146303334469E-2</v>
      </c>
      <c r="G246" s="452">
        <v>7330</v>
      </c>
      <c r="H246" s="453">
        <v>109.54965080114721</v>
      </c>
      <c r="I246" s="452">
        <v>92</v>
      </c>
      <c r="J246" s="453">
        <v>1.3749751533022569</v>
      </c>
      <c r="K246" s="452">
        <v>0</v>
      </c>
      <c r="L246" s="453">
        <v>0</v>
      </c>
      <c r="M246" s="452">
        <v>3817</v>
      </c>
      <c r="N246" s="453">
        <v>57.04652347994255</v>
      </c>
      <c r="O246" s="452">
        <v>372</v>
      </c>
      <c r="P246" s="453">
        <v>5.5596821416134734</v>
      </c>
      <c r="Q246" s="452">
        <v>0</v>
      </c>
      <c r="R246" s="453">
        <v>0</v>
      </c>
      <c r="S246" s="452">
        <v>5</v>
      </c>
      <c r="T246" s="453">
        <v>7.4726910505557451E-2</v>
      </c>
      <c r="U246" s="452">
        <v>0</v>
      </c>
      <c r="V246" s="453">
        <v>0</v>
      </c>
      <c r="W246" s="452">
        <v>0</v>
      </c>
      <c r="X246" s="453">
        <v>0</v>
      </c>
      <c r="Y246" s="452">
        <v>32</v>
      </c>
      <c r="Z246" s="453">
        <v>0.4782522272355676</v>
      </c>
      <c r="AA246" s="452">
        <v>9</v>
      </c>
      <c r="AB246" s="453">
        <v>0.13450843891000341</v>
      </c>
      <c r="AC246" s="452">
        <v>37</v>
      </c>
      <c r="AD246" s="453">
        <v>0.55297913774112506</v>
      </c>
      <c r="AE246" s="452">
        <v>2128</v>
      </c>
      <c r="AF246" s="453">
        <v>31.803773111165246</v>
      </c>
      <c r="AG246" s="452">
        <v>507</v>
      </c>
      <c r="AH246" s="453">
        <v>7.5773087252635243</v>
      </c>
      <c r="AI246" s="452">
        <v>2635</v>
      </c>
      <c r="AJ246" s="453">
        <v>39.38108183642877</v>
      </c>
      <c r="AK246" s="452">
        <v>10</v>
      </c>
      <c r="AL246" s="453">
        <v>0.1494538210111149</v>
      </c>
      <c r="AM246" s="452">
        <v>2937</v>
      </c>
      <c r="AN246" s="453">
        <v>43.89458723096444</v>
      </c>
      <c r="AO246" s="452">
        <v>106</v>
      </c>
      <c r="AP246" s="453">
        <v>1.4263223757686667</v>
      </c>
      <c r="AQ246" s="452">
        <v>739</v>
      </c>
      <c r="AR246" s="453">
        <v>9.3686612576064903</v>
      </c>
      <c r="AS246" s="452">
        <v>1924</v>
      </c>
      <c r="AT246" s="453">
        <v>25.889096707348251</v>
      </c>
      <c r="AU246" s="452">
        <v>3096</v>
      </c>
      <c r="AV246" s="453">
        <v>46.270902985041168</v>
      </c>
      <c r="AW246" s="452">
        <v>1105</v>
      </c>
      <c r="AX246" s="453">
        <v>16.514647221728197</v>
      </c>
      <c r="AY246" s="452">
        <v>1344</v>
      </c>
      <c r="AZ246" s="453">
        <v>20.086593543893841</v>
      </c>
      <c r="BA246" s="452">
        <v>796</v>
      </c>
      <c r="BB246" s="453">
        <v>11.896524152484744</v>
      </c>
      <c r="BC246" s="452">
        <v>117</v>
      </c>
      <c r="BD246" s="453">
        <v>1.748609705830044</v>
      </c>
      <c r="BE246" s="452">
        <v>123</v>
      </c>
      <c r="BF246" s="453">
        <v>1.8382819984367131</v>
      </c>
      <c r="BG246" s="452">
        <v>93</v>
      </c>
      <c r="BH246" s="453">
        <v>1.3899205354033684</v>
      </c>
      <c r="BI246" s="452">
        <v>9</v>
      </c>
      <c r="BJ246" s="453">
        <v>0.13450843891000341</v>
      </c>
      <c r="BK246" s="452">
        <v>78</v>
      </c>
      <c r="BL246" s="453">
        <v>1.1657398038866962</v>
      </c>
      <c r="BM246" s="452">
        <v>6683</v>
      </c>
      <c r="BN246" s="453">
        <v>99.879988581728071</v>
      </c>
      <c r="BO246" s="452">
        <v>3805</v>
      </c>
      <c r="BP246" s="453">
        <v>56.867178894729214</v>
      </c>
      <c r="BQ246" s="452">
        <v>50</v>
      </c>
      <c r="BR246" s="453">
        <v>0.74726910505557442</v>
      </c>
      <c r="BS246" s="452">
        <v>3855</v>
      </c>
      <c r="BT246" s="453">
        <v>57.614447999784787</v>
      </c>
      <c r="BU246" s="452">
        <v>4650</v>
      </c>
      <c r="BV246" s="453">
        <v>69.496026770168413</v>
      </c>
      <c r="BW246" s="452">
        <v>1028</v>
      </c>
      <c r="BX246" s="453">
        <v>15.36385279994261</v>
      </c>
      <c r="BY246" s="452">
        <v>85</v>
      </c>
      <c r="BZ246" s="453">
        <v>1.2703574785944765</v>
      </c>
      <c r="CA246" s="452">
        <v>5763</v>
      </c>
      <c r="CB246" s="453">
        <v>86.13023704870551</v>
      </c>
      <c r="CC246" s="452">
        <v>1091</v>
      </c>
      <c r="CD246" s="453">
        <v>76.354683250539935</v>
      </c>
      <c r="CE246" s="452">
        <v>11</v>
      </c>
      <c r="CF246" s="453">
        <v>0.76984556897886292</v>
      </c>
      <c r="CG246" s="452">
        <v>1102</v>
      </c>
      <c r="CH246" s="453">
        <v>77.124528819518801</v>
      </c>
      <c r="CI246" s="452">
        <v>0</v>
      </c>
      <c r="CJ246" s="453">
        <v>0</v>
      </c>
      <c r="CK246" s="452">
        <v>9</v>
      </c>
      <c r="CL246" s="453">
        <v>0.13450843891000341</v>
      </c>
      <c r="CM246" s="452">
        <v>48</v>
      </c>
      <c r="CN246" s="453">
        <v>0.7173783408533515</v>
      </c>
      <c r="CO246" s="452">
        <v>392</v>
      </c>
      <c r="CP246" s="453">
        <v>5.8585897836357033</v>
      </c>
      <c r="CQ246" s="452">
        <v>1476</v>
      </c>
      <c r="CR246" s="453">
        <v>22.059383981240558</v>
      </c>
      <c r="CS246" s="452">
        <v>36</v>
      </c>
      <c r="CT246" s="453">
        <v>0.53803375564001366</v>
      </c>
      <c r="CU246" s="452">
        <v>15934</v>
      </c>
      <c r="CV246" s="453">
        <v>238.13971839911045</v>
      </c>
      <c r="CW246" s="452">
        <v>693</v>
      </c>
      <c r="CX246" s="453">
        <v>10.35714979607026</v>
      </c>
      <c r="CY246" s="452">
        <v>126</v>
      </c>
      <c r="CZ246" s="453">
        <v>1.8831181447400474</v>
      </c>
      <c r="DA246" s="452">
        <v>67</v>
      </c>
      <c r="DB246" s="453">
        <v>1.0013406007744698</v>
      </c>
      <c r="DC246" s="452">
        <v>177</v>
      </c>
      <c r="DD246" s="453">
        <v>2.6453326318967334</v>
      </c>
      <c r="DE246" s="452">
        <v>1086</v>
      </c>
      <c r="DF246" s="453">
        <v>14.613076415894076</v>
      </c>
      <c r="DG246" s="452">
        <v>2403</v>
      </c>
      <c r="DH246" s="453">
        <v>35.913753188970908</v>
      </c>
      <c r="DI246" s="452">
        <v>165</v>
      </c>
      <c r="DJ246" s="453">
        <v>8.5734639340352494</v>
      </c>
      <c r="DK246" s="452">
        <v>926</v>
      </c>
      <c r="DL246" s="453">
        <v>27.070403512721043</v>
      </c>
      <c r="DM246" s="452">
        <v>790</v>
      </c>
      <c r="DN246" s="453">
        <v>23.094620707397002</v>
      </c>
      <c r="DO246" s="452">
        <v>1360</v>
      </c>
      <c r="DP246" s="453">
        <v>251.81081601516792</v>
      </c>
      <c r="DQ246" s="452">
        <v>3275</v>
      </c>
      <c r="DR246" s="453">
        <v>48.946126381140125</v>
      </c>
      <c r="DS246" s="452">
        <v>10305</v>
      </c>
      <c r="DT246" s="453">
        <v>154.01216255195391</v>
      </c>
      <c r="DU246" s="452">
        <v>3068</v>
      </c>
      <c r="DV246" s="453">
        <v>45.852432286210046</v>
      </c>
      <c r="DW246" s="452">
        <v>5726</v>
      </c>
      <c r="DX246" s="453">
        <v>85.577257910964377</v>
      </c>
      <c r="DY246" s="452">
        <v>22374</v>
      </c>
      <c r="DZ246" s="453">
        <v>334.38797913026843</v>
      </c>
      <c r="EA246" s="452">
        <v>1878</v>
      </c>
      <c r="EB246" s="453">
        <v>54.900883149989326</v>
      </c>
      <c r="EC246" s="452">
        <v>8088</v>
      </c>
      <c r="ED246" s="453">
        <v>236.44214212838855</v>
      </c>
      <c r="EE246" s="452">
        <v>2608</v>
      </c>
      <c r="EF246" s="453">
        <v>76.241482031508085</v>
      </c>
      <c r="EG246" s="452">
        <v>4831</v>
      </c>
      <c r="EH246" s="453">
        <v>141.22799068029735</v>
      </c>
      <c r="EI246" s="452">
        <v>17405</v>
      </c>
      <c r="EJ246" s="453">
        <v>508.81249799018337</v>
      </c>
      <c r="EK246" s="452">
        <v>5022</v>
      </c>
      <c r="EL246" s="453">
        <v>75.055708911781892</v>
      </c>
    </row>
    <row r="248" spans="2:247" x14ac:dyDescent="0.2">
      <c r="B248" s="619" t="s">
        <v>670</v>
      </c>
    </row>
    <row r="249" spans="2:247" x14ac:dyDescent="0.2">
      <c r="B249" s="620" t="s">
        <v>521</v>
      </c>
    </row>
    <row r="250" spans="2:247" x14ac:dyDescent="0.2">
      <c r="B250" s="621" t="s">
        <v>522</v>
      </c>
    </row>
    <row r="257" spans="2:52" ht="18" x14ac:dyDescent="0.2">
      <c r="B257" s="912" t="s">
        <v>291</v>
      </c>
      <c r="C257" s="912"/>
      <c r="D257" s="912"/>
    </row>
    <row r="260" spans="2:52" ht="27" customHeight="1" thickBot="1" x14ac:dyDescent="0.25">
      <c r="B260" s="913" t="s">
        <v>580</v>
      </c>
      <c r="C260" s="879"/>
      <c r="D260" s="879"/>
      <c r="E260" s="879"/>
      <c r="F260" s="879"/>
      <c r="G260" s="879"/>
      <c r="H260" s="879"/>
      <c r="I260" s="879"/>
      <c r="J260" s="879"/>
      <c r="K260" s="879"/>
      <c r="L260" s="879"/>
      <c r="M260" s="879"/>
      <c r="N260" s="879"/>
      <c r="O260" s="879"/>
      <c r="P260" s="879"/>
      <c r="Q260" s="879"/>
      <c r="R260" s="879"/>
      <c r="S260" s="879"/>
      <c r="T260" s="879"/>
      <c r="U260" s="879"/>
      <c r="V260" s="879"/>
      <c r="W260" s="879"/>
      <c r="X260" s="879"/>
      <c r="Y260" s="879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</row>
    <row r="261" spans="2:52" ht="83.25" customHeight="1" x14ac:dyDescent="0.2">
      <c r="B261" s="897" t="s">
        <v>280</v>
      </c>
      <c r="C261" s="769" t="s">
        <v>292</v>
      </c>
      <c r="D261" s="770"/>
      <c r="E261" s="769" t="s">
        <v>293</v>
      </c>
      <c r="F261" s="770"/>
      <c r="G261" s="769" t="s">
        <v>294</v>
      </c>
      <c r="H261" s="770"/>
      <c r="I261" s="769" t="s">
        <v>295</v>
      </c>
      <c r="J261" s="770"/>
      <c r="K261" s="769" t="s">
        <v>296</v>
      </c>
      <c r="L261" s="770"/>
      <c r="M261" s="769" t="s">
        <v>297</v>
      </c>
      <c r="N261" s="770"/>
      <c r="O261" s="769" t="s">
        <v>298</v>
      </c>
      <c r="P261" s="770"/>
      <c r="Q261" s="769" t="s">
        <v>299</v>
      </c>
      <c r="R261" s="770"/>
      <c r="S261" s="769" t="s">
        <v>300</v>
      </c>
      <c r="T261" s="770"/>
      <c r="U261" s="769" t="s">
        <v>301</v>
      </c>
      <c r="V261" s="770"/>
      <c r="W261" s="769" t="s">
        <v>302</v>
      </c>
      <c r="X261" s="770"/>
      <c r="Y261" s="769" t="s">
        <v>303</v>
      </c>
      <c r="Z261" s="770"/>
      <c r="AA261" s="769" t="s">
        <v>304</v>
      </c>
      <c r="AB261" s="770"/>
      <c r="AC261" s="769" t="s">
        <v>305</v>
      </c>
      <c r="AD261" s="770"/>
      <c r="AE261" s="769" t="s">
        <v>306</v>
      </c>
      <c r="AF261" s="770"/>
      <c r="AG261" s="769" t="s">
        <v>307</v>
      </c>
      <c r="AH261" s="770"/>
      <c r="AI261" s="769" t="s">
        <v>308</v>
      </c>
      <c r="AJ261" s="770"/>
      <c r="AK261" s="769" t="s">
        <v>309</v>
      </c>
      <c r="AL261" s="770"/>
      <c r="AM261" s="769" t="s">
        <v>310</v>
      </c>
      <c r="AN261" s="770"/>
      <c r="AO261" s="769" t="s">
        <v>311</v>
      </c>
      <c r="AP261" s="770"/>
      <c r="AQ261" s="769" t="s">
        <v>312</v>
      </c>
      <c r="AR261" s="770"/>
      <c r="AS261" s="769" t="s">
        <v>313</v>
      </c>
      <c r="AT261" s="771"/>
      <c r="AU261" s="769" t="s">
        <v>314</v>
      </c>
      <c r="AV261" s="770"/>
      <c r="AW261" s="769" t="s">
        <v>315</v>
      </c>
      <c r="AX261" s="770"/>
      <c r="AY261" s="769" t="s">
        <v>316</v>
      </c>
      <c r="AZ261" s="772"/>
    </row>
    <row r="262" spans="2:52" ht="36.75" thickBot="1" x14ac:dyDescent="0.25">
      <c r="B262" s="898"/>
      <c r="C262" s="292" t="s">
        <v>317</v>
      </c>
      <c r="D262" s="292" t="s">
        <v>318</v>
      </c>
      <c r="E262" s="292" t="s">
        <v>317</v>
      </c>
      <c r="F262" s="292" t="s">
        <v>319</v>
      </c>
      <c r="G262" s="292" t="s">
        <v>317</v>
      </c>
      <c r="H262" s="292" t="s">
        <v>319</v>
      </c>
      <c r="I262" s="292" t="s">
        <v>317</v>
      </c>
      <c r="J262" s="292" t="s">
        <v>319</v>
      </c>
      <c r="K262" s="292" t="s">
        <v>317</v>
      </c>
      <c r="L262" s="292" t="s">
        <v>320</v>
      </c>
      <c r="M262" s="292" t="s">
        <v>317</v>
      </c>
      <c r="N262" s="292" t="s">
        <v>320</v>
      </c>
      <c r="O262" s="292" t="s">
        <v>317</v>
      </c>
      <c r="P262" s="292" t="s">
        <v>320</v>
      </c>
      <c r="Q262" s="292" t="s">
        <v>317</v>
      </c>
      <c r="R262" s="292" t="s">
        <v>321</v>
      </c>
      <c r="S262" s="292" t="s">
        <v>317</v>
      </c>
      <c r="T262" s="292" t="s">
        <v>321</v>
      </c>
      <c r="U262" s="292" t="s">
        <v>317</v>
      </c>
      <c r="V262" s="292" t="s">
        <v>321</v>
      </c>
      <c r="W262" s="292" t="s">
        <v>317</v>
      </c>
      <c r="X262" s="292" t="s">
        <v>321</v>
      </c>
      <c r="Y262" s="292" t="s">
        <v>317</v>
      </c>
      <c r="Z262" s="292" t="s">
        <v>322</v>
      </c>
      <c r="AA262" s="292" t="s">
        <v>323</v>
      </c>
      <c r="AB262" s="292" t="s">
        <v>322</v>
      </c>
      <c r="AC262" s="292" t="s">
        <v>317</v>
      </c>
      <c r="AD262" s="292" t="s">
        <v>322</v>
      </c>
      <c r="AE262" s="292" t="s">
        <v>317</v>
      </c>
      <c r="AF262" s="292" t="s">
        <v>322</v>
      </c>
      <c r="AG262" s="292" t="s">
        <v>317</v>
      </c>
      <c r="AH262" s="292" t="s">
        <v>322</v>
      </c>
      <c r="AI262" s="292" t="s">
        <v>317</v>
      </c>
      <c r="AJ262" s="292" t="s">
        <v>322</v>
      </c>
      <c r="AK262" s="293" t="s">
        <v>323</v>
      </c>
      <c r="AL262" s="292" t="s">
        <v>324</v>
      </c>
      <c r="AM262" s="293" t="s">
        <v>323</v>
      </c>
      <c r="AN262" s="292" t="s">
        <v>325</v>
      </c>
      <c r="AO262" s="293" t="s">
        <v>323</v>
      </c>
      <c r="AP262" s="292" t="s">
        <v>322</v>
      </c>
      <c r="AQ262" s="292" t="s">
        <v>323</v>
      </c>
      <c r="AR262" s="292" t="s">
        <v>325</v>
      </c>
      <c r="AS262" s="292" t="s">
        <v>323</v>
      </c>
      <c r="AT262" s="292" t="s">
        <v>325</v>
      </c>
      <c r="AU262" s="292" t="s">
        <v>323</v>
      </c>
      <c r="AV262" s="292" t="s">
        <v>322</v>
      </c>
      <c r="AW262" s="292" t="s">
        <v>323</v>
      </c>
      <c r="AX262" s="292" t="s">
        <v>322</v>
      </c>
      <c r="AY262" s="292" t="s">
        <v>323</v>
      </c>
      <c r="AZ262" s="294" t="s">
        <v>322</v>
      </c>
    </row>
    <row r="263" spans="2:52" ht="13.5" thickBot="1" x14ac:dyDescent="0.25">
      <c r="B263" s="295" t="s">
        <v>7</v>
      </c>
      <c r="C263" s="296">
        <v>33151</v>
      </c>
      <c r="D263" s="297">
        <v>4.9545436203394697</v>
      </c>
      <c r="E263" s="296">
        <v>631</v>
      </c>
      <c r="F263" s="297">
        <v>8.4672982474973839</v>
      </c>
      <c r="G263" s="296">
        <v>400</v>
      </c>
      <c r="H263" s="297">
        <v>5.3675424706797994</v>
      </c>
      <c r="I263" s="296">
        <v>1069</v>
      </c>
      <c r="J263" s="297">
        <v>14.344757252891762</v>
      </c>
      <c r="K263" s="296">
        <v>19</v>
      </c>
      <c r="L263" s="297">
        <v>25.495826735729043</v>
      </c>
      <c r="M263" s="296">
        <v>11</v>
      </c>
      <c r="N263" s="297">
        <v>14.760741794369448</v>
      </c>
      <c r="O263" s="296">
        <v>30</v>
      </c>
      <c r="P263" s="297">
        <v>40.256568530098491</v>
      </c>
      <c r="Q263" s="296">
        <v>42</v>
      </c>
      <c r="R263" s="297">
        <v>7.7765104945860672</v>
      </c>
      <c r="S263" s="296">
        <v>9</v>
      </c>
      <c r="T263" s="297">
        <v>1.6663951059827287</v>
      </c>
      <c r="U263" s="296">
        <v>14</v>
      </c>
      <c r="V263" s="297">
        <v>2.5921701648620226</v>
      </c>
      <c r="W263" s="296">
        <v>759</v>
      </c>
      <c r="X263" s="297">
        <v>140.5326539378768</v>
      </c>
      <c r="Y263" s="296">
        <v>132</v>
      </c>
      <c r="Z263" s="297">
        <v>1.9727904373467167</v>
      </c>
      <c r="AA263" s="296">
        <v>163</v>
      </c>
      <c r="AB263" s="297">
        <v>2.4360972824811724</v>
      </c>
      <c r="AC263" s="296">
        <v>1</v>
      </c>
      <c r="AD263" s="297">
        <v>1.4945382101111487E-2</v>
      </c>
      <c r="AE263" s="296">
        <v>4526</v>
      </c>
      <c r="AF263" s="297">
        <v>67.642799389630596</v>
      </c>
      <c r="AG263" s="296">
        <v>329</v>
      </c>
      <c r="AH263" s="297">
        <v>4.9170307112656797</v>
      </c>
      <c r="AI263" s="296">
        <v>12</v>
      </c>
      <c r="AJ263" s="297">
        <v>0.17934458521333788</v>
      </c>
      <c r="AK263" s="296">
        <v>433</v>
      </c>
      <c r="AL263" s="297">
        <v>13.240294527752637</v>
      </c>
      <c r="AM263" s="296">
        <v>481</v>
      </c>
      <c r="AN263" s="297">
        <v>14.061408304123999</v>
      </c>
      <c r="AO263" s="296">
        <v>1127</v>
      </c>
      <c r="AP263" s="297">
        <v>16.843445627952647</v>
      </c>
      <c r="AQ263" s="296">
        <v>149</v>
      </c>
      <c r="AR263" s="297">
        <v>4.3558208675976626</v>
      </c>
      <c r="AS263" s="296">
        <v>263</v>
      </c>
      <c r="AT263" s="297">
        <v>7.6884623367663441</v>
      </c>
      <c r="AU263" s="296">
        <v>2453</v>
      </c>
      <c r="AV263" s="297">
        <v>36.66102229402648</v>
      </c>
      <c r="AW263" s="296">
        <v>433</v>
      </c>
      <c r="AX263" s="297">
        <v>6.4713504497812746</v>
      </c>
      <c r="AY263" s="296">
        <v>896</v>
      </c>
      <c r="AZ263" s="298">
        <v>13.391062362595893</v>
      </c>
    </row>
    <row r="264" spans="2:52" x14ac:dyDescent="0.2">
      <c r="B264" s="299" t="s">
        <v>24</v>
      </c>
      <c r="C264" s="300">
        <v>28</v>
      </c>
      <c r="D264" s="301">
        <v>6.1960610754591716</v>
      </c>
      <c r="E264" s="300">
        <v>0</v>
      </c>
      <c r="F264" s="301">
        <v>0</v>
      </c>
      <c r="G264" s="300">
        <v>0</v>
      </c>
      <c r="H264" s="301">
        <v>0</v>
      </c>
      <c r="I264" s="300">
        <v>0</v>
      </c>
      <c r="J264" s="301">
        <v>0</v>
      </c>
      <c r="K264" s="300">
        <v>0</v>
      </c>
      <c r="L264" s="301">
        <v>0</v>
      </c>
      <c r="M264" s="300">
        <v>0</v>
      </c>
      <c r="N264" s="301">
        <v>0</v>
      </c>
      <c r="O264" s="300">
        <v>0</v>
      </c>
      <c r="P264" s="301">
        <v>0</v>
      </c>
      <c r="Q264" s="300">
        <v>0</v>
      </c>
      <c r="R264" s="301">
        <v>0</v>
      </c>
      <c r="S264" s="300">
        <v>0</v>
      </c>
      <c r="T264" s="301">
        <v>0</v>
      </c>
      <c r="U264" s="300">
        <v>0</v>
      </c>
      <c r="V264" s="301">
        <v>0</v>
      </c>
      <c r="W264" s="300">
        <v>0</v>
      </c>
      <c r="X264" s="301">
        <v>0</v>
      </c>
      <c r="Y264" s="300">
        <v>0</v>
      </c>
      <c r="Z264" s="301">
        <v>0</v>
      </c>
      <c r="AA264" s="300">
        <v>0</v>
      </c>
      <c r="AB264" s="301">
        <v>0</v>
      </c>
      <c r="AC264" s="300">
        <v>0</v>
      </c>
      <c r="AD264" s="301">
        <v>0</v>
      </c>
      <c r="AE264" s="300">
        <v>2</v>
      </c>
      <c r="AF264" s="301">
        <v>44.257579110422661</v>
      </c>
      <c r="AG264" s="300">
        <v>0</v>
      </c>
      <c r="AH264" s="301">
        <v>0</v>
      </c>
      <c r="AI264" s="300">
        <v>0</v>
      </c>
      <c r="AJ264" s="301">
        <v>0</v>
      </c>
      <c r="AK264" s="300">
        <v>0</v>
      </c>
      <c r="AL264" s="301">
        <v>0</v>
      </c>
      <c r="AM264" s="300">
        <v>0</v>
      </c>
      <c r="AN264" s="301">
        <v>0</v>
      </c>
      <c r="AO264" s="300">
        <v>1</v>
      </c>
      <c r="AP264" s="301">
        <v>22.128789555211331</v>
      </c>
      <c r="AQ264" s="300">
        <v>0</v>
      </c>
      <c r="AR264" s="301">
        <v>0</v>
      </c>
      <c r="AS264" s="300">
        <v>1</v>
      </c>
      <c r="AT264" s="301">
        <v>45.12635379061372</v>
      </c>
      <c r="AU264" s="300">
        <v>1</v>
      </c>
      <c r="AV264" s="301">
        <v>22.128789555211331</v>
      </c>
      <c r="AW264" s="300">
        <v>0</v>
      </c>
      <c r="AX264" s="301">
        <v>0</v>
      </c>
      <c r="AY264" s="300">
        <v>0</v>
      </c>
      <c r="AZ264" s="302">
        <v>0</v>
      </c>
    </row>
    <row r="265" spans="2:52" x14ac:dyDescent="0.2">
      <c r="B265" s="299" t="s">
        <v>25</v>
      </c>
      <c r="C265" s="300">
        <v>38</v>
      </c>
      <c r="D265" s="301">
        <v>5.7479957646347</v>
      </c>
      <c r="E265" s="300">
        <v>1</v>
      </c>
      <c r="F265" s="301">
        <v>8.6206896551724128</v>
      </c>
      <c r="G265" s="300">
        <v>1</v>
      </c>
      <c r="H265" s="301">
        <v>8.6206896551724128</v>
      </c>
      <c r="I265" s="300">
        <v>2</v>
      </c>
      <c r="J265" s="301">
        <v>17.241379310344826</v>
      </c>
      <c r="K265" s="300">
        <v>0</v>
      </c>
      <c r="L265" s="301">
        <v>0</v>
      </c>
      <c r="M265" s="300">
        <v>0</v>
      </c>
      <c r="N265" s="301">
        <v>0</v>
      </c>
      <c r="O265" s="300">
        <v>0</v>
      </c>
      <c r="P265" s="301">
        <v>0</v>
      </c>
      <c r="Q265" s="300">
        <v>0</v>
      </c>
      <c r="R265" s="301">
        <v>0</v>
      </c>
      <c r="S265" s="300">
        <v>0</v>
      </c>
      <c r="T265" s="301">
        <v>0</v>
      </c>
      <c r="U265" s="300">
        <v>0</v>
      </c>
      <c r="V265" s="301">
        <v>0</v>
      </c>
      <c r="W265" s="300">
        <v>1</v>
      </c>
      <c r="X265" s="301">
        <v>172.41379310344828</v>
      </c>
      <c r="Y265" s="300">
        <v>0</v>
      </c>
      <c r="Z265" s="301">
        <v>0</v>
      </c>
      <c r="AA265" s="300">
        <v>0</v>
      </c>
      <c r="AB265" s="301">
        <v>0</v>
      </c>
      <c r="AC265" s="300">
        <v>0</v>
      </c>
      <c r="AD265" s="301">
        <v>0</v>
      </c>
      <c r="AE265" s="300">
        <v>4</v>
      </c>
      <c r="AF265" s="301">
        <v>60.505218575102106</v>
      </c>
      <c r="AG265" s="300">
        <v>0</v>
      </c>
      <c r="AH265" s="301">
        <v>0</v>
      </c>
      <c r="AI265" s="300">
        <v>0</v>
      </c>
      <c r="AJ265" s="301">
        <v>0</v>
      </c>
      <c r="AK265" s="300">
        <v>0</v>
      </c>
      <c r="AL265" s="301">
        <v>0</v>
      </c>
      <c r="AM265" s="300">
        <v>0</v>
      </c>
      <c r="AN265" s="301">
        <v>0</v>
      </c>
      <c r="AO265" s="300">
        <v>2</v>
      </c>
      <c r="AP265" s="301">
        <v>30.252609287551053</v>
      </c>
      <c r="AQ265" s="300">
        <v>0</v>
      </c>
      <c r="AR265" s="301">
        <v>0</v>
      </c>
      <c r="AS265" s="300">
        <v>0</v>
      </c>
      <c r="AT265" s="301">
        <v>0</v>
      </c>
      <c r="AU265" s="300">
        <v>3</v>
      </c>
      <c r="AV265" s="301">
        <v>45.378913931326572</v>
      </c>
      <c r="AW265" s="300">
        <v>0</v>
      </c>
      <c r="AX265" s="301">
        <v>0</v>
      </c>
      <c r="AY265" s="300">
        <v>3</v>
      </c>
      <c r="AZ265" s="302">
        <v>45.378913931326572</v>
      </c>
    </row>
    <row r="266" spans="2:52" x14ac:dyDescent="0.2">
      <c r="B266" s="299" t="s">
        <v>26</v>
      </c>
      <c r="C266" s="300">
        <v>239</v>
      </c>
      <c r="D266" s="301">
        <v>4.8388402980239711</v>
      </c>
      <c r="E266" s="300">
        <v>4</v>
      </c>
      <c r="F266" s="301">
        <v>7.4626865671641793</v>
      </c>
      <c r="G266" s="300">
        <v>2</v>
      </c>
      <c r="H266" s="301">
        <v>3.7313432835820897</v>
      </c>
      <c r="I266" s="300">
        <v>9</v>
      </c>
      <c r="J266" s="301">
        <v>16.791044776119403</v>
      </c>
      <c r="K266" s="300">
        <v>0</v>
      </c>
      <c r="L266" s="301">
        <v>0</v>
      </c>
      <c r="M266" s="300">
        <v>0</v>
      </c>
      <c r="N266" s="301">
        <v>0</v>
      </c>
      <c r="O266" s="300">
        <v>0</v>
      </c>
      <c r="P266" s="301">
        <v>0</v>
      </c>
      <c r="Q266" s="300">
        <v>1</v>
      </c>
      <c r="R266" s="301">
        <v>22.967386311437757</v>
      </c>
      <c r="S266" s="300">
        <v>0</v>
      </c>
      <c r="T266" s="301">
        <v>0</v>
      </c>
      <c r="U266" s="300">
        <v>0</v>
      </c>
      <c r="V266" s="301">
        <v>0</v>
      </c>
      <c r="W266" s="300">
        <v>6</v>
      </c>
      <c r="X266" s="301">
        <v>137.80431786862655</v>
      </c>
      <c r="Y266" s="300">
        <v>2</v>
      </c>
      <c r="Z266" s="301">
        <v>4.0492387431162937</v>
      </c>
      <c r="AA266" s="300">
        <v>2</v>
      </c>
      <c r="AB266" s="301">
        <v>4.0492387431162937</v>
      </c>
      <c r="AC266" s="300">
        <v>0</v>
      </c>
      <c r="AD266" s="301">
        <v>0</v>
      </c>
      <c r="AE266" s="300">
        <v>29</v>
      </c>
      <c r="AF266" s="301">
        <v>58.713961775186263</v>
      </c>
      <c r="AG266" s="300">
        <v>5</v>
      </c>
      <c r="AH266" s="301">
        <v>10.123096857790735</v>
      </c>
      <c r="AI266" s="300">
        <v>0</v>
      </c>
      <c r="AJ266" s="301">
        <v>0</v>
      </c>
      <c r="AK266" s="300">
        <v>5</v>
      </c>
      <c r="AL266" s="301">
        <v>20.584602717167559</v>
      </c>
      <c r="AM266" s="300">
        <v>0</v>
      </c>
      <c r="AN266" s="301">
        <v>0</v>
      </c>
      <c r="AO266" s="300">
        <v>16</v>
      </c>
      <c r="AP266" s="301">
        <v>32.39390994493035</v>
      </c>
      <c r="AQ266" s="300">
        <v>0</v>
      </c>
      <c r="AR266" s="301">
        <v>0</v>
      </c>
      <c r="AS266" s="300">
        <v>0</v>
      </c>
      <c r="AT266" s="301">
        <v>0</v>
      </c>
      <c r="AU266" s="300">
        <v>17</v>
      </c>
      <c r="AV266" s="301">
        <v>34.418529316488502</v>
      </c>
      <c r="AW266" s="300">
        <v>4</v>
      </c>
      <c r="AX266" s="301">
        <v>8.0984774862325875</v>
      </c>
      <c r="AY266" s="300">
        <v>6</v>
      </c>
      <c r="AZ266" s="302">
        <v>12.147716229348882</v>
      </c>
    </row>
    <row r="267" spans="2:52" x14ac:dyDescent="0.2">
      <c r="B267" s="299" t="s">
        <v>27</v>
      </c>
      <c r="C267" s="300">
        <v>70</v>
      </c>
      <c r="D267" s="301">
        <v>3.644125149669426</v>
      </c>
      <c r="E267" s="300">
        <v>0</v>
      </c>
      <c r="F267" s="301">
        <v>0</v>
      </c>
      <c r="G267" s="300">
        <v>0</v>
      </c>
      <c r="H267" s="301">
        <v>0</v>
      </c>
      <c r="I267" s="300">
        <v>0</v>
      </c>
      <c r="J267" s="301">
        <v>0</v>
      </c>
      <c r="K267" s="300">
        <v>0</v>
      </c>
      <c r="L267" s="301">
        <v>0</v>
      </c>
      <c r="M267" s="300">
        <v>0</v>
      </c>
      <c r="N267" s="301">
        <v>0</v>
      </c>
      <c r="O267" s="300">
        <v>0</v>
      </c>
      <c r="P267" s="301">
        <v>0</v>
      </c>
      <c r="Q267" s="300">
        <v>0</v>
      </c>
      <c r="R267" s="301">
        <v>0</v>
      </c>
      <c r="S267" s="300">
        <v>0</v>
      </c>
      <c r="T267" s="301">
        <v>0</v>
      </c>
      <c r="U267" s="300">
        <v>0</v>
      </c>
      <c r="V267" s="301">
        <v>0</v>
      </c>
      <c r="W267" s="300">
        <v>0</v>
      </c>
      <c r="X267" s="301">
        <v>0</v>
      </c>
      <c r="Y267" s="300">
        <v>0</v>
      </c>
      <c r="Z267" s="301">
        <v>0</v>
      </c>
      <c r="AA267" s="300">
        <v>0</v>
      </c>
      <c r="AB267" s="301">
        <v>0</v>
      </c>
      <c r="AC267" s="300">
        <v>0</v>
      </c>
      <c r="AD267" s="301">
        <v>0</v>
      </c>
      <c r="AE267" s="300">
        <v>18</v>
      </c>
      <c r="AF267" s="301">
        <v>93.706075277213813</v>
      </c>
      <c r="AG267" s="300">
        <v>2</v>
      </c>
      <c r="AH267" s="301">
        <v>10.411786141912645</v>
      </c>
      <c r="AI267" s="300">
        <v>0</v>
      </c>
      <c r="AJ267" s="301">
        <v>0</v>
      </c>
      <c r="AK267" s="300">
        <v>0</v>
      </c>
      <c r="AL267" s="301">
        <v>0</v>
      </c>
      <c r="AM267" s="300">
        <v>1</v>
      </c>
      <c r="AN267" s="301">
        <v>11.367511651699443</v>
      </c>
      <c r="AO267" s="300">
        <v>3</v>
      </c>
      <c r="AP267" s="301">
        <v>15.617679212868968</v>
      </c>
      <c r="AQ267" s="300">
        <v>0</v>
      </c>
      <c r="AR267" s="301">
        <v>0</v>
      </c>
      <c r="AS267" s="300">
        <v>0</v>
      </c>
      <c r="AT267" s="301">
        <v>0</v>
      </c>
      <c r="AU267" s="300">
        <v>5</v>
      </c>
      <c r="AV267" s="301">
        <v>26.029465354781614</v>
      </c>
      <c r="AW267" s="300">
        <v>0</v>
      </c>
      <c r="AX267" s="301">
        <v>0</v>
      </c>
      <c r="AY267" s="300">
        <v>0</v>
      </c>
      <c r="AZ267" s="302">
        <v>0</v>
      </c>
    </row>
    <row r="268" spans="2:52" x14ac:dyDescent="0.2">
      <c r="B268" s="299" t="s">
        <v>28</v>
      </c>
      <c r="C268" s="300">
        <v>86</v>
      </c>
      <c r="D268" s="301">
        <v>4.034338790636582</v>
      </c>
      <c r="E268" s="300">
        <v>1</v>
      </c>
      <c r="F268" s="301">
        <v>4.4843049327354256</v>
      </c>
      <c r="G268" s="300">
        <v>0</v>
      </c>
      <c r="H268" s="301">
        <v>0</v>
      </c>
      <c r="I268" s="300">
        <v>2</v>
      </c>
      <c r="J268" s="301">
        <v>8.9686098654708513</v>
      </c>
      <c r="K268" s="300">
        <v>0</v>
      </c>
      <c r="L268" s="301">
        <v>0</v>
      </c>
      <c r="M268" s="300">
        <v>0</v>
      </c>
      <c r="N268" s="301">
        <v>0</v>
      </c>
      <c r="O268" s="300">
        <v>0</v>
      </c>
      <c r="P268" s="301">
        <v>0</v>
      </c>
      <c r="Q268" s="300">
        <v>0</v>
      </c>
      <c r="R268" s="301">
        <v>0</v>
      </c>
      <c r="S268" s="300">
        <v>0</v>
      </c>
      <c r="T268" s="301">
        <v>0</v>
      </c>
      <c r="U268" s="300">
        <v>0</v>
      </c>
      <c r="V268" s="301">
        <v>0</v>
      </c>
      <c r="W268" s="300">
        <v>1</v>
      </c>
      <c r="X268" s="301">
        <v>44.742729306487696</v>
      </c>
      <c r="Y268" s="300">
        <v>0</v>
      </c>
      <c r="Z268" s="301">
        <v>0</v>
      </c>
      <c r="AA268" s="300">
        <v>0</v>
      </c>
      <c r="AB268" s="301">
        <v>0</v>
      </c>
      <c r="AC268" s="300">
        <v>0</v>
      </c>
      <c r="AD268" s="301">
        <v>0</v>
      </c>
      <c r="AE268" s="300">
        <v>11</v>
      </c>
      <c r="AF268" s="301">
        <v>51.602007787212081</v>
      </c>
      <c r="AG268" s="300">
        <v>1</v>
      </c>
      <c r="AH268" s="301">
        <v>4.6910916170192802</v>
      </c>
      <c r="AI268" s="300">
        <v>0</v>
      </c>
      <c r="AJ268" s="301">
        <v>0</v>
      </c>
      <c r="AK268" s="300">
        <v>1</v>
      </c>
      <c r="AL268" s="301">
        <v>8.908685968819599</v>
      </c>
      <c r="AM268" s="300">
        <v>2</v>
      </c>
      <c r="AN268" s="301">
        <v>19.817677368212447</v>
      </c>
      <c r="AO268" s="300">
        <v>0</v>
      </c>
      <c r="AP268" s="301">
        <v>0</v>
      </c>
      <c r="AQ268" s="300">
        <v>0</v>
      </c>
      <c r="AR268" s="301">
        <v>0</v>
      </c>
      <c r="AS268" s="300">
        <v>0</v>
      </c>
      <c r="AT268" s="301">
        <v>0</v>
      </c>
      <c r="AU268" s="300">
        <v>7</v>
      </c>
      <c r="AV268" s="301">
        <v>32.837641319134967</v>
      </c>
      <c r="AW268" s="300">
        <v>0</v>
      </c>
      <c r="AX268" s="301">
        <v>0</v>
      </c>
      <c r="AY268" s="300">
        <v>14</v>
      </c>
      <c r="AZ268" s="302">
        <v>65.675282638269934</v>
      </c>
    </row>
    <row r="269" spans="2:52" ht="13.5" thickBot="1" x14ac:dyDescent="0.25">
      <c r="B269" s="303" t="s">
        <v>29</v>
      </c>
      <c r="C269" s="304">
        <v>79</v>
      </c>
      <c r="D269" s="305">
        <v>3.9985827807865566</v>
      </c>
      <c r="E269" s="304">
        <v>5</v>
      </c>
      <c r="F269" s="305">
        <v>20.325203252032519</v>
      </c>
      <c r="G269" s="304">
        <v>3</v>
      </c>
      <c r="H269" s="305">
        <v>12.195121951219512</v>
      </c>
      <c r="I269" s="304">
        <v>4</v>
      </c>
      <c r="J269" s="305">
        <v>16.260162601626018</v>
      </c>
      <c r="K269" s="304">
        <v>1</v>
      </c>
      <c r="L269" s="305">
        <v>406.50406504065046</v>
      </c>
      <c r="M269" s="304">
        <v>0</v>
      </c>
      <c r="N269" s="305">
        <v>0</v>
      </c>
      <c r="O269" s="304">
        <v>1</v>
      </c>
      <c r="P269" s="305">
        <v>406.50406504065046</v>
      </c>
      <c r="Q269" s="304">
        <v>0</v>
      </c>
      <c r="R269" s="305">
        <v>0</v>
      </c>
      <c r="S269" s="304">
        <v>0</v>
      </c>
      <c r="T269" s="305">
        <v>0</v>
      </c>
      <c r="U269" s="304">
        <v>0</v>
      </c>
      <c r="V269" s="305">
        <v>0</v>
      </c>
      <c r="W269" s="304">
        <v>6</v>
      </c>
      <c r="X269" s="305">
        <v>306.27871362940277</v>
      </c>
      <c r="Y269" s="304">
        <v>1</v>
      </c>
      <c r="Z269" s="305">
        <v>5.0614971908690594</v>
      </c>
      <c r="AA269" s="304">
        <v>1</v>
      </c>
      <c r="AB269" s="305">
        <v>5.0614971908690594</v>
      </c>
      <c r="AC269" s="304">
        <v>0</v>
      </c>
      <c r="AD269" s="305">
        <v>0</v>
      </c>
      <c r="AE269" s="304">
        <v>17</v>
      </c>
      <c r="AF269" s="305">
        <v>86.045452244773998</v>
      </c>
      <c r="AG269" s="304">
        <v>1</v>
      </c>
      <c r="AH269" s="305">
        <v>5.0614971908690594</v>
      </c>
      <c r="AI269" s="304">
        <v>0</v>
      </c>
      <c r="AJ269" s="305">
        <v>0</v>
      </c>
      <c r="AK269" s="304">
        <v>0</v>
      </c>
      <c r="AL269" s="305">
        <v>0</v>
      </c>
      <c r="AM269" s="304">
        <v>0</v>
      </c>
      <c r="AN269" s="305">
        <v>0</v>
      </c>
      <c r="AO269" s="304">
        <v>2</v>
      </c>
      <c r="AP269" s="305">
        <v>10.122994381738119</v>
      </c>
      <c r="AQ269" s="304">
        <v>0</v>
      </c>
      <c r="AR269" s="305">
        <v>0</v>
      </c>
      <c r="AS269" s="304">
        <v>0</v>
      </c>
      <c r="AT269" s="305">
        <v>0</v>
      </c>
      <c r="AU269" s="304">
        <v>7</v>
      </c>
      <c r="AV269" s="305">
        <v>35.430480336083413</v>
      </c>
      <c r="AW269" s="304">
        <v>3</v>
      </c>
      <c r="AX269" s="305">
        <v>15.184491572607179</v>
      </c>
      <c r="AY269" s="304">
        <v>2</v>
      </c>
      <c r="AZ269" s="306">
        <v>10.122994381738119</v>
      </c>
    </row>
    <row r="270" spans="2:52" ht="15.75" customHeight="1" thickBot="1" x14ac:dyDescent="0.25">
      <c r="B270" s="295" t="s">
        <v>1</v>
      </c>
      <c r="C270" s="296">
        <v>540</v>
      </c>
      <c r="D270" s="297">
        <v>4.4700136583750671</v>
      </c>
      <c r="E270" s="296">
        <v>11</v>
      </c>
      <c r="F270" s="297">
        <v>8.7859424920127793</v>
      </c>
      <c r="G270" s="296">
        <v>6</v>
      </c>
      <c r="H270" s="297">
        <v>4.7923322683706067</v>
      </c>
      <c r="I270" s="296">
        <v>17</v>
      </c>
      <c r="J270" s="297">
        <v>13.578274760383387</v>
      </c>
      <c r="K270" s="296">
        <v>1</v>
      </c>
      <c r="L270" s="297">
        <v>79.87220447284345</v>
      </c>
      <c r="M270" s="296">
        <v>0</v>
      </c>
      <c r="N270" s="297">
        <v>0</v>
      </c>
      <c r="O270" s="296">
        <v>1</v>
      </c>
      <c r="P270" s="297">
        <v>79.87220447284345</v>
      </c>
      <c r="Q270" s="296">
        <v>1</v>
      </c>
      <c r="R270" s="297">
        <v>8.7130783305741915</v>
      </c>
      <c r="S270" s="296">
        <v>0</v>
      </c>
      <c r="T270" s="297">
        <v>0</v>
      </c>
      <c r="U270" s="296">
        <v>0</v>
      </c>
      <c r="V270" s="297">
        <v>0</v>
      </c>
      <c r="W270" s="296">
        <v>14</v>
      </c>
      <c r="X270" s="297">
        <v>121.98309662803869</v>
      </c>
      <c r="Y270" s="296">
        <v>3</v>
      </c>
      <c r="Z270" s="297">
        <v>2.4833409213194817</v>
      </c>
      <c r="AA270" s="296">
        <v>3</v>
      </c>
      <c r="AB270" s="297">
        <v>2.4833409213194817</v>
      </c>
      <c r="AC270" s="296">
        <v>0</v>
      </c>
      <c r="AD270" s="297">
        <v>0</v>
      </c>
      <c r="AE270" s="296">
        <v>81</v>
      </c>
      <c r="AF270" s="297">
        <v>67.050204875626008</v>
      </c>
      <c r="AG270" s="296">
        <v>9</v>
      </c>
      <c r="AH270" s="297">
        <v>7.4500227639584446</v>
      </c>
      <c r="AI270" s="296">
        <v>0</v>
      </c>
      <c r="AJ270" s="297">
        <v>0</v>
      </c>
      <c r="AK270" s="296">
        <v>6</v>
      </c>
      <c r="AL270" s="297">
        <v>9.7125097125097124</v>
      </c>
      <c r="AM270" s="296">
        <v>3</v>
      </c>
      <c r="AN270" s="297">
        <v>5.0822477087533242</v>
      </c>
      <c r="AO270" s="296">
        <v>24</v>
      </c>
      <c r="AP270" s="297">
        <v>19.866727370555854</v>
      </c>
      <c r="AQ270" s="296">
        <v>0</v>
      </c>
      <c r="AR270" s="297">
        <v>0</v>
      </c>
      <c r="AS270" s="296">
        <v>1</v>
      </c>
      <c r="AT270" s="297">
        <v>1.6940825695844415</v>
      </c>
      <c r="AU270" s="296">
        <v>40</v>
      </c>
      <c r="AV270" s="297">
        <v>33.111212284259757</v>
      </c>
      <c r="AW270" s="296">
        <v>7</v>
      </c>
      <c r="AX270" s="297">
        <v>5.7944621497454571</v>
      </c>
      <c r="AY270" s="296">
        <v>25</v>
      </c>
      <c r="AZ270" s="298">
        <v>20.694507677662347</v>
      </c>
    </row>
    <row r="271" spans="2:52" x14ac:dyDescent="0.2">
      <c r="B271" s="238" t="s">
        <v>279</v>
      </c>
    </row>
    <row r="272" spans="2:52" x14ac:dyDescent="0.2">
      <c r="B272" s="282"/>
    </row>
    <row r="273" spans="2:58" ht="33" customHeight="1" x14ac:dyDescent="0.2"/>
    <row r="274" spans="2:58" ht="23.25" customHeight="1" thickBot="1" x14ac:dyDescent="0.25">
      <c r="B274" s="956" t="s">
        <v>581</v>
      </c>
      <c r="C274" s="956"/>
      <c r="D274" s="956"/>
      <c r="E274" s="956"/>
      <c r="F274" s="956"/>
      <c r="G274" s="956"/>
      <c r="H274" s="956"/>
      <c r="I274" s="956"/>
      <c r="J274" s="956"/>
      <c r="K274" s="956"/>
      <c r="L274" s="956"/>
      <c r="M274" s="956"/>
      <c r="N274" s="956"/>
      <c r="O274" s="956"/>
      <c r="P274" s="956"/>
      <c r="Q274" s="956"/>
      <c r="R274" s="956"/>
      <c r="S274" s="956"/>
      <c r="T274" s="956"/>
      <c r="U274" s="956"/>
      <c r="V274" s="956"/>
      <c r="W274" s="956"/>
      <c r="X274" s="956"/>
      <c r="Y274" s="956"/>
      <c r="Z274" s="956"/>
      <c r="AA274" s="956"/>
      <c r="AB274" s="956"/>
      <c r="AC274" s="956"/>
      <c r="AD274" s="956"/>
      <c r="AE274" s="956"/>
      <c r="AF274" s="956"/>
      <c r="AG274" s="307"/>
      <c r="AH274" s="307"/>
      <c r="AI274" s="307"/>
      <c r="AJ274" s="307"/>
      <c r="AK274" s="307"/>
      <c r="AL274" s="307"/>
      <c r="AM274" s="307"/>
      <c r="AN274" s="308"/>
      <c r="AQ274" s="980" t="s">
        <v>582</v>
      </c>
      <c r="AR274" s="980"/>
      <c r="AS274" s="980"/>
      <c r="AT274" s="980"/>
      <c r="AU274" s="911"/>
      <c r="AV274" s="911"/>
      <c r="AW274" s="911"/>
      <c r="AX274" s="911"/>
      <c r="AY274" s="911"/>
      <c r="AZ274" s="911"/>
    </row>
    <row r="275" spans="2:58" ht="12.75" customHeight="1" x14ac:dyDescent="0.2">
      <c r="B275" s="755" t="s">
        <v>326</v>
      </c>
      <c r="C275" s="758" t="s">
        <v>238</v>
      </c>
      <c r="D275" s="759"/>
      <c r="E275" s="762" t="s">
        <v>327</v>
      </c>
      <c r="F275" s="763"/>
      <c r="G275" s="763"/>
      <c r="H275" s="763"/>
      <c r="I275" s="763"/>
      <c r="J275" s="763"/>
      <c r="K275" s="763"/>
      <c r="L275" s="763"/>
      <c r="M275" s="763"/>
      <c r="N275" s="763"/>
      <c r="O275" s="763"/>
      <c r="P275" s="763"/>
      <c r="Q275" s="763"/>
      <c r="R275" s="763"/>
      <c r="S275" s="763"/>
      <c r="T275" s="763"/>
      <c r="U275" s="763"/>
      <c r="V275" s="763"/>
      <c r="W275" s="763"/>
      <c r="X275" s="763"/>
      <c r="Y275" s="763"/>
      <c r="Z275" s="763"/>
      <c r="AA275" s="763"/>
      <c r="AB275" s="763"/>
      <c r="AC275" s="763"/>
      <c r="AD275" s="763"/>
      <c r="AE275" s="763"/>
      <c r="AF275" s="763"/>
    </row>
    <row r="276" spans="2:58" x14ac:dyDescent="0.2">
      <c r="B276" s="756"/>
      <c r="C276" s="760"/>
      <c r="D276" s="761"/>
      <c r="E276" s="750" t="s">
        <v>328</v>
      </c>
      <c r="F276" s="764"/>
      <c r="G276" s="750" t="s">
        <v>329</v>
      </c>
      <c r="H276" s="764"/>
      <c r="I276" s="750" t="s">
        <v>330</v>
      </c>
      <c r="J276" s="764"/>
      <c r="K276" s="750" t="s">
        <v>331</v>
      </c>
      <c r="L276" s="764"/>
      <c r="M276" s="750" t="s">
        <v>332</v>
      </c>
      <c r="N276" s="764"/>
      <c r="O276" s="750" t="s">
        <v>333</v>
      </c>
      <c r="P276" s="764"/>
      <c r="Q276" s="750" t="s">
        <v>334</v>
      </c>
      <c r="R276" s="764"/>
      <c r="S276" s="750" t="s">
        <v>335</v>
      </c>
      <c r="T276" s="764"/>
      <c r="U276" s="750" t="s">
        <v>336</v>
      </c>
      <c r="V276" s="764"/>
      <c r="W276" s="750" t="s">
        <v>337</v>
      </c>
      <c r="X276" s="764"/>
      <c r="Y276" s="750" t="s">
        <v>338</v>
      </c>
      <c r="Z276" s="764"/>
      <c r="AA276" s="750" t="s">
        <v>339</v>
      </c>
      <c r="AB276" s="764"/>
      <c r="AC276" s="750" t="s">
        <v>340</v>
      </c>
      <c r="AD276" s="764"/>
      <c r="AE276" s="750" t="s">
        <v>341</v>
      </c>
      <c r="AF276" s="751"/>
    </row>
    <row r="277" spans="2:58" ht="24.75" thickBot="1" x14ac:dyDescent="0.25">
      <c r="B277" s="757"/>
      <c r="C277" s="309" t="s">
        <v>286</v>
      </c>
      <c r="D277" s="309" t="s">
        <v>342</v>
      </c>
      <c r="E277" s="309" t="s">
        <v>286</v>
      </c>
      <c r="F277" s="309" t="s">
        <v>342</v>
      </c>
      <c r="G277" s="309" t="s">
        <v>286</v>
      </c>
      <c r="H277" s="309" t="s">
        <v>342</v>
      </c>
      <c r="I277" s="309" t="s">
        <v>286</v>
      </c>
      <c r="J277" s="309" t="s">
        <v>342</v>
      </c>
      <c r="K277" s="309" t="s">
        <v>286</v>
      </c>
      <c r="L277" s="309" t="s">
        <v>342</v>
      </c>
      <c r="M277" s="309" t="s">
        <v>286</v>
      </c>
      <c r="N277" s="309" t="s">
        <v>342</v>
      </c>
      <c r="O277" s="309" t="s">
        <v>286</v>
      </c>
      <c r="P277" s="309" t="s">
        <v>342</v>
      </c>
      <c r="Q277" s="309" t="s">
        <v>286</v>
      </c>
      <c r="R277" s="309" t="s">
        <v>342</v>
      </c>
      <c r="S277" s="309" t="s">
        <v>286</v>
      </c>
      <c r="T277" s="309" t="s">
        <v>342</v>
      </c>
      <c r="U277" s="309" t="s">
        <v>286</v>
      </c>
      <c r="V277" s="309" t="s">
        <v>342</v>
      </c>
      <c r="W277" s="309" t="s">
        <v>286</v>
      </c>
      <c r="X277" s="309" t="s">
        <v>342</v>
      </c>
      <c r="Y277" s="309" t="s">
        <v>286</v>
      </c>
      <c r="Z277" s="309" t="s">
        <v>342</v>
      </c>
      <c r="AA277" s="309" t="s">
        <v>286</v>
      </c>
      <c r="AB277" s="309" t="s">
        <v>342</v>
      </c>
      <c r="AC277" s="309" t="s">
        <v>286</v>
      </c>
      <c r="AD277" s="309" t="s">
        <v>342</v>
      </c>
      <c r="AE277" s="309" t="s">
        <v>286</v>
      </c>
      <c r="AF277" s="310" t="s">
        <v>342</v>
      </c>
    </row>
    <row r="278" spans="2:58" ht="13.5" thickBot="1" x14ac:dyDescent="0.25">
      <c r="B278" s="313" t="s">
        <v>7</v>
      </c>
      <c r="C278" s="314">
        <v>33151</v>
      </c>
      <c r="D278" s="315">
        <v>4.9545436203394697</v>
      </c>
      <c r="E278" s="314">
        <v>759</v>
      </c>
      <c r="F278" s="315">
        <v>1.4053265393787679</v>
      </c>
      <c r="G278" s="316">
        <v>96</v>
      </c>
      <c r="H278" s="315">
        <v>0.18017882748628011</v>
      </c>
      <c r="I278" s="314">
        <v>152</v>
      </c>
      <c r="J278" s="315">
        <v>0.28647138867005661</v>
      </c>
      <c r="K278" s="314">
        <v>574</v>
      </c>
      <c r="L278" s="315">
        <v>1.0640940555331038</v>
      </c>
      <c r="M278" s="316">
        <v>968</v>
      </c>
      <c r="N278" s="315">
        <v>1.7126196002944007</v>
      </c>
      <c r="O278" s="314">
        <v>863</v>
      </c>
      <c r="P278" s="315">
        <v>1.5060398655558387</v>
      </c>
      <c r="Q278" s="314">
        <v>858</v>
      </c>
      <c r="R278" s="315">
        <v>1.6311352929769931</v>
      </c>
      <c r="S278" s="314">
        <v>799</v>
      </c>
      <c r="T278" s="315">
        <v>1.717972920962495</v>
      </c>
      <c r="U278" s="316">
        <v>722</v>
      </c>
      <c r="V278" s="315">
        <v>1.7521890228512629</v>
      </c>
      <c r="W278" s="316">
        <v>911</v>
      </c>
      <c r="X278" s="315">
        <v>2.3389440604685077</v>
      </c>
      <c r="Y278" s="314">
        <v>1315</v>
      </c>
      <c r="Z278" s="315">
        <v>3.2552405659910288</v>
      </c>
      <c r="AA278" s="314">
        <v>1852</v>
      </c>
      <c r="AB278" s="317">
        <v>5.1093460754318256</v>
      </c>
      <c r="AC278" s="314">
        <v>2408</v>
      </c>
      <c r="AD278" s="315">
        <v>8.4153139142742308</v>
      </c>
      <c r="AE278" s="314">
        <v>20874</v>
      </c>
      <c r="AF278" s="315">
        <v>36.968098765781932</v>
      </c>
    </row>
    <row r="279" spans="2:58" x14ac:dyDescent="0.2">
      <c r="B279" s="531" t="s">
        <v>24</v>
      </c>
      <c r="C279" s="319">
        <v>28</v>
      </c>
      <c r="D279" s="320">
        <v>6.1960610754591716</v>
      </c>
      <c r="E279" s="319">
        <v>0</v>
      </c>
      <c r="F279" s="320">
        <v>0</v>
      </c>
      <c r="G279" s="319">
        <v>0</v>
      </c>
      <c r="H279" s="320">
        <v>0</v>
      </c>
      <c r="I279" s="319">
        <v>0</v>
      </c>
      <c r="J279" s="320">
        <v>0</v>
      </c>
      <c r="K279" s="319">
        <v>0</v>
      </c>
      <c r="L279" s="320">
        <v>0</v>
      </c>
      <c r="M279" s="319">
        <v>0</v>
      </c>
      <c r="N279" s="320">
        <v>0</v>
      </c>
      <c r="O279" s="319">
        <v>0</v>
      </c>
      <c r="P279" s="320">
        <v>0</v>
      </c>
      <c r="Q279" s="319">
        <v>0</v>
      </c>
      <c r="R279" s="320">
        <v>0</v>
      </c>
      <c r="S279" s="319">
        <v>1</v>
      </c>
      <c r="T279" s="320">
        <v>3.9370078740157481</v>
      </c>
      <c r="U279" s="319">
        <v>1</v>
      </c>
      <c r="V279" s="320">
        <v>4.2918454935622314</v>
      </c>
      <c r="W279" s="319">
        <v>0</v>
      </c>
      <c r="X279" s="320">
        <v>0</v>
      </c>
      <c r="Y279" s="319">
        <v>2</v>
      </c>
      <c r="Z279" s="320">
        <v>7.4626865671641793</v>
      </c>
      <c r="AA279" s="319">
        <v>2</v>
      </c>
      <c r="AB279" s="320">
        <v>8.4745762711864412</v>
      </c>
      <c r="AC279" s="319">
        <v>4</v>
      </c>
      <c r="AD279" s="320">
        <v>23.52941176470588</v>
      </c>
      <c r="AE279" s="319">
        <v>18</v>
      </c>
      <c r="AF279" s="320">
        <v>49.586776859504134</v>
      </c>
    </row>
    <row r="280" spans="2:58" x14ac:dyDescent="0.2">
      <c r="B280" s="323" t="s">
        <v>25</v>
      </c>
      <c r="C280" s="324">
        <v>38</v>
      </c>
      <c r="D280" s="325">
        <v>5.7479957646347</v>
      </c>
      <c r="E280" s="324">
        <v>1</v>
      </c>
      <c r="F280" s="325">
        <v>1.7241379310344827</v>
      </c>
      <c r="G280" s="324">
        <v>0</v>
      </c>
      <c r="H280" s="325">
        <v>0</v>
      </c>
      <c r="I280" s="324">
        <v>0</v>
      </c>
      <c r="J280" s="325">
        <v>0</v>
      </c>
      <c r="K280" s="324">
        <v>0</v>
      </c>
      <c r="L280" s="325">
        <v>0</v>
      </c>
      <c r="M280" s="324">
        <v>0</v>
      </c>
      <c r="N280" s="325">
        <v>0</v>
      </c>
      <c r="O280" s="324">
        <v>1</v>
      </c>
      <c r="P280" s="325">
        <v>1.8552875695732838</v>
      </c>
      <c r="Q280" s="324">
        <v>1</v>
      </c>
      <c r="R280" s="325">
        <v>1.9723865877712032</v>
      </c>
      <c r="S280" s="324">
        <v>1</v>
      </c>
      <c r="T280" s="325">
        <v>2.0449897750511248</v>
      </c>
      <c r="U280" s="324">
        <v>3</v>
      </c>
      <c r="V280" s="325">
        <v>7.0257611241217797</v>
      </c>
      <c r="W280" s="324">
        <v>0</v>
      </c>
      <c r="X280" s="325">
        <v>0</v>
      </c>
      <c r="Y280" s="324">
        <v>3</v>
      </c>
      <c r="Z280" s="325">
        <v>7.3349633251833737</v>
      </c>
      <c r="AA280" s="324">
        <v>1</v>
      </c>
      <c r="AB280" s="325">
        <v>2.770083102493075</v>
      </c>
      <c r="AC280" s="324">
        <v>6</v>
      </c>
      <c r="AD280" s="325">
        <v>24.489795918367346</v>
      </c>
      <c r="AE280" s="324">
        <v>21</v>
      </c>
      <c r="AF280" s="325">
        <v>46.563192904656319</v>
      </c>
    </row>
    <row r="281" spans="2:58" x14ac:dyDescent="0.2">
      <c r="B281" s="323" t="s">
        <v>26</v>
      </c>
      <c r="C281" s="324">
        <v>239</v>
      </c>
      <c r="D281" s="325">
        <v>4.8388402980239711</v>
      </c>
      <c r="E281" s="324">
        <v>6</v>
      </c>
      <c r="F281" s="325">
        <v>1.3780431786862655</v>
      </c>
      <c r="G281" s="324">
        <v>2</v>
      </c>
      <c r="H281" s="325">
        <v>0.45506257110352671</v>
      </c>
      <c r="I281" s="324">
        <v>0</v>
      </c>
      <c r="J281" s="325">
        <v>0</v>
      </c>
      <c r="K281" s="324">
        <v>4</v>
      </c>
      <c r="L281" s="325">
        <v>0.93632958801498123</v>
      </c>
      <c r="M281" s="324">
        <v>5</v>
      </c>
      <c r="N281" s="325">
        <v>1.0950503723171265</v>
      </c>
      <c r="O281" s="324">
        <v>7</v>
      </c>
      <c r="P281" s="325">
        <v>1.5555555555555554</v>
      </c>
      <c r="Q281" s="324">
        <v>5</v>
      </c>
      <c r="R281" s="325">
        <v>1.3713658804168953</v>
      </c>
      <c r="S281" s="324">
        <v>3</v>
      </c>
      <c r="T281" s="325">
        <v>0.97847358121330719</v>
      </c>
      <c r="U281" s="324">
        <v>4</v>
      </c>
      <c r="V281" s="325">
        <v>1.3573125212080082</v>
      </c>
      <c r="W281" s="324">
        <v>7</v>
      </c>
      <c r="X281" s="325">
        <v>2.556610664718773</v>
      </c>
      <c r="Y281" s="324">
        <v>13</v>
      </c>
      <c r="Z281" s="325">
        <v>5.0134978789047437</v>
      </c>
      <c r="AA281" s="324">
        <v>16</v>
      </c>
      <c r="AB281" s="325">
        <v>7.469654528478058</v>
      </c>
      <c r="AC281" s="324">
        <v>24</v>
      </c>
      <c r="AD281" s="325">
        <v>13.706453455168475</v>
      </c>
      <c r="AE281" s="324">
        <v>143</v>
      </c>
      <c r="AF281" s="325">
        <v>35.083415112855739</v>
      </c>
    </row>
    <row r="282" spans="2:58" x14ac:dyDescent="0.2">
      <c r="B282" s="323" t="s">
        <v>27</v>
      </c>
      <c r="C282" s="324">
        <v>70</v>
      </c>
      <c r="D282" s="325">
        <v>3.644125149669426</v>
      </c>
      <c r="E282" s="324">
        <v>0</v>
      </c>
      <c r="F282" s="325">
        <v>0</v>
      </c>
      <c r="G282" s="324">
        <v>0</v>
      </c>
      <c r="H282" s="325">
        <v>0</v>
      </c>
      <c r="I282" s="324">
        <v>1</v>
      </c>
      <c r="J282" s="325">
        <v>0.6097560975609756</v>
      </c>
      <c r="K282" s="324">
        <v>0</v>
      </c>
      <c r="L282" s="325">
        <v>0</v>
      </c>
      <c r="M282" s="324">
        <v>1</v>
      </c>
      <c r="N282" s="325">
        <v>0.58927519151443719</v>
      </c>
      <c r="O282" s="324">
        <v>3</v>
      </c>
      <c r="P282" s="325">
        <v>1.8656716417910448</v>
      </c>
      <c r="Q282" s="324">
        <v>1</v>
      </c>
      <c r="R282" s="325">
        <v>0.7142857142857143</v>
      </c>
      <c r="S282" s="324">
        <v>0</v>
      </c>
      <c r="T282" s="325">
        <v>0</v>
      </c>
      <c r="U282" s="324">
        <v>2</v>
      </c>
      <c r="V282" s="325">
        <v>1.9212295869356388</v>
      </c>
      <c r="W282" s="324">
        <v>1</v>
      </c>
      <c r="X282" s="325">
        <v>1.0582010582010584</v>
      </c>
      <c r="Y282" s="324">
        <v>4</v>
      </c>
      <c r="Z282" s="325">
        <v>4.0120361083249749</v>
      </c>
      <c r="AA282" s="324">
        <v>4</v>
      </c>
      <c r="AB282" s="325">
        <v>4.3149946062567421</v>
      </c>
      <c r="AC282" s="324">
        <v>5</v>
      </c>
      <c r="AD282" s="325">
        <v>7.0028011204481793</v>
      </c>
      <c r="AE282" s="324">
        <v>48</v>
      </c>
      <c r="AF282" s="325">
        <v>28.368794326241133</v>
      </c>
    </row>
    <row r="283" spans="2:58" x14ac:dyDescent="0.2">
      <c r="B283" s="323" t="s">
        <v>28</v>
      </c>
      <c r="C283" s="324">
        <v>86</v>
      </c>
      <c r="D283" s="325">
        <v>4.034338790636582</v>
      </c>
      <c r="E283" s="324">
        <v>1</v>
      </c>
      <c r="F283" s="325">
        <v>0.447427293064877</v>
      </c>
      <c r="G283" s="324">
        <v>0</v>
      </c>
      <c r="H283" s="325">
        <v>0</v>
      </c>
      <c r="I283" s="324">
        <v>0</v>
      </c>
      <c r="J283" s="325">
        <v>0</v>
      </c>
      <c r="K283" s="324">
        <v>2</v>
      </c>
      <c r="L283" s="325">
        <v>1.0040160642570279</v>
      </c>
      <c r="M283" s="324">
        <v>3</v>
      </c>
      <c r="N283" s="325">
        <v>1.5166835187057635</v>
      </c>
      <c r="O283" s="324">
        <v>2</v>
      </c>
      <c r="P283" s="325">
        <v>1.0729613733905579</v>
      </c>
      <c r="Q283" s="324">
        <v>9</v>
      </c>
      <c r="R283" s="325">
        <v>5.6144728633811605</v>
      </c>
      <c r="S283" s="324">
        <v>1</v>
      </c>
      <c r="T283" s="325">
        <v>0.76045627376425851</v>
      </c>
      <c r="U283" s="324">
        <v>4</v>
      </c>
      <c r="V283" s="325">
        <v>3.5273368606701938</v>
      </c>
      <c r="W283" s="324">
        <v>5</v>
      </c>
      <c r="X283" s="325">
        <v>5.0556117290192111</v>
      </c>
      <c r="Y283" s="324">
        <v>6</v>
      </c>
      <c r="Z283" s="325">
        <v>5.9940059940059944</v>
      </c>
      <c r="AA283" s="324">
        <v>8</v>
      </c>
      <c r="AB283" s="325">
        <v>8.8888888888888893</v>
      </c>
      <c r="AC283" s="324">
        <v>4</v>
      </c>
      <c r="AD283" s="325">
        <v>5.8479532163742682</v>
      </c>
      <c r="AE283" s="324">
        <v>41</v>
      </c>
      <c r="AF283" s="325">
        <v>25.60899437851343</v>
      </c>
    </row>
    <row r="284" spans="2:58" ht="13.5" thickBot="1" x14ac:dyDescent="0.25">
      <c r="B284" s="323" t="s">
        <v>29</v>
      </c>
      <c r="C284" s="324">
        <v>79</v>
      </c>
      <c r="D284" s="325">
        <v>3.9985827807865566</v>
      </c>
      <c r="E284" s="324">
        <v>6</v>
      </c>
      <c r="F284" s="325">
        <v>3.0627871362940278</v>
      </c>
      <c r="G284" s="324">
        <v>0</v>
      </c>
      <c r="H284" s="325">
        <v>0</v>
      </c>
      <c r="I284" s="324">
        <v>0</v>
      </c>
      <c r="J284" s="325">
        <v>0</v>
      </c>
      <c r="K284" s="324">
        <v>2</v>
      </c>
      <c r="L284" s="325">
        <v>1.0922992900054613</v>
      </c>
      <c r="M284" s="324">
        <v>3</v>
      </c>
      <c r="N284" s="325">
        <v>1.6251354279523293</v>
      </c>
      <c r="O284" s="324">
        <v>5</v>
      </c>
      <c r="P284" s="325">
        <v>2.7654867256637168</v>
      </c>
      <c r="Q284" s="324">
        <v>4</v>
      </c>
      <c r="R284" s="325">
        <v>2.4405125076266017</v>
      </c>
      <c r="S284" s="324">
        <v>0</v>
      </c>
      <c r="T284" s="325">
        <v>0</v>
      </c>
      <c r="U284" s="324">
        <v>2</v>
      </c>
      <c r="V284" s="325">
        <v>1.5515903801396431</v>
      </c>
      <c r="W284" s="324">
        <v>0</v>
      </c>
      <c r="X284" s="325">
        <v>0</v>
      </c>
      <c r="Y284" s="324">
        <v>5</v>
      </c>
      <c r="Z284" s="325">
        <v>6.0753341433778862</v>
      </c>
      <c r="AA284" s="324">
        <v>4</v>
      </c>
      <c r="AB284" s="325">
        <v>5.6417489421720735</v>
      </c>
      <c r="AC284" s="324">
        <v>4</v>
      </c>
      <c r="AD284" s="325">
        <v>6.8376068376068373</v>
      </c>
      <c r="AE284" s="324">
        <v>44</v>
      </c>
      <c r="AF284" s="325">
        <v>40.256175663311986</v>
      </c>
    </row>
    <row r="285" spans="2:58" ht="14.25" customHeight="1" thickBot="1" x14ac:dyDescent="0.25">
      <c r="B285" s="522" t="s">
        <v>1</v>
      </c>
      <c r="C285" s="330">
        <v>540</v>
      </c>
      <c r="D285" s="331">
        <v>4.4700136583750671</v>
      </c>
      <c r="E285" s="330">
        <v>14</v>
      </c>
      <c r="F285" s="331">
        <v>1.219830966280387</v>
      </c>
      <c r="G285" s="330">
        <v>2</v>
      </c>
      <c r="H285" s="331">
        <v>0.18026137899954936</v>
      </c>
      <c r="I285" s="330">
        <v>1</v>
      </c>
      <c r="J285" s="331">
        <v>9.4029149036201215E-2</v>
      </c>
      <c r="K285" s="330">
        <v>8</v>
      </c>
      <c r="L285" s="331">
        <v>0.7447402718301992</v>
      </c>
      <c r="M285" s="330">
        <v>12</v>
      </c>
      <c r="N285" s="331">
        <v>1.0851871947911014</v>
      </c>
      <c r="O285" s="330">
        <v>18</v>
      </c>
      <c r="P285" s="331">
        <v>1.6813002054922472</v>
      </c>
      <c r="Q285" s="330">
        <v>20</v>
      </c>
      <c r="R285" s="331">
        <v>2.1925016443762333</v>
      </c>
      <c r="S285" s="330">
        <v>6</v>
      </c>
      <c r="T285" s="331">
        <v>0.77700077700077697</v>
      </c>
      <c r="U285" s="330">
        <v>16</v>
      </c>
      <c r="V285" s="331">
        <v>2.262763399802008</v>
      </c>
      <c r="W285" s="330">
        <v>13</v>
      </c>
      <c r="X285" s="331">
        <v>2.0357031005324147</v>
      </c>
      <c r="Y285" s="330">
        <v>33</v>
      </c>
      <c r="Z285" s="331">
        <v>5.4178295846330649</v>
      </c>
      <c r="AA285" s="330">
        <v>35</v>
      </c>
      <c r="AB285" s="331">
        <v>6.6350710900473935</v>
      </c>
      <c r="AC285" s="330">
        <v>47</v>
      </c>
      <c r="AD285" s="331">
        <v>11.328030850807425</v>
      </c>
      <c r="AE285" s="330">
        <v>315</v>
      </c>
      <c r="AF285" s="331">
        <v>33.958602846054333</v>
      </c>
    </row>
    <row r="286" spans="2:58" x14ac:dyDescent="0.2">
      <c r="B286" s="238" t="s">
        <v>279</v>
      </c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2:58" x14ac:dyDescent="0.2">
      <c r="B287" s="339" t="s">
        <v>344</v>
      </c>
      <c r="C287" s="340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AS287" s="336"/>
      <c r="AT287" s="347"/>
      <c r="AU287" s="347"/>
      <c r="AV287" s="347"/>
      <c r="AW287" s="348"/>
      <c r="AX287" s="348"/>
      <c r="AY287" s="348"/>
      <c r="AZ287" s="348"/>
      <c r="BA287" s="348"/>
      <c r="BB287" s="348"/>
      <c r="BC287" s="348"/>
      <c r="BD287" s="348"/>
      <c r="BE287" s="348"/>
      <c r="BF287" s="348"/>
    </row>
    <row r="288" spans="2:58" ht="12.75" customHeight="1" x14ac:dyDescent="0.2">
      <c r="B288" s="752" t="s">
        <v>345</v>
      </c>
      <c r="C288" s="752"/>
      <c r="D288" s="752"/>
      <c r="E288" s="752"/>
      <c r="F288" s="752"/>
      <c r="G288" s="752"/>
      <c r="H288" s="752"/>
      <c r="I288" s="752"/>
      <c r="J288" s="752"/>
      <c r="K288" s="752"/>
      <c r="L288" s="752"/>
      <c r="M288" s="752"/>
      <c r="N288" s="752"/>
      <c r="O288" s="752"/>
      <c r="P288" s="752"/>
      <c r="AS288" s="351"/>
      <c r="AT288" s="351"/>
      <c r="AU288" s="351"/>
      <c r="AV288" s="351"/>
      <c r="AW288" s="351"/>
      <c r="AX288" s="351"/>
      <c r="AY288" s="351"/>
      <c r="AZ288" s="351"/>
      <c r="BA288" s="351"/>
      <c r="BB288" s="351"/>
      <c r="BC288" s="351"/>
      <c r="BD288" s="351"/>
      <c r="BE288" s="351"/>
      <c r="BF288" s="351"/>
    </row>
    <row r="289" spans="2:57" ht="13.5" customHeight="1" x14ac:dyDescent="0.2">
      <c r="B289" s="344" t="s">
        <v>346</v>
      </c>
      <c r="C289" s="344"/>
      <c r="D289" s="344"/>
      <c r="E289" s="344"/>
      <c r="F289" s="344"/>
      <c r="G289" s="344"/>
      <c r="H289" s="344"/>
      <c r="I289" s="344"/>
      <c r="J289" s="340"/>
      <c r="K289" s="340"/>
      <c r="L289" s="340"/>
      <c r="M289" s="340"/>
      <c r="N289" s="340"/>
      <c r="O289" s="340"/>
      <c r="P289" s="340"/>
      <c r="AQ289" s="342"/>
      <c r="AS289" s="351"/>
      <c r="AT289" s="351"/>
      <c r="AU289" s="351"/>
      <c r="AV289" s="351"/>
      <c r="AW289" s="351"/>
      <c r="AX289" s="351"/>
      <c r="AY289" s="351"/>
      <c r="AZ289" s="351"/>
      <c r="BA289" s="340"/>
      <c r="BB289" s="340"/>
      <c r="BC289" s="340"/>
      <c r="BD289" s="340"/>
      <c r="BE289" s="340"/>
    </row>
    <row r="290" spans="2:57" ht="13.5" customHeight="1" x14ac:dyDescent="0.2">
      <c r="B290" s="344"/>
      <c r="C290" s="344"/>
      <c r="D290" s="344"/>
      <c r="E290" s="344"/>
      <c r="F290" s="344"/>
      <c r="G290" s="344"/>
      <c r="H290" s="344"/>
      <c r="I290" s="344"/>
      <c r="J290" s="340"/>
      <c r="K290" s="340"/>
      <c r="L290" s="340"/>
      <c r="M290" s="340"/>
      <c r="N290" s="340"/>
      <c r="O290" s="340"/>
      <c r="P290" s="340"/>
      <c r="AQ290" s="342"/>
      <c r="AS290" s="614"/>
      <c r="AT290" s="614"/>
      <c r="AU290" s="614"/>
      <c r="AV290" s="614"/>
      <c r="AW290" s="614"/>
      <c r="AX290" s="614"/>
      <c r="AY290" s="614"/>
      <c r="AZ290" s="614"/>
      <c r="BA290" s="340"/>
      <c r="BB290" s="340"/>
      <c r="BC290" s="340"/>
      <c r="BD290" s="340"/>
      <c r="BE290" s="340"/>
    </row>
    <row r="291" spans="2:57" ht="13.5" customHeight="1" x14ac:dyDescent="0.2">
      <c r="B291" s="344"/>
      <c r="C291" s="344"/>
      <c r="D291" s="344"/>
      <c r="E291" s="344"/>
      <c r="F291" s="344"/>
      <c r="G291" s="344"/>
      <c r="H291" s="344"/>
      <c r="I291" s="344"/>
      <c r="J291" s="340"/>
      <c r="K291" s="340"/>
      <c r="L291" s="340"/>
      <c r="M291" s="340"/>
      <c r="N291" s="340"/>
      <c r="O291" s="340"/>
      <c r="P291" s="340"/>
      <c r="AQ291" s="342"/>
      <c r="AS291" s="614"/>
      <c r="AT291" s="614"/>
      <c r="AU291" s="614"/>
      <c r="AV291" s="614"/>
      <c r="AW291" s="614"/>
      <c r="AX291" s="614"/>
      <c r="AY291" s="614"/>
      <c r="AZ291" s="614"/>
      <c r="BA291" s="340"/>
      <c r="BB291" s="340"/>
      <c r="BC291" s="340"/>
      <c r="BD291" s="340"/>
      <c r="BE291" s="340"/>
    </row>
    <row r="292" spans="2:57" ht="13.5" customHeight="1" x14ac:dyDescent="0.2">
      <c r="B292" s="344"/>
      <c r="C292" s="344"/>
      <c r="D292" s="344"/>
      <c r="E292" s="344"/>
      <c r="F292" s="344"/>
      <c r="G292" s="344"/>
      <c r="H292" s="344"/>
      <c r="I292" s="344"/>
      <c r="J292" s="340"/>
      <c r="K292" s="340"/>
      <c r="L292" s="340"/>
      <c r="M292" s="340"/>
      <c r="N292" s="340"/>
      <c r="O292" s="340"/>
      <c r="P292" s="340"/>
      <c r="AQ292" s="342"/>
      <c r="AS292" s="614"/>
      <c r="AT292" s="614"/>
      <c r="AU292" s="614"/>
      <c r="AV292" s="614"/>
      <c r="AW292" s="614"/>
      <c r="AX292" s="614"/>
      <c r="AY292" s="614"/>
      <c r="AZ292" s="614"/>
      <c r="BA292" s="340"/>
      <c r="BB292" s="340"/>
      <c r="BC292" s="340"/>
      <c r="BD292" s="340"/>
      <c r="BE292" s="340"/>
    </row>
    <row r="293" spans="2:57" ht="13.5" customHeight="1" x14ac:dyDescent="0.2">
      <c r="B293" s="344"/>
      <c r="C293" s="344"/>
      <c r="D293" s="344"/>
      <c r="E293" s="344"/>
      <c r="F293" s="344"/>
      <c r="G293" s="344"/>
      <c r="H293" s="344"/>
      <c r="I293" s="344"/>
      <c r="J293" s="340"/>
      <c r="K293" s="340"/>
      <c r="L293" s="340"/>
      <c r="M293" s="340"/>
      <c r="N293" s="340"/>
      <c r="O293" s="340"/>
      <c r="P293" s="340"/>
      <c r="AQ293" s="342"/>
      <c r="AS293" s="614"/>
      <c r="AT293" s="614"/>
      <c r="AU293" s="614"/>
      <c r="AV293" s="614"/>
      <c r="AW293" s="614"/>
      <c r="AX293" s="614"/>
      <c r="AY293" s="614"/>
      <c r="AZ293" s="614"/>
      <c r="BA293" s="340"/>
      <c r="BB293" s="340"/>
      <c r="BC293" s="340"/>
      <c r="BD293" s="340"/>
      <c r="BE293" s="340"/>
    </row>
    <row r="294" spans="2:57" ht="13.5" customHeight="1" x14ac:dyDescent="0.2">
      <c r="B294" s="344"/>
      <c r="C294" s="344"/>
      <c r="D294" s="344"/>
      <c r="E294" s="344"/>
      <c r="F294" s="344"/>
      <c r="G294" s="344"/>
      <c r="H294" s="344"/>
      <c r="I294" s="344"/>
      <c r="J294" s="340"/>
      <c r="K294" s="340"/>
      <c r="L294" s="340"/>
      <c r="M294" s="340"/>
      <c r="N294" s="340"/>
      <c r="O294" s="340"/>
      <c r="P294" s="340"/>
      <c r="AQ294" s="342"/>
      <c r="AS294" s="614"/>
      <c r="AT294" s="614"/>
      <c r="AU294" s="614"/>
      <c r="AV294" s="614"/>
      <c r="AW294" s="614"/>
      <c r="AX294" s="614"/>
      <c r="AY294" s="614"/>
      <c r="AZ294" s="614"/>
      <c r="BA294" s="340"/>
      <c r="BB294" s="340"/>
      <c r="BC294" s="340"/>
      <c r="BD294" s="340"/>
      <c r="BE294" s="340"/>
    </row>
    <row r="295" spans="2:57" ht="13.5" customHeight="1" x14ac:dyDescent="0.2">
      <c r="B295" s="729" t="s">
        <v>691</v>
      </c>
      <c r="C295" s="729"/>
      <c r="D295" s="729"/>
      <c r="E295" s="344"/>
      <c r="F295" s="344"/>
      <c r="G295" s="344"/>
      <c r="H295" s="344"/>
      <c r="I295" s="344"/>
      <c r="J295" s="340"/>
      <c r="K295" s="340"/>
      <c r="L295" s="340"/>
      <c r="M295" s="340"/>
      <c r="N295" s="340"/>
      <c r="O295" s="340"/>
      <c r="P295" s="340"/>
      <c r="AQ295" s="342"/>
      <c r="AS295" s="614"/>
      <c r="AT295" s="614"/>
      <c r="AU295" s="614"/>
      <c r="AV295" s="614"/>
      <c r="AW295" s="614"/>
      <c r="AX295" s="614"/>
      <c r="AY295" s="614"/>
      <c r="AZ295" s="614"/>
      <c r="BA295" s="340"/>
      <c r="BB295" s="340"/>
      <c r="BC295" s="340"/>
      <c r="BD295" s="340"/>
      <c r="BE295" s="340"/>
    </row>
    <row r="296" spans="2:57" ht="13.5" customHeight="1" x14ac:dyDescent="0.2">
      <c r="B296" s="344"/>
      <c r="C296" s="344"/>
      <c r="D296" s="344"/>
      <c r="E296" s="344"/>
      <c r="F296" s="344"/>
      <c r="G296" s="344"/>
      <c r="H296" s="344"/>
      <c r="I296" s="344"/>
      <c r="J296" s="340"/>
      <c r="K296" s="340"/>
      <c r="L296" s="340"/>
      <c r="M296" s="340"/>
      <c r="N296" s="340"/>
      <c r="O296" s="340"/>
      <c r="P296" s="340"/>
      <c r="AQ296" s="342"/>
      <c r="AS296" s="614"/>
      <c r="AT296" s="614"/>
      <c r="AU296" s="614"/>
      <c r="AV296" s="614"/>
      <c r="AW296" s="614"/>
      <c r="AX296" s="614"/>
      <c r="AY296" s="614"/>
      <c r="AZ296" s="614"/>
      <c r="BA296" s="340"/>
      <c r="BB296" s="340"/>
      <c r="BC296" s="340"/>
      <c r="BD296" s="340"/>
      <c r="BE296" s="340"/>
    </row>
    <row r="297" spans="2:57" ht="13.5" customHeight="1" x14ac:dyDescent="0.2">
      <c r="B297" s="344"/>
      <c r="C297" s="344"/>
      <c r="D297" s="344"/>
      <c r="E297" s="344"/>
      <c r="F297" s="344"/>
      <c r="G297" s="344"/>
      <c r="H297" s="344"/>
      <c r="I297" s="344"/>
      <c r="J297" s="340"/>
      <c r="K297" s="340"/>
      <c r="L297" s="340"/>
      <c r="M297" s="340"/>
      <c r="N297" s="340"/>
      <c r="O297" s="340"/>
      <c r="P297" s="340"/>
      <c r="AQ297" s="342"/>
      <c r="AS297" s="614"/>
      <c r="AT297" s="614"/>
      <c r="AU297" s="614"/>
      <c r="AV297" s="614"/>
      <c r="AW297" s="614"/>
      <c r="AX297" s="614"/>
      <c r="AY297" s="614"/>
      <c r="AZ297" s="614"/>
      <c r="BA297" s="340"/>
      <c r="BB297" s="340"/>
      <c r="BC297" s="340"/>
      <c r="BD297" s="340"/>
      <c r="BE297" s="340"/>
    </row>
    <row r="298" spans="2:57" ht="13.5" customHeight="1" x14ac:dyDescent="0.2">
      <c r="B298" s="344"/>
      <c r="C298" s="344"/>
      <c r="D298" s="344"/>
      <c r="E298" s="344"/>
      <c r="F298" s="344"/>
      <c r="G298" s="344"/>
      <c r="H298" s="344"/>
      <c r="I298" s="344"/>
      <c r="J298" s="340"/>
      <c r="K298" s="340"/>
      <c r="L298" s="340"/>
      <c r="M298" s="340"/>
      <c r="N298" s="340"/>
      <c r="O298" s="340"/>
      <c r="P298" s="340"/>
      <c r="AQ298" s="342"/>
      <c r="AS298" s="614"/>
      <c r="AT298" s="614"/>
      <c r="AU298" s="614"/>
      <c r="AV298" s="614"/>
      <c r="AW298" s="614"/>
      <c r="AX298" s="614"/>
      <c r="AY298" s="614"/>
      <c r="AZ298" s="614"/>
      <c r="BA298" s="340"/>
      <c r="BB298" s="340"/>
      <c r="BC298" s="340"/>
      <c r="BD298" s="340"/>
      <c r="BE298" s="340"/>
    </row>
    <row r="299" spans="2:57" ht="13.5" customHeight="1" x14ac:dyDescent="0.2">
      <c r="B299" s="344"/>
      <c r="C299" s="344"/>
      <c r="D299" s="344"/>
      <c r="E299" s="344"/>
      <c r="F299" s="344"/>
      <c r="G299" s="344"/>
      <c r="H299" s="344"/>
      <c r="I299" s="344"/>
      <c r="J299" s="340"/>
      <c r="K299" s="340"/>
      <c r="L299" s="340"/>
      <c r="M299" s="340"/>
      <c r="N299" s="340"/>
      <c r="O299" s="340"/>
      <c r="P299" s="340"/>
      <c r="AQ299" s="342"/>
      <c r="AS299" s="614"/>
      <c r="AT299" s="614"/>
      <c r="AU299" s="614"/>
      <c r="AV299" s="614"/>
      <c r="AW299" s="614"/>
      <c r="AX299" s="614"/>
      <c r="AY299" s="614"/>
      <c r="AZ299" s="614"/>
      <c r="BA299" s="340"/>
      <c r="BB299" s="340"/>
      <c r="BC299" s="340"/>
      <c r="BD299" s="340"/>
      <c r="BE299" s="340"/>
    </row>
    <row r="300" spans="2:57" ht="13.5" customHeight="1" x14ac:dyDescent="0.2">
      <c r="B300" s="730" t="s">
        <v>719</v>
      </c>
      <c r="C300" s="731"/>
      <c r="D300" s="731"/>
      <c r="E300" s="731"/>
      <c r="F300" s="731"/>
      <c r="G300" s="731"/>
      <c r="H300" s="344"/>
      <c r="I300" s="344"/>
      <c r="J300" s="340"/>
      <c r="K300" s="340"/>
      <c r="L300" s="340"/>
      <c r="M300" s="340"/>
      <c r="N300" s="340"/>
      <c r="O300" s="340"/>
      <c r="P300" s="340"/>
      <c r="AQ300" s="342"/>
      <c r="AS300" s="614"/>
      <c r="AT300" s="614"/>
      <c r="AU300" s="614"/>
      <c r="AV300" s="614"/>
      <c r="AW300" s="614"/>
      <c r="AX300" s="614"/>
      <c r="AY300" s="614"/>
      <c r="AZ300" s="614"/>
      <c r="BA300" s="340"/>
      <c r="BB300" s="340"/>
      <c r="BC300" s="340"/>
      <c r="BD300" s="340"/>
      <c r="BE300" s="340"/>
    </row>
    <row r="301" spans="2:57" ht="13.5" customHeight="1" x14ac:dyDescent="0.2">
      <c r="B301" s="731"/>
      <c r="C301" s="731"/>
      <c r="D301" s="731"/>
      <c r="E301" s="731"/>
      <c r="F301" s="731"/>
      <c r="G301" s="731"/>
      <c r="H301" s="344"/>
      <c r="I301" s="344"/>
      <c r="J301" s="730" t="s">
        <v>720</v>
      </c>
      <c r="K301" s="731"/>
      <c r="L301" s="731"/>
      <c r="M301" s="731"/>
      <c r="N301" s="731"/>
      <c r="O301" s="731"/>
      <c r="P301" s="731"/>
      <c r="R301" s="730" t="s">
        <v>721</v>
      </c>
      <c r="S301" s="731"/>
      <c r="T301" s="731"/>
      <c r="U301" s="731"/>
      <c r="V301" s="731"/>
      <c r="W301" s="731"/>
      <c r="X301" s="731"/>
      <c r="AQ301" s="342"/>
      <c r="AS301" s="614"/>
      <c r="AT301" s="614"/>
      <c r="AU301" s="614"/>
      <c r="AV301" s="614"/>
      <c r="AW301" s="614"/>
      <c r="AX301" s="614"/>
      <c r="AY301" s="614"/>
      <c r="AZ301" s="614"/>
      <c r="BA301" s="340"/>
      <c r="BB301" s="340"/>
      <c r="BC301" s="340"/>
      <c r="BD301" s="340"/>
      <c r="BE301" s="340"/>
    </row>
    <row r="302" spans="2:57" ht="13.5" customHeight="1" x14ac:dyDescent="0.2">
      <c r="B302" s="344"/>
      <c r="C302" s="344"/>
      <c r="D302" s="344"/>
      <c r="E302" s="344"/>
      <c r="F302" s="344"/>
      <c r="G302" s="344"/>
      <c r="H302" s="344"/>
      <c r="I302" s="344"/>
      <c r="J302" s="731"/>
      <c r="K302" s="731"/>
      <c r="L302" s="731"/>
      <c r="M302" s="731"/>
      <c r="N302" s="731"/>
      <c r="O302" s="731"/>
      <c r="P302" s="731"/>
      <c r="R302" s="731"/>
      <c r="S302" s="731"/>
      <c r="T302" s="731"/>
      <c r="U302" s="731"/>
      <c r="V302" s="731"/>
      <c r="W302" s="731"/>
      <c r="X302" s="731"/>
      <c r="AQ302" s="342"/>
      <c r="AS302" s="614"/>
      <c r="AT302" s="614"/>
      <c r="AU302" s="614"/>
      <c r="AV302" s="614"/>
      <c r="AW302" s="614"/>
      <c r="AX302" s="614"/>
      <c r="AY302" s="614"/>
      <c r="AZ302" s="614"/>
      <c r="BA302" s="340"/>
      <c r="BB302" s="340"/>
      <c r="BC302" s="340"/>
      <c r="BD302" s="340"/>
      <c r="BE302" s="340"/>
    </row>
    <row r="303" spans="2:57" ht="13.5" customHeight="1" x14ac:dyDescent="0.2">
      <c r="B303" s="344"/>
      <c r="C303" s="344"/>
      <c r="D303" s="344"/>
      <c r="E303" s="344"/>
      <c r="F303" s="344"/>
      <c r="G303" s="344"/>
      <c r="H303" s="344"/>
      <c r="I303" s="344"/>
      <c r="J303" s="340"/>
      <c r="K303" s="340"/>
      <c r="L303" s="340"/>
      <c r="M303" s="340"/>
      <c r="N303" s="340"/>
      <c r="O303" s="340"/>
      <c r="P303" s="340"/>
      <c r="AQ303" s="342"/>
      <c r="AS303" s="614"/>
      <c r="AT303" s="614"/>
      <c r="AU303" s="614"/>
      <c r="AV303" s="614"/>
      <c r="AW303" s="614"/>
      <c r="AX303" s="614"/>
      <c r="AY303" s="614"/>
      <c r="AZ303" s="614"/>
      <c r="BA303" s="340"/>
      <c r="BB303" s="340"/>
      <c r="BC303" s="340"/>
      <c r="BD303" s="340"/>
      <c r="BE303" s="340"/>
    </row>
    <row r="304" spans="2:57" ht="13.5" customHeight="1" x14ac:dyDescent="0.2">
      <c r="B304" s="344"/>
      <c r="C304" s="344"/>
      <c r="D304" s="344"/>
      <c r="E304" s="344"/>
      <c r="F304" s="344"/>
      <c r="G304" s="344"/>
      <c r="H304" s="344"/>
      <c r="I304" s="344"/>
      <c r="J304" s="340"/>
      <c r="K304" s="340"/>
      <c r="L304" s="340"/>
      <c r="M304" s="340"/>
      <c r="N304" s="340"/>
      <c r="O304" s="340"/>
      <c r="P304" s="340"/>
      <c r="AQ304" s="342"/>
      <c r="AS304" s="614"/>
      <c r="AT304" s="614"/>
      <c r="AU304" s="614"/>
      <c r="AV304" s="614"/>
      <c r="AW304" s="614"/>
      <c r="AX304" s="614"/>
      <c r="AY304" s="614"/>
      <c r="AZ304" s="614"/>
      <c r="BA304" s="340"/>
      <c r="BB304" s="340"/>
      <c r="BC304" s="340"/>
      <c r="BD304" s="340"/>
      <c r="BE304" s="340"/>
    </row>
    <row r="305" spans="2:57" ht="13.5" customHeight="1" x14ac:dyDescent="0.2">
      <c r="B305" s="344"/>
      <c r="C305" s="344"/>
      <c r="D305" s="344"/>
      <c r="E305" s="344"/>
      <c r="F305" s="344"/>
      <c r="G305" s="344"/>
      <c r="H305" s="344"/>
      <c r="I305" s="344"/>
      <c r="J305" s="340"/>
      <c r="K305" s="340"/>
      <c r="L305" s="340"/>
      <c r="M305" s="340"/>
      <c r="N305" s="340"/>
      <c r="O305" s="340"/>
      <c r="P305" s="340"/>
      <c r="AQ305" s="342"/>
      <c r="AS305" s="614"/>
      <c r="AT305" s="614"/>
      <c r="AU305" s="614"/>
      <c r="AV305" s="614"/>
      <c r="AW305" s="614"/>
      <c r="AX305" s="614"/>
      <c r="AY305" s="614"/>
      <c r="AZ305" s="614"/>
      <c r="BA305" s="340"/>
      <c r="BB305" s="340"/>
      <c r="BC305" s="340"/>
      <c r="BD305" s="340"/>
      <c r="BE305" s="340"/>
    </row>
    <row r="306" spans="2:57" ht="13.5" customHeight="1" x14ac:dyDescent="0.2">
      <c r="B306" s="344"/>
      <c r="C306" s="344"/>
      <c r="D306" s="344"/>
      <c r="E306" s="344"/>
      <c r="F306" s="344"/>
      <c r="G306" s="344"/>
      <c r="H306" s="344"/>
      <c r="I306" s="344"/>
      <c r="J306" s="340"/>
      <c r="K306" s="340"/>
      <c r="L306" s="340"/>
      <c r="M306" s="340"/>
      <c r="N306" s="340"/>
      <c r="O306" s="340"/>
      <c r="P306" s="340"/>
      <c r="AQ306" s="342"/>
      <c r="AS306" s="614"/>
      <c r="AT306" s="614"/>
      <c r="AU306" s="614"/>
      <c r="AV306" s="614"/>
      <c r="AW306" s="614"/>
      <c r="AX306" s="614"/>
      <c r="AY306" s="614"/>
      <c r="AZ306" s="614"/>
      <c r="BA306" s="340"/>
      <c r="BB306" s="340"/>
      <c r="BC306" s="340"/>
      <c r="BD306" s="340"/>
      <c r="BE306" s="340"/>
    </row>
    <row r="307" spans="2:57" ht="13.5" customHeight="1" x14ac:dyDescent="0.2">
      <c r="B307" s="344"/>
      <c r="C307" s="344"/>
      <c r="D307" s="344"/>
      <c r="E307" s="344"/>
      <c r="F307" s="344"/>
      <c r="G307" s="344"/>
      <c r="H307" s="344"/>
      <c r="I307" s="344"/>
      <c r="J307" s="340"/>
      <c r="K307" s="340"/>
      <c r="L307" s="340"/>
      <c r="M307" s="340"/>
      <c r="N307" s="340"/>
      <c r="O307" s="340"/>
      <c r="P307" s="340"/>
      <c r="AQ307" s="342"/>
      <c r="AS307" s="614"/>
      <c r="AT307" s="614"/>
      <c r="AU307" s="614"/>
      <c r="AV307" s="614"/>
      <c r="AW307" s="614"/>
      <c r="AX307" s="614"/>
      <c r="AY307" s="614"/>
      <c r="AZ307" s="614"/>
      <c r="BA307" s="340"/>
      <c r="BB307" s="340"/>
      <c r="BC307" s="340"/>
      <c r="BD307" s="340"/>
      <c r="BE307" s="340"/>
    </row>
    <row r="308" spans="2:57" ht="13.5" customHeight="1" x14ac:dyDescent="0.2">
      <c r="B308" s="344"/>
      <c r="C308" s="344"/>
      <c r="D308" s="344"/>
      <c r="E308" s="344"/>
      <c r="F308" s="344"/>
      <c r="G308" s="344"/>
      <c r="H308" s="344"/>
      <c r="I308" s="344"/>
      <c r="J308" s="340"/>
      <c r="K308" s="340"/>
      <c r="L308" s="340"/>
      <c r="M308" s="340"/>
      <c r="N308" s="340"/>
      <c r="O308" s="340"/>
      <c r="P308" s="340"/>
      <c r="AQ308" s="342"/>
      <c r="AS308" s="614"/>
      <c r="AT308" s="614"/>
      <c r="AU308" s="614"/>
      <c r="AV308" s="614"/>
      <c r="AW308" s="614"/>
      <c r="AX308" s="614"/>
      <c r="AY308" s="614"/>
      <c r="AZ308" s="614"/>
      <c r="BA308" s="340"/>
      <c r="BB308" s="340"/>
      <c r="BC308" s="340"/>
      <c r="BD308" s="340"/>
      <c r="BE308" s="340"/>
    </row>
    <row r="309" spans="2:57" ht="13.5" customHeight="1" x14ac:dyDescent="0.2">
      <c r="B309" s="344"/>
      <c r="C309" s="344"/>
      <c r="D309" s="344"/>
      <c r="E309" s="344"/>
      <c r="F309" s="344"/>
      <c r="G309" s="344"/>
      <c r="H309" s="344"/>
      <c r="I309" s="344"/>
      <c r="J309" s="340"/>
      <c r="K309" s="340"/>
      <c r="L309" s="340"/>
      <c r="M309" s="340"/>
      <c r="N309" s="340"/>
      <c r="O309" s="340"/>
      <c r="P309" s="340"/>
      <c r="AQ309" s="342"/>
      <c r="AS309" s="614"/>
      <c r="AT309" s="614"/>
      <c r="AU309" s="614"/>
      <c r="AV309" s="614"/>
      <c r="AW309" s="614"/>
      <c r="AX309" s="614"/>
      <c r="AY309" s="614"/>
      <c r="AZ309" s="614"/>
      <c r="BA309" s="340"/>
      <c r="BB309" s="340"/>
      <c r="BC309" s="340"/>
      <c r="BD309" s="340"/>
      <c r="BE309" s="340"/>
    </row>
    <row r="310" spans="2:57" ht="13.5" customHeight="1" x14ac:dyDescent="0.2">
      <c r="B310" s="344"/>
      <c r="C310" s="344"/>
      <c r="D310" s="344"/>
      <c r="E310" s="344"/>
      <c r="F310" s="344"/>
      <c r="G310" s="344"/>
      <c r="H310" s="344"/>
      <c r="I310" s="344"/>
      <c r="J310" s="340"/>
      <c r="K310" s="340"/>
      <c r="L310" s="340"/>
      <c r="M310" s="340"/>
      <c r="N310" s="340"/>
      <c r="O310" s="340"/>
      <c r="P310" s="340"/>
      <c r="AQ310" s="342"/>
      <c r="AS310" s="614"/>
      <c r="AT310" s="614"/>
      <c r="AU310" s="614"/>
      <c r="AV310" s="614"/>
      <c r="AW310" s="614"/>
      <c r="AX310" s="614"/>
      <c r="AY310" s="614"/>
      <c r="AZ310" s="614"/>
      <c r="BA310" s="340"/>
      <c r="BB310" s="340"/>
      <c r="BC310" s="340"/>
      <c r="BD310" s="340"/>
      <c r="BE310" s="340"/>
    </row>
    <row r="311" spans="2:57" ht="13.5" customHeight="1" x14ac:dyDescent="0.2">
      <c r="B311" s="344"/>
      <c r="C311" s="344"/>
      <c r="D311" s="344"/>
      <c r="E311" s="344"/>
      <c r="F311" s="344"/>
      <c r="G311" s="344"/>
      <c r="H311" s="344"/>
      <c r="I311" s="344"/>
      <c r="J311" s="340"/>
      <c r="K311" s="340"/>
      <c r="L311" s="340"/>
      <c r="M311" s="340"/>
      <c r="N311" s="340"/>
      <c r="O311" s="340"/>
      <c r="P311" s="340"/>
      <c r="AQ311" s="342"/>
      <c r="AS311" s="614"/>
      <c r="AT311" s="614"/>
      <c r="AU311" s="614"/>
      <c r="AV311" s="614"/>
      <c r="AW311" s="614"/>
      <c r="AX311" s="614"/>
      <c r="AY311" s="614"/>
      <c r="AZ311" s="614"/>
      <c r="BA311" s="340"/>
      <c r="BB311" s="340"/>
      <c r="BC311" s="340"/>
      <c r="BD311" s="340"/>
      <c r="BE311" s="340"/>
    </row>
    <row r="312" spans="2:57" ht="13.5" customHeight="1" x14ac:dyDescent="0.2">
      <c r="B312" s="344"/>
      <c r="C312" s="344"/>
      <c r="D312" s="344"/>
      <c r="E312" s="344"/>
      <c r="F312" s="344"/>
      <c r="G312" s="344"/>
      <c r="H312" s="344"/>
      <c r="I312" s="344"/>
      <c r="J312" s="340"/>
      <c r="K312" s="340"/>
      <c r="L312" s="340"/>
      <c r="M312" s="340"/>
      <c r="N312" s="340"/>
      <c r="O312" s="340"/>
      <c r="P312" s="340"/>
      <c r="AQ312" s="342"/>
      <c r="AS312" s="614"/>
      <c r="AT312" s="614"/>
      <c r="AU312" s="614"/>
      <c r="AV312" s="614"/>
      <c r="AW312" s="614"/>
      <c r="AX312" s="614"/>
      <c r="AY312" s="614"/>
      <c r="AZ312" s="614"/>
      <c r="BA312" s="340"/>
      <c r="BB312" s="340"/>
      <c r="BC312" s="340"/>
      <c r="BD312" s="340"/>
      <c r="BE312" s="340"/>
    </row>
    <row r="313" spans="2:57" ht="13.5" customHeight="1" x14ac:dyDescent="0.2">
      <c r="B313" s="344"/>
      <c r="C313" s="344"/>
      <c r="D313" s="344"/>
      <c r="E313" s="344"/>
      <c r="F313" s="344"/>
      <c r="G313" s="344"/>
      <c r="H313" s="344"/>
      <c r="I313" s="344"/>
      <c r="J313" s="340"/>
      <c r="K313" s="340"/>
      <c r="L313" s="340"/>
      <c r="M313" s="340"/>
      <c r="N313" s="340"/>
      <c r="O313" s="340"/>
      <c r="P313" s="340"/>
      <c r="AQ313" s="342"/>
      <c r="AS313" s="614"/>
      <c r="AT313" s="614"/>
      <c r="AU313" s="614"/>
      <c r="AV313" s="614"/>
      <c r="AW313" s="614"/>
      <c r="AX313" s="614"/>
      <c r="AY313" s="614"/>
      <c r="AZ313" s="614"/>
      <c r="BA313" s="340"/>
      <c r="BB313" s="340"/>
      <c r="BC313" s="340"/>
      <c r="BD313" s="340"/>
      <c r="BE313" s="340"/>
    </row>
    <row r="314" spans="2:57" x14ac:dyDescent="0.2">
      <c r="B314" s="659" t="s">
        <v>695</v>
      </c>
      <c r="C314" s="344"/>
      <c r="D314" s="344"/>
      <c r="E314" s="344"/>
      <c r="F314" s="344"/>
      <c r="G314" s="344"/>
      <c r="H314" s="344"/>
      <c r="I314" s="344"/>
      <c r="J314" s="340"/>
      <c r="K314" s="340"/>
      <c r="L314" s="340"/>
      <c r="M314" s="340"/>
      <c r="N314" s="340"/>
      <c r="O314" s="340"/>
      <c r="P314" s="340"/>
      <c r="AQ314" s="342"/>
      <c r="AS314" s="614"/>
      <c r="AT314" s="614"/>
      <c r="AU314" s="614"/>
      <c r="AV314" s="614"/>
      <c r="AW314" s="614"/>
      <c r="AX314" s="614"/>
      <c r="AY314" s="614"/>
      <c r="AZ314" s="614"/>
      <c r="BA314" s="340"/>
      <c r="BB314" s="340"/>
      <c r="BC314" s="340"/>
      <c r="BD314" s="340"/>
      <c r="BE314" s="340"/>
    </row>
    <row r="315" spans="2:57" x14ac:dyDescent="0.2">
      <c r="B315" s="660" t="s">
        <v>696</v>
      </c>
      <c r="C315" s="344"/>
      <c r="D315" s="344"/>
      <c r="E315" s="344"/>
      <c r="F315" s="344"/>
      <c r="G315" s="344"/>
      <c r="H315" s="344"/>
      <c r="I315" s="344"/>
      <c r="J315" s="659" t="s">
        <v>695</v>
      </c>
      <c r="K315" s="340"/>
      <c r="L315" s="340"/>
      <c r="M315" s="340"/>
      <c r="N315" s="340"/>
      <c r="O315" s="340"/>
      <c r="P315" s="340"/>
      <c r="R315" s="659" t="s">
        <v>695</v>
      </c>
      <c r="AQ315" s="342"/>
      <c r="AS315" s="614"/>
      <c r="AT315" s="614"/>
      <c r="AU315" s="614"/>
      <c r="AV315" s="614"/>
      <c r="AW315" s="614"/>
      <c r="AX315" s="614"/>
      <c r="AY315" s="614"/>
      <c r="AZ315" s="614"/>
      <c r="BA315" s="340"/>
      <c r="BB315" s="340"/>
      <c r="BC315" s="340"/>
      <c r="BD315" s="340"/>
      <c r="BE315" s="340"/>
    </row>
    <row r="316" spans="2:57" x14ac:dyDescent="0.2">
      <c r="B316" s="660" t="s">
        <v>697</v>
      </c>
      <c r="C316" s="344"/>
      <c r="D316" s="344"/>
      <c r="E316" s="344"/>
      <c r="F316" s="344"/>
      <c r="G316" s="344"/>
      <c r="H316" s="344"/>
      <c r="I316" s="344"/>
      <c r="J316" s="660" t="s">
        <v>696</v>
      </c>
      <c r="K316" s="340"/>
      <c r="L316" s="340"/>
      <c r="M316" s="340"/>
      <c r="N316" s="340"/>
      <c r="O316" s="340"/>
      <c r="P316" s="340"/>
      <c r="R316" s="660" t="s">
        <v>696</v>
      </c>
      <c r="AQ316" s="342"/>
      <c r="AS316" s="614"/>
      <c r="AT316" s="614"/>
      <c r="AU316" s="614"/>
      <c r="AV316" s="614"/>
      <c r="AW316" s="614"/>
      <c r="AX316" s="614"/>
      <c r="AY316" s="614"/>
      <c r="AZ316" s="614"/>
      <c r="BA316" s="340"/>
      <c r="BB316" s="340"/>
      <c r="BC316" s="340"/>
      <c r="BD316" s="340"/>
      <c r="BE316" s="340"/>
    </row>
    <row r="317" spans="2:57" x14ac:dyDescent="0.2">
      <c r="B317" s="344"/>
      <c r="C317" s="344"/>
      <c r="D317" s="344"/>
      <c r="E317" s="344"/>
      <c r="F317" s="344"/>
      <c r="G317" s="344"/>
      <c r="H317" s="344"/>
      <c r="I317" s="344"/>
      <c r="J317" s="660" t="s">
        <v>697</v>
      </c>
      <c r="K317" s="340"/>
      <c r="L317" s="340"/>
      <c r="M317" s="340"/>
      <c r="N317" s="340"/>
      <c r="O317" s="340"/>
      <c r="P317" s="340"/>
      <c r="R317" s="660" t="s">
        <v>697</v>
      </c>
      <c r="AQ317" s="342"/>
      <c r="AS317" s="614"/>
      <c r="AT317" s="614"/>
      <c r="AU317" s="614"/>
      <c r="AV317" s="614"/>
      <c r="AW317" s="614"/>
      <c r="AX317" s="614"/>
      <c r="AY317" s="614"/>
      <c r="AZ317" s="614"/>
      <c r="BA317" s="340"/>
      <c r="BB317" s="340"/>
      <c r="BC317" s="340"/>
      <c r="BD317" s="340"/>
      <c r="BE317" s="340"/>
    </row>
    <row r="318" spans="2:57" x14ac:dyDescent="0.2">
      <c r="B318" s="344"/>
      <c r="C318" s="344"/>
      <c r="D318" s="344"/>
      <c r="E318" s="344"/>
      <c r="F318" s="344"/>
      <c r="G318" s="344"/>
      <c r="H318" s="344"/>
      <c r="I318" s="344"/>
      <c r="J318" s="340"/>
      <c r="K318" s="340"/>
      <c r="L318" s="340"/>
      <c r="M318" s="340"/>
      <c r="N318" s="340"/>
      <c r="O318" s="340"/>
      <c r="P318" s="340"/>
      <c r="AQ318" s="342"/>
      <c r="AS318" s="614"/>
      <c r="AT318" s="614"/>
      <c r="AU318" s="614"/>
      <c r="AV318" s="614"/>
      <c r="AW318" s="614"/>
      <c r="AX318" s="614"/>
      <c r="AY318" s="614"/>
      <c r="AZ318" s="614"/>
      <c r="BA318" s="340"/>
      <c r="BB318" s="340"/>
      <c r="BC318" s="340"/>
      <c r="BD318" s="340"/>
      <c r="BE318" s="340"/>
    </row>
    <row r="319" spans="2:57" x14ac:dyDescent="0.2">
      <c r="B319" s="344"/>
      <c r="C319" s="344"/>
      <c r="D319" s="344"/>
      <c r="E319" s="344"/>
      <c r="F319" s="344"/>
      <c r="G319" s="344"/>
      <c r="H319" s="344"/>
      <c r="I319" s="344"/>
      <c r="J319" s="340"/>
      <c r="K319" s="340"/>
      <c r="L319" s="340"/>
      <c r="M319" s="340"/>
      <c r="N319" s="340"/>
      <c r="O319" s="340"/>
      <c r="P319" s="340"/>
      <c r="AQ319" s="342"/>
      <c r="AS319" s="614"/>
      <c r="AT319" s="614"/>
      <c r="AU319" s="614"/>
      <c r="AV319" s="614"/>
      <c r="AW319" s="614"/>
      <c r="AX319" s="614"/>
      <c r="AY319" s="614"/>
      <c r="AZ319" s="614"/>
      <c r="BA319" s="340"/>
      <c r="BB319" s="340"/>
      <c r="BC319" s="340"/>
      <c r="BD319" s="340"/>
      <c r="BE319" s="340"/>
    </row>
    <row r="320" spans="2:57" x14ac:dyDescent="0.2">
      <c r="B320" s="344"/>
      <c r="C320" s="344"/>
      <c r="D320" s="344"/>
      <c r="E320" s="344"/>
      <c r="F320" s="344"/>
      <c r="G320" s="344"/>
      <c r="H320" s="344"/>
      <c r="I320" s="344"/>
      <c r="J320" s="340"/>
      <c r="K320" s="340"/>
      <c r="L320" s="340"/>
      <c r="M320" s="340"/>
      <c r="N320" s="340"/>
      <c r="O320" s="340"/>
      <c r="P320" s="340"/>
      <c r="AQ320" s="342"/>
      <c r="AS320" s="614"/>
      <c r="AT320" s="614"/>
      <c r="AU320" s="614"/>
      <c r="AV320" s="614"/>
      <c r="AW320" s="614"/>
      <c r="AX320" s="614"/>
      <c r="AY320" s="614"/>
      <c r="AZ320" s="614"/>
      <c r="BA320" s="340"/>
      <c r="BB320" s="340"/>
      <c r="BC320" s="340"/>
      <c r="BD320" s="340"/>
      <c r="BE320" s="340"/>
    </row>
    <row r="321" spans="2:72" x14ac:dyDescent="0.2">
      <c r="B321" s="344"/>
      <c r="C321" s="344"/>
      <c r="D321" s="344"/>
      <c r="E321" s="344"/>
      <c r="F321" s="344"/>
      <c r="G321" s="344"/>
      <c r="H321" s="344"/>
      <c r="I321" s="344"/>
      <c r="J321" s="340"/>
      <c r="K321" s="340"/>
      <c r="L321" s="340"/>
      <c r="M321" s="340"/>
      <c r="N321" s="340"/>
      <c r="O321" s="340"/>
      <c r="P321" s="340"/>
      <c r="AQ321" s="342"/>
      <c r="AS321" s="614"/>
      <c r="AT321" s="614"/>
      <c r="AU321" s="614"/>
      <c r="AV321" s="614"/>
      <c r="AW321" s="614"/>
      <c r="AX321" s="614"/>
      <c r="AY321" s="614"/>
      <c r="AZ321" s="614"/>
      <c r="BA321" s="340"/>
      <c r="BB321" s="340"/>
      <c r="BC321" s="340"/>
      <c r="BD321" s="340"/>
      <c r="BE321" s="340"/>
    </row>
    <row r="322" spans="2:72" x14ac:dyDescent="0.2">
      <c r="B322" s="344"/>
      <c r="C322" s="344"/>
      <c r="D322" s="344"/>
      <c r="E322" s="344"/>
      <c r="F322" s="344"/>
      <c r="G322" s="344"/>
      <c r="H322" s="344"/>
      <c r="I322" s="344"/>
      <c r="J322" s="340"/>
      <c r="K322" s="340"/>
      <c r="L322" s="340"/>
      <c r="M322" s="340"/>
      <c r="N322" s="340"/>
      <c r="O322" s="340"/>
      <c r="P322" s="340"/>
      <c r="AQ322" s="342"/>
      <c r="AS322" s="614"/>
      <c r="AT322" s="614"/>
      <c r="AU322" s="614"/>
      <c r="AV322" s="614"/>
      <c r="AW322" s="614"/>
      <c r="AX322" s="614"/>
      <c r="AY322" s="614"/>
      <c r="AZ322" s="614"/>
      <c r="BA322" s="340"/>
      <c r="BB322" s="340"/>
      <c r="BC322" s="340"/>
      <c r="BD322" s="340"/>
      <c r="BE322" s="340"/>
    </row>
    <row r="323" spans="2:72" x14ac:dyDescent="0.2">
      <c r="AQ323" s="345"/>
      <c r="AS323" s="343"/>
      <c r="AT323" s="340"/>
      <c r="AU323" s="340"/>
      <c r="AV323" s="340"/>
      <c r="AW323" s="340"/>
      <c r="AX323" s="340"/>
      <c r="AY323" s="340"/>
      <c r="AZ323" s="340"/>
      <c r="BA323" s="345"/>
      <c r="BB323" s="345"/>
      <c r="BC323" s="345"/>
      <c r="BD323" s="345"/>
      <c r="BE323" s="345"/>
    </row>
    <row r="324" spans="2:72" ht="13.5" customHeight="1" x14ac:dyDescent="0.2">
      <c r="AQ324" s="349"/>
      <c r="AS324" s="345"/>
      <c r="AT324" s="345"/>
      <c r="AU324" s="345"/>
      <c r="AV324" s="345"/>
      <c r="AW324" s="345"/>
      <c r="AX324" s="345"/>
      <c r="AY324" s="345"/>
      <c r="AZ324" s="345"/>
      <c r="BA324" s="350"/>
      <c r="BB324" s="350"/>
      <c r="BC324" s="350"/>
      <c r="BD324" s="350"/>
      <c r="BE324" s="350"/>
    </row>
    <row r="325" spans="2:72" x14ac:dyDescent="0.2">
      <c r="AS325" s="349"/>
      <c r="AT325" s="349"/>
      <c r="AU325" s="349"/>
      <c r="AV325" s="349"/>
      <c r="AW325" s="349"/>
      <c r="AX325" s="349"/>
      <c r="AY325" s="350"/>
      <c r="AZ325" s="350"/>
    </row>
    <row r="326" spans="2:72" ht="18" x14ac:dyDescent="0.25">
      <c r="B326" s="532" t="s">
        <v>583</v>
      </c>
    </row>
    <row r="327" spans="2:72" x14ac:dyDescent="0.2">
      <c r="B327" s="543"/>
    </row>
    <row r="329" spans="2:72" ht="31.5" customHeight="1" thickBot="1" x14ac:dyDescent="0.25">
      <c r="B329" s="905" t="s">
        <v>605</v>
      </c>
      <c r="C329" s="906"/>
      <c r="D329" s="906"/>
      <c r="E329" s="906"/>
      <c r="F329" s="906"/>
      <c r="G329" s="906"/>
      <c r="H329" s="906"/>
      <c r="I329" s="906"/>
      <c r="J329" s="906"/>
      <c r="K329" s="906"/>
      <c r="L329" s="906"/>
      <c r="M329" s="906"/>
      <c r="N329" s="906"/>
      <c r="O329" s="906"/>
      <c r="P329" s="906"/>
      <c r="Q329" s="906"/>
      <c r="R329" s="906"/>
      <c r="S329" s="906"/>
      <c r="T329" s="906"/>
      <c r="U329" s="906"/>
      <c r="V329" s="906"/>
    </row>
    <row r="330" spans="2:72" ht="15" customHeight="1" x14ac:dyDescent="0.2">
      <c r="B330" s="907" t="s">
        <v>560</v>
      </c>
      <c r="C330" s="891" t="s">
        <v>585</v>
      </c>
      <c r="D330" s="891"/>
      <c r="E330" s="891"/>
      <c r="F330" s="891" t="s">
        <v>586</v>
      </c>
      <c r="G330" s="891"/>
      <c r="H330" s="891"/>
      <c r="I330" s="891" t="s">
        <v>329</v>
      </c>
      <c r="J330" s="891"/>
      <c r="K330" s="891"/>
      <c r="L330" s="891"/>
      <c r="M330" s="891" t="s">
        <v>330</v>
      </c>
      <c r="N330" s="891"/>
      <c r="O330" s="891"/>
      <c r="P330" s="891"/>
      <c r="Q330" s="891"/>
      <c r="R330" s="891" t="s">
        <v>331</v>
      </c>
      <c r="S330" s="891"/>
      <c r="T330" s="891"/>
      <c r="U330" s="891"/>
      <c r="V330" s="891"/>
      <c r="W330" s="891" t="s">
        <v>332</v>
      </c>
      <c r="X330" s="891"/>
      <c r="Y330" s="891"/>
      <c r="Z330" s="891"/>
      <c r="AA330" s="891"/>
      <c r="AB330" s="891" t="s">
        <v>333</v>
      </c>
      <c r="AC330" s="891"/>
      <c r="AD330" s="891"/>
      <c r="AE330" s="891"/>
      <c r="AF330" s="891" t="s">
        <v>334</v>
      </c>
      <c r="AG330" s="891"/>
      <c r="AH330" s="891"/>
      <c r="AI330" s="891"/>
      <c r="AJ330" s="891" t="s">
        <v>335</v>
      </c>
      <c r="AK330" s="891"/>
      <c r="AL330" s="891"/>
      <c r="AM330" s="891" t="s">
        <v>336</v>
      </c>
      <c r="AN330" s="891"/>
      <c r="AO330" s="891"/>
      <c r="AP330" s="891"/>
      <c r="AQ330" s="891" t="s">
        <v>337</v>
      </c>
      <c r="AR330" s="891"/>
      <c r="AS330" s="891"/>
      <c r="AT330" s="891" t="s">
        <v>338</v>
      </c>
      <c r="AU330" s="891"/>
      <c r="AV330" s="891"/>
      <c r="AW330" s="891" t="s">
        <v>339</v>
      </c>
      <c r="AX330" s="891"/>
      <c r="AY330" s="891"/>
      <c r="AZ330" s="891" t="s">
        <v>340</v>
      </c>
      <c r="BA330" s="891"/>
      <c r="BB330" s="891"/>
      <c r="BC330" s="891" t="s">
        <v>587</v>
      </c>
      <c r="BD330" s="891"/>
      <c r="BE330" s="891"/>
      <c r="BF330" s="891" t="s">
        <v>588</v>
      </c>
      <c r="BG330" s="891"/>
      <c r="BH330" s="891"/>
      <c r="BI330" s="891" t="s">
        <v>589</v>
      </c>
      <c r="BJ330" s="891"/>
      <c r="BK330" s="891"/>
      <c r="BL330" s="891" t="s">
        <v>590</v>
      </c>
      <c r="BM330" s="891"/>
      <c r="BN330" s="891"/>
      <c r="BO330" s="891" t="s">
        <v>591</v>
      </c>
      <c r="BP330" s="891"/>
      <c r="BQ330" s="891"/>
      <c r="BR330" s="891"/>
      <c r="BS330" s="891" t="s">
        <v>592</v>
      </c>
      <c r="BT330" s="903" t="s">
        <v>593</v>
      </c>
    </row>
    <row r="331" spans="2:72" ht="24.75" thickBot="1" x14ac:dyDescent="0.25">
      <c r="B331" s="908"/>
      <c r="C331" s="533" t="s">
        <v>594</v>
      </c>
      <c r="D331" s="533" t="s">
        <v>595</v>
      </c>
      <c r="E331" s="533" t="s">
        <v>8</v>
      </c>
      <c r="F331" s="533" t="s">
        <v>594</v>
      </c>
      <c r="G331" s="533" t="s">
        <v>595</v>
      </c>
      <c r="H331" s="533" t="s">
        <v>8</v>
      </c>
      <c r="I331" s="533" t="s">
        <v>594</v>
      </c>
      <c r="J331" s="533" t="s">
        <v>595</v>
      </c>
      <c r="K331" s="533" t="s">
        <v>592</v>
      </c>
      <c r="L331" s="533" t="s">
        <v>8</v>
      </c>
      <c r="M331" s="533" t="s">
        <v>594</v>
      </c>
      <c r="N331" s="533" t="s">
        <v>595</v>
      </c>
      <c r="O331" s="533" t="s">
        <v>596</v>
      </c>
      <c r="P331" s="533" t="s">
        <v>592</v>
      </c>
      <c r="Q331" s="533" t="s">
        <v>8</v>
      </c>
      <c r="R331" s="533" t="s">
        <v>594</v>
      </c>
      <c r="S331" s="533" t="s">
        <v>595</v>
      </c>
      <c r="T331" s="533" t="s">
        <v>596</v>
      </c>
      <c r="U331" s="533" t="s">
        <v>592</v>
      </c>
      <c r="V331" s="533" t="s">
        <v>8</v>
      </c>
      <c r="W331" s="533" t="s">
        <v>594</v>
      </c>
      <c r="X331" s="533" t="s">
        <v>595</v>
      </c>
      <c r="Y331" s="533" t="s">
        <v>596</v>
      </c>
      <c r="Z331" s="533" t="s">
        <v>592</v>
      </c>
      <c r="AA331" s="533" t="s">
        <v>8</v>
      </c>
      <c r="AB331" s="533" t="s">
        <v>594</v>
      </c>
      <c r="AC331" s="533" t="s">
        <v>595</v>
      </c>
      <c r="AD331" s="533" t="s">
        <v>592</v>
      </c>
      <c r="AE331" s="533" t="s">
        <v>8</v>
      </c>
      <c r="AF331" s="533" t="s">
        <v>594</v>
      </c>
      <c r="AG331" s="533" t="s">
        <v>595</v>
      </c>
      <c r="AH331" s="533" t="s">
        <v>592</v>
      </c>
      <c r="AI331" s="533" t="s">
        <v>8</v>
      </c>
      <c r="AJ331" s="533" t="s">
        <v>594</v>
      </c>
      <c r="AK331" s="533" t="s">
        <v>595</v>
      </c>
      <c r="AL331" s="533" t="s">
        <v>8</v>
      </c>
      <c r="AM331" s="533" t="s">
        <v>594</v>
      </c>
      <c r="AN331" s="533" t="s">
        <v>595</v>
      </c>
      <c r="AO331" s="533" t="s">
        <v>592</v>
      </c>
      <c r="AP331" s="533" t="s">
        <v>8</v>
      </c>
      <c r="AQ331" s="533" t="s">
        <v>594</v>
      </c>
      <c r="AR331" s="533" t="s">
        <v>595</v>
      </c>
      <c r="AS331" s="533" t="s">
        <v>8</v>
      </c>
      <c r="AT331" s="533" t="s">
        <v>594</v>
      </c>
      <c r="AU331" s="533" t="s">
        <v>595</v>
      </c>
      <c r="AV331" s="533" t="s">
        <v>8</v>
      </c>
      <c r="AW331" s="533" t="s">
        <v>594</v>
      </c>
      <c r="AX331" s="533" t="s">
        <v>595</v>
      </c>
      <c r="AY331" s="533" t="s">
        <v>8</v>
      </c>
      <c r="AZ331" s="533" t="s">
        <v>594</v>
      </c>
      <c r="BA331" s="533" t="s">
        <v>595</v>
      </c>
      <c r="BB331" s="533" t="s">
        <v>8</v>
      </c>
      <c r="BC331" s="533" t="s">
        <v>594</v>
      </c>
      <c r="BD331" s="533" t="s">
        <v>595</v>
      </c>
      <c r="BE331" s="533" t="s">
        <v>8</v>
      </c>
      <c r="BF331" s="533" t="s">
        <v>594</v>
      </c>
      <c r="BG331" s="533" t="s">
        <v>595</v>
      </c>
      <c r="BH331" s="533" t="s">
        <v>8</v>
      </c>
      <c r="BI331" s="533" t="s">
        <v>594</v>
      </c>
      <c r="BJ331" s="533" t="s">
        <v>595</v>
      </c>
      <c r="BK331" s="533" t="s">
        <v>8</v>
      </c>
      <c r="BL331" s="533" t="s">
        <v>594</v>
      </c>
      <c r="BM331" s="533" t="s">
        <v>595</v>
      </c>
      <c r="BN331" s="533" t="s">
        <v>8</v>
      </c>
      <c r="BO331" s="533" t="s">
        <v>594</v>
      </c>
      <c r="BP331" s="533" t="s">
        <v>595</v>
      </c>
      <c r="BQ331" s="533" t="s">
        <v>596</v>
      </c>
      <c r="BR331" s="533" t="s">
        <v>8</v>
      </c>
      <c r="BS331" s="902"/>
      <c r="BT331" s="904"/>
    </row>
    <row r="332" spans="2:72" ht="13.5" thickBot="1" x14ac:dyDescent="0.25">
      <c r="B332" s="410" t="s">
        <v>7</v>
      </c>
      <c r="C332" s="413"/>
      <c r="D332" s="413"/>
      <c r="E332" s="413"/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13"/>
      <c r="S332" s="413"/>
      <c r="T332" s="413"/>
      <c r="U332" s="413"/>
      <c r="V332" s="413"/>
      <c r="W332" s="413"/>
      <c r="X332" s="413"/>
      <c r="Y332" s="413"/>
      <c r="Z332" s="413"/>
      <c r="AA332" s="413"/>
      <c r="AB332" s="413"/>
      <c r="AC332" s="413"/>
      <c r="AD332" s="413"/>
      <c r="AE332" s="413"/>
      <c r="AF332" s="413"/>
      <c r="AG332" s="413"/>
      <c r="AH332" s="413"/>
      <c r="AI332" s="413"/>
      <c r="AJ332" s="413"/>
      <c r="AK332" s="413"/>
      <c r="AL332" s="413"/>
      <c r="AM332" s="413"/>
      <c r="AN332" s="413"/>
      <c r="AO332" s="413"/>
      <c r="AP332" s="413"/>
      <c r="AQ332" s="413"/>
      <c r="AR332" s="413"/>
      <c r="AS332" s="413"/>
      <c r="AT332" s="413"/>
      <c r="AU332" s="413"/>
      <c r="AV332" s="413"/>
      <c r="AW332" s="413"/>
      <c r="AX332" s="413"/>
      <c r="AY332" s="413"/>
      <c r="AZ332" s="413"/>
      <c r="BA332" s="413"/>
      <c r="BB332" s="413"/>
      <c r="BC332" s="413"/>
      <c r="BD332" s="413"/>
      <c r="BE332" s="413"/>
      <c r="BF332" s="413"/>
      <c r="BG332" s="413"/>
      <c r="BH332" s="413"/>
      <c r="BI332" s="413"/>
      <c r="BJ332" s="413"/>
      <c r="BK332" s="413"/>
      <c r="BL332" s="413"/>
      <c r="BM332" s="413"/>
      <c r="BN332" s="413"/>
      <c r="BO332" s="413"/>
      <c r="BP332" s="413"/>
      <c r="BQ332" s="413"/>
      <c r="BR332" s="413"/>
      <c r="BS332" s="413"/>
      <c r="BT332" s="534"/>
    </row>
    <row r="333" spans="2:72" x14ac:dyDescent="0.2">
      <c r="B333" s="531" t="s">
        <v>24</v>
      </c>
      <c r="C333" s="535">
        <v>0</v>
      </c>
      <c r="D333" s="535">
        <v>0</v>
      </c>
      <c r="E333" s="535">
        <v>0</v>
      </c>
      <c r="F333" s="535">
        <v>0</v>
      </c>
      <c r="G333" s="535">
        <v>0</v>
      </c>
      <c r="H333" s="535">
        <v>0</v>
      </c>
      <c r="I333" s="535">
        <v>0</v>
      </c>
      <c r="J333" s="535">
        <v>0</v>
      </c>
      <c r="K333" s="535">
        <v>0</v>
      </c>
      <c r="L333" s="535">
        <v>0</v>
      </c>
      <c r="M333" s="535">
        <v>4</v>
      </c>
      <c r="N333" s="535">
        <v>4</v>
      </c>
      <c r="O333" s="535">
        <v>0</v>
      </c>
      <c r="P333" s="535">
        <v>0</v>
      </c>
      <c r="Q333" s="535">
        <v>8</v>
      </c>
      <c r="R333" s="535">
        <v>4</v>
      </c>
      <c r="S333" s="535">
        <v>4</v>
      </c>
      <c r="T333" s="535">
        <v>0</v>
      </c>
      <c r="U333" s="535">
        <v>1</v>
      </c>
      <c r="V333" s="535">
        <v>9</v>
      </c>
      <c r="W333" s="535">
        <v>5</v>
      </c>
      <c r="X333" s="535">
        <v>5</v>
      </c>
      <c r="Y333" s="535">
        <v>0</v>
      </c>
      <c r="Z333" s="535">
        <v>0</v>
      </c>
      <c r="AA333" s="535">
        <v>10</v>
      </c>
      <c r="AB333" s="535">
        <v>2</v>
      </c>
      <c r="AC333" s="535">
        <v>4</v>
      </c>
      <c r="AD333" s="535">
        <v>0</v>
      </c>
      <c r="AE333" s="535">
        <v>6</v>
      </c>
      <c r="AF333" s="535">
        <v>8</v>
      </c>
      <c r="AG333" s="535">
        <v>3</v>
      </c>
      <c r="AH333" s="535">
        <v>0</v>
      </c>
      <c r="AI333" s="535">
        <v>11</v>
      </c>
      <c r="AJ333" s="535">
        <v>3</v>
      </c>
      <c r="AK333" s="535">
        <v>1</v>
      </c>
      <c r="AL333" s="535">
        <v>4</v>
      </c>
      <c r="AM333" s="535">
        <v>0</v>
      </c>
      <c r="AN333" s="535">
        <v>6</v>
      </c>
      <c r="AO333" s="535">
        <v>0</v>
      </c>
      <c r="AP333" s="535">
        <v>6</v>
      </c>
      <c r="AQ333" s="535">
        <v>6</v>
      </c>
      <c r="AR333" s="535">
        <v>8</v>
      </c>
      <c r="AS333" s="535">
        <v>14</v>
      </c>
      <c r="AT333" s="535">
        <v>5</v>
      </c>
      <c r="AU333" s="535">
        <v>13</v>
      </c>
      <c r="AV333" s="535">
        <v>18</v>
      </c>
      <c r="AW333" s="535">
        <v>12</v>
      </c>
      <c r="AX333" s="535">
        <v>16</v>
      </c>
      <c r="AY333" s="535">
        <v>28</v>
      </c>
      <c r="AZ333" s="535">
        <v>14</v>
      </c>
      <c r="BA333" s="535">
        <v>10</v>
      </c>
      <c r="BB333" s="535">
        <v>24</v>
      </c>
      <c r="BC333" s="535">
        <v>10</v>
      </c>
      <c r="BD333" s="535">
        <v>10</v>
      </c>
      <c r="BE333" s="535">
        <v>20</v>
      </c>
      <c r="BF333" s="535">
        <v>6</v>
      </c>
      <c r="BG333" s="535">
        <v>8</v>
      </c>
      <c r="BH333" s="535">
        <v>14</v>
      </c>
      <c r="BI333" s="535">
        <v>10</v>
      </c>
      <c r="BJ333" s="535">
        <v>12</v>
      </c>
      <c r="BK333" s="535">
        <v>22</v>
      </c>
      <c r="BL333" s="535">
        <v>44</v>
      </c>
      <c r="BM333" s="535">
        <v>50</v>
      </c>
      <c r="BN333" s="535">
        <v>94</v>
      </c>
      <c r="BO333" s="535">
        <v>0</v>
      </c>
      <c r="BP333" s="535">
        <v>1</v>
      </c>
      <c r="BQ333" s="535">
        <v>0</v>
      </c>
      <c r="BR333" s="535">
        <v>1</v>
      </c>
      <c r="BS333" s="535">
        <v>4</v>
      </c>
      <c r="BT333" s="536">
        <v>293</v>
      </c>
    </row>
    <row r="334" spans="2:72" x14ac:dyDescent="0.2">
      <c r="B334" s="323" t="s">
        <v>25</v>
      </c>
      <c r="C334" s="537">
        <v>0</v>
      </c>
      <c r="D334" s="537">
        <v>0</v>
      </c>
      <c r="E334" s="537">
        <v>0</v>
      </c>
      <c r="F334" s="537">
        <v>1</v>
      </c>
      <c r="G334" s="537">
        <v>0</v>
      </c>
      <c r="H334" s="537">
        <v>1</v>
      </c>
      <c r="I334" s="537">
        <v>3</v>
      </c>
      <c r="J334" s="537">
        <v>2</v>
      </c>
      <c r="K334" s="535">
        <v>0</v>
      </c>
      <c r="L334" s="537">
        <v>5</v>
      </c>
      <c r="M334" s="537">
        <v>5</v>
      </c>
      <c r="N334" s="537">
        <v>6</v>
      </c>
      <c r="O334" s="535">
        <v>0</v>
      </c>
      <c r="P334" s="537">
        <v>0</v>
      </c>
      <c r="Q334" s="537">
        <v>11</v>
      </c>
      <c r="R334" s="537">
        <v>8</v>
      </c>
      <c r="S334" s="537">
        <v>7</v>
      </c>
      <c r="T334" s="537">
        <v>0</v>
      </c>
      <c r="U334" s="537">
        <v>1</v>
      </c>
      <c r="V334" s="537">
        <v>16</v>
      </c>
      <c r="W334" s="537">
        <v>6</v>
      </c>
      <c r="X334" s="537">
        <v>9</v>
      </c>
      <c r="Y334" s="537">
        <v>0</v>
      </c>
      <c r="Z334" s="537">
        <v>0</v>
      </c>
      <c r="AA334" s="537">
        <v>15</v>
      </c>
      <c r="AB334" s="537">
        <v>11</v>
      </c>
      <c r="AC334" s="537">
        <v>16</v>
      </c>
      <c r="AD334" s="537">
        <v>0</v>
      </c>
      <c r="AE334" s="537">
        <v>27</v>
      </c>
      <c r="AF334" s="537">
        <v>6</v>
      </c>
      <c r="AG334" s="537">
        <v>13</v>
      </c>
      <c r="AH334" s="537">
        <v>0</v>
      </c>
      <c r="AI334" s="537">
        <v>19</v>
      </c>
      <c r="AJ334" s="537">
        <v>7</v>
      </c>
      <c r="AK334" s="537">
        <v>8</v>
      </c>
      <c r="AL334" s="537">
        <v>15</v>
      </c>
      <c r="AM334" s="537">
        <v>7</v>
      </c>
      <c r="AN334" s="537">
        <v>14</v>
      </c>
      <c r="AO334" s="537">
        <v>0</v>
      </c>
      <c r="AP334" s="537">
        <v>21</v>
      </c>
      <c r="AQ334" s="537">
        <v>15</v>
      </c>
      <c r="AR334" s="537">
        <v>11</v>
      </c>
      <c r="AS334" s="537">
        <v>26</v>
      </c>
      <c r="AT334" s="537">
        <v>16</v>
      </c>
      <c r="AU334" s="537">
        <v>18</v>
      </c>
      <c r="AV334" s="537">
        <v>34</v>
      </c>
      <c r="AW334" s="537">
        <v>14</v>
      </c>
      <c r="AX334" s="537">
        <v>7</v>
      </c>
      <c r="AY334" s="537">
        <v>21</v>
      </c>
      <c r="AZ334" s="537">
        <v>14</v>
      </c>
      <c r="BA334" s="537">
        <v>16</v>
      </c>
      <c r="BB334" s="537">
        <v>30</v>
      </c>
      <c r="BC334" s="537">
        <v>11</v>
      </c>
      <c r="BD334" s="537">
        <v>14</v>
      </c>
      <c r="BE334" s="537">
        <v>25</v>
      </c>
      <c r="BF334" s="537">
        <v>12</v>
      </c>
      <c r="BG334" s="537">
        <v>14</v>
      </c>
      <c r="BH334" s="537">
        <v>26</v>
      </c>
      <c r="BI334" s="537">
        <v>15</v>
      </c>
      <c r="BJ334" s="537">
        <v>13</v>
      </c>
      <c r="BK334" s="537">
        <v>28</v>
      </c>
      <c r="BL334" s="537">
        <v>63</v>
      </c>
      <c r="BM334" s="537">
        <v>66</v>
      </c>
      <c r="BN334" s="537">
        <v>129</v>
      </c>
      <c r="BO334" s="537">
        <v>0</v>
      </c>
      <c r="BP334" s="537">
        <v>0</v>
      </c>
      <c r="BQ334" s="537">
        <v>0</v>
      </c>
      <c r="BR334" s="537">
        <v>0</v>
      </c>
      <c r="BS334" s="537">
        <v>0</v>
      </c>
      <c r="BT334" s="538">
        <v>449</v>
      </c>
    </row>
    <row r="335" spans="2:72" x14ac:dyDescent="0.2">
      <c r="B335" s="323" t="s">
        <v>26</v>
      </c>
      <c r="C335" s="537">
        <v>0</v>
      </c>
      <c r="D335" s="537">
        <v>0</v>
      </c>
      <c r="E335" s="537">
        <v>0</v>
      </c>
      <c r="F335" s="537">
        <v>2</v>
      </c>
      <c r="G335" s="537">
        <v>7</v>
      </c>
      <c r="H335" s="537">
        <v>9</v>
      </c>
      <c r="I335" s="537">
        <v>16</v>
      </c>
      <c r="J335" s="537">
        <v>22</v>
      </c>
      <c r="K335" s="535">
        <v>0</v>
      </c>
      <c r="L335" s="537">
        <v>38</v>
      </c>
      <c r="M335" s="537">
        <v>28</v>
      </c>
      <c r="N335" s="537">
        <v>41</v>
      </c>
      <c r="O335" s="535">
        <v>0</v>
      </c>
      <c r="P335" s="537">
        <v>1</v>
      </c>
      <c r="Q335" s="537">
        <v>70</v>
      </c>
      <c r="R335" s="537">
        <v>35</v>
      </c>
      <c r="S335" s="537">
        <v>49</v>
      </c>
      <c r="T335" s="537">
        <v>0</v>
      </c>
      <c r="U335" s="537">
        <v>0</v>
      </c>
      <c r="V335" s="537">
        <v>84</v>
      </c>
      <c r="W335" s="537">
        <v>36</v>
      </c>
      <c r="X335" s="537">
        <v>49</v>
      </c>
      <c r="Y335" s="537">
        <v>0</v>
      </c>
      <c r="Z335" s="537">
        <v>0</v>
      </c>
      <c r="AA335" s="537">
        <v>85</v>
      </c>
      <c r="AB335" s="537">
        <v>52</v>
      </c>
      <c r="AC335" s="537">
        <v>67</v>
      </c>
      <c r="AD335" s="537">
        <v>0</v>
      </c>
      <c r="AE335" s="537">
        <v>119</v>
      </c>
      <c r="AF335" s="537">
        <v>35</v>
      </c>
      <c r="AG335" s="537">
        <v>55</v>
      </c>
      <c r="AH335" s="537">
        <v>0</v>
      </c>
      <c r="AI335" s="537">
        <v>90</v>
      </c>
      <c r="AJ335" s="537">
        <v>38</v>
      </c>
      <c r="AK335" s="537">
        <v>59</v>
      </c>
      <c r="AL335" s="537">
        <v>97</v>
      </c>
      <c r="AM335" s="537">
        <v>48</v>
      </c>
      <c r="AN335" s="537">
        <v>48</v>
      </c>
      <c r="AO335" s="537">
        <v>0</v>
      </c>
      <c r="AP335" s="537">
        <v>96</v>
      </c>
      <c r="AQ335" s="537">
        <v>61</v>
      </c>
      <c r="AR335" s="537">
        <v>47</v>
      </c>
      <c r="AS335" s="537">
        <v>108</v>
      </c>
      <c r="AT335" s="537">
        <v>43</v>
      </c>
      <c r="AU335" s="537">
        <v>65</v>
      </c>
      <c r="AV335" s="537">
        <v>108</v>
      </c>
      <c r="AW335" s="537">
        <v>81</v>
      </c>
      <c r="AX335" s="537">
        <v>65</v>
      </c>
      <c r="AY335" s="537">
        <v>146</v>
      </c>
      <c r="AZ335" s="537">
        <v>80</v>
      </c>
      <c r="BA335" s="537">
        <v>79</v>
      </c>
      <c r="BB335" s="537">
        <v>159</v>
      </c>
      <c r="BC335" s="537">
        <v>81</v>
      </c>
      <c r="BD335" s="537">
        <v>65</v>
      </c>
      <c r="BE335" s="537">
        <v>146</v>
      </c>
      <c r="BF335" s="537">
        <v>88</v>
      </c>
      <c r="BG335" s="537">
        <v>62</v>
      </c>
      <c r="BH335" s="537">
        <v>150</v>
      </c>
      <c r="BI335" s="537">
        <v>88</v>
      </c>
      <c r="BJ335" s="537">
        <v>76</v>
      </c>
      <c r="BK335" s="537">
        <v>164</v>
      </c>
      <c r="BL335" s="537">
        <v>310</v>
      </c>
      <c r="BM335" s="537">
        <v>298</v>
      </c>
      <c r="BN335" s="537">
        <v>608</v>
      </c>
      <c r="BO335" s="537">
        <v>0</v>
      </c>
      <c r="BP335" s="537">
        <v>0</v>
      </c>
      <c r="BQ335" s="537">
        <v>0</v>
      </c>
      <c r="BR335" s="537">
        <v>0</v>
      </c>
      <c r="BS335" s="537">
        <v>12</v>
      </c>
      <c r="BT335" s="538">
        <v>2289</v>
      </c>
    </row>
    <row r="336" spans="2:72" x14ac:dyDescent="0.2">
      <c r="B336" s="323" t="s">
        <v>27</v>
      </c>
      <c r="C336" s="537">
        <v>0</v>
      </c>
      <c r="D336" s="537">
        <v>0</v>
      </c>
      <c r="E336" s="537">
        <v>0</v>
      </c>
      <c r="F336" s="537">
        <v>1</v>
      </c>
      <c r="G336" s="537">
        <v>1</v>
      </c>
      <c r="H336" s="537">
        <v>2</v>
      </c>
      <c r="I336" s="537">
        <v>5</v>
      </c>
      <c r="J336" s="537">
        <v>14</v>
      </c>
      <c r="K336" s="535">
        <v>0</v>
      </c>
      <c r="L336" s="537">
        <v>19</v>
      </c>
      <c r="M336" s="537">
        <v>11</v>
      </c>
      <c r="N336" s="537">
        <v>18</v>
      </c>
      <c r="O336" s="535">
        <v>0</v>
      </c>
      <c r="P336" s="537">
        <v>0</v>
      </c>
      <c r="Q336" s="537">
        <v>29</v>
      </c>
      <c r="R336" s="537">
        <v>10</v>
      </c>
      <c r="S336" s="537">
        <v>23</v>
      </c>
      <c r="T336" s="537">
        <v>0</v>
      </c>
      <c r="U336" s="537">
        <v>1</v>
      </c>
      <c r="V336" s="537">
        <v>34</v>
      </c>
      <c r="W336" s="537">
        <v>23</v>
      </c>
      <c r="X336" s="537">
        <v>32</v>
      </c>
      <c r="Y336" s="537">
        <v>0</v>
      </c>
      <c r="Z336" s="537">
        <v>0</v>
      </c>
      <c r="AA336" s="537">
        <v>55</v>
      </c>
      <c r="AB336" s="537">
        <v>15</v>
      </c>
      <c r="AC336" s="537">
        <v>29</v>
      </c>
      <c r="AD336" s="537">
        <v>0</v>
      </c>
      <c r="AE336" s="537">
        <v>44</v>
      </c>
      <c r="AF336" s="537">
        <v>5</v>
      </c>
      <c r="AG336" s="537">
        <v>14</v>
      </c>
      <c r="AH336" s="537">
        <v>0</v>
      </c>
      <c r="AI336" s="537">
        <v>19</v>
      </c>
      <c r="AJ336" s="537">
        <v>7</v>
      </c>
      <c r="AK336" s="537">
        <v>12</v>
      </c>
      <c r="AL336" s="537">
        <v>19</v>
      </c>
      <c r="AM336" s="537">
        <v>14</v>
      </c>
      <c r="AN336" s="537">
        <v>14</v>
      </c>
      <c r="AO336" s="537">
        <v>0</v>
      </c>
      <c r="AP336" s="537">
        <v>28</v>
      </c>
      <c r="AQ336" s="537">
        <v>14</v>
      </c>
      <c r="AR336" s="537">
        <v>19</v>
      </c>
      <c r="AS336" s="537">
        <v>33</v>
      </c>
      <c r="AT336" s="537">
        <v>23</v>
      </c>
      <c r="AU336" s="537">
        <v>16</v>
      </c>
      <c r="AV336" s="537">
        <v>39</v>
      </c>
      <c r="AW336" s="537">
        <v>23</v>
      </c>
      <c r="AX336" s="537">
        <v>27</v>
      </c>
      <c r="AY336" s="537">
        <v>50</v>
      </c>
      <c r="AZ336" s="537">
        <v>17</v>
      </c>
      <c r="BA336" s="537">
        <v>25</v>
      </c>
      <c r="BB336" s="537">
        <v>42</v>
      </c>
      <c r="BC336" s="537">
        <v>24</v>
      </c>
      <c r="BD336" s="537">
        <v>22</v>
      </c>
      <c r="BE336" s="537">
        <v>46</v>
      </c>
      <c r="BF336" s="537">
        <v>24</v>
      </c>
      <c r="BG336" s="537">
        <v>19</v>
      </c>
      <c r="BH336" s="537">
        <v>43</v>
      </c>
      <c r="BI336" s="537">
        <v>23</v>
      </c>
      <c r="BJ336" s="537">
        <v>20</v>
      </c>
      <c r="BK336" s="537">
        <v>43</v>
      </c>
      <c r="BL336" s="537">
        <v>54</v>
      </c>
      <c r="BM336" s="537">
        <v>55</v>
      </c>
      <c r="BN336" s="537">
        <v>109</v>
      </c>
      <c r="BO336" s="537">
        <v>0</v>
      </c>
      <c r="BP336" s="537">
        <v>0</v>
      </c>
      <c r="BQ336" s="537">
        <v>0</v>
      </c>
      <c r="BR336" s="537">
        <v>0</v>
      </c>
      <c r="BS336" s="537">
        <v>2</v>
      </c>
      <c r="BT336" s="538">
        <v>656</v>
      </c>
    </row>
    <row r="337" spans="2:204" x14ac:dyDescent="0.2">
      <c r="B337" s="323" t="s">
        <v>28</v>
      </c>
      <c r="C337" s="537">
        <v>0</v>
      </c>
      <c r="D337" s="537">
        <v>0</v>
      </c>
      <c r="E337" s="537">
        <v>0</v>
      </c>
      <c r="F337" s="537">
        <v>0</v>
      </c>
      <c r="G337" s="537">
        <v>2</v>
      </c>
      <c r="H337" s="537">
        <v>2</v>
      </c>
      <c r="I337" s="537">
        <v>4</v>
      </c>
      <c r="J337" s="537">
        <v>2</v>
      </c>
      <c r="K337" s="535">
        <v>0</v>
      </c>
      <c r="L337" s="537">
        <v>6</v>
      </c>
      <c r="M337" s="537">
        <v>7</v>
      </c>
      <c r="N337" s="537">
        <v>15</v>
      </c>
      <c r="O337" s="535">
        <v>0</v>
      </c>
      <c r="P337" s="537">
        <v>0</v>
      </c>
      <c r="Q337" s="537">
        <v>22</v>
      </c>
      <c r="R337" s="537">
        <v>12</v>
      </c>
      <c r="S337" s="537">
        <v>10</v>
      </c>
      <c r="T337" s="537">
        <v>0</v>
      </c>
      <c r="U337" s="537">
        <v>0</v>
      </c>
      <c r="V337" s="537">
        <v>22</v>
      </c>
      <c r="W337" s="537">
        <v>15</v>
      </c>
      <c r="X337" s="537">
        <v>22</v>
      </c>
      <c r="Y337" s="537">
        <v>0</v>
      </c>
      <c r="Z337" s="537">
        <v>0</v>
      </c>
      <c r="AA337" s="537">
        <v>37</v>
      </c>
      <c r="AB337" s="537">
        <v>19</v>
      </c>
      <c r="AC337" s="537">
        <v>14</v>
      </c>
      <c r="AD337" s="537">
        <v>0</v>
      </c>
      <c r="AE337" s="537">
        <v>33</v>
      </c>
      <c r="AF337" s="537">
        <v>5</v>
      </c>
      <c r="AG337" s="537">
        <v>17</v>
      </c>
      <c r="AH337" s="537">
        <v>0</v>
      </c>
      <c r="AI337" s="537">
        <v>22</v>
      </c>
      <c r="AJ337" s="537">
        <v>4</v>
      </c>
      <c r="AK337" s="537">
        <v>15</v>
      </c>
      <c r="AL337" s="537">
        <v>19</v>
      </c>
      <c r="AM337" s="537">
        <v>16</v>
      </c>
      <c r="AN337" s="537">
        <v>23</v>
      </c>
      <c r="AO337" s="537">
        <v>0</v>
      </c>
      <c r="AP337" s="537">
        <v>39</v>
      </c>
      <c r="AQ337" s="537">
        <v>12</v>
      </c>
      <c r="AR337" s="537">
        <v>19</v>
      </c>
      <c r="AS337" s="537">
        <v>31</v>
      </c>
      <c r="AT337" s="537">
        <v>12</v>
      </c>
      <c r="AU337" s="537">
        <v>17</v>
      </c>
      <c r="AV337" s="537">
        <v>29</v>
      </c>
      <c r="AW337" s="537">
        <v>11</v>
      </c>
      <c r="AX337" s="537">
        <v>20</v>
      </c>
      <c r="AY337" s="537">
        <v>31</v>
      </c>
      <c r="AZ337" s="537">
        <v>16</v>
      </c>
      <c r="BA337" s="537">
        <v>15</v>
      </c>
      <c r="BB337" s="537">
        <v>31</v>
      </c>
      <c r="BC337" s="537">
        <v>15</v>
      </c>
      <c r="BD337" s="537">
        <v>25</v>
      </c>
      <c r="BE337" s="537">
        <v>40</v>
      </c>
      <c r="BF337" s="537">
        <v>25</v>
      </c>
      <c r="BG337" s="537">
        <v>20</v>
      </c>
      <c r="BH337" s="537">
        <v>45</v>
      </c>
      <c r="BI337" s="537">
        <v>20</v>
      </c>
      <c r="BJ337" s="537">
        <v>22</v>
      </c>
      <c r="BK337" s="537">
        <v>42</v>
      </c>
      <c r="BL337" s="537">
        <v>57</v>
      </c>
      <c r="BM337" s="537">
        <v>59</v>
      </c>
      <c r="BN337" s="537">
        <v>116</v>
      </c>
      <c r="BO337" s="537">
        <v>0</v>
      </c>
      <c r="BP337" s="537">
        <v>0</v>
      </c>
      <c r="BQ337" s="537">
        <v>0</v>
      </c>
      <c r="BR337" s="537">
        <v>0</v>
      </c>
      <c r="BS337" s="537">
        <v>1</v>
      </c>
      <c r="BT337" s="538">
        <v>568</v>
      </c>
    </row>
    <row r="338" spans="2:204" ht="13.5" thickBot="1" x14ac:dyDescent="0.25">
      <c r="B338" s="323" t="s">
        <v>29</v>
      </c>
      <c r="C338" s="537">
        <v>0</v>
      </c>
      <c r="D338" s="537">
        <v>0</v>
      </c>
      <c r="E338" s="537">
        <v>0</v>
      </c>
      <c r="F338" s="537">
        <v>3</v>
      </c>
      <c r="G338" s="537">
        <v>3</v>
      </c>
      <c r="H338" s="537">
        <v>6</v>
      </c>
      <c r="I338" s="537">
        <v>7</v>
      </c>
      <c r="J338" s="537">
        <v>9</v>
      </c>
      <c r="K338" s="535">
        <v>0</v>
      </c>
      <c r="L338" s="537">
        <v>16</v>
      </c>
      <c r="M338" s="537">
        <v>9</v>
      </c>
      <c r="N338" s="537">
        <v>19</v>
      </c>
      <c r="O338" s="535">
        <v>0</v>
      </c>
      <c r="P338" s="537">
        <v>0</v>
      </c>
      <c r="Q338" s="537">
        <v>28</v>
      </c>
      <c r="R338" s="537">
        <v>9</v>
      </c>
      <c r="S338" s="537">
        <v>16</v>
      </c>
      <c r="T338" s="537">
        <v>0</v>
      </c>
      <c r="U338" s="537">
        <v>0</v>
      </c>
      <c r="V338" s="537">
        <v>25</v>
      </c>
      <c r="W338" s="537">
        <v>8</v>
      </c>
      <c r="X338" s="537">
        <v>16</v>
      </c>
      <c r="Y338" s="537">
        <v>0</v>
      </c>
      <c r="Z338" s="537">
        <v>0</v>
      </c>
      <c r="AA338" s="537">
        <v>24</v>
      </c>
      <c r="AB338" s="537">
        <v>8</v>
      </c>
      <c r="AC338" s="537">
        <v>13</v>
      </c>
      <c r="AD338" s="537">
        <v>0</v>
      </c>
      <c r="AE338" s="537">
        <v>21</v>
      </c>
      <c r="AF338" s="537">
        <v>12</v>
      </c>
      <c r="AG338" s="537">
        <v>9</v>
      </c>
      <c r="AH338" s="537">
        <v>0</v>
      </c>
      <c r="AI338" s="537">
        <v>21</v>
      </c>
      <c r="AJ338" s="537">
        <v>11</v>
      </c>
      <c r="AK338" s="537">
        <v>16</v>
      </c>
      <c r="AL338" s="537">
        <v>27</v>
      </c>
      <c r="AM338" s="537">
        <v>12</v>
      </c>
      <c r="AN338" s="537">
        <v>12</v>
      </c>
      <c r="AO338" s="537">
        <v>0</v>
      </c>
      <c r="AP338" s="537">
        <v>24</v>
      </c>
      <c r="AQ338" s="537">
        <v>14</v>
      </c>
      <c r="AR338" s="537">
        <v>13</v>
      </c>
      <c r="AS338" s="537">
        <v>27</v>
      </c>
      <c r="AT338" s="537">
        <v>9</v>
      </c>
      <c r="AU338" s="537">
        <v>12</v>
      </c>
      <c r="AV338" s="537">
        <v>21</v>
      </c>
      <c r="AW338" s="537">
        <v>7</v>
      </c>
      <c r="AX338" s="537">
        <v>12</v>
      </c>
      <c r="AY338" s="537">
        <v>19</v>
      </c>
      <c r="AZ338" s="537">
        <v>15</v>
      </c>
      <c r="BA338" s="537">
        <v>17</v>
      </c>
      <c r="BB338" s="537">
        <v>32</v>
      </c>
      <c r="BC338" s="537">
        <v>6</v>
      </c>
      <c r="BD338" s="537">
        <v>9</v>
      </c>
      <c r="BE338" s="537">
        <v>15</v>
      </c>
      <c r="BF338" s="537">
        <v>9</v>
      </c>
      <c r="BG338" s="537">
        <v>14</v>
      </c>
      <c r="BH338" s="537">
        <v>23</v>
      </c>
      <c r="BI338" s="537">
        <v>6</v>
      </c>
      <c r="BJ338" s="537">
        <v>14</v>
      </c>
      <c r="BK338" s="537">
        <v>20</v>
      </c>
      <c r="BL338" s="537">
        <v>19</v>
      </c>
      <c r="BM338" s="537">
        <v>36</v>
      </c>
      <c r="BN338" s="537">
        <v>55</v>
      </c>
      <c r="BO338" s="537">
        <v>0</v>
      </c>
      <c r="BP338" s="537">
        <v>0</v>
      </c>
      <c r="BQ338" s="537">
        <v>0</v>
      </c>
      <c r="BR338" s="537">
        <v>0</v>
      </c>
      <c r="BS338" s="537">
        <v>2</v>
      </c>
      <c r="BT338" s="538">
        <v>406</v>
      </c>
    </row>
    <row r="339" spans="2:204" ht="13.5" thickBot="1" x14ac:dyDescent="0.25">
      <c r="B339" s="410" t="s">
        <v>1</v>
      </c>
      <c r="C339" s="541">
        <f t="shared" ref="C339:BN339" si="6">SUM(C333:C338)</f>
        <v>0</v>
      </c>
      <c r="D339" s="541">
        <f t="shared" si="6"/>
        <v>0</v>
      </c>
      <c r="E339" s="541">
        <f t="shared" si="6"/>
        <v>0</v>
      </c>
      <c r="F339" s="541">
        <f t="shared" si="6"/>
        <v>7</v>
      </c>
      <c r="G339" s="541">
        <f t="shared" si="6"/>
        <v>13</v>
      </c>
      <c r="H339" s="541">
        <f t="shared" si="6"/>
        <v>20</v>
      </c>
      <c r="I339" s="541">
        <f t="shared" si="6"/>
        <v>35</v>
      </c>
      <c r="J339" s="541">
        <f t="shared" si="6"/>
        <v>49</v>
      </c>
      <c r="K339" s="541">
        <f t="shared" si="6"/>
        <v>0</v>
      </c>
      <c r="L339" s="541">
        <f t="shared" si="6"/>
        <v>84</v>
      </c>
      <c r="M339" s="541">
        <f t="shared" si="6"/>
        <v>64</v>
      </c>
      <c r="N339" s="541">
        <f t="shared" si="6"/>
        <v>103</v>
      </c>
      <c r="O339" s="541">
        <f t="shared" si="6"/>
        <v>0</v>
      </c>
      <c r="P339" s="541">
        <f t="shared" si="6"/>
        <v>1</v>
      </c>
      <c r="Q339" s="541">
        <f t="shared" si="6"/>
        <v>168</v>
      </c>
      <c r="R339" s="541">
        <f t="shared" si="6"/>
        <v>78</v>
      </c>
      <c r="S339" s="541">
        <f t="shared" si="6"/>
        <v>109</v>
      </c>
      <c r="T339" s="541">
        <f t="shared" si="6"/>
        <v>0</v>
      </c>
      <c r="U339" s="541">
        <f t="shared" si="6"/>
        <v>3</v>
      </c>
      <c r="V339" s="541">
        <f t="shared" si="6"/>
        <v>190</v>
      </c>
      <c r="W339" s="541">
        <f t="shared" si="6"/>
        <v>93</v>
      </c>
      <c r="X339" s="541">
        <f t="shared" si="6"/>
        <v>133</v>
      </c>
      <c r="Y339" s="541">
        <f t="shared" si="6"/>
        <v>0</v>
      </c>
      <c r="Z339" s="541">
        <f t="shared" si="6"/>
        <v>0</v>
      </c>
      <c r="AA339" s="541">
        <f t="shared" si="6"/>
        <v>226</v>
      </c>
      <c r="AB339" s="541">
        <f t="shared" si="6"/>
        <v>107</v>
      </c>
      <c r="AC339" s="541">
        <f t="shared" si="6"/>
        <v>143</v>
      </c>
      <c r="AD339" s="541">
        <f t="shared" si="6"/>
        <v>0</v>
      </c>
      <c r="AE339" s="541">
        <f t="shared" si="6"/>
        <v>250</v>
      </c>
      <c r="AF339" s="541">
        <f t="shared" si="6"/>
        <v>71</v>
      </c>
      <c r="AG339" s="541">
        <f t="shared" si="6"/>
        <v>111</v>
      </c>
      <c r="AH339" s="541">
        <f t="shared" si="6"/>
        <v>0</v>
      </c>
      <c r="AI339" s="541">
        <f t="shared" si="6"/>
        <v>182</v>
      </c>
      <c r="AJ339" s="541">
        <f t="shared" si="6"/>
        <v>70</v>
      </c>
      <c r="AK339" s="541">
        <f t="shared" si="6"/>
        <v>111</v>
      </c>
      <c r="AL339" s="541">
        <f t="shared" si="6"/>
        <v>181</v>
      </c>
      <c r="AM339" s="541">
        <f t="shared" si="6"/>
        <v>97</v>
      </c>
      <c r="AN339" s="541">
        <f t="shared" si="6"/>
        <v>117</v>
      </c>
      <c r="AO339" s="541">
        <f t="shared" si="6"/>
        <v>0</v>
      </c>
      <c r="AP339" s="541">
        <f t="shared" si="6"/>
        <v>214</v>
      </c>
      <c r="AQ339" s="541">
        <f t="shared" si="6"/>
        <v>122</v>
      </c>
      <c r="AR339" s="541">
        <f t="shared" si="6"/>
        <v>117</v>
      </c>
      <c r="AS339" s="541">
        <f t="shared" si="6"/>
        <v>239</v>
      </c>
      <c r="AT339" s="541">
        <f t="shared" si="6"/>
        <v>108</v>
      </c>
      <c r="AU339" s="541">
        <f t="shared" si="6"/>
        <v>141</v>
      </c>
      <c r="AV339" s="541">
        <f t="shared" si="6"/>
        <v>249</v>
      </c>
      <c r="AW339" s="541">
        <f t="shared" si="6"/>
        <v>148</v>
      </c>
      <c r="AX339" s="541">
        <f t="shared" si="6"/>
        <v>147</v>
      </c>
      <c r="AY339" s="541">
        <f t="shared" si="6"/>
        <v>295</v>
      </c>
      <c r="AZ339" s="541">
        <f t="shared" si="6"/>
        <v>156</v>
      </c>
      <c r="BA339" s="541">
        <f t="shared" si="6"/>
        <v>162</v>
      </c>
      <c r="BB339" s="541">
        <f t="shared" si="6"/>
        <v>318</v>
      </c>
      <c r="BC339" s="541">
        <f t="shared" si="6"/>
        <v>147</v>
      </c>
      <c r="BD339" s="541">
        <f t="shared" si="6"/>
        <v>145</v>
      </c>
      <c r="BE339" s="541">
        <f t="shared" si="6"/>
        <v>292</v>
      </c>
      <c r="BF339" s="541">
        <f t="shared" si="6"/>
        <v>164</v>
      </c>
      <c r="BG339" s="541">
        <f t="shared" si="6"/>
        <v>137</v>
      </c>
      <c r="BH339" s="541">
        <f t="shared" si="6"/>
        <v>301</v>
      </c>
      <c r="BI339" s="541">
        <f t="shared" si="6"/>
        <v>162</v>
      </c>
      <c r="BJ339" s="541">
        <f t="shared" si="6"/>
        <v>157</v>
      </c>
      <c r="BK339" s="541">
        <f t="shared" si="6"/>
        <v>319</v>
      </c>
      <c r="BL339" s="541">
        <f t="shared" si="6"/>
        <v>547</v>
      </c>
      <c r="BM339" s="541">
        <f t="shared" si="6"/>
        <v>564</v>
      </c>
      <c r="BN339" s="541">
        <f t="shared" si="6"/>
        <v>1111</v>
      </c>
      <c r="BO339" s="541">
        <f t="shared" ref="BO339:BT339" si="7">SUM(BO333:BO338)</f>
        <v>0</v>
      </c>
      <c r="BP339" s="541">
        <f t="shared" si="7"/>
        <v>1</v>
      </c>
      <c r="BQ339" s="541">
        <f t="shared" si="7"/>
        <v>0</v>
      </c>
      <c r="BR339" s="541">
        <f t="shared" si="7"/>
        <v>1</v>
      </c>
      <c r="BS339" s="541">
        <f t="shared" si="7"/>
        <v>21</v>
      </c>
      <c r="BT339" s="541">
        <f t="shared" si="7"/>
        <v>4661</v>
      </c>
    </row>
    <row r="340" spans="2:204" x14ac:dyDescent="0.2">
      <c r="B340" s="542" t="s">
        <v>597</v>
      </c>
    </row>
    <row r="345" spans="2:204" ht="33" customHeight="1" thickBot="1" x14ac:dyDescent="0.25">
      <c r="B345" s="905" t="s">
        <v>606</v>
      </c>
      <c r="C345" s="905"/>
      <c r="D345" s="905"/>
      <c r="E345" s="905"/>
      <c r="F345" s="905"/>
      <c r="G345" s="905"/>
      <c r="H345" s="905"/>
      <c r="I345" s="905"/>
      <c r="J345" s="905"/>
      <c r="K345" s="905"/>
      <c r="L345" s="905"/>
      <c r="M345" s="905"/>
      <c r="N345" s="905"/>
    </row>
    <row r="346" spans="2:204" ht="21.75" customHeight="1" x14ac:dyDescent="0.2">
      <c r="B346" s="748" t="s">
        <v>560</v>
      </c>
      <c r="C346" s="899" t="s">
        <v>817</v>
      </c>
      <c r="D346" s="900"/>
      <c r="E346" s="900"/>
      <c r="F346" s="900"/>
      <c r="G346" s="900"/>
      <c r="H346" s="900"/>
      <c r="I346" s="899" t="s">
        <v>816</v>
      </c>
      <c r="J346" s="900"/>
      <c r="K346" s="900"/>
      <c r="L346" s="900"/>
      <c r="M346" s="900"/>
      <c r="N346" s="900"/>
      <c r="O346" s="899" t="s">
        <v>8</v>
      </c>
      <c r="P346" s="900"/>
      <c r="Q346" s="900"/>
      <c r="R346" s="900"/>
      <c r="S346" s="900"/>
      <c r="T346" s="901"/>
    </row>
    <row r="347" spans="2:204" s="547" customFormat="1" ht="72" customHeight="1" thickBot="1" x14ac:dyDescent="0.25">
      <c r="B347" s="749"/>
      <c r="C347" s="727" t="s">
        <v>607</v>
      </c>
      <c r="D347" s="727" t="s">
        <v>608</v>
      </c>
      <c r="E347" s="727" t="s">
        <v>609</v>
      </c>
      <c r="F347" s="727" t="s">
        <v>610</v>
      </c>
      <c r="G347" s="727" t="s">
        <v>611</v>
      </c>
      <c r="H347" s="727" t="s">
        <v>612</v>
      </c>
      <c r="I347" s="727" t="s">
        <v>613</v>
      </c>
      <c r="J347" s="727" t="s">
        <v>608</v>
      </c>
      <c r="K347" s="727" t="s">
        <v>609</v>
      </c>
      <c r="L347" s="727" t="s">
        <v>610</v>
      </c>
      <c r="M347" s="727" t="s">
        <v>611</v>
      </c>
      <c r="N347" s="727" t="s">
        <v>612</v>
      </c>
      <c r="O347" s="727" t="s">
        <v>614</v>
      </c>
      <c r="P347" s="727" t="s">
        <v>608</v>
      </c>
      <c r="Q347" s="727" t="s">
        <v>609</v>
      </c>
      <c r="R347" s="727" t="s">
        <v>610</v>
      </c>
      <c r="S347" s="727" t="s">
        <v>611</v>
      </c>
      <c r="T347" s="728" t="s">
        <v>612</v>
      </c>
    </row>
    <row r="348" spans="2:204" s="547" customFormat="1" ht="15.75" thickBot="1" x14ac:dyDescent="0.25">
      <c r="B348" s="548" t="s">
        <v>1</v>
      </c>
      <c r="C348" s="549">
        <v>100</v>
      </c>
      <c r="D348" s="549">
        <v>97.48</v>
      </c>
      <c r="E348" s="549">
        <v>24.209807423946415</v>
      </c>
      <c r="F348" s="549">
        <v>5.7022774211554577</v>
      </c>
      <c r="G348" s="549">
        <v>6.4831705274909295</v>
      </c>
      <c r="H348" s="549">
        <v>15.190310354451578</v>
      </c>
      <c r="I348" s="549">
        <v>7.3529411764705888</v>
      </c>
      <c r="J348" s="549">
        <v>35.975344452501815</v>
      </c>
      <c r="K348" s="549">
        <v>32.700058013052931</v>
      </c>
      <c r="L348" s="549">
        <v>43.03482958665699</v>
      </c>
      <c r="M348" s="549">
        <v>51.693038433647573</v>
      </c>
      <c r="N348" s="549">
        <v>40.464906453952132</v>
      </c>
      <c r="O348" s="549">
        <v>14.864864864864865</v>
      </c>
      <c r="P348" s="549">
        <v>70.731104557640748</v>
      </c>
      <c r="Q348" s="549">
        <v>24.22584817087256</v>
      </c>
      <c r="R348" s="549">
        <v>17.926093013331624</v>
      </c>
      <c r="S348" s="549">
        <v>19.348151287992341</v>
      </c>
      <c r="T348" s="550">
        <v>21.502588074500306</v>
      </c>
      <c r="AK348" s="551"/>
      <c r="AL348" s="551"/>
      <c r="AM348" s="551"/>
      <c r="AN348" s="551"/>
      <c r="AO348" s="551"/>
      <c r="AP348" s="551"/>
      <c r="AQ348" s="551"/>
      <c r="AR348" s="551"/>
      <c r="AS348" s="551"/>
      <c r="AT348" s="551"/>
      <c r="AU348" s="551"/>
      <c r="AV348" s="551"/>
      <c r="AW348" s="551"/>
      <c r="AX348" s="551"/>
      <c r="AY348" s="551"/>
      <c r="AZ348" s="551"/>
      <c r="BA348" s="551"/>
      <c r="BB348" s="551"/>
      <c r="BC348" s="551"/>
      <c r="BD348" s="551"/>
      <c r="BE348" s="551"/>
      <c r="BF348" s="551"/>
      <c r="BG348" s="551"/>
      <c r="BH348" s="551"/>
      <c r="BI348" s="551"/>
      <c r="BJ348" s="551"/>
      <c r="BK348" s="551"/>
      <c r="BL348" s="551"/>
      <c r="BM348" s="551"/>
      <c r="BN348" s="551"/>
      <c r="BO348" s="551"/>
      <c r="BP348" s="551"/>
      <c r="BQ348" s="551"/>
      <c r="BR348" s="551"/>
      <c r="BS348" s="551"/>
      <c r="BT348" s="551"/>
      <c r="BU348" s="551"/>
      <c r="BV348" s="551"/>
      <c r="BW348" s="551"/>
      <c r="BX348" s="551"/>
      <c r="BY348" s="551"/>
      <c r="BZ348" s="551"/>
      <c r="CA348" s="551"/>
      <c r="CB348" s="551"/>
      <c r="CC348" s="551"/>
      <c r="CD348" s="551"/>
      <c r="CE348" s="551"/>
      <c r="CF348" s="551"/>
      <c r="CG348" s="551"/>
      <c r="CH348" s="551"/>
      <c r="CI348" s="551"/>
      <c r="CJ348" s="551"/>
      <c r="CK348" s="551"/>
      <c r="CL348" s="551"/>
      <c r="CM348" s="551"/>
      <c r="CN348" s="551"/>
      <c r="CO348" s="551"/>
      <c r="CP348" s="551"/>
      <c r="CQ348" s="551"/>
      <c r="CR348" s="551"/>
      <c r="CS348" s="551"/>
      <c r="CT348" s="551"/>
      <c r="CU348" s="551"/>
      <c r="CV348" s="551"/>
      <c r="CW348" s="551"/>
      <c r="CX348" s="551"/>
      <c r="CY348" s="551"/>
      <c r="CZ348" s="551"/>
      <c r="DA348" s="551"/>
      <c r="DB348" s="551"/>
      <c r="DC348" s="551"/>
      <c r="DD348" s="551"/>
      <c r="DE348" s="551"/>
      <c r="DF348" s="551"/>
      <c r="DG348" s="551"/>
      <c r="DH348" s="551"/>
      <c r="DI348" s="551"/>
      <c r="DJ348" s="551"/>
      <c r="DK348" s="551"/>
      <c r="DL348" s="551"/>
      <c r="DM348" s="551"/>
      <c r="DN348" s="551"/>
      <c r="DO348" s="551"/>
      <c r="DP348" s="551"/>
      <c r="DQ348" s="551"/>
      <c r="DR348" s="551"/>
      <c r="DS348" s="551"/>
      <c r="DT348" s="551"/>
      <c r="DU348" s="551"/>
      <c r="DV348" s="551"/>
      <c r="DW348" s="551"/>
      <c r="DX348" s="551"/>
      <c r="DY348" s="551"/>
      <c r="DZ348" s="551"/>
      <c r="EA348" s="551"/>
      <c r="EB348" s="551"/>
      <c r="EC348" s="551"/>
      <c r="ED348" s="551"/>
      <c r="EE348" s="551"/>
      <c r="EF348" s="551"/>
      <c r="EG348" s="551"/>
      <c r="EH348" s="551"/>
      <c r="EI348" s="551"/>
      <c r="EJ348" s="551"/>
      <c r="EK348" s="551"/>
      <c r="EL348" s="551"/>
      <c r="EM348" s="551"/>
      <c r="EN348" s="551"/>
      <c r="EO348" s="551"/>
      <c r="EP348" s="551"/>
      <c r="EQ348" s="551"/>
      <c r="ER348" s="551"/>
      <c r="ES348" s="551"/>
      <c r="ET348" s="551"/>
      <c r="EU348" s="551"/>
      <c r="EV348" s="551"/>
      <c r="EW348" s="551"/>
      <c r="EX348" s="551"/>
      <c r="EY348" s="551"/>
      <c r="EZ348" s="551"/>
      <c r="FA348" s="551"/>
      <c r="FB348" s="551"/>
      <c r="FC348" s="551"/>
      <c r="FD348" s="551"/>
      <c r="FE348" s="551"/>
      <c r="FF348" s="551"/>
      <c r="FG348" s="551"/>
      <c r="FH348" s="551"/>
      <c r="FI348" s="551"/>
      <c r="FJ348" s="551"/>
      <c r="FK348" s="551"/>
      <c r="FL348" s="551"/>
      <c r="FM348" s="551"/>
      <c r="FN348" s="551"/>
      <c r="FO348" s="551"/>
      <c r="FP348" s="551"/>
      <c r="FQ348" s="551"/>
      <c r="FR348" s="551"/>
      <c r="FS348" s="551"/>
      <c r="FT348" s="551"/>
      <c r="FU348" s="551"/>
      <c r="FV348" s="551"/>
      <c r="FW348" s="551"/>
      <c r="FX348" s="551"/>
      <c r="FY348" s="551"/>
      <c r="FZ348" s="551"/>
      <c r="GA348" s="551"/>
      <c r="GB348" s="551"/>
      <c r="GC348" s="551"/>
      <c r="GD348" s="551"/>
      <c r="GE348" s="551"/>
      <c r="GF348" s="551"/>
      <c r="GG348" s="551"/>
      <c r="GH348" s="551"/>
      <c r="GI348" s="551"/>
      <c r="GJ348" s="551"/>
      <c r="GK348" s="551"/>
      <c r="GL348" s="551"/>
      <c r="GM348" s="551"/>
      <c r="GN348" s="551"/>
      <c r="GO348" s="551"/>
      <c r="GP348" s="551"/>
      <c r="GQ348" s="551"/>
      <c r="GR348" s="551"/>
      <c r="GS348" s="551"/>
      <c r="GT348" s="551"/>
      <c r="GU348" s="551"/>
      <c r="GV348" s="551"/>
    </row>
    <row r="349" spans="2:204" s="555" customFormat="1" ht="13.5" customHeight="1" x14ac:dyDescent="0.2">
      <c r="B349" s="552" t="s">
        <v>226</v>
      </c>
      <c r="C349" s="553">
        <v>100</v>
      </c>
      <c r="D349" s="554">
        <v>95.97</v>
      </c>
      <c r="E349" s="553">
        <v>0.3</v>
      </c>
      <c r="F349" s="553">
        <v>3.3</v>
      </c>
      <c r="G349" s="553">
        <v>20</v>
      </c>
      <c r="H349" s="553">
        <v>6.8100000000000005</v>
      </c>
      <c r="I349" s="553">
        <v>0</v>
      </c>
      <c r="J349" s="554">
        <v>0</v>
      </c>
      <c r="K349" s="553">
        <v>62.7</v>
      </c>
      <c r="L349" s="553">
        <v>72.7</v>
      </c>
      <c r="M349" s="553">
        <v>84.3</v>
      </c>
      <c r="N349" s="553">
        <v>71.180000000000007</v>
      </c>
      <c r="O349" s="553">
        <v>11.111111111111111</v>
      </c>
      <c r="P349" s="554">
        <v>61.048301886792444</v>
      </c>
      <c r="Q349" s="553">
        <v>12.650513219284603</v>
      </c>
      <c r="R349" s="553">
        <v>21.827149682697446</v>
      </c>
      <c r="S349" s="553">
        <v>32.746500777604979</v>
      </c>
      <c r="T349" s="553">
        <v>20.514636779463284</v>
      </c>
    </row>
    <row r="350" spans="2:204" s="555" customFormat="1" x14ac:dyDescent="0.2">
      <c r="B350" s="556" t="s">
        <v>25</v>
      </c>
      <c r="C350" s="557">
        <v>100</v>
      </c>
      <c r="D350" s="558">
        <v>97.54</v>
      </c>
      <c r="E350" s="557">
        <v>0</v>
      </c>
      <c r="F350" s="557">
        <v>19.100000000000001</v>
      </c>
      <c r="G350" s="557">
        <v>4</v>
      </c>
      <c r="H350" s="557">
        <v>5.0200000000000005</v>
      </c>
      <c r="I350" s="557">
        <v>0</v>
      </c>
      <c r="J350" s="558">
        <v>0</v>
      </c>
      <c r="K350" s="557">
        <v>56.6</v>
      </c>
      <c r="L350" s="557">
        <v>76.900000000000006</v>
      </c>
      <c r="M350" s="557">
        <v>76.400000000000006</v>
      </c>
      <c r="N350" s="557">
        <v>66.600000000000009</v>
      </c>
      <c r="O350" s="557">
        <v>14.285714285714285</v>
      </c>
      <c r="P350" s="558">
        <v>39.201202531645571</v>
      </c>
      <c r="Q350" s="557">
        <v>20.268918918918917</v>
      </c>
      <c r="R350" s="557">
        <v>45.41862542854664</v>
      </c>
      <c r="S350" s="557">
        <v>29.922779922779924</v>
      </c>
      <c r="T350" s="557">
        <v>28.195018522002766</v>
      </c>
    </row>
    <row r="351" spans="2:204" s="555" customFormat="1" x14ac:dyDescent="0.2">
      <c r="B351" s="556" t="s">
        <v>26</v>
      </c>
      <c r="C351" s="557">
        <v>100</v>
      </c>
      <c r="D351" s="558">
        <v>98.91</v>
      </c>
      <c r="E351" s="557">
        <v>40</v>
      </c>
      <c r="F351" s="557">
        <v>4</v>
      </c>
      <c r="G351" s="557">
        <v>5</v>
      </c>
      <c r="H351" s="557">
        <v>22.3</v>
      </c>
      <c r="I351" s="557">
        <v>0</v>
      </c>
      <c r="J351" s="558">
        <v>0</v>
      </c>
      <c r="K351" s="557">
        <v>53.8</v>
      </c>
      <c r="L351" s="557">
        <v>64.3</v>
      </c>
      <c r="M351" s="557">
        <v>95.4</v>
      </c>
      <c r="N351" s="557">
        <v>68.38</v>
      </c>
      <c r="O351" s="557">
        <v>6.25</v>
      </c>
      <c r="P351" s="558">
        <v>84.143626329358696</v>
      </c>
      <c r="Q351" s="557">
        <v>41.356432395095837</v>
      </c>
      <c r="R351" s="557">
        <v>10.723318701976259</v>
      </c>
      <c r="S351" s="557">
        <v>13.862027283716111</v>
      </c>
      <c r="T351" s="557">
        <v>26.981488123058003</v>
      </c>
    </row>
    <row r="352" spans="2:204" s="555" customFormat="1" x14ac:dyDescent="0.2">
      <c r="B352" s="556" t="s">
        <v>27</v>
      </c>
      <c r="C352" s="557">
        <v>100</v>
      </c>
      <c r="D352" s="558">
        <v>99.57</v>
      </c>
      <c r="E352" s="557">
        <v>5</v>
      </c>
      <c r="F352" s="557">
        <v>11.1</v>
      </c>
      <c r="G352" s="557">
        <v>8</v>
      </c>
      <c r="H352" s="557">
        <v>7.120000000000001</v>
      </c>
      <c r="I352" s="557">
        <v>42.857142857142854</v>
      </c>
      <c r="J352" s="558">
        <v>72.031999999999996</v>
      </c>
      <c r="K352" s="557">
        <v>7.8</v>
      </c>
      <c r="L352" s="557">
        <v>20.100000000000001</v>
      </c>
      <c r="M352" s="557">
        <v>16</v>
      </c>
      <c r="N352" s="557">
        <v>12.719999999999999</v>
      </c>
      <c r="O352" s="557">
        <v>50</v>
      </c>
      <c r="P352" s="558">
        <v>80.648221196130152</v>
      </c>
      <c r="Q352" s="557">
        <v>6.4981631314235733</v>
      </c>
      <c r="R352" s="557">
        <v>16.460321480337115</v>
      </c>
      <c r="S352" s="557">
        <v>12.201399518915373</v>
      </c>
      <c r="T352" s="557">
        <v>10.201565717453821</v>
      </c>
    </row>
    <row r="353" spans="2:20" s="555" customFormat="1" x14ac:dyDescent="0.2">
      <c r="B353" s="556" t="s">
        <v>28</v>
      </c>
      <c r="C353" s="557">
        <v>100</v>
      </c>
      <c r="D353" s="558">
        <v>98.75</v>
      </c>
      <c r="E353" s="557">
        <v>1.3</v>
      </c>
      <c r="F353" s="557">
        <v>1.8</v>
      </c>
      <c r="G353" s="557">
        <v>2</v>
      </c>
      <c r="H353" s="557">
        <v>1.6099999999999999</v>
      </c>
      <c r="I353" s="557">
        <v>18.181818181818183</v>
      </c>
      <c r="J353" s="558">
        <v>64.662371748985919</v>
      </c>
      <c r="K353" s="557">
        <v>18.600000000000001</v>
      </c>
      <c r="L353" s="557">
        <v>15.1</v>
      </c>
      <c r="M353" s="557">
        <v>26.8</v>
      </c>
      <c r="N353" s="557">
        <v>20.36</v>
      </c>
      <c r="O353" s="557">
        <v>25</v>
      </c>
      <c r="P353" s="558">
        <v>71.026101300213469</v>
      </c>
      <c r="Q353" s="557">
        <v>14.348729991204928</v>
      </c>
      <c r="R353" s="557">
        <v>11.826727995142342</v>
      </c>
      <c r="S353" s="557">
        <v>20.724714160070359</v>
      </c>
      <c r="T353" s="557">
        <v>15.75712484265204</v>
      </c>
    </row>
    <row r="354" spans="2:20" s="555" customFormat="1" ht="13.5" thickBot="1" x14ac:dyDescent="0.25">
      <c r="B354" s="559" t="s">
        <v>29</v>
      </c>
      <c r="C354" s="560">
        <v>100</v>
      </c>
      <c r="D354" s="561">
        <v>91.55</v>
      </c>
      <c r="E354" s="560">
        <v>0.9</v>
      </c>
      <c r="F354" s="560">
        <v>6.6</v>
      </c>
      <c r="G354" s="560">
        <v>9</v>
      </c>
      <c r="H354" s="560">
        <v>4.47</v>
      </c>
      <c r="I354" s="560">
        <v>0</v>
      </c>
      <c r="J354" s="561">
        <v>0</v>
      </c>
      <c r="K354" s="560">
        <v>50.4</v>
      </c>
      <c r="L354" s="560">
        <v>75</v>
      </c>
      <c r="M354" s="560">
        <v>82.8</v>
      </c>
      <c r="N354" s="560">
        <v>65.040000000000006</v>
      </c>
      <c r="O354" s="560">
        <v>4.5454545454545459</v>
      </c>
      <c r="P354" s="561">
        <v>49.40090501792114</v>
      </c>
      <c r="Q354" s="560">
        <v>14.562479777553085</v>
      </c>
      <c r="R354" s="560">
        <v>27.282168565361886</v>
      </c>
      <c r="S354" s="560">
        <v>27.751011122345805</v>
      </c>
      <c r="T354" s="560">
        <v>21.062976938552659</v>
      </c>
    </row>
    <row r="355" spans="2:20" s="565" customFormat="1" ht="18.75" customHeight="1" thickBot="1" x14ac:dyDescent="0.25">
      <c r="B355" s="562" t="s">
        <v>7</v>
      </c>
      <c r="C355" s="549">
        <v>84.971098265895947</v>
      </c>
      <c r="D355" s="549">
        <v>97.24</v>
      </c>
      <c r="E355" s="549">
        <v>1.2171529775547816</v>
      </c>
      <c r="F355" s="563">
        <v>14.741768520307206</v>
      </c>
      <c r="G355" s="549">
        <v>3.8244781578109257</v>
      </c>
      <c r="H355" s="549">
        <v>4.7042736401821097</v>
      </c>
      <c r="I355" s="549">
        <v>16.488680051260147</v>
      </c>
      <c r="J355" s="549">
        <v>32.299999999999997</v>
      </c>
      <c r="K355" s="563">
        <v>39.766073928675794</v>
      </c>
      <c r="L355" s="549">
        <v>44.655736385850346</v>
      </c>
      <c r="M355" s="549">
        <v>42.02850318888084</v>
      </c>
      <c r="N355" s="549">
        <v>41.422735198172219</v>
      </c>
      <c r="O355" s="549">
        <v>21.209709510545167</v>
      </c>
      <c r="P355" s="549">
        <v>81.939677445585744</v>
      </c>
      <c r="Q355" s="549">
        <v>7.7865251379820677</v>
      </c>
      <c r="R355" s="563">
        <v>10.815000595511155</v>
      </c>
      <c r="S355" s="563">
        <v>10.091191793047788</v>
      </c>
      <c r="T355" s="564">
        <v>9.0836202260076</v>
      </c>
    </row>
    <row r="356" spans="2:20" s="570" customFormat="1" x14ac:dyDescent="0.2">
      <c r="B356" s="1006"/>
      <c r="C356" s="1007"/>
      <c r="D356" s="1007"/>
      <c r="E356" s="1007"/>
      <c r="F356" s="1007"/>
      <c r="G356" s="1007"/>
      <c r="H356" s="1007"/>
      <c r="I356" s="566"/>
      <c r="J356" s="566"/>
      <c r="K356" s="567"/>
      <c r="L356" s="566"/>
      <c r="M356" s="566"/>
      <c r="N356" s="568"/>
      <c r="O356" s="566"/>
      <c r="P356" s="567"/>
      <c r="Q356" s="569"/>
      <c r="R356" s="569"/>
      <c r="S356" s="569"/>
      <c r="T356" s="566"/>
    </row>
    <row r="357" spans="2:20" s="570" customFormat="1" x14ac:dyDescent="0.2">
      <c r="B357" s="1007"/>
      <c r="C357" s="1007"/>
      <c r="D357" s="1007"/>
      <c r="E357" s="1007"/>
      <c r="F357" s="1007"/>
      <c r="G357" s="1007"/>
      <c r="H357" s="1007"/>
      <c r="I357" s="571"/>
      <c r="J357" s="571"/>
      <c r="K357" s="572"/>
      <c r="L357" s="571"/>
      <c r="M357" s="571"/>
      <c r="N357" s="573"/>
      <c r="O357" s="574"/>
      <c r="P357" s="572"/>
      <c r="Q357" s="569"/>
      <c r="R357" s="569"/>
      <c r="S357" s="569"/>
      <c r="T357" s="566"/>
    </row>
    <row r="358" spans="2:20" s="570" customFormat="1" x14ac:dyDescent="0.2">
      <c r="B358" s="1007"/>
      <c r="C358" s="1007"/>
      <c r="D358" s="1007"/>
      <c r="E358" s="1007"/>
      <c r="F358" s="1007"/>
      <c r="G358" s="1007"/>
      <c r="H358" s="1007"/>
      <c r="I358" s="566"/>
      <c r="J358" s="566"/>
      <c r="K358" s="567"/>
      <c r="L358" s="566"/>
      <c r="M358" s="566"/>
      <c r="N358" s="568"/>
      <c r="O358" s="574"/>
      <c r="P358" s="555"/>
      <c r="Q358" s="569"/>
      <c r="R358" s="569"/>
      <c r="S358" s="569"/>
      <c r="T358" s="566"/>
    </row>
    <row r="359" spans="2:20" s="570" customFormat="1" ht="15" x14ac:dyDescent="0.2">
      <c r="B359" s="575" t="s">
        <v>615</v>
      </c>
      <c r="C359" s="575" t="s">
        <v>616</v>
      </c>
      <c r="D359" s="575" t="s">
        <v>617</v>
      </c>
      <c r="E359" s="575" t="s">
        <v>616</v>
      </c>
      <c r="F359" s="575" t="s">
        <v>618</v>
      </c>
      <c r="G359" s="575" t="s">
        <v>616</v>
      </c>
      <c r="H359" s="575" t="s">
        <v>619</v>
      </c>
      <c r="I359" s="739" t="s">
        <v>620</v>
      </c>
      <c r="J359" s="740"/>
      <c r="K359" s="567"/>
      <c r="L359" s="566"/>
      <c r="M359" s="566"/>
      <c r="N359" s="568"/>
      <c r="O359" s="574"/>
      <c r="P359" s="555"/>
      <c r="Q359" s="569"/>
      <c r="R359" s="569"/>
      <c r="S359" s="569"/>
      <c r="T359" s="566"/>
    </row>
    <row r="360" spans="2:20" s="570" customFormat="1" ht="15" customHeight="1" x14ac:dyDescent="0.2">
      <c r="B360" s="576" t="s">
        <v>621</v>
      </c>
      <c r="C360" s="577" t="s">
        <v>622</v>
      </c>
      <c r="D360" s="578" t="s">
        <v>623</v>
      </c>
      <c r="E360" s="579" t="s">
        <v>622</v>
      </c>
      <c r="F360" s="578" t="s">
        <v>623</v>
      </c>
      <c r="G360" s="579" t="s">
        <v>622</v>
      </c>
      <c r="H360" s="580" t="s">
        <v>623</v>
      </c>
      <c r="I360" s="741" t="s">
        <v>624</v>
      </c>
      <c r="J360" s="742"/>
      <c r="K360" s="567"/>
      <c r="L360" s="566"/>
      <c r="M360" s="566"/>
      <c r="N360" s="568"/>
      <c r="O360" s="566"/>
      <c r="P360" s="555"/>
      <c r="Q360" s="569"/>
      <c r="R360" s="569"/>
      <c r="S360" s="569"/>
      <c r="T360" s="566"/>
    </row>
    <row r="361" spans="2:20" s="570" customFormat="1" x14ac:dyDescent="0.2">
      <c r="B361" s="580" t="s">
        <v>625</v>
      </c>
      <c r="C361" s="579" t="s">
        <v>626</v>
      </c>
      <c r="D361" s="580" t="s">
        <v>627</v>
      </c>
      <c r="E361" s="579" t="s">
        <v>626</v>
      </c>
      <c r="F361" s="580" t="s">
        <v>628</v>
      </c>
      <c r="G361" s="579" t="s">
        <v>626</v>
      </c>
      <c r="H361" s="581" t="s">
        <v>629</v>
      </c>
      <c r="I361" s="741" t="s">
        <v>630</v>
      </c>
      <c r="J361" s="742"/>
      <c r="K361" s="567"/>
      <c r="L361" s="566"/>
      <c r="M361" s="566"/>
      <c r="N361" s="566"/>
      <c r="O361" s="566"/>
      <c r="P361" s="555"/>
      <c r="Q361" s="569"/>
      <c r="R361" s="569"/>
      <c r="S361" s="569"/>
      <c r="T361" s="566"/>
    </row>
    <row r="362" spans="2:20" s="570" customFormat="1" ht="37.5" customHeight="1" x14ac:dyDescent="0.2">
      <c r="B362" s="581" t="s">
        <v>631</v>
      </c>
      <c r="C362" s="579" t="s">
        <v>632</v>
      </c>
      <c r="D362" s="581" t="s">
        <v>633</v>
      </c>
      <c r="E362" s="579" t="s">
        <v>632</v>
      </c>
      <c r="F362" s="581" t="s">
        <v>634</v>
      </c>
      <c r="G362" s="579" t="s">
        <v>632</v>
      </c>
      <c r="H362" s="582" t="s">
        <v>635</v>
      </c>
      <c r="I362" s="741" t="s">
        <v>636</v>
      </c>
      <c r="J362" s="742"/>
      <c r="K362" s="567"/>
      <c r="L362" s="566"/>
      <c r="M362" s="566"/>
      <c r="N362" s="566"/>
      <c r="O362" s="566"/>
      <c r="P362" s="555"/>
      <c r="Q362" s="569"/>
      <c r="R362" s="569"/>
      <c r="S362" s="569"/>
      <c r="T362" s="566"/>
    </row>
    <row r="363" spans="2:20" s="570" customFormat="1" ht="20.25" customHeight="1" x14ac:dyDescent="0.2">
      <c r="B363" s="583" t="s">
        <v>637</v>
      </c>
      <c r="C363" s="579" t="s">
        <v>638</v>
      </c>
      <c r="D363" s="583" t="s">
        <v>639</v>
      </c>
      <c r="E363" s="584" t="s">
        <v>640</v>
      </c>
      <c r="F363" s="583" t="s">
        <v>639</v>
      </c>
      <c r="G363" s="584" t="s">
        <v>638</v>
      </c>
      <c r="H363" s="584"/>
      <c r="I363" s="743"/>
      <c r="J363" s="744"/>
      <c r="K363" s="567"/>
      <c r="L363" s="566"/>
      <c r="M363" s="566"/>
      <c r="N363" s="566"/>
      <c r="O363" s="566"/>
      <c r="P363" s="555"/>
      <c r="Q363" s="569"/>
      <c r="R363" s="569"/>
      <c r="S363" s="569"/>
      <c r="T363" s="566"/>
    </row>
    <row r="364" spans="2:20" s="570" customFormat="1" ht="13.5" customHeight="1" x14ac:dyDescent="0.2">
      <c r="B364" s="585" t="s">
        <v>641</v>
      </c>
      <c r="C364" s="579" t="s">
        <v>642</v>
      </c>
      <c r="D364" s="585" t="s">
        <v>643</v>
      </c>
      <c r="E364" s="584" t="s">
        <v>644</v>
      </c>
      <c r="F364" s="585" t="s">
        <v>643</v>
      </c>
      <c r="G364" s="584" t="s">
        <v>645</v>
      </c>
      <c r="H364" s="584"/>
      <c r="I364" s="745"/>
      <c r="J364" s="746"/>
      <c r="K364" s="567"/>
      <c r="L364" s="566"/>
      <c r="M364" s="566"/>
      <c r="N364" s="566"/>
      <c r="O364" s="566"/>
      <c r="P364" s="555"/>
      <c r="Q364" s="586"/>
      <c r="R364" s="568"/>
      <c r="S364" s="568"/>
      <c r="T364" s="566"/>
    </row>
    <row r="365" spans="2:20" s="570" customFormat="1" x14ac:dyDescent="0.2">
      <c r="B365" s="587"/>
      <c r="C365" s="568"/>
      <c r="D365" s="568"/>
      <c r="E365" s="588"/>
      <c r="F365" s="588"/>
      <c r="G365" s="588"/>
      <c r="H365" s="588"/>
      <c r="I365" s="566"/>
      <c r="J365" s="566"/>
      <c r="K365" s="567"/>
      <c r="L365" s="566"/>
      <c r="M365" s="566"/>
      <c r="N365" s="566"/>
      <c r="O365" s="566"/>
      <c r="P365" s="555"/>
      <c r="Q365" s="586"/>
      <c r="R365" s="568"/>
      <c r="S365" s="568"/>
      <c r="T365" s="566"/>
    </row>
    <row r="366" spans="2:20" s="570" customFormat="1" ht="17.25" customHeight="1" x14ac:dyDescent="0.2">
      <c r="B366" s="747" t="s">
        <v>671</v>
      </c>
      <c r="C366" s="734"/>
      <c r="D366" s="734"/>
      <c r="E366" s="734"/>
      <c r="F366" s="734"/>
      <c r="G366" s="734"/>
      <c r="H366" s="734"/>
      <c r="I366" s="566"/>
      <c r="J366" s="566"/>
      <c r="K366" s="567"/>
      <c r="L366" s="566"/>
      <c r="M366" s="566"/>
      <c r="N366" s="566"/>
      <c r="O366" s="566"/>
      <c r="P366" s="555"/>
      <c r="Q366" s="555"/>
      <c r="R366" s="566"/>
      <c r="S366" s="566"/>
      <c r="T366" s="566"/>
    </row>
    <row r="367" spans="2:20" s="570" customFormat="1" ht="17.25" customHeight="1" x14ac:dyDescent="0.2">
      <c r="B367" s="734" t="s">
        <v>672</v>
      </c>
      <c r="C367" s="734"/>
      <c r="D367" s="734"/>
      <c r="E367" s="734"/>
      <c r="F367" s="734"/>
      <c r="G367" s="734"/>
      <c r="H367" s="734"/>
      <c r="I367" s="566"/>
      <c r="J367" s="566"/>
      <c r="K367" s="567"/>
      <c r="L367" s="566"/>
      <c r="M367" s="566"/>
      <c r="N367" s="566"/>
      <c r="O367" s="566"/>
      <c r="P367" s="555"/>
      <c r="Q367" s="555"/>
      <c r="R367" s="566"/>
      <c r="S367" s="566"/>
      <c r="T367" s="566"/>
    </row>
    <row r="368" spans="2:20" s="570" customFormat="1" ht="18" customHeight="1" x14ac:dyDescent="0.2">
      <c r="B368" s="734" t="s">
        <v>673</v>
      </c>
      <c r="C368" s="734"/>
      <c r="D368" s="734"/>
      <c r="E368" s="734"/>
      <c r="F368" s="734"/>
      <c r="G368" s="734"/>
      <c r="H368" s="734"/>
      <c r="I368" s="566"/>
      <c r="J368" s="566"/>
      <c r="K368" s="567"/>
      <c r="L368" s="566"/>
      <c r="M368" s="566"/>
      <c r="N368" s="566"/>
      <c r="O368" s="566"/>
      <c r="P368" s="555"/>
      <c r="Q368" s="555"/>
      <c r="R368" s="566"/>
      <c r="S368" s="566"/>
      <c r="T368" s="566"/>
    </row>
    <row r="369" spans="2:20" s="570" customFormat="1" ht="17.25" customHeight="1" x14ac:dyDescent="0.2">
      <c r="B369" s="734" t="s">
        <v>646</v>
      </c>
      <c r="C369" s="734"/>
      <c r="D369" s="734"/>
      <c r="E369" s="734"/>
      <c r="F369" s="734"/>
      <c r="G369" s="734"/>
      <c r="H369" s="734"/>
      <c r="I369" s="566"/>
      <c r="J369" s="566"/>
      <c r="K369" s="567"/>
      <c r="L369" s="566"/>
      <c r="M369" s="566"/>
      <c r="N369" s="566"/>
      <c r="O369" s="566"/>
      <c r="P369" s="555"/>
      <c r="Q369" s="555"/>
      <c r="R369" s="566"/>
      <c r="S369" s="566"/>
      <c r="T369" s="566"/>
    </row>
    <row r="370" spans="2:20" s="570" customFormat="1" ht="33.75" customHeight="1" x14ac:dyDescent="0.2">
      <c r="B370" s="733" t="s">
        <v>674</v>
      </c>
      <c r="C370" s="733"/>
      <c r="D370" s="733"/>
      <c r="E370" s="733"/>
      <c r="F370" s="733"/>
      <c r="G370" s="733"/>
      <c r="H370" s="733"/>
      <c r="I370" s="566"/>
      <c r="J370" s="566"/>
      <c r="K370" s="567"/>
      <c r="L370" s="566"/>
      <c r="M370" s="566"/>
      <c r="N370" s="566"/>
      <c r="O370" s="566"/>
      <c r="P370" s="555"/>
      <c r="Q370" s="555"/>
      <c r="R370" s="566"/>
      <c r="S370" s="566"/>
      <c r="T370" s="566"/>
    </row>
    <row r="371" spans="2:20" s="570" customFormat="1" ht="17.25" customHeight="1" x14ac:dyDescent="0.2">
      <c r="B371" s="734" t="s">
        <v>647</v>
      </c>
      <c r="C371" s="734"/>
      <c r="D371" s="734"/>
      <c r="E371" s="734"/>
      <c r="F371" s="734"/>
      <c r="G371" s="734"/>
      <c r="H371" s="734"/>
      <c r="I371" s="566"/>
      <c r="J371" s="566"/>
      <c r="K371" s="567"/>
      <c r="L371" s="566"/>
      <c r="M371" s="566"/>
      <c r="N371" s="566"/>
      <c r="O371" s="566"/>
      <c r="P371" s="555"/>
      <c r="Q371" s="555"/>
      <c r="R371" s="566"/>
      <c r="S371" s="566"/>
      <c r="T371" s="566"/>
    </row>
    <row r="372" spans="2:20" x14ac:dyDescent="0.2">
      <c r="B372" s="735" t="s">
        <v>675</v>
      </c>
      <c r="C372" s="733"/>
      <c r="D372" s="733"/>
      <c r="E372" s="733"/>
      <c r="F372" s="733"/>
      <c r="G372" s="733"/>
      <c r="H372" s="733"/>
    </row>
    <row r="373" spans="2:20" x14ac:dyDescent="0.2">
      <c r="B373" s="734" t="s">
        <v>648</v>
      </c>
      <c r="C373" s="734"/>
      <c r="D373" s="734"/>
      <c r="E373" s="734"/>
      <c r="F373" s="734"/>
      <c r="G373" s="734"/>
      <c r="H373" s="734"/>
    </row>
    <row r="374" spans="2:20" x14ac:dyDescent="0.2">
      <c r="B374" s="736"/>
      <c r="C374" s="736"/>
      <c r="D374" s="736"/>
      <c r="E374" s="736"/>
      <c r="F374" s="736"/>
      <c r="G374" s="736"/>
      <c r="H374" s="736"/>
    </row>
    <row r="375" spans="2:20" x14ac:dyDescent="0.2">
      <c r="B375" s="631" t="s">
        <v>649</v>
      </c>
      <c r="C375" s="632"/>
      <c r="D375" s="632"/>
      <c r="E375" s="633"/>
      <c r="F375" s="633"/>
      <c r="G375" s="633"/>
      <c r="H375" s="633"/>
    </row>
    <row r="376" spans="2:20" x14ac:dyDescent="0.2">
      <c r="B376" s="634" t="s">
        <v>650</v>
      </c>
      <c r="C376" s="632"/>
      <c r="D376" s="632"/>
      <c r="E376" s="633"/>
      <c r="F376" s="633"/>
      <c r="G376" s="633"/>
      <c r="H376" s="633"/>
    </row>
    <row r="377" spans="2:20" x14ac:dyDescent="0.2">
      <c r="B377" s="737" t="s">
        <v>651</v>
      </c>
      <c r="C377" s="737"/>
      <c r="D377" s="737"/>
      <c r="E377" s="737"/>
      <c r="F377" s="737"/>
      <c r="G377" s="737"/>
      <c r="H377" s="737"/>
    </row>
    <row r="378" spans="2:20" x14ac:dyDescent="0.2">
      <c r="B378" s="732" t="s">
        <v>652</v>
      </c>
      <c r="C378" s="732"/>
      <c r="D378" s="732"/>
      <c r="E378" s="732"/>
      <c r="F378" s="732"/>
      <c r="G378" s="732"/>
      <c r="H378" s="732"/>
    </row>
    <row r="379" spans="2:20" x14ac:dyDescent="0.2">
      <c r="B379" s="732" t="s">
        <v>653</v>
      </c>
      <c r="C379" s="732"/>
      <c r="D379" s="732"/>
      <c r="E379" s="732"/>
      <c r="F379" s="732"/>
      <c r="G379" s="732"/>
      <c r="H379" s="732"/>
    </row>
    <row r="380" spans="2:20" ht="13.5" x14ac:dyDescent="0.2">
      <c r="B380" s="1015" t="s">
        <v>654</v>
      </c>
      <c r="C380" s="1015"/>
      <c r="D380" s="1015"/>
      <c r="E380" s="1015"/>
      <c r="F380" s="1015"/>
      <c r="G380" s="1015"/>
      <c r="H380" s="1015"/>
    </row>
    <row r="381" spans="2:20" ht="13.5" x14ac:dyDescent="0.2">
      <c r="B381" s="1014" t="s">
        <v>655</v>
      </c>
      <c r="C381" s="1014"/>
      <c r="D381" s="1014"/>
      <c r="E381" s="1014"/>
      <c r="F381" s="1014"/>
      <c r="G381" s="1014"/>
      <c r="H381" s="1014"/>
    </row>
  </sheetData>
  <mergeCells count="299">
    <mergeCell ref="O346:T346"/>
    <mergeCell ref="B346:B347"/>
    <mergeCell ref="L79:S79"/>
    <mergeCell ref="L80:L81"/>
    <mergeCell ref="M80:M81"/>
    <mergeCell ref="N80:O80"/>
    <mergeCell ref="P80:Q80"/>
    <mergeCell ref="R80:R81"/>
    <mergeCell ref="S80:S81"/>
    <mergeCell ref="F330:H330"/>
    <mergeCell ref="I330:L330"/>
    <mergeCell ref="M330:Q330"/>
    <mergeCell ref="R330:V330"/>
    <mergeCell ref="B233:N233"/>
    <mergeCell ref="B257:D257"/>
    <mergeCell ref="B260:Y260"/>
    <mergeCell ref="I261:J261"/>
    <mergeCell ref="K261:L261"/>
    <mergeCell ref="M261:N261"/>
    <mergeCell ref="O261:P261"/>
    <mergeCell ref="Q261:R261"/>
    <mergeCell ref="S261:T261"/>
    <mergeCell ref="U261:V261"/>
    <mergeCell ref="B381:H381"/>
    <mergeCell ref="B345:N345"/>
    <mergeCell ref="B356:H356"/>
    <mergeCell ref="B357:H357"/>
    <mergeCell ref="B358:H358"/>
    <mergeCell ref="I359:J359"/>
    <mergeCell ref="I360:J360"/>
    <mergeCell ref="I361:J361"/>
    <mergeCell ref="I362:J362"/>
    <mergeCell ref="I363:J364"/>
    <mergeCell ref="B366:H366"/>
    <mergeCell ref="B367:H367"/>
    <mergeCell ref="B368:H368"/>
    <mergeCell ref="B369:H369"/>
    <mergeCell ref="B370:H370"/>
    <mergeCell ref="B371:H371"/>
    <mergeCell ref="B374:H374"/>
    <mergeCell ref="B377:H377"/>
    <mergeCell ref="B378:H378"/>
    <mergeCell ref="B379:H379"/>
    <mergeCell ref="B380:H380"/>
    <mergeCell ref="B372:H372"/>
    <mergeCell ref="B373:H373"/>
    <mergeCell ref="I346:N346"/>
    <mergeCell ref="BO330:BR330"/>
    <mergeCell ref="BS330:BS331"/>
    <mergeCell ref="BT330:BT331"/>
    <mergeCell ref="AZ330:BB330"/>
    <mergeCell ref="BC330:BE330"/>
    <mergeCell ref="BF330:BH330"/>
    <mergeCell ref="BI330:BK330"/>
    <mergeCell ref="BL330:BN330"/>
    <mergeCell ref="AJ330:AL330"/>
    <mergeCell ref="AM330:AP330"/>
    <mergeCell ref="AQ330:AS330"/>
    <mergeCell ref="AT330:AV330"/>
    <mergeCell ref="AW330:AY330"/>
    <mergeCell ref="AB330:AE330"/>
    <mergeCell ref="AF330:AI330"/>
    <mergeCell ref="C346:H346"/>
    <mergeCell ref="B275:B277"/>
    <mergeCell ref="C275:D276"/>
    <mergeCell ref="E275:AF275"/>
    <mergeCell ref="E276:F276"/>
    <mergeCell ref="G276:H276"/>
    <mergeCell ref="I276:J276"/>
    <mergeCell ref="K276:L276"/>
    <mergeCell ref="M276:N276"/>
    <mergeCell ref="O276:P276"/>
    <mergeCell ref="Q276:R276"/>
    <mergeCell ref="S276:T276"/>
    <mergeCell ref="U276:V276"/>
    <mergeCell ref="W276:X276"/>
    <mergeCell ref="Y276:Z276"/>
    <mergeCell ref="AA276:AB276"/>
    <mergeCell ref="AC276:AD276"/>
    <mergeCell ref="AE276:AF276"/>
    <mergeCell ref="B288:P288"/>
    <mergeCell ref="B329:V329"/>
    <mergeCell ref="B330:B331"/>
    <mergeCell ref="C330:E330"/>
    <mergeCell ref="W330:AA330"/>
    <mergeCell ref="B295:D295"/>
    <mergeCell ref="B300:G301"/>
    <mergeCell ref="J301:P302"/>
    <mergeCell ref="R301:X302"/>
    <mergeCell ref="AU261:AV261"/>
    <mergeCell ref="AW261:AX261"/>
    <mergeCell ref="AY261:AZ261"/>
    <mergeCell ref="AQ274:AZ274"/>
    <mergeCell ref="B274:AF274"/>
    <mergeCell ref="AK261:AL261"/>
    <mergeCell ref="AM261:AN261"/>
    <mergeCell ref="AO261:AP261"/>
    <mergeCell ref="AQ261:AR261"/>
    <mergeCell ref="AS261:AT261"/>
    <mergeCell ref="AA261:AB261"/>
    <mergeCell ref="AC261:AD261"/>
    <mergeCell ref="AE261:AF261"/>
    <mergeCell ref="AG261:AH261"/>
    <mergeCell ref="AI261:AJ261"/>
    <mergeCell ref="B261:B262"/>
    <mergeCell ref="C261:D261"/>
    <mergeCell ref="E261:F261"/>
    <mergeCell ref="G261:H261"/>
    <mergeCell ref="W261:X261"/>
    <mergeCell ref="Y261:Z261"/>
    <mergeCell ref="EC235:ED237"/>
    <mergeCell ref="EE235:EF237"/>
    <mergeCell ref="EG235:EH237"/>
    <mergeCell ref="EI235:EJ237"/>
    <mergeCell ref="EK235:EL237"/>
    <mergeCell ref="DS235:DT237"/>
    <mergeCell ref="DU235:DV237"/>
    <mergeCell ref="DW235:DX237"/>
    <mergeCell ref="DY235:DZ237"/>
    <mergeCell ref="EA235:EB237"/>
    <mergeCell ref="DI235:DJ237"/>
    <mergeCell ref="DK235:DL237"/>
    <mergeCell ref="DM235:DN237"/>
    <mergeCell ref="DO235:DP237"/>
    <mergeCell ref="DQ235:DR237"/>
    <mergeCell ref="CY235:CZ237"/>
    <mergeCell ref="DA235:DB237"/>
    <mergeCell ref="DC235:DD237"/>
    <mergeCell ref="DE235:DF237"/>
    <mergeCell ref="DG235:DH237"/>
    <mergeCell ref="CO235:CP237"/>
    <mergeCell ref="CQ235:CR237"/>
    <mergeCell ref="CS235:CT237"/>
    <mergeCell ref="CU235:CV237"/>
    <mergeCell ref="CW235:CX237"/>
    <mergeCell ref="BU235:CB236"/>
    <mergeCell ref="CC235:CH236"/>
    <mergeCell ref="CI235:CJ237"/>
    <mergeCell ref="CK235:CL237"/>
    <mergeCell ref="CM235:CN237"/>
    <mergeCell ref="BU237:BV237"/>
    <mergeCell ref="BW237:BX237"/>
    <mergeCell ref="BY237:BZ237"/>
    <mergeCell ref="CA237:CB237"/>
    <mergeCell ref="CC237:CD237"/>
    <mergeCell ref="CE237:CF237"/>
    <mergeCell ref="CG237:CH237"/>
    <mergeCell ref="BG235:BH237"/>
    <mergeCell ref="BI235:BJ237"/>
    <mergeCell ref="BK235:BL237"/>
    <mergeCell ref="BM235:BN237"/>
    <mergeCell ref="BO235:BT236"/>
    <mergeCell ref="BO237:BP237"/>
    <mergeCell ref="BQ237:BR237"/>
    <mergeCell ref="BS237:BT237"/>
    <mergeCell ref="AW235:AX237"/>
    <mergeCell ref="AY235:AZ237"/>
    <mergeCell ref="BA235:BB237"/>
    <mergeCell ref="BC235:BD237"/>
    <mergeCell ref="BE235:BF237"/>
    <mergeCell ref="AM235:AN237"/>
    <mergeCell ref="AO235:AP237"/>
    <mergeCell ref="AQ235:AR237"/>
    <mergeCell ref="AS235:AT237"/>
    <mergeCell ref="AU235:AV237"/>
    <mergeCell ref="Y235:Z237"/>
    <mergeCell ref="AA235:AB237"/>
    <mergeCell ref="AC235:AD237"/>
    <mergeCell ref="AE235:AJ236"/>
    <mergeCell ref="AK235:AL237"/>
    <mergeCell ref="AE237:AF237"/>
    <mergeCell ref="AG237:AH237"/>
    <mergeCell ref="AI237:AJ237"/>
    <mergeCell ref="CU234:CZ234"/>
    <mergeCell ref="DA234:DN234"/>
    <mergeCell ref="DO234:DP234"/>
    <mergeCell ref="DQ234:DZ234"/>
    <mergeCell ref="EA234:EJ234"/>
    <mergeCell ref="AM234:AR234"/>
    <mergeCell ref="AS234:AT234"/>
    <mergeCell ref="AU234:BN234"/>
    <mergeCell ref="BO234:CN234"/>
    <mergeCell ref="CO234:CT234"/>
    <mergeCell ref="AC204:AD204"/>
    <mergeCell ref="AE204:AF204"/>
    <mergeCell ref="B203:Q203"/>
    <mergeCell ref="B234:B238"/>
    <mergeCell ref="C234:AL234"/>
    <mergeCell ref="C235:D237"/>
    <mergeCell ref="E235:F237"/>
    <mergeCell ref="G235:H237"/>
    <mergeCell ref="I235:J237"/>
    <mergeCell ref="K235:L237"/>
    <mergeCell ref="M235:N237"/>
    <mergeCell ref="O235:P237"/>
    <mergeCell ref="Q235:R237"/>
    <mergeCell ref="S235:T237"/>
    <mergeCell ref="U235:V237"/>
    <mergeCell ref="W235:X237"/>
    <mergeCell ref="T204:T205"/>
    <mergeCell ref="U204:V204"/>
    <mergeCell ref="W204:X204"/>
    <mergeCell ref="Y204:Z204"/>
    <mergeCell ref="AA204:AB204"/>
    <mergeCell ref="J204:K204"/>
    <mergeCell ref="L204:M204"/>
    <mergeCell ref="N204:O204"/>
    <mergeCell ref="P204:Q204"/>
    <mergeCell ref="R204:S204"/>
    <mergeCell ref="B204:B205"/>
    <mergeCell ref="C204:C205"/>
    <mergeCell ref="D204:E204"/>
    <mergeCell ref="F204:G204"/>
    <mergeCell ref="H204:I204"/>
    <mergeCell ref="B182:G182"/>
    <mergeCell ref="B183:B184"/>
    <mergeCell ref="C183:C184"/>
    <mergeCell ref="D183:E183"/>
    <mergeCell ref="F183:G183"/>
    <mergeCell ref="B167:I167"/>
    <mergeCell ref="B168:B169"/>
    <mergeCell ref="C168:C169"/>
    <mergeCell ref="D168:E168"/>
    <mergeCell ref="F168:G168"/>
    <mergeCell ref="H168:I168"/>
    <mergeCell ref="J136:K136"/>
    <mergeCell ref="L136:M136"/>
    <mergeCell ref="B152:M152"/>
    <mergeCell ref="B153:B154"/>
    <mergeCell ref="C153:C154"/>
    <mergeCell ref="D153:E153"/>
    <mergeCell ref="F153:G153"/>
    <mergeCell ref="H153:I153"/>
    <mergeCell ref="J153:K153"/>
    <mergeCell ref="L153:M153"/>
    <mergeCell ref="B133:AA133"/>
    <mergeCell ref="B134:B137"/>
    <mergeCell ref="C134:C137"/>
    <mergeCell ref="D134:AA134"/>
    <mergeCell ref="D135:E136"/>
    <mergeCell ref="F135:I135"/>
    <mergeCell ref="J135:M135"/>
    <mergeCell ref="N135:O136"/>
    <mergeCell ref="P135:Q136"/>
    <mergeCell ref="R135:S136"/>
    <mergeCell ref="T135:U136"/>
    <mergeCell ref="V135:W136"/>
    <mergeCell ref="X135:Y136"/>
    <mergeCell ref="Z135:AA136"/>
    <mergeCell ref="F136:G136"/>
    <mergeCell ref="H136:I136"/>
    <mergeCell ref="B44:K44"/>
    <mergeCell ref="B45:B46"/>
    <mergeCell ref="C45:F45"/>
    <mergeCell ref="G45:H45"/>
    <mergeCell ref="I45:J45"/>
    <mergeCell ref="K45:K46"/>
    <mergeCell ref="B99:X99"/>
    <mergeCell ref="B100:B102"/>
    <mergeCell ref="C100:C102"/>
    <mergeCell ref="D100:D102"/>
    <mergeCell ref="E100:X100"/>
    <mergeCell ref="E101:F101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B79:I79"/>
    <mergeCell ref="B80:B81"/>
    <mergeCell ref="C80:C81"/>
    <mergeCell ref="D80:E80"/>
    <mergeCell ref="F80:G80"/>
    <mergeCell ref="H80:H81"/>
    <mergeCell ref="I80:I81"/>
    <mergeCell ref="B61:J61"/>
    <mergeCell ref="B62:B64"/>
    <mergeCell ref="C62:C64"/>
    <mergeCell ref="D62:I63"/>
    <mergeCell ref="J62:J64"/>
    <mergeCell ref="B116:X116"/>
    <mergeCell ref="B117:B119"/>
    <mergeCell ref="C117:C119"/>
    <mergeCell ref="D117:D119"/>
    <mergeCell ref="E117:E119"/>
    <mergeCell ref="F117:X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</mergeCells>
  <conditionalFormatting sqref="B104:X109">
    <cfRule type="cellIs" dxfId="7" priority="8" stopIfTrue="1" operator="equal">
      <formula>0</formula>
    </cfRule>
  </conditionalFormatting>
  <conditionalFormatting sqref="B121:B126">
    <cfRule type="cellIs" dxfId="6" priority="6" stopIfTrue="1" operator="equal">
      <formula>0</formula>
    </cfRule>
  </conditionalFormatting>
  <conditionalFormatting sqref="C121:X126">
    <cfRule type="cellIs" dxfId="5" priority="7" stopIfTrue="1" operator="equal">
      <formula>0</formula>
    </cfRule>
  </conditionalFormatting>
  <conditionalFormatting sqref="B171:B176">
    <cfRule type="cellIs" dxfId="4" priority="5" stopIfTrue="1" operator="equal">
      <formula>0</formula>
    </cfRule>
  </conditionalFormatting>
  <conditionalFormatting sqref="B186:G191">
    <cfRule type="cellIs" dxfId="3" priority="4" stopIfTrue="1" operator="equal">
      <formula>0</formula>
    </cfRule>
  </conditionalFormatting>
  <conditionalFormatting sqref="B139:B144">
    <cfRule type="cellIs" dxfId="2" priority="3" stopIfTrue="1" operator="equal">
      <formula>0</formula>
    </cfRule>
  </conditionalFormatting>
  <conditionalFormatting sqref="B279:B284">
    <cfRule type="cellIs" dxfId="1" priority="2" stopIfTrue="1" operator="equal">
      <formula>0</formula>
    </cfRule>
  </conditionalFormatting>
  <conditionalFormatting sqref="B333:B338">
    <cfRule type="cellIs" dxfId="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VALLE DE ABURRÁ</vt:lpstr>
      <vt:lpstr>SUROESTE</vt:lpstr>
      <vt:lpstr>ORIENTE</vt:lpstr>
      <vt:lpstr>NORTE</vt:lpstr>
      <vt:lpstr>OCCIDENTE</vt:lpstr>
      <vt:lpstr>NORDESTE</vt:lpstr>
      <vt:lpstr>URABÁ</vt:lpstr>
      <vt:lpstr>BAJO CAUCA</vt:lpstr>
      <vt:lpstr>MAGDALENA MEDIO</vt:lpstr>
      <vt:lpstr>DEPARTAMENTO DE ANTIOQUIA</vt:lpstr>
      <vt:lpstr>'DEPARTAMENTO DE ANTIOQUIA'!Área_de_impresión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GILMA CIFUENTES IBARRA</dc:creator>
  <cp:lastModifiedBy>MARIA GILMA CIFUENTES IBARRA</cp:lastModifiedBy>
  <dcterms:created xsi:type="dcterms:W3CDTF">2014-09-04T13:24:31Z</dcterms:created>
  <dcterms:modified xsi:type="dcterms:W3CDTF">2020-02-11T22:32:05Z</dcterms:modified>
</cp:coreProperties>
</file>