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https://gobantioquia-my.sharepoint.com/personal/dlopezva_antioquia_gov_co/Documents/datos/VENEZOLANOS/estadisticas/2023/Agosto/"/>
    </mc:Choice>
  </mc:AlternateContent>
  <xr:revisionPtr revIDLastSave="74" documentId="113_{ED3A1FB5-4212-48B5-A0FA-78CF7D4FACF2}" xr6:coauthVersionLast="36" xr6:coauthVersionMax="47" xr10:uidLastSave="{A5FC852B-D3E7-4C97-96AB-02BF5DD7B238}"/>
  <bookViews>
    <workbookView xWindow="0" yWindow="0" windowWidth="29070" windowHeight="15870" activeTab="2" xr2:uid="{00000000-000D-0000-FFFF-FFFF00000000}"/>
  </bookViews>
  <sheets>
    <sheet name="CUADRO RESUMEN" sheetId="31" r:id="rId1"/>
    <sheet name="REGIONAL AFILIADOS" sheetId="145" r:id="rId2"/>
    <sheet name="1MIGRANTES  VEN SISBEN LC AFILI" sheetId="129" r:id="rId3"/>
    <sheet name="2.AFILIADOS  SGSSS MIG VEN" sheetId="135" r:id="rId4"/>
    <sheet name="3,Afiliados por EPS" sheetId="149" r:id="rId5"/>
    <sheet name=" 4.Afiliados_ Mpio_RS" sheetId="5" r:id="rId6"/>
    <sheet name="5.Afiliados_ Mpio_RC " sheetId="2" r:id="rId7"/>
    <sheet name="6.RS vs No sisben IV" sheetId="139" r:id="rId8"/>
  </sheets>
  <definedNames>
    <definedName name="_xlnm._FilterDatabase" localSheetId="5" hidden="1">' 4.Afiliados_ Mpio_RS'!$A$1:$AF$144</definedName>
    <definedName name="_xlnm._FilterDatabase" localSheetId="2" hidden="1">'1MIGRANTES  VEN SISBEN LC AFILI'!$A$4:$AE$142</definedName>
    <definedName name="_xlnm._FilterDatabase" localSheetId="3" hidden="1">'2.AFILIADOS  SGSSS MIG VEN'!$A$4:$DE$139</definedName>
    <definedName name="_xlnm._FilterDatabase" localSheetId="6" hidden="1">'5.Afiliados_ Mpio_RC '!$AH$2:$AI$333</definedName>
    <definedName name="_xlnm._FilterDatabase" localSheetId="7" hidden="1">'6.RS vs No sisben IV'!$A$7:$K$145</definedName>
  </definedNames>
  <calcPr calcId="191028"/>
</workbook>
</file>

<file path=xl/calcChain.xml><?xml version="1.0" encoding="utf-8"?>
<calcChain xmlns="http://schemas.openxmlformats.org/spreadsheetml/2006/main">
  <c r="D5" i="31" l="1"/>
  <c r="D28" i="31"/>
  <c r="D27" i="31"/>
  <c r="G5" i="145" l="1"/>
  <c r="G6" i="145"/>
  <c r="G7" i="145"/>
  <c r="G8" i="145"/>
  <c r="G9" i="145"/>
  <c r="G10" i="145"/>
  <c r="G11" i="145"/>
  <c r="G12" i="145"/>
  <c r="B5" i="145"/>
  <c r="B6" i="145"/>
  <c r="B7" i="145"/>
  <c r="B8" i="145"/>
  <c r="B9" i="145"/>
  <c r="B10" i="145"/>
  <c r="B11" i="145"/>
  <c r="B12" i="145"/>
  <c r="G4" i="145" l="1"/>
  <c r="G3" i="145" s="1"/>
  <c r="B4" i="145" l="1"/>
  <c r="B3" i="145" s="1"/>
  <c r="D19" i="31" l="1"/>
  <c r="D13" i="31" l="1"/>
  <c r="F6" i="145"/>
  <c r="E12" i="145"/>
  <c r="F7" i="145"/>
  <c r="E4" i="145"/>
  <c r="D18" i="31"/>
  <c r="F4" i="145"/>
  <c r="D11" i="145"/>
  <c r="F8" i="145"/>
  <c r="E5" i="145"/>
  <c r="E9" i="145"/>
  <c r="D6" i="145"/>
  <c r="F10" i="145"/>
  <c r="D15" i="31"/>
  <c r="E7" i="145"/>
  <c r="E8" i="145"/>
  <c r="D14" i="31"/>
  <c r="E10" i="145"/>
  <c r="E11" i="145"/>
  <c r="D22" i="31"/>
  <c r="D25" i="31"/>
  <c r="D17" i="31"/>
  <c r="D5" i="145"/>
  <c r="F5" i="145"/>
  <c r="D7" i="145"/>
  <c r="F12" i="145"/>
  <c r="D8" i="145"/>
  <c r="D3" i="31"/>
  <c r="D9" i="31"/>
  <c r="E6" i="145"/>
  <c r="D10" i="145"/>
  <c r="D9" i="145"/>
  <c r="D4" i="145"/>
  <c r="F9" i="145"/>
  <c r="F11" i="145"/>
  <c r="D12" i="145"/>
  <c r="I10" i="145" l="1"/>
  <c r="I12" i="145"/>
  <c r="I7" i="145"/>
  <c r="I6" i="145"/>
  <c r="I9" i="145"/>
  <c r="I8" i="145"/>
  <c r="I4" i="145"/>
  <c r="H7" i="145"/>
  <c r="J7" i="145" s="1"/>
  <c r="H9" i="145"/>
  <c r="I5" i="145"/>
  <c r="H4" i="145"/>
  <c r="I11" i="145"/>
  <c r="H8" i="145"/>
  <c r="H6" i="145"/>
  <c r="J6" i="145" s="1"/>
  <c r="H10" i="145"/>
  <c r="J10" i="145" s="1"/>
  <c r="H11" i="145"/>
  <c r="H5" i="145"/>
  <c r="H12" i="145"/>
  <c r="J12" i="145" s="1"/>
  <c r="E3" i="145"/>
  <c r="F3" i="145"/>
  <c r="D3" i="145"/>
  <c r="D16" i="31"/>
  <c r="D6" i="31"/>
  <c r="D12" i="31"/>
  <c r="D10" i="31"/>
  <c r="D7" i="31"/>
  <c r="C4" i="145"/>
  <c r="C5" i="145"/>
  <c r="C6" i="145"/>
  <c r="C7" i="145"/>
  <c r="C12" i="145"/>
  <c r="C10" i="145"/>
  <c r="C8" i="145"/>
  <c r="C9" i="145"/>
  <c r="C11" i="145"/>
  <c r="D26" i="31"/>
  <c r="D24" i="31" s="1"/>
  <c r="K4" i="145"/>
  <c r="D21" i="31"/>
  <c r="J8" i="145" l="1"/>
  <c r="J5" i="145"/>
  <c r="J4" i="145"/>
  <c r="I3" i="145"/>
  <c r="J9" i="145"/>
  <c r="J11" i="145"/>
  <c r="H3" i="145"/>
  <c r="J3" i="145" s="1"/>
  <c r="C3" i="145"/>
  <c r="D4" i="31"/>
  <c r="D20" i="31"/>
  <c r="K3" i="145"/>
  <c r="L8" i="145" l="1"/>
  <c r="L10" i="145"/>
  <c r="L11" i="145"/>
  <c r="L12" i="145"/>
  <c r="L9" i="145"/>
  <c r="L7" i="145"/>
  <c r="L5" i="145"/>
  <c r="L4" i="145"/>
  <c r="L6" i="145"/>
  <c r="D8" i="31"/>
  <c r="D23" i="31"/>
  <c r="D11" i="31"/>
  <c r="L3" i="145" l="1"/>
</calcChain>
</file>

<file path=xl/sharedStrings.xml><?xml version="1.0" encoding="utf-8"?>
<sst xmlns="http://schemas.openxmlformats.org/spreadsheetml/2006/main" count="6428" uniqueCount="3851">
  <si>
    <t>Indicador</t>
  </si>
  <si>
    <t xml:space="preserve">Total población migrante venezolana en Antioquia en el Registro Único de Migrantes Venezolanos </t>
  </si>
  <si>
    <t>MINSALUD</t>
  </si>
  <si>
    <t>Total, PPT reportados por Ministerio de Salud como potenciales a la Afiliación (Dato Reportado por Ministerio de Salud con corte a 31 de enero  del 2023)</t>
  </si>
  <si>
    <t>Total Encuestados</t>
  </si>
  <si>
    <t>Nivel 1</t>
  </si>
  <si>
    <t>Nivel 2</t>
  </si>
  <si>
    <t>No pobre No Vulnerable</t>
  </si>
  <si>
    <t>Total afiliados al SGSSS con PPT + PEP</t>
  </si>
  <si>
    <t>Afiliados al régimen subsidiado migrantes venezolanos con PPT+ PEP</t>
  </si>
  <si>
    <t>Afiliados al régimen contributivo migrantes venezolanos con PPT+ PEP</t>
  </si>
  <si>
    <t>Porcentaje de Afiliación al Sistema General de Seguridad Social en Salud (Afiliados con PEP más Afiliados con PPT, al denominador se le suma la población que actualmente se encuentra afiliada con PEP para fines de calcular el indicador real)</t>
  </si>
  <si>
    <t>Total afiliados al SGSSS con PPT</t>
  </si>
  <si>
    <t>Afiliados al régimen subsidiado migrantes venezolanos con PPT</t>
  </si>
  <si>
    <t>Afiliados al régimen contributivo migrantes venezolanos con PPT</t>
  </si>
  <si>
    <t>Porcentaje de Afiliación al Sistema General de Seguridad Social en Salud con PPT</t>
  </si>
  <si>
    <t>Total afiliados al SGSSS con Permiso Especial de Permanencia</t>
  </si>
  <si>
    <t>El indicador  de Cobertura de Afiliación con PEP solo pudo ser calculado con corte a diciembre 31 del 2021. el cual quedó en un 86%, para el año 2022, la medición del indicador se debe hacer teniendo como base el número de migrantes Venezolanos con Permiso Por Protección Temporal</t>
  </si>
  <si>
    <t>Afiliados al régimen subsidiado migrantes venezolanos con PEP</t>
  </si>
  <si>
    <t>Afiliados al régimen contributivo migrantes venezolanos con PEP</t>
  </si>
  <si>
    <t>Afiliados al SGSSS con PEP + PPT sin encuesta del Sisbén IV</t>
  </si>
  <si>
    <t>Afiliados al SGSSS con PEP + PPT con encuesta del Sisbén  IV en clasificación D: No Pobre No vulnerable</t>
  </si>
  <si>
    <t xml:space="preserve">Elaboró Plantilla: </t>
  </si>
  <si>
    <t>Diana Milena López Valencia</t>
  </si>
  <si>
    <t xml:space="preserve">Diligenció y ajustó Plantilla :  </t>
  </si>
  <si>
    <t>TOTAL ANTIOQUIA</t>
  </si>
  <si>
    <t>migrantes de venenezuela que recibieron PPT Antioquia (1)</t>
  </si>
  <si>
    <t xml:space="preserve"> encuestados en sisben Antioquia con PEP + PPT</t>
  </si>
  <si>
    <t>Colombiano retornado de venezuela</t>
  </si>
  <si>
    <t xml:space="preserve">
Total Afiliados con PEP</t>
  </si>
  <si>
    <t xml:space="preserve">
Total Afiliados con PPT</t>
  </si>
  <si>
    <t xml:space="preserve">
Total Afiliados</t>
  </si>
  <si>
    <t>% Afiliación con PPT</t>
  </si>
  <si>
    <t>Total</t>
  </si>
  <si>
    <t>No pobre No vulnerable</t>
  </si>
  <si>
    <t>MUNICIPIO</t>
  </si>
  <si>
    <t>% Afiliación con PPT+ PEP</t>
  </si>
  <si>
    <t>TOTAL</t>
  </si>
  <si>
    <t xml:space="preserve"> MAGDALENA MEDIO</t>
  </si>
  <si>
    <t xml:space="preserve"> BAJO CAUCA</t>
  </si>
  <si>
    <t xml:space="preserve"> URABA</t>
  </si>
  <si>
    <t xml:space="preserve">  NORDESTE</t>
  </si>
  <si>
    <t xml:space="preserve">  OCCIDENTE</t>
  </si>
  <si>
    <t xml:space="preserve"> NORTE</t>
  </si>
  <si>
    <t xml:space="preserve">  ORIENTE</t>
  </si>
  <si>
    <t xml:space="preserve">  SUROESTE</t>
  </si>
  <si>
    <t xml:space="preserve">  VALLE ABURRA </t>
  </si>
  <si>
    <t>* Se excluyen los usuarios con estado suspendidos en MS para el cálculo estadístico (enero 2023).</t>
  </si>
  <si>
    <t xml:space="preserve">POBLACIÓN MIGRANTE VENEZOLANA  IDENTIFICADA CON POR PROTECCION TEMPORAL ENCUESTADOS EN SISBEN,  REPORTADA EN LOS LISTADOS CENSALES  Y AFILIADA AL SGSSS EN EL DEPARTAMENTO DE ANTIOQUIA, POR SUBREGIÓN, MUNICIPIO Y RÉGIMEN. </t>
  </si>
  <si>
    <t>Total Antioquia</t>
  </si>
  <si>
    <t>COD</t>
  </si>
  <si>
    <t xml:space="preserve"> encuestados en sisben Antioquia con PEP</t>
  </si>
  <si>
    <t xml:space="preserve"> encuestados en sisben Antioquia con PPPT</t>
  </si>
  <si>
    <t>a.
Regimen Subsidiado con PEP*</t>
  </si>
  <si>
    <t>b.
Regimen Subsidiado con PPT*</t>
  </si>
  <si>
    <t xml:space="preserve"> a+ b
total  migrantes  Venezolanos afiliados  al regimen subsidiado*</t>
  </si>
  <si>
    <t>% Afiliación con PPT al RS</t>
  </si>
  <si>
    <t>c.
Regimen Contributivo  con PEP</t>
  </si>
  <si>
    <t>d.
Regimen Contributivo  con PPT</t>
  </si>
  <si>
    <t>c+d
Total migrantes venzolanos  afiliados al regimen contributivo</t>
  </si>
  <si>
    <t>% Afiliación con PPT al RC</t>
  </si>
  <si>
    <t>a+c
Total Afiliados con PEP</t>
  </si>
  <si>
    <t>b+d
Total Afiliados con PPT</t>
  </si>
  <si>
    <t>a+b+c+d
Total Afiliados</t>
  </si>
  <si>
    <t xml:space="preserve"> Total MAGDALENA MEDIO</t>
  </si>
  <si>
    <t>CARACOLI</t>
  </si>
  <si>
    <t>MACEO</t>
  </si>
  <si>
    <t>PUERTO BERRIO</t>
  </si>
  <si>
    <t>PUERTO NARE</t>
  </si>
  <si>
    <t>PUERTO TRIUNFO</t>
  </si>
  <si>
    <t>YONDO</t>
  </si>
  <si>
    <t xml:space="preserve"> Total BAJO CAUCA</t>
  </si>
  <si>
    <t>CACERES</t>
  </si>
  <si>
    <t>CAUCASIA</t>
  </si>
  <si>
    <t>EL BAGRE</t>
  </si>
  <si>
    <t>NECHI</t>
  </si>
  <si>
    <t>TARAZA</t>
  </si>
  <si>
    <t>ZARAGOZA</t>
  </si>
  <si>
    <t xml:space="preserve"> Total URABA</t>
  </si>
  <si>
    <t>APARTADO</t>
  </si>
  <si>
    <t>ARBOLETES</t>
  </si>
  <si>
    <t>CAREPA</t>
  </si>
  <si>
    <t>CHIGORODO</t>
  </si>
  <si>
    <t>MURINDO</t>
  </si>
  <si>
    <t>MUTATA</t>
  </si>
  <si>
    <t>NECOCLI</t>
  </si>
  <si>
    <t>SAN JUAN DE URABA</t>
  </si>
  <si>
    <t>SAN PEDRO DE URABA</t>
  </si>
  <si>
    <t>TURBO</t>
  </si>
  <si>
    <t>VIGIA DEL FUERTE</t>
  </si>
  <si>
    <t xml:space="preserve">  Total  NORDESTE</t>
  </si>
  <si>
    <t>AMALFI</t>
  </si>
  <si>
    <t>ANORI</t>
  </si>
  <si>
    <t>CISNEROS</t>
  </si>
  <si>
    <t>REMEDIOS</t>
  </si>
  <si>
    <t>SAN ROQUE</t>
  </si>
  <si>
    <t>SANTO DOMINGO</t>
  </si>
  <si>
    <t>SEGOVIA</t>
  </si>
  <si>
    <t>VEGACHI</t>
  </si>
  <si>
    <t>YALI</t>
  </si>
  <si>
    <t>YOLOMBO</t>
  </si>
  <si>
    <t xml:space="preserve">  Total  OCCIDENTE</t>
  </si>
  <si>
    <t>ABRIAQUI</t>
  </si>
  <si>
    <t>SANTAFE DE ANTIOQUIA</t>
  </si>
  <si>
    <t>ANZA</t>
  </si>
  <si>
    <t>ARMENIA</t>
  </si>
  <si>
    <t>BURITICA</t>
  </si>
  <si>
    <t>CAICEDO</t>
  </si>
  <si>
    <t>CAÑASGORDAS</t>
  </si>
  <si>
    <t>DABEIBA</t>
  </si>
  <si>
    <t>EBEJICO</t>
  </si>
  <si>
    <t>FRONTINO</t>
  </si>
  <si>
    <t>GIRALDO</t>
  </si>
  <si>
    <t>HELICONIA</t>
  </si>
  <si>
    <t>LIBORINA</t>
  </si>
  <si>
    <t>OLAYA</t>
  </si>
  <si>
    <t>PEQUE</t>
  </si>
  <si>
    <t>SABANALARGA</t>
  </si>
  <si>
    <t>SAN JERONIMO</t>
  </si>
  <si>
    <t>SOPETRAN</t>
  </si>
  <si>
    <t>URAMITA</t>
  </si>
  <si>
    <t xml:space="preserve">  Total  NORTE</t>
  </si>
  <si>
    <t>ANGOSTURA</t>
  </si>
  <si>
    <t>BELMIRA</t>
  </si>
  <si>
    <t>BRICEÑO</t>
  </si>
  <si>
    <t>CAMPAMENTO</t>
  </si>
  <si>
    <t>CAROLINA</t>
  </si>
  <si>
    <t>DON MATIAS</t>
  </si>
  <si>
    <t>ENTRERRIOS</t>
  </si>
  <si>
    <t xml:space="preserve">GOMEZ PLATA </t>
  </si>
  <si>
    <t>GUADALUPE</t>
  </si>
  <si>
    <t>ITUANGO</t>
  </si>
  <si>
    <t>SAN ANDRES DE CUERQUIA</t>
  </si>
  <si>
    <t>SAN JOSE DE LA MONTAÑA</t>
  </si>
  <si>
    <t>SAN PEDRO DE LOS MILAGROS</t>
  </si>
  <si>
    <t>SANTA ROSA DE OSOS</t>
  </si>
  <si>
    <t>TOLEDO</t>
  </si>
  <si>
    <t>VALDIVIA</t>
  </si>
  <si>
    <t>YARUMAL</t>
  </si>
  <si>
    <t xml:space="preserve">  Total  ORIENTE</t>
  </si>
  <si>
    <t>ABEJORRAL</t>
  </si>
  <si>
    <t>ALEJANDRIA</t>
  </si>
  <si>
    <t>ARGELIA</t>
  </si>
  <si>
    <t>EL CARMEN DE VIBORAL</t>
  </si>
  <si>
    <t>COCORNA</t>
  </si>
  <si>
    <t>CONCEPCION</t>
  </si>
  <si>
    <t>GRANADA</t>
  </si>
  <si>
    <t>GUARNE</t>
  </si>
  <si>
    <t>GUATAPE</t>
  </si>
  <si>
    <t>LA CEJA</t>
  </si>
  <si>
    <t>LA UNION</t>
  </si>
  <si>
    <t>MARINILLA</t>
  </si>
  <si>
    <t>NARIÑO</t>
  </si>
  <si>
    <t>EL PEÑOL</t>
  </si>
  <si>
    <t>EL RETIRO</t>
  </si>
  <si>
    <t>RIONEGRO</t>
  </si>
  <si>
    <t>SAN CARLOS</t>
  </si>
  <si>
    <t>SAN FRANCISCO</t>
  </si>
  <si>
    <t>SAN LUIS</t>
  </si>
  <si>
    <t>SAN RAFAEL</t>
  </si>
  <si>
    <t>SAN VICENTE</t>
  </si>
  <si>
    <t>EL SANTUARIO</t>
  </si>
  <si>
    <t>SONSON</t>
  </si>
  <si>
    <t xml:space="preserve">   Total SUROESTE</t>
  </si>
  <si>
    <t>AMAGA</t>
  </si>
  <si>
    <t>ANDES</t>
  </si>
  <si>
    <t>ANGELOPOLIS</t>
  </si>
  <si>
    <t>BETANIA</t>
  </si>
  <si>
    <t>BETULIA</t>
  </si>
  <si>
    <t>CIUDAD BOLIVAR</t>
  </si>
  <si>
    <t>CARAMANTA</t>
  </si>
  <si>
    <t>CONCORDIA</t>
  </si>
  <si>
    <t>FREDONIA</t>
  </si>
  <si>
    <t>HISPANIA</t>
  </si>
  <si>
    <t>JARDIN</t>
  </si>
  <si>
    <t>JERICO</t>
  </si>
  <si>
    <t>LA PINTADA</t>
  </si>
  <si>
    <t>MONTEBELLO</t>
  </si>
  <si>
    <t>PUEBLORRICO</t>
  </si>
  <si>
    <t>SALGAR</t>
  </si>
  <si>
    <t>SANTA BARBARA</t>
  </si>
  <si>
    <t>TAMESIS</t>
  </si>
  <si>
    <t>TARSO</t>
  </si>
  <si>
    <t>TITIRIBI</t>
  </si>
  <si>
    <t>URRAO</t>
  </si>
  <si>
    <t>VALPARAISO</t>
  </si>
  <si>
    <t>VENECIA</t>
  </si>
  <si>
    <t xml:space="preserve">   Total  VALLE ABURRA </t>
  </si>
  <si>
    <t>MEDELLIN</t>
  </si>
  <si>
    <t>BARBOSA</t>
  </si>
  <si>
    <t>BELLO</t>
  </si>
  <si>
    <t>CALDAS</t>
  </si>
  <si>
    <t>COPACABANA</t>
  </si>
  <si>
    <t>ENVIGADO</t>
  </si>
  <si>
    <t>GIRARDOTA</t>
  </si>
  <si>
    <t>ITAGÜI</t>
  </si>
  <si>
    <t>LA ESTRELLA</t>
  </si>
  <si>
    <t>SABANETA</t>
  </si>
  <si>
    <t>Fuentes:</t>
  </si>
  <si>
    <t xml:space="preserve">Diligenció  y ajusto Plantilla :  </t>
  </si>
  <si>
    <t>RS</t>
  </si>
  <si>
    <t>RC</t>
  </si>
  <si>
    <t>Etiquetas de fila</t>
  </si>
  <si>
    <t>PE</t>
  </si>
  <si>
    <t>PT</t>
  </si>
  <si>
    <t>Total general</t>
  </si>
  <si>
    <t>EPSI03</t>
  </si>
  <si>
    <t>EAS016</t>
  </si>
  <si>
    <t>EPSS02</t>
  </si>
  <si>
    <t>EPS002</t>
  </si>
  <si>
    <t>EPSS05</t>
  </si>
  <si>
    <t>EPS005</t>
  </si>
  <si>
    <t>EPSS08</t>
  </si>
  <si>
    <t>EPS008</t>
  </si>
  <si>
    <t>EPSS10</t>
  </si>
  <si>
    <t>EPS010</t>
  </si>
  <si>
    <t>EPSS37</t>
  </si>
  <si>
    <t>EPS037</t>
  </si>
  <si>
    <t>EPSS40</t>
  </si>
  <si>
    <t>EPS040</t>
  </si>
  <si>
    <t>EPSS41</t>
  </si>
  <si>
    <t>EPS041</t>
  </si>
  <si>
    <t>EPSS42</t>
  </si>
  <si>
    <t>EPS042</t>
  </si>
  <si>
    <t>ESS024</t>
  </si>
  <si>
    <t>ESSC24</t>
  </si>
  <si>
    <t>ESS091</t>
  </si>
  <si>
    <t>ESSC91</t>
  </si>
  <si>
    <t>B</t>
  </si>
  <si>
    <t/>
  </si>
  <si>
    <t>0</t>
  </si>
  <si>
    <t>F</t>
  </si>
  <si>
    <t>1</t>
  </si>
  <si>
    <t>A</t>
  </si>
  <si>
    <t>G</t>
  </si>
  <si>
    <t xml:space="preserve">POBLACIÓN MIGRANTE VENEZOLANA  IDENTIFICADA CON POR PROTECCIÓN TEMPORAL Y PERMISO ESPECIAL DE PERMANENCIA AFILIADA AL SGSSS EN EL DEPARTAMENTO DE ANTIOQUIA, POR SUBREGIÓN, MUNICIPIO Y RÉGIMEN. </t>
  </si>
  <si>
    <t xml:space="preserve">AFILIADOS AL SGSSS  ENERO 2023 </t>
  </si>
  <si>
    <t xml:space="preserve">AFILIADOS AL SGSSS  FEBRERO 2023 </t>
  </si>
  <si>
    <t xml:space="preserve">AFILIADOS AL SGSSS  MARZO 2023 </t>
  </si>
  <si>
    <t xml:space="preserve"> Total Población  Migrante Venezolana  que han solicitado  PPT(1)*</t>
  </si>
  <si>
    <t>Regimen Subsidiado con PEP*</t>
  </si>
  <si>
    <t>Regimen Subsidiado con PPT*</t>
  </si>
  <si>
    <t>total  migrantes  Venezolanos afiliados  al regimen subsidiado*</t>
  </si>
  <si>
    <t>%  de afiliación  RS con PPT</t>
  </si>
  <si>
    <t>Regimen Contributivo  con PEP</t>
  </si>
  <si>
    <t>Regimen Contributivo  con PPT</t>
  </si>
  <si>
    <t>Total migrantes venzolanos  afiliados al regimen contributivo</t>
  </si>
  <si>
    <t>%  de afiliación RC con PPT</t>
  </si>
  <si>
    <t>Cobertura  de Afiliación con PPT</t>
  </si>
  <si>
    <t xml:space="preserve">Total Afiliados  PEP </t>
  </si>
  <si>
    <t>Total Afiliados PPT</t>
  </si>
  <si>
    <t>Total Afiliados</t>
  </si>
  <si>
    <t>Cobertura  de Afiliación con PPT+ PEP</t>
  </si>
  <si>
    <t xml:space="preserve"> Total Población  Migrante Venezolana  que han solicitado  PPT(2)*</t>
  </si>
  <si>
    <t>TOTAL DEPARTAMENTO</t>
  </si>
  <si>
    <t>TOTAL MAGDALENA MEDIO</t>
  </si>
  <si>
    <t>TOTAL BAJO CAUCA</t>
  </si>
  <si>
    <t>TOTAL URABA</t>
  </si>
  <si>
    <t>TOTAL  NORDESTE</t>
  </si>
  <si>
    <t>SANTA FE DE ANTIOQUIA</t>
  </si>
  <si>
    <t>DONMATIAS</t>
  </si>
  <si>
    <t>GOMEZ PLATA</t>
  </si>
  <si>
    <t>PEÑOL</t>
  </si>
  <si>
    <t>RETIRO</t>
  </si>
  <si>
    <t>SAN VICENTE FERRER</t>
  </si>
  <si>
    <t xml:space="preserve">Diligenció  y ajustó Plantilla :  </t>
  </si>
  <si>
    <t>Tendencia de la Afiliación al SGSSS de los  Migrantes Venzolanos  con Permiso Por Proteccion Temporal o Permiso Especial de Permanencia. Antioquia  Enero a Diciembre 2023</t>
  </si>
  <si>
    <t>mes</t>
  </si>
  <si>
    <t>Nro de Afiliados al SGSSS con PEP</t>
  </si>
  <si>
    <t>Nro de Afiliados al SGSSS PPT</t>
  </si>
  <si>
    <t>Total Afiliados al SGSSS</t>
  </si>
  <si>
    <t>Febrero</t>
  </si>
  <si>
    <t>Marzo</t>
  </si>
  <si>
    <t>Abril</t>
  </si>
  <si>
    <t>Mayo</t>
  </si>
  <si>
    <t>Junio</t>
  </si>
  <si>
    <t>Julio</t>
  </si>
  <si>
    <t>Agosto</t>
  </si>
  <si>
    <t>Septiembre</t>
  </si>
  <si>
    <t>Octubre</t>
  </si>
  <si>
    <t>Noviembre</t>
  </si>
  <si>
    <t>Diciembre</t>
  </si>
  <si>
    <t xml:space="preserve">Periodo </t>
  </si>
  <si>
    <t>Nro de Afiliados al SGSSS con PPT</t>
  </si>
  <si>
    <t>% Cobertura</t>
  </si>
  <si>
    <t>Total afiliados por EPS al Régimen Subsidiado</t>
  </si>
  <si>
    <t>Código Ministerio</t>
  </si>
  <si>
    <t>NOMBRE EPS-S</t>
  </si>
  <si>
    <t>PPT</t>
  </si>
  <si>
    <t>NRO. AFILIADOS</t>
  </si>
  <si>
    <t>% afiliados</t>
  </si>
  <si>
    <t>Savia Salud</t>
  </si>
  <si>
    <t>Coosalud</t>
  </si>
  <si>
    <t>SURA.</t>
  </si>
  <si>
    <t>La Nueva EPS</t>
  </si>
  <si>
    <t xml:space="preserve">Salud Total </t>
  </si>
  <si>
    <t>AIC</t>
  </si>
  <si>
    <t>Ecoopsos</t>
  </si>
  <si>
    <t>Sanitas S.A.</t>
  </si>
  <si>
    <t>Compensar EPS</t>
  </si>
  <si>
    <t>CCF050</t>
  </si>
  <si>
    <t>Comfaoriente</t>
  </si>
  <si>
    <t>EPSS18</t>
  </si>
  <si>
    <t xml:space="preserve">Servicio Occidental </t>
  </si>
  <si>
    <t>CCF102</t>
  </si>
  <si>
    <t>Comfachocó</t>
  </si>
  <si>
    <t>ESS207</t>
  </si>
  <si>
    <t>Mutual SER</t>
  </si>
  <si>
    <t>CCF055</t>
  </si>
  <si>
    <t>Cajacopi</t>
  </si>
  <si>
    <t>CCF033</t>
  </si>
  <si>
    <t>Confasucre</t>
  </si>
  <si>
    <t>EPSS34</t>
  </si>
  <si>
    <t>Capital Salud EPS</t>
  </si>
  <si>
    <t>ESS118</t>
  </si>
  <si>
    <t>Emssanar SAS</t>
  </si>
  <si>
    <t>EPSI05</t>
  </si>
  <si>
    <t>MALLAMAS EPSI</t>
  </si>
  <si>
    <t>Total Afiliado Régimen Subsidiado</t>
  </si>
  <si>
    <t>Total Afiliados por EPS Régimen Contributivo</t>
  </si>
  <si>
    <t>EPM</t>
  </si>
  <si>
    <t>EPSIC3</t>
  </si>
  <si>
    <t>EPS018</t>
  </si>
  <si>
    <t>CCFC55</t>
  </si>
  <si>
    <t>ESSC07</t>
  </si>
  <si>
    <t>Mutual Ser</t>
  </si>
  <si>
    <t>EPS017</t>
  </si>
  <si>
    <t xml:space="preserve">Famisanar </t>
  </si>
  <si>
    <t>EPSIC5</t>
  </si>
  <si>
    <t xml:space="preserve">Mallamas EPSI </t>
  </si>
  <si>
    <t>Total Afiliado Régimen Contributivo</t>
  </si>
  <si>
    <t>TOTAL AFILIADOS</t>
  </si>
  <si>
    <t>TOTAL POR TIPO DOC</t>
  </si>
  <si>
    <t>EPS</t>
  </si>
  <si>
    <t>Régimen Subsidiado y Contributivo ADRES</t>
  </si>
  <si>
    <t>Actualizó plantilla</t>
  </si>
  <si>
    <t>Régimen contributivo</t>
  </si>
  <si>
    <t>Régimen subsidiado</t>
  </si>
  <si>
    <t xml:space="preserve">POBLACIÓN MIGRANTE VENEZOLANA  IDENTIFICADA CON POR PROTECCIÓN TEMPORAL Y PERMISO ESPECIAL DE PERMANENCIA AFILIADA AL SGSSS EN EL DEPARTAMENTO DE ANTIOQUIA, POR SUBREGIÓN, MUNICIPIO Y RÉGIMEN. 
</t>
  </si>
  <si>
    <t>FECHA DE CORTE:</t>
  </si>
  <si>
    <t>AFILIADOS REGIMEN SUBSIDIADO</t>
  </si>
  <si>
    <t>TOTAL
Régimen Subsidiado</t>
  </si>
  <si>
    <t>SUBREGIÓN</t>
  </si>
  <si>
    <t>COD-MPIO</t>
  </si>
  <si>
    <t>SaviaSalud</t>
  </si>
  <si>
    <t>La nuevaEPS
Subsidiada</t>
  </si>
  <si>
    <t>COOSALUD
Subsidiada</t>
  </si>
  <si>
    <t>SURA.
Subsidiada</t>
  </si>
  <si>
    <t>NuevaEPS</t>
  </si>
  <si>
    <t>Salud Total
Subsidiado</t>
  </si>
  <si>
    <t>Sanitas S.A.
Subsidiado</t>
  </si>
  <si>
    <t>compensar</t>
  </si>
  <si>
    <t>MUTUAL SER EPS -CM</t>
  </si>
  <si>
    <t>CAJACOPI</t>
  </si>
  <si>
    <t>101EPSS37</t>
  </si>
  <si>
    <t>101EPSS40</t>
  </si>
  <si>
    <t>Participacion de EPS en  municipios</t>
  </si>
  <si>
    <t>101ESS024</t>
  </si>
  <si>
    <t>Total  Afiliados  en Antioquia</t>
  </si>
  <si>
    <t>107EPSS40</t>
  </si>
  <si>
    <t>E</t>
  </si>
  <si>
    <t>I</t>
  </si>
  <si>
    <t>K</t>
  </si>
  <si>
    <t>L</t>
  </si>
  <si>
    <t>Total Magdalena Medio</t>
  </si>
  <si>
    <t>107ESS024</t>
  </si>
  <si>
    <t>142EPSS05</t>
  </si>
  <si>
    <t>142EPSS02</t>
  </si>
  <si>
    <t>142EPSS37</t>
  </si>
  <si>
    <t>142EPSS10</t>
  </si>
  <si>
    <t>142EPSS41</t>
  </si>
  <si>
    <t>142ESS091</t>
  </si>
  <si>
    <t>142ESS024</t>
  </si>
  <si>
    <t>142EPSS40</t>
  </si>
  <si>
    <t>142EPSS08</t>
  </si>
  <si>
    <t>142EPSI03</t>
  </si>
  <si>
    <t>142EPSS42</t>
  </si>
  <si>
    <t>Magdalena Medio</t>
  </si>
  <si>
    <t>113EPSS40</t>
  </si>
  <si>
    <t>425EPSS05</t>
  </si>
  <si>
    <t>425EPSS02</t>
  </si>
  <si>
    <t>425EPSS37</t>
  </si>
  <si>
    <t>425EPSS10</t>
  </si>
  <si>
    <t>425EPSS41</t>
  </si>
  <si>
    <t>425ESS091</t>
  </si>
  <si>
    <t>425ESS024</t>
  </si>
  <si>
    <t>425EPSS40</t>
  </si>
  <si>
    <t>425EPSS08</t>
  </si>
  <si>
    <t>425EPSI03</t>
  </si>
  <si>
    <t>425EPSS42</t>
  </si>
  <si>
    <t>120EPSS40</t>
  </si>
  <si>
    <t>579EPSS05</t>
  </si>
  <si>
    <t>579EPSS02</t>
  </si>
  <si>
    <t>579EPSS37</t>
  </si>
  <si>
    <t>579EPSS10</t>
  </si>
  <si>
    <t>579EPSS41</t>
  </si>
  <si>
    <t>579ESS091</t>
  </si>
  <si>
    <t>579ESS024</t>
  </si>
  <si>
    <t>579EPSS40</t>
  </si>
  <si>
    <t>579EPSS08</t>
  </si>
  <si>
    <t>579EPSI03</t>
  </si>
  <si>
    <t>579EPSS42</t>
  </si>
  <si>
    <t>120ESS024</t>
  </si>
  <si>
    <t>585EPSS05</t>
  </si>
  <si>
    <t>585EPSS02</t>
  </si>
  <si>
    <t>585EPSS37</t>
  </si>
  <si>
    <t>585EPSS10</t>
  </si>
  <si>
    <t>585EPSS41</t>
  </si>
  <si>
    <t>585ESS091</t>
  </si>
  <si>
    <t>585ESS024</t>
  </si>
  <si>
    <t>585EPSS40</t>
  </si>
  <si>
    <t>585EPSS08</t>
  </si>
  <si>
    <t>585EPSI03</t>
  </si>
  <si>
    <t>585EPSS42</t>
  </si>
  <si>
    <t>125EPSS37</t>
  </si>
  <si>
    <t>591EPSS05</t>
  </si>
  <si>
    <t>591EPSS02</t>
  </si>
  <si>
    <t>591EPSS37</t>
  </si>
  <si>
    <t>591EPSS10</t>
  </si>
  <si>
    <t>591EPSS41</t>
  </si>
  <si>
    <t>591ESS091</t>
  </si>
  <si>
    <t>591ESS024</t>
  </si>
  <si>
    <t>591EPSS40</t>
  </si>
  <si>
    <t>591EPSS08</t>
  </si>
  <si>
    <t>591EPSI03</t>
  </si>
  <si>
    <t>591EPSS42</t>
  </si>
  <si>
    <t>125EPSS40</t>
  </si>
  <si>
    <t>893EPSS05</t>
  </si>
  <si>
    <t>893EPSS02</t>
  </si>
  <si>
    <t>893EPSS37</t>
  </si>
  <si>
    <t>893EPSS10</t>
  </si>
  <si>
    <t>893EPSS41</t>
  </si>
  <si>
    <t>893ESS091</t>
  </si>
  <si>
    <t>893ESS024</t>
  </si>
  <si>
    <t>893EPSS40</t>
  </si>
  <si>
    <t>893EPSS08</t>
  </si>
  <si>
    <t>893EPSI03</t>
  </si>
  <si>
    <t>893EPSS42</t>
  </si>
  <si>
    <t>129EPSS02</t>
  </si>
  <si>
    <t>Total  Bajo Cauca</t>
  </si>
  <si>
    <t>129EPSS10</t>
  </si>
  <si>
    <t>120EPSS05</t>
  </si>
  <si>
    <t>120EPSS02</t>
  </si>
  <si>
    <t>120EPSS37</t>
  </si>
  <si>
    <t>120EPSS10</t>
  </si>
  <si>
    <t>120EPSS41</t>
  </si>
  <si>
    <t>120ESS091</t>
  </si>
  <si>
    <t>120EPSS08</t>
  </si>
  <si>
    <t>120EPSI03</t>
  </si>
  <si>
    <t>120EPSS42</t>
  </si>
  <si>
    <t>Bajo Cauca</t>
  </si>
  <si>
    <t>129EPSS37</t>
  </si>
  <si>
    <t>154EPSS05</t>
  </si>
  <si>
    <t>154EPSS02</t>
  </si>
  <si>
    <t>154EPSS37</t>
  </si>
  <si>
    <t>154EPSS10</t>
  </si>
  <si>
    <t>154EPSS41</t>
  </si>
  <si>
    <t>154ESS091</t>
  </si>
  <si>
    <t>154ESS024</t>
  </si>
  <si>
    <t>154EPSS40</t>
  </si>
  <si>
    <t>154EPSS08</t>
  </si>
  <si>
    <t>154EPSI03</t>
  </si>
  <si>
    <t>154EPSS42</t>
  </si>
  <si>
    <t>129EPSS40</t>
  </si>
  <si>
    <t>250EPSS05</t>
  </si>
  <si>
    <t>250EPSS02</t>
  </si>
  <si>
    <t>250EPSS37</t>
  </si>
  <si>
    <t>250EPSS10</t>
  </si>
  <si>
    <t>250EPSS41</t>
  </si>
  <si>
    <t>250ESS091</t>
  </si>
  <si>
    <t>250ESS024</t>
  </si>
  <si>
    <t>250EPSS40</t>
  </si>
  <si>
    <t>250EPSS08</t>
  </si>
  <si>
    <t>250EPSI03</t>
  </si>
  <si>
    <t>250EPSS42</t>
  </si>
  <si>
    <t>134EPSS40</t>
  </si>
  <si>
    <t>495EPSS05</t>
  </si>
  <si>
    <t>495EPSS02</t>
  </si>
  <si>
    <t>495EPSS37</t>
  </si>
  <si>
    <t>495EPSS10</t>
  </si>
  <si>
    <t>495EPSS41</t>
  </si>
  <si>
    <t>495ESS091</t>
  </si>
  <si>
    <t>495ESS024</t>
  </si>
  <si>
    <t>495EPSS40</t>
  </si>
  <si>
    <t>495EPSS08</t>
  </si>
  <si>
    <t>495EPSI03</t>
  </si>
  <si>
    <t>495EPSS42</t>
  </si>
  <si>
    <t>138EPSS40</t>
  </si>
  <si>
    <t>790EPSS05</t>
  </si>
  <si>
    <t>790EPSS02</t>
  </si>
  <si>
    <t>790EPSS37</t>
  </si>
  <si>
    <t>790EPSS10</t>
  </si>
  <si>
    <t>790EPSS41</t>
  </si>
  <si>
    <t>790ESS091</t>
  </si>
  <si>
    <t>790ESS024</t>
  </si>
  <si>
    <t>790EPSS40</t>
  </si>
  <si>
    <t>790EPSS08</t>
  </si>
  <si>
    <t>790EPSI03</t>
  </si>
  <si>
    <t>790EPSS42</t>
  </si>
  <si>
    <t>895EPSS05</t>
  </si>
  <si>
    <t>895EPSS02</t>
  </si>
  <si>
    <t>895EPSS37</t>
  </si>
  <si>
    <t>895EPSS10</t>
  </si>
  <si>
    <t>895EPSS41</t>
  </si>
  <si>
    <t>895ESS091</t>
  </si>
  <si>
    <t>895ESS024</t>
  </si>
  <si>
    <t>895EPSS40</t>
  </si>
  <si>
    <t>895EPSS08</t>
  </si>
  <si>
    <t>895EPSI03</t>
  </si>
  <si>
    <t>895EPSS42</t>
  </si>
  <si>
    <t>145EPSS40</t>
  </si>
  <si>
    <t>Total Uraba</t>
  </si>
  <si>
    <t>147EPSS10</t>
  </si>
  <si>
    <t>45EPSS05</t>
  </si>
  <si>
    <t>45EPSS02</t>
  </si>
  <si>
    <t>45EPSS37</t>
  </si>
  <si>
    <t>45EPSS10</t>
  </si>
  <si>
    <t>45EPSS41</t>
  </si>
  <si>
    <t>45ESS091</t>
  </si>
  <si>
    <t>45ESS024</t>
  </si>
  <si>
    <t>45EPSS40</t>
  </si>
  <si>
    <t>045EPSS08</t>
  </si>
  <si>
    <t>45EPSI03</t>
  </si>
  <si>
    <t>45EPSS42</t>
  </si>
  <si>
    <t>Urabá</t>
  </si>
  <si>
    <t>147EPSS37</t>
  </si>
  <si>
    <t>51EPSS05</t>
  </si>
  <si>
    <t>51EPSS02</t>
  </si>
  <si>
    <t>51EPSS37</t>
  </si>
  <si>
    <t>51EPSS10</t>
  </si>
  <si>
    <t>51EPSS41</t>
  </si>
  <si>
    <t>51ESS091</t>
  </si>
  <si>
    <t>51ESS024</t>
  </si>
  <si>
    <t>51EPSS40</t>
  </si>
  <si>
    <t>051EPSS08</t>
  </si>
  <si>
    <t>51EPSI03</t>
  </si>
  <si>
    <t>51EPSS42</t>
  </si>
  <si>
    <t>147EPSS40</t>
  </si>
  <si>
    <t>147EPSS05</t>
  </si>
  <si>
    <t>147EPSS02</t>
  </si>
  <si>
    <t>147EPSS41</t>
  </si>
  <si>
    <t>147ESS091</t>
  </si>
  <si>
    <t>147ESS024</t>
  </si>
  <si>
    <t>147EPSS08</t>
  </si>
  <si>
    <t>147EPSI03</t>
  </si>
  <si>
    <t>147EPSS42</t>
  </si>
  <si>
    <t>172EPSS05</t>
  </si>
  <si>
    <t>172EPSS02</t>
  </si>
  <si>
    <t>172EPSS37</t>
  </si>
  <si>
    <t>172EPSS10</t>
  </si>
  <si>
    <t>172EPSS41</t>
  </si>
  <si>
    <t>172ESS091</t>
  </si>
  <si>
    <t>172ESS024</t>
  </si>
  <si>
    <t>172EPSS40</t>
  </si>
  <si>
    <t>172EPSS08</t>
  </si>
  <si>
    <t>172EPSI03</t>
  </si>
  <si>
    <t>172EPSS42</t>
  </si>
  <si>
    <t>475EPSS05</t>
  </si>
  <si>
    <t>475EPSS02</t>
  </si>
  <si>
    <t>475EPSS37</t>
  </si>
  <si>
    <t>475EPSS10</t>
  </si>
  <si>
    <t>475EPSS41</t>
  </si>
  <si>
    <t>475ESS091</t>
  </si>
  <si>
    <t>475ESS024</t>
  </si>
  <si>
    <t>475EPSS40</t>
  </si>
  <si>
    <t>475EPSS08</t>
  </si>
  <si>
    <t>475EPSI03</t>
  </si>
  <si>
    <t>475EPSS42</t>
  </si>
  <si>
    <t>148EPSS10</t>
  </si>
  <si>
    <t>480EPSS05</t>
  </si>
  <si>
    <t>480EPSS02</t>
  </si>
  <si>
    <t>480EPSS37</t>
  </si>
  <si>
    <t>480EPSS10</t>
  </si>
  <si>
    <t>480EPSS41</t>
  </si>
  <si>
    <t>480ESS091</t>
  </si>
  <si>
    <t>480ESS024</t>
  </si>
  <si>
    <t>480EPSS40</t>
  </si>
  <si>
    <t>480EPSS08</t>
  </si>
  <si>
    <t>480EPSI03</t>
  </si>
  <si>
    <t>480EPSS42</t>
  </si>
  <si>
    <t>148EPSS37</t>
  </si>
  <si>
    <t>490EPSS05</t>
  </si>
  <si>
    <t>490EPSS02</t>
  </si>
  <si>
    <t>490EPSS37</t>
  </si>
  <si>
    <t>490EPSS10</t>
  </si>
  <si>
    <t>490EPSS41</t>
  </si>
  <si>
    <t>490ESS091</t>
  </si>
  <si>
    <t>490ESS024</t>
  </si>
  <si>
    <t>490EPSS40</t>
  </si>
  <si>
    <t>490EPSS08</t>
  </si>
  <si>
    <t>490EPSI03</t>
  </si>
  <si>
    <t>490EPSS42</t>
  </si>
  <si>
    <t>148EPSS40</t>
  </si>
  <si>
    <t>659EPSS05</t>
  </si>
  <si>
    <t>659EPSS02</t>
  </si>
  <si>
    <t>659EPSS37</t>
  </si>
  <si>
    <t>659EPSS10</t>
  </si>
  <si>
    <t>659EPSS41</t>
  </si>
  <si>
    <t>659ESS091</t>
  </si>
  <si>
    <t>659ESS024</t>
  </si>
  <si>
    <t>659EPSS40</t>
  </si>
  <si>
    <t>659EPSS08</t>
  </si>
  <si>
    <t>659EPSI03</t>
  </si>
  <si>
    <t>659EPSS42</t>
  </si>
  <si>
    <t>148ESS091</t>
  </si>
  <si>
    <t>665EPSS05</t>
  </si>
  <si>
    <t>665EPSS02</t>
  </si>
  <si>
    <t>665EPSS37</t>
  </si>
  <si>
    <t>665EPSS10</t>
  </si>
  <si>
    <t>665EPSS41</t>
  </si>
  <si>
    <t>665ESS091</t>
  </si>
  <si>
    <t>665ESS024</t>
  </si>
  <si>
    <t>665EPSS40</t>
  </si>
  <si>
    <t>665EPSS08</t>
  </si>
  <si>
    <t>665EPSI03</t>
  </si>
  <si>
    <t>665EPSS42</t>
  </si>
  <si>
    <t>150EPSS40</t>
  </si>
  <si>
    <t>837EPSS05</t>
  </si>
  <si>
    <t>837EPSS02</t>
  </si>
  <si>
    <t>837EPSS37</t>
  </si>
  <si>
    <t>837EPSS10</t>
  </si>
  <si>
    <t>837EPSS41</t>
  </si>
  <si>
    <t>837ESS091</t>
  </si>
  <si>
    <t>837ESS024</t>
  </si>
  <si>
    <t>837EPSS40</t>
  </si>
  <si>
    <t>837EPSS08</t>
  </si>
  <si>
    <t>837EPSI03</t>
  </si>
  <si>
    <t>837EPSS42</t>
  </si>
  <si>
    <t>873EPSS05</t>
  </si>
  <si>
    <t>873EPSS02</t>
  </si>
  <si>
    <t>873EPSS37</t>
  </si>
  <si>
    <t>873EPSS10</t>
  </si>
  <si>
    <t>873EPSS41</t>
  </si>
  <si>
    <t>873ESS091</t>
  </si>
  <si>
    <t>873ESS024</t>
  </si>
  <si>
    <t>873EPSS40</t>
  </si>
  <si>
    <t>873EPSS08</t>
  </si>
  <si>
    <t>873EPSI03</t>
  </si>
  <si>
    <t>873EPSS42</t>
  </si>
  <si>
    <t>Total Nordeste</t>
  </si>
  <si>
    <t>31EPSS05</t>
  </si>
  <si>
    <t>31EPSS02</t>
  </si>
  <si>
    <t>31EPSS37</t>
  </si>
  <si>
    <t>31EPSS10</t>
  </si>
  <si>
    <t>31EPSS41</t>
  </si>
  <si>
    <t>31ESS091</t>
  </si>
  <si>
    <t>31ESS024</t>
  </si>
  <si>
    <t>31EPSS40</t>
  </si>
  <si>
    <t>031EPSS08</t>
  </si>
  <si>
    <t>31EPSI03</t>
  </si>
  <si>
    <t>31EPSS42</t>
  </si>
  <si>
    <t>Nordeste</t>
  </si>
  <si>
    <t>40EPSS05</t>
  </si>
  <si>
    <t>40EPSS02</t>
  </si>
  <si>
    <t>40EPSS37</t>
  </si>
  <si>
    <t>40EPSS10</t>
  </si>
  <si>
    <t>40EPSS41</t>
  </si>
  <si>
    <t>40ESS091</t>
  </si>
  <si>
    <t>40ESS024</t>
  </si>
  <si>
    <t>40EPSS40</t>
  </si>
  <si>
    <t>040EPSS08</t>
  </si>
  <si>
    <t>40EPSI03</t>
  </si>
  <si>
    <t>40EPSS42</t>
  </si>
  <si>
    <t>190EPSS05</t>
  </si>
  <si>
    <t>190EPSS02</t>
  </si>
  <si>
    <t>190EPSS37</t>
  </si>
  <si>
    <t>190EPSS10</t>
  </si>
  <si>
    <t>190EPSS41</t>
  </si>
  <si>
    <t>190ESS091</t>
  </si>
  <si>
    <t>190ESS024</t>
  </si>
  <si>
    <t>190EPSS40</t>
  </si>
  <si>
    <t>190EPSS08</t>
  </si>
  <si>
    <t>190EPSI03</t>
  </si>
  <si>
    <t>190EPSS42</t>
  </si>
  <si>
    <t>604EPSS05</t>
  </si>
  <si>
    <t>604EPSS02</t>
  </si>
  <si>
    <t>604EPSS37</t>
  </si>
  <si>
    <t>604EPSS10</t>
  </si>
  <si>
    <t>604EPSS41</t>
  </si>
  <si>
    <t>604ESS091</t>
  </si>
  <si>
    <t>604ESS024</t>
  </si>
  <si>
    <t>604EPSS40</t>
  </si>
  <si>
    <t>604EPSS08</t>
  </si>
  <si>
    <t>604EPSI03</t>
  </si>
  <si>
    <t>604EPSS42</t>
  </si>
  <si>
    <t>670EPSS05</t>
  </si>
  <si>
    <t>670EPSS02</t>
  </si>
  <si>
    <t>670EPSS37</t>
  </si>
  <si>
    <t>670EPSS10</t>
  </si>
  <si>
    <t>670EPSS41</t>
  </si>
  <si>
    <t>670ESS091</t>
  </si>
  <si>
    <t>670ESS024</t>
  </si>
  <si>
    <t>670EPSS40</t>
  </si>
  <si>
    <t>670EPSS08</t>
  </si>
  <si>
    <t>670EPSI03</t>
  </si>
  <si>
    <t>670EPSS42</t>
  </si>
  <si>
    <t>690EPSS05</t>
  </si>
  <si>
    <t>690EPSS02</t>
  </si>
  <si>
    <t>690EPSS37</t>
  </si>
  <si>
    <t>690EPSS10</t>
  </si>
  <si>
    <t>690EPSS41</t>
  </si>
  <si>
    <t>690ESS091</t>
  </si>
  <si>
    <t>690ESS024</t>
  </si>
  <si>
    <t>690EPSS40</t>
  </si>
  <si>
    <t>690EPSS08</t>
  </si>
  <si>
    <t>690EPSI03</t>
  </si>
  <si>
    <t>690EPSS42</t>
  </si>
  <si>
    <t>736EPSS05</t>
  </si>
  <si>
    <t>736EPSS02</t>
  </si>
  <si>
    <t>736EPSS37</t>
  </si>
  <si>
    <t>736EPSS10</t>
  </si>
  <si>
    <t>736EPSS41</t>
  </si>
  <si>
    <t>736ESS091</t>
  </si>
  <si>
    <t>736ESS024</t>
  </si>
  <si>
    <t>736EPSS40</t>
  </si>
  <si>
    <t>736EPSS08</t>
  </si>
  <si>
    <t>736EPSI03</t>
  </si>
  <si>
    <t>736EPSS42</t>
  </si>
  <si>
    <t>858EPSS05</t>
  </si>
  <si>
    <t>858EPSS02</t>
  </si>
  <si>
    <t>858EPSS37</t>
  </si>
  <si>
    <t>858EPSS10</t>
  </si>
  <si>
    <t>858EPSS41</t>
  </si>
  <si>
    <t>858ESS091</t>
  </si>
  <si>
    <t>858ESS024</t>
  </si>
  <si>
    <t>858EPSS40</t>
  </si>
  <si>
    <t>858EPSS08</t>
  </si>
  <si>
    <t>858EPSI03</t>
  </si>
  <si>
    <t>858EPSS42</t>
  </si>
  <si>
    <t>885EPSS05</t>
  </si>
  <si>
    <t>885EPSS02</t>
  </si>
  <si>
    <t>885EPSS37</t>
  </si>
  <si>
    <t>885EPSS10</t>
  </si>
  <si>
    <t>885EPSS41</t>
  </si>
  <si>
    <t>885ESS091</t>
  </si>
  <si>
    <t>885ESS024</t>
  </si>
  <si>
    <t>885EPSS40</t>
  </si>
  <si>
    <t>885EPSS08</t>
  </si>
  <si>
    <t>885EPSI03</t>
  </si>
  <si>
    <t>885EPSS42</t>
  </si>
  <si>
    <t>890EPSS05</t>
  </si>
  <si>
    <t>890EPSS02</t>
  </si>
  <si>
    <t>890EPSS37</t>
  </si>
  <si>
    <t>890EPSS10</t>
  </si>
  <si>
    <t>890EPSS41</t>
  </si>
  <si>
    <t>890ESS091</t>
  </si>
  <si>
    <t>890ESS024</t>
  </si>
  <si>
    <t>890EPSS40</t>
  </si>
  <si>
    <t>890EPSS08</t>
  </si>
  <si>
    <t>890EPSI03</t>
  </si>
  <si>
    <t>890EPSS42</t>
  </si>
  <si>
    <t>Total Occidente</t>
  </si>
  <si>
    <t>197EPSS37</t>
  </si>
  <si>
    <t>4EPSS05</t>
  </si>
  <si>
    <t>4EPSS02</t>
  </si>
  <si>
    <t>4EPSS37</t>
  </si>
  <si>
    <t>4EPSS10</t>
  </si>
  <si>
    <t>4EPSS41</t>
  </si>
  <si>
    <t>4ESS091</t>
  </si>
  <si>
    <t>4ESS024</t>
  </si>
  <si>
    <t>4EPSS40</t>
  </si>
  <si>
    <t>004EPSS08</t>
  </si>
  <si>
    <t>4EPSI03</t>
  </si>
  <si>
    <t>4EPSS42</t>
  </si>
  <si>
    <t>Occidente</t>
  </si>
  <si>
    <t>197EPSS40</t>
  </si>
  <si>
    <t>42EPSS05</t>
  </si>
  <si>
    <t>42EPSS02</t>
  </si>
  <si>
    <t>42EPSS37</t>
  </si>
  <si>
    <t>42EPSS10</t>
  </si>
  <si>
    <t>42EPSS41</t>
  </si>
  <si>
    <t>42ESS091</t>
  </si>
  <si>
    <t>42ESS024</t>
  </si>
  <si>
    <t>42EPSS40</t>
  </si>
  <si>
    <t>042EPSS08</t>
  </si>
  <si>
    <t>42EPSI03</t>
  </si>
  <si>
    <t>42EPSS42</t>
  </si>
  <si>
    <t>197ESS091</t>
  </si>
  <si>
    <t>44EPSS05</t>
  </si>
  <si>
    <t>44EPSS02</t>
  </si>
  <si>
    <t>44EPSS37</t>
  </si>
  <si>
    <t>44EPSS10</t>
  </si>
  <si>
    <t>44EPSS41</t>
  </si>
  <si>
    <t>44ESS091</t>
  </si>
  <si>
    <t>44ESS024</t>
  </si>
  <si>
    <t>44EPSS40</t>
  </si>
  <si>
    <t>044EPSS08</t>
  </si>
  <si>
    <t>44EPSI03</t>
  </si>
  <si>
    <t>44EPSS42</t>
  </si>
  <si>
    <t>206EPSS37</t>
  </si>
  <si>
    <t>59EPSS05</t>
  </si>
  <si>
    <t>59EPSS02</t>
  </si>
  <si>
    <t>59EPSS37</t>
  </si>
  <si>
    <t>59EPSS10</t>
  </si>
  <si>
    <t>59EPSS41</t>
  </si>
  <si>
    <t>59ESS091</t>
  </si>
  <si>
    <t>59ESS024</t>
  </si>
  <si>
    <t>59EPSS40</t>
  </si>
  <si>
    <t>059EPSS08</t>
  </si>
  <si>
    <t>59EPSI03</t>
  </si>
  <si>
    <t>59EPSS42</t>
  </si>
  <si>
    <t>206EPSS40</t>
  </si>
  <si>
    <t>113EPSS05</t>
  </si>
  <si>
    <t>113EPSS02</t>
  </si>
  <si>
    <t>113EPSS37</t>
  </si>
  <si>
    <t>113EPSS10</t>
  </si>
  <si>
    <t>113EPSS41</t>
  </si>
  <si>
    <t>113ESS091</t>
  </si>
  <si>
    <t>113ESS024</t>
  </si>
  <si>
    <t>113EPSS08</t>
  </si>
  <si>
    <t>113EPSI03</t>
  </si>
  <si>
    <t>113EPSS42</t>
  </si>
  <si>
    <t>209EPSS40</t>
  </si>
  <si>
    <t>125EPSS05</t>
  </si>
  <si>
    <t>125EPSS02</t>
  </si>
  <si>
    <t>125EPSS10</t>
  </si>
  <si>
    <t>125EPSS41</t>
  </si>
  <si>
    <t>125ESS091</t>
  </si>
  <si>
    <t>125ESS024</t>
  </si>
  <si>
    <t>125EPSS08</t>
  </si>
  <si>
    <t>125EPSI03</t>
  </si>
  <si>
    <t>125EPSS42</t>
  </si>
  <si>
    <t>212EPSS02</t>
  </si>
  <si>
    <t>138EPSS05</t>
  </si>
  <si>
    <t>138EPSS02</t>
  </si>
  <si>
    <t>138EPSS37</t>
  </si>
  <si>
    <t>138EPSS10</t>
  </si>
  <si>
    <t>138EPSS41</t>
  </si>
  <si>
    <t>138ESS091</t>
  </si>
  <si>
    <t>138ESS024</t>
  </si>
  <si>
    <t>138EPSS08</t>
  </si>
  <si>
    <t>138EPSI03</t>
  </si>
  <si>
    <t>138EPSS42</t>
  </si>
  <si>
    <t>212EPSS10</t>
  </si>
  <si>
    <t>234EPSS05</t>
  </si>
  <si>
    <t>234EPSS02</t>
  </si>
  <si>
    <t>234EPSS37</t>
  </si>
  <si>
    <t>234EPSS10</t>
  </si>
  <si>
    <t>234EPSS41</t>
  </si>
  <si>
    <t>234ESS091</t>
  </si>
  <si>
    <t>234ESS024</t>
  </si>
  <si>
    <t>234EPSS40</t>
  </si>
  <si>
    <t>234EPSS08</t>
  </si>
  <si>
    <t>234EPSI03</t>
  </si>
  <si>
    <t>234EPSS42</t>
  </si>
  <si>
    <t>212EPSS37</t>
  </si>
  <si>
    <t>240EPSS05</t>
  </si>
  <si>
    <t>240EPSS02</t>
  </si>
  <si>
    <t>240EPSS37</t>
  </si>
  <si>
    <t>240EPSS10</t>
  </si>
  <si>
    <t>240EPSS41</t>
  </si>
  <si>
    <t>240ESS091</t>
  </si>
  <si>
    <t>240ESS024</t>
  </si>
  <si>
    <t>240EPSS40</t>
  </si>
  <si>
    <t>240EPSS08</t>
  </si>
  <si>
    <t>240EPSI03</t>
  </si>
  <si>
    <t>240EPSS42</t>
  </si>
  <si>
    <t>212EPSS40</t>
  </si>
  <si>
    <t>284EPSS05</t>
  </si>
  <si>
    <t>284EPSS02</t>
  </si>
  <si>
    <t>284EPSS37</t>
  </si>
  <si>
    <t>284EPSS10</t>
  </si>
  <si>
    <t>284EPSS41</t>
  </si>
  <si>
    <t>284ESS091</t>
  </si>
  <si>
    <t>284ESS024</t>
  </si>
  <si>
    <t>284EPSS40</t>
  </si>
  <si>
    <t>284EPSS08</t>
  </si>
  <si>
    <t>284EPSI03</t>
  </si>
  <si>
    <t>284EPSS42</t>
  </si>
  <si>
    <t>306EPSS05</t>
  </si>
  <si>
    <t>306EPSS02</t>
  </si>
  <si>
    <t>306EPSS37</t>
  </si>
  <si>
    <t>306EPSS10</t>
  </si>
  <si>
    <t>306EPSS41</t>
  </si>
  <si>
    <t>306ESS091</t>
  </si>
  <si>
    <t>306ESS024</t>
  </si>
  <si>
    <t>306EPSS40</t>
  </si>
  <si>
    <t>306EPSS08</t>
  </si>
  <si>
    <t>306EPSI03</t>
  </si>
  <si>
    <t>306EPSS42</t>
  </si>
  <si>
    <t>347EPSS05</t>
  </si>
  <si>
    <t>347EPSS02</t>
  </si>
  <si>
    <t>347EPSS37</t>
  </si>
  <si>
    <t>347EPSS10</t>
  </si>
  <si>
    <t>347EPSS41</t>
  </si>
  <si>
    <t>347ESS091</t>
  </si>
  <si>
    <t>347ESS024</t>
  </si>
  <si>
    <t>347EPSS40</t>
  </si>
  <si>
    <t>347EPSS08</t>
  </si>
  <si>
    <t>347EPSI03</t>
  </si>
  <si>
    <t>347EPSS42</t>
  </si>
  <si>
    <t>411EPSS05</t>
  </si>
  <si>
    <t>411EPSS02</t>
  </si>
  <si>
    <t>411EPSS37</t>
  </si>
  <si>
    <t>411EPSS10</t>
  </si>
  <si>
    <t>411EPSS41</t>
  </si>
  <si>
    <t>411ESS091</t>
  </si>
  <si>
    <t>411ESS024</t>
  </si>
  <si>
    <t>411EPSS40</t>
  </si>
  <si>
    <t>411EPSS08</t>
  </si>
  <si>
    <t>411EPSI03</t>
  </si>
  <si>
    <t>411EPSS42</t>
  </si>
  <si>
    <t>237EPSS02</t>
  </si>
  <si>
    <t>501EPSS05</t>
  </si>
  <si>
    <t>501EPSS02</t>
  </si>
  <si>
    <t>501EPSS37</t>
  </si>
  <si>
    <t>501EPSS10</t>
  </si>
  <si>
    <t>501EPSS41</t>
  </si>
  <si>
    <t>501ESS091</t>
  </si>
  <si>
    <t>501ESS024</t>
  </si>
  <si>
    <t>501EPSS40</t>
  </si>
  <si>
    <t>501EPSS08</t>
  </si>
  <si>
    <t>501EPSI03</t>
  </si>
  <si>
    <t>501EPSS42</t>
  </si>
  <si>
    <t>237EPSS10</t>
  </si>
  <si>
    <t>543EPSS05</t>
  </si>
  <si>
    <t>543EPSS02</t>
  </si>
  <si>
    <t>543EPSS37</t>
  </si>
  <si>
    <t>543EPSS10</t>
  </si>
  <si>
    <t>543EPSS41</t>
  </si>
  <si>
    <t>543ESS091</t>
  </si>
  <si>
    <t>543ESS024</t>
  </si>
  <si>
    <t>543EPSS40</t>
  </si>
  <si>
    <t>543EPSS08</t>
  </si>
  <si>
    <t>543EPSI03</t>
  </si>
  <si>
    <t>543EPSS42</t>
  </si>
  <si>
    <t>237EPSS37</t>
  </si>
  <si>
    <t>628EPSS05</t>
  </si>
  <si>
    <t>628EPSS02</t>
  </si>
  <si>
    <t>628EPSS37</t>
  </si>
  <si>
    <t>628EPSS10</t>
  </si>
  <si>
    <t>628EPSS41</t>
  </si>
  <si>
    <t>628ESS091</t>
  </si>
  <si>
    <t>628ESS024</t>
  </si>
  <si>
    <t>628EPSS40</t>
  </si>
  <si>
    <t>628EPSS08</t>
  </si>
  <si>
    <t>628EPSI03</t>
  </si>
  <si>
    <t>628EPSS42</t>
  </si>
  <si>
    <t>237EPSS40</t>
  </si>
  <si>
    <t>656EPSS05</t>
  </si>
  <si>
    <t>656EPSS02</t>
  </si>
  <si>
    <t>656EPSS37</t>
  </si>
  <si>
    <t>656EPSS10</t>
  </si>
  <si>
    <t>656EPSS41</t>
  </si>
  <si>
    <t>656ESS091</t>
  </si>
  <si>
    <t>656ESS024</t>
  </si>
  <si>
    <t>656EPSS40</t>
  </si>
  <si>
    <t>656EPSS08</t>
  </si>
  <si>
    <t>656EPSI03</t>
  </si>
  <si>
    <t>656EPSS42</t>
  </si>
  <si>
    <t>761EPSS05</t>
  </si>
  <si>
    <t>761EPSS02</t>
  </si>
  <si>
    <t>761EPSS37</t>
  </si>
  <si>
    <t>761EPSS10</t>
  </si>
  <si>
    <t>761EPSS41</t>
  </si>
  <si>
    <t>761ESS091</t>
  </si>
  <si>
    <t>761ESS024</t>
  </si>
  <si>
    <t>761EPSS40</t>
  </si>
  <si>
    <t>761EPSS08</t>
  </si>
  <si>
    <t>761EPSI03</t>
  </si>
  <si>
    <t>761EPSS42</t>
  </si>
  <si>
    <t>842EPSS05</t>
  </si>
  <si>
    <t>842EPSS02</t>
  </si>
  <si>
    <t>842EPSS37</t>
  </si>
  <si>
    <t>842EPSS10</t>
  </si>
  <si>
    <t>842EPSS41</t>
  </si>
  <si>
    <t>842ESS091</t>
  </si>
  <si>
    <t>842ESS024</t>
  </si>
  <si>
    <t>842EPSS40</t>
  </si>
  <si>
    <t>842EPSS08</t>
  </si>
  <si>
    <t>842EPSI03</t>
  </si>
  <si>
    <t>842EPSS42</t>
  </si>
  <si>
    <t>Total Norte</t>
  </si>
  <si>
    <t>264EPSS02</t>
  </si>
  <si>
    <t>38EPSS05</t>
  </si>
  <si>
    <t>38EPSS02</t>
  </si>
  <si>
    <t>38EPSS37</t>
  </si>
  <si>
    <t>38EPSS10</t>
  </si>
  <si>
    <t>38EPSS41</t>
  </si>
  <si>
    <t>38ESS091</t>
  </si>
  <si>
    <t>38ESS024</t>
  </si>
  <si>
    <t>38EPSS40</t>
  </si>
  <si>
    <t>038EPSS08</t>
  </si>
  <si>
    <t>38EPSI03</t>
  </si>
  <si>
    <t>38EPSS42</t>
  </si>
  <si>
    <t>Norte</t>
  </si>
  <si>
    <t>264EPSS37</t>
  </si>
  <si>
    <t>86EPSS05</t>
  </si>
  <si>
    <t>86EPSS02</t>
  </si>
  <si>
    <t>86EPSS37</t>
  </si>
  <si>
    <t>86EPSS10</t>
  </si>
  <si>
    <t>86EPSS41</t>
  </si>
  <si>
    <t>86ESS091</t>
  </si>
  <si>
    <t>86ESS024</t>
  </si>
  <si>
    <t>86EPSS40</t>
  </si>
  <si>
    <t>086EPSS08</t>
  </si>
  <si>
    <t>86EPSI03</t>
  </si>
  <si>
    <t>86EPSS42</t>
  </si>
  <si>
    <t>264EPSS40</t>
  </si>
  <si>
    <t>107EPSS05</t>
  </si>
  <si>
    <t>107EPSS02</t>
  </si>
  <si>
    <t>107EPSS37</t>
  </si>
  <si>
    <t>107EPSS10</t>
  </si>
  <si>
    <t>107EPSS41</t>
  </si>
  <si>
    <t>107ESS091</t>
  </si>
  <si>
    <t>107EPSS08</t>
  </si>
  <si>
    <t>107EPSI03</t>
  </si>
  <si>
    <t>107EPSS42</t>
  </si>
  <si>
    <t>266EPSS02</t>
  </si>
  <si>
    <t>134EPSS05</t>
  </si>
  <si>
    <t>134EPSS02</t>
  </si>
  <si>
    <t>134EPSS37</t>
  </si>
  <si>
    <t>134EPSS10</t>
  </si>
  <si>
    <t>134EPSS41</t>
  </si>
  <si>
    <t>134ESS091</t>
  </si>
  <si>
    <t>134ESS024</t>
  </si>
  <si>
    <t>134EPSS08</t>
  </si>
  <si>
    <t>134EPSI03</t>
  </si>
  <si>
    <t>134EPSS42</t>
  </si>
  <si>
    <t>266EPSS05</t>
  </si>
  <si>
    <t>150EPSS05</t>
  </si>
  <si>
    <t>150EPSS02</t>
  </si>
  <si>
    <t>150EPSS37</t>
  </si>
  <si>
    <t>150EPSS10</t>
  </si>
  <si>
    <t>150EPSS41</t>
  </si>
  <si>
    <t>150ESS091</t>
  </si>
  <si>
    <t>150ESS024</t>
  </si>
  <si>
    <t>150EPSS08</t>
  </si>
  <si>
    <t>150EPSI03</t>
  </si>
  <si>
    <t>150EPSS42</t>
  </si>
  <si>
    <t>266EPSS10</t>
  </si>
  <si>
    <t>237EPSS05</t>
  </si>
  <si>
    <t>237EPSS41</t>
  </si>
  <si>
    <t>237ESS091</t>
  </si>
  <si>
    <t>237ESS024</t>
  </si>
  <si>
    <t>237EPSS08</t>
  </si>
  <si>
    <t>237EPSI03</t>
  </si>
  <si>
    <t>237EPSS42</t>
  </si>
  <si>
    <t>266EPSS37</t>
  </si>
  <si>
    <t>264EPSS05</t>
  </si>
  <si>
    <t>264EPSS10</t>
  </si>
  <si>
    <t>264EPSS41</t>
  </si>
  <si>
    <t>264ESS091</t>
  </si>
  <si>
    <t>264ESS024</t>
  </si>
  <si>
    <t>264EPSS08</t>
  </si>
  <si>
    <t>264EPSI03</t>
  </si>
  <si>
    <t>264EPSS42</t>
  </si>
  <si>
    <t>266EPSS40</t>
  </si>
  <si>
    <t>310EPSS05</t>
  </si>
  <si>
    <t>310EPSS02</t>
  </si>
  <si>
    <t>310EPSS37</t>
  </si>
  <si>
    <t>310EPSS10</t>
  </si>
  <si>
    <t>310EPSS41</t>
  </si>
  <si>
    <t>310ESS091</t>
  </si>
  <si>
    <t>310ESS024</t>
  </si>
  <si>
    <t>310EPSS40</t>
  </si>
  <si>
    <t>310EPSS08</t>
  </si>
  <si>
    <t>310EPSI03</t>
  </si>
  <si>
    <t>310EPSS42</t>
  </si>
  <si>
    <t>266EPSS41</t>
  </si>
  <si>
    <t>315EPSS05</t>
  </si>
  <si>
    <t>315EPSS02</t>
  </si>
  <si>
    <t>315EPSS37</t>
  </si>
  <si>
    <t>315EPSS10</t>
  </si>
  <si>
    <t>315EPSS41</t>
  </si>
  <si>
    <t>315ESS091</t>
  </si>
  <si>
    <t>315ESS024</t>
  </si>
  <si>
    <t>315EPSS40</t>
  </si>
  <si>
    <t>315EPSS08</t>
  </si>
  <si>
    <t>315EPSI03</t>
  </si>
  <si>
    <t>315EPSS42</t>
  </si>
  <si>
    <t>282EPSS37</t>
  </si>
  <si>
    <t>361EPSS05</t>
  </si>
  <si>
    <t>361EPSS02</t>
  </si>
  <si>
    <t>361EPSS37</t>
  </si>
  <si>
    <t>361EPSS10</t>
  </si>
  <si>
    <t>361EPSS41</t>
  </si>
  <si>
    <t>361ESS091</t>
  </si>
  <si>
    <t>361ESS024</t>
  </si>
  <si>
    <t>361EPSS40</t>
  </si>
  <si>
    <t>361EPSS08</t>
  </si>
  <si>
    <t>361EPSI03</t>
  </si>
  <si>
    <t>361EPSS42</t>
  </si>
  <si>
    <t>282EPSS40</t>
  </si>
  <si>
    <t>647EPSS05</t>
  </si>
  <si>
    <t>647EPSS02</t>
  </si>
  <si>
    <t>647EPSS37</t>
  </si>
  <si>
    <t>647EPSS10</t>
  </si>
  <si>
    <t>647EPSS41</t>
  </si>
  <si>
    <t>647ESS091</t>
  </si>
  <si>
    <t>647ESS024</t>
  </si>
  <si>
    <t>647EPSS40</t>
  </si>
  <si>
    <t>647EPSS08</t>
  </si>
  <si>
    <t>647EPSI03</t>
  </si>
  <si>
    <t>647EPSS42</t>
  </si>
  <si>
    <t>658EPSS05</t>
  </si>
  <si>
    <t>658EPSS02</t>
  </si>
  <si>
    <t>658EPSS37</t>
  </si>
  <si>
    <t>658EPSS10</t>
  </si>
  <si>
    <t>658EPSS41</t>
  </si>
  <si>
    <t>658ESS091</t>
  </si>
  <si>
    <t>658ESS024</t>
  </si>
  <si>
    <t>658EPSS40</t>
  </si>
  <si>
    <t>658EPSS08</t>
  </si>
  <si>
    <t>658EPSI03</t>
  </si>
  <si>
    <t>658EPSS42</t>
  </si>
  <si>
    <t>664EPSS05</t>
  </si>
  <si>
    <t>664EPSS02</t>
  </si>
  <si>
    <t>664EPSS37</t>
  </si>
  <si>
    <t>664EPSS10</t>
  </si>
  <si>
    <t>664EPSS41</t>
  </si>
  <si>
    <t>664ESS091</t>
  </si>
  <si>
    <t>664ESS024</t>
  </si>
  <si>
    <t>664EPSS40</t>
  </si>
  <si>
    <t>664EPSS08</t>
  </si>
  <si>
    <t>664EPSI03</t>
  </si>
  <si>
    <t>664EPSS42</t>
  </si>
  <si>
    <t>686EPSS05</t>
  </si>
  <si>
    <t>686EPSS02</t>
  </si>
  <si>
    <t>686EPSS37</t>
  </si>
  <si>
    <t>686EPSS10</t>
  </si>
  <si>
    <t>686EPSS41</t>
  </si>
  <si>
    <t>686ESS091</t>
  </si>
  <si>
    <t>686ESS024</t>
  </si>
  <si>
    <t>686EPSS40</t>
  </si>
  <si>
    <t>686EPSS08</t>
  </si>
  <si>
    <t>686EPSI03</t>
  </si>
  <si>
    <t>686EPSS42</t>
  </si>
  <si>
    <t>819EPSS05</t>
  </si>
  <si>
    <t>819EPSS02</t>
  </si>
  <si>
    <t>819EPSS37</t>
  </si>
  <si>
    <t>819EPSS10</t>
  </si>
  <si>
    <t>819EPSS41</t>
  </si>
  <si>
    <t>819ESS091</t>
  </si>
  <si>
    <t>819ESS024</t>
  </si>
  <si>
    <t>819EPSS40</t>
  </si>
  <si>
    <t>819EPSS08</t>
  </si>
  <si>
    <t>819EPSI03</t>
  </si>
  <si>
    <t>819EPSS42</t>
  </si>
  <si>
    <t>854EPSS05</t>
  </si>
  <si>
    <t>854EPSS02</t>
  </si>
  <si>
    <t>854EPSS37</t>
  </si>
  <si>
    <t>854EPSS10</t>
  </si>
  <si>
    <t>854EPSS41</t>
  </si>
  <si>
    <t>854ESS091</t>
  </si>
  <si>
    <t>854ESS024</t>
  </si>
  <si>
    <t>854EPSS40</t>
  </si>
  <si>
    <t>854EPSS08</t>
  </si>
  <si>
    <t>854EPSI03</t>
  </si>
  <si>
    <t>854EPSS42</t>
  </si>
  <si>
    <t>887EPSS05</t>
  </si>
  <si>
    <t>887EPSS02</t>
  </si>
  <si>
    <t>887EPSS37</t>
  </si>
  <si>
    <t>887EPSS10</t>
  </si>
  <si>
    <t>887EPSS41</t>
  </si>
  <si>
    <t>887ESS091</t>
  </si>
  <si>
    <t>887ESS024</t>
  </si>
  <si>
    <t>887EPSS40</t>
  </si>
  <si>
    <t>887EPSS08</t>
  </si>
  <si>
    <t>887EPSI03</t>
  </si>
  <si>
    <t>887EPSS42</t>
  </si>
  <si>
    <t>308EPSS02</t>
  </si>
  <si>
    <t>Total Oriente</t>
  </si>
  <si>
    <t>308EPSS10</t>
  </si>
  <si>
    <t>2EPSS05</t>
  </si>
  <si>
    <t>2EPSS02</t>
  </si>
  <si>
    <t>2EPSS37</t>
  </si>
  <si>
    <t>2EPSS10</t>
  </si>
  <si>
    <t>2EPSS41</t>
  </si>
  <si>
    <t>2ESS091</t>
  </si>
  <si>
    <t>2ESS024</t>
  </si>
  <si>
    <t>2EPSS40</t>
  </si>
  <si>
    <t>002EPSS08</t>
  </si>
  <si>
    <t>2EPSI03</t>
  </si>
  <si>
    <t>2EPSS42</t>
  </si>
  <si>
    <t>Oriente</t>
  </si>
  <si>
    <t>308EPSS37</t>
  </si>
  <si>
    <t>21EPSS05</t>
  </si>
  <si>
    <t>21EPSS02</t>
  </si>
  <si>
    <t>21EPSS37</t>
  </si>
  <si>
    <t>21EPSS10</t>
  </si>
  <si>
    <t>21EPSS41</t>
  </si>
  <si>
    <t>21ESS091</t>
  </si>
  <si>
    <t>21ESS024</t>
  </si>
  <si>
    <t>21EPSS40</t>
  </si>
  <si>
    <t>021EPSS08</t>
  </si>
  <si>
    <t>21EPSI03</t>
  </si>
  <si>
    <t>21EPSS42</t>
  </si>
  <si>
    <t>308EPSS40</t>
  </si>
  <si>
    <t>55EPSS05</t>
  </si>
  <si>
    <t>55EPSS02</t>
  </si>
  <si>
    <t>55EPSS37</t>
  </si>
  <si>
    <t>55EPSS10</t>
  </si>
  <si>
    <t>55EPSS41</t>
  </si>
  <si>
    <t>55ESS091</t>
  </si>
  <si>
    <t>55ESS024</t>
  </si>
  <si>
    <t>55EPSS40</t>
  </si>
  <si>
    <t>055EPSS08</t>
  </si>
  <si>
    <t>55EPSI03</t>
  </si>
  <si>
    <t>55EPSS42</t>
  </si>
  <si>
    <t>148EPSS05</t>
  </si>
  <si>
    <t>148EPSS02</t>
  </si>
  <si>
    <t>148EPSS41</t>
  </si>
  <si>
    <t>148ESS024</t>
  </si>
  <si>
    <t>148EPSS08</t>
  </si>
  <si>
    <t>148EPSI03</t>
  </si>
  <si>
    <t>148EPSS42</t>
  </si>
  <si>
    <t>313EPSS37</t>
  </si>
  <si>
    <t>197EPSS05</t>
  </si>
  <si>
    <t>197EPSS02</t>
  </si>
  <si>
    <t>197EPSS10</t>
  </si>
  <si>
    <t>197EPSS41</t>
  </si>
  <si>
    <t>197ESS024</t>
  </si>
  <si>
    <t>197EPSS08</t>
  </si>
  <si>
    <t>197EPSI03</t>
  </si>
  <si>
    <t>197EPSS42</t>
  </si>
  <si>
    <t>313EPSS40</t>
  </si>
  <si>
    <t>206EPSS05</t>
  </si>
  <si>
    <t>206EPSS02</t>
  </si>
  <si>
    <t>206EPSS10</t>
  </si>
  <si>
    <t>206EPSS41</t>
  </si>
  <si>
    <t>206ESS091</t>
  </si>
  <si>
    <t>206ESS024</t>
  </si>
  <si>
    <t>206EPSS08</t>
  </si>
  <si>
    <t>206EPSI03</t>
  </si>
  <si>
    <t>206EPSS42</t>
  </si>
  <si>
    <t>313ESS091</t>
  </si>
  <si>
    <t>313EPSS05</t>
  </si>
  <si>
    <t>313EPSS02</t>
  </si>
  <si>
    <t>313EPSS10</t>
  </si>
  <si>
    <t>313EPSS41</t>
  </si>
  <si>
    <t>313ESS024</t>
  </si>
  <si>
    <t>313EPSS08</t>
  </si>
  <si>
    <t>313EPSI03</t>
  </si>
  <si>
    <t>313EPSS42</t>
  </si>
  <si>
    <t>318EPSS05</t>
  </si>
  <si>
    <t>318EPSS02</t>
  </si>
  <si>
    <t>318EPSS37</t>
  </si>
  <si>
    <t>318EPSS10</t>
  </si>
  <si>
    <t>318EPSS41</t>
  </si>
  <si>
    <t>318ESS091</t>
  </si>
  <si>
    <t>318ESS024</t>
  </si>
  <si>
    <t>318EPSS40</t>
  </si>
  <si>
    <t>318EPSS08</t>
  </si>
  <si>
    <t>318EPSI03</t>
  </si>
  <si>
    <t>318EPSS42</t>
  </si>
  <si>
    <t>321EPSS05</t>
  </si>
  <si>
    <t>321EPSS02</t>
  </si>
  <si>
    <t>321EPSS37</t>
  </si>
  <si>
    <t>321EPSS10</t>
  </si>
  <si>
    <t>321EPSS41</t>
  </si>
  <si>
    <t>321ESS091</t>
  </si>
  <si>
    <t>321ESS024</t>
  </si>
  <si>
    <t>321EPSS40</t>
  </si>
  <si>
    <t>321EPSS08</t>
  </si>
  <si>
    <t>321EPSI03</t>
  </si>
  <si>
    <t>321EPSS42</t>
  </si>
  <si>
    <t>376EPSS05</t>
  </si>
  <si>
    <t>376EPSS02</t>
  </si>
  <si>
    <t>376EPSS37</t>
  </si>
  <si>
    <t>376EPSS10</t>
  </si>
  <si>
    <t>376EPSS41</t>
  </si>
  <si>
    <t>376ESS091</t>
  </si>
  <si>
    <t>376ESS024</t>
  </si>
  <si>
    <t>376EPSS40</t>
  </si>
  <si>
    <t>376EPSS08</t>
  </si>
  <si>
    <t>376EPSI03</t>
  </si>
  <si>
    <t>376EPSS42</t>
  </si>
  <si>
    <t>400EPSS05</t>
  </si>
  <si>
    <t>400EPSS02</t>
  </si>
  <si>
    <t>400EPSS37</t>
  </si>
  <si>
    <t>400EPSS10</t>
  </si>
  <si>
    <t>400EPSS41</t>
  </si>
  <si>
    <t>400ESS091</t>
  </si>
  <si>
    <t>400ESS024</t>
  </si>
  <si>
    <t>400EPSS40</t>
  </si>
  <si>
    <t>400EPSS08</t>
  </si>
  <si>
    <t>400EPSI03</t>
  </si>
  <si>
    <t>400EPSS42</t>
  </si>
  <si>
    <t>440EPSS05</t>
  </si>
  <si>
    <t>440EPSS02</t>
  </si>
  <si>
    <t>440EPSS37</t>
  </si>
  <si>
    <t>440EPSS10</t>
  </si>
  <si>
    <t>440EPSS41</t>
  </si>
  <si>
    <t>440ESS091</t>
  </si>
  <si>
    <t>440ESS024</t>
  </si>
  <si>
    <t>440EPSS40</t>
  </si>
  <si>
    <t>440EPSS08</t>
  </si>
  <si>
    <t>440EPSI03</t>
  </si>
  <si>
    <t>440EPSS42</t>
  </si>
  <si>
    <t>483EPSS05</t>
  </si>
  <si>
    <t>483EPSS02</t>
  </si>
  <si>
    <t>483EPSS37</t>
  </si>
  <si>
    <t>483EPSS10</t>
  </si>
  <si>
    <t>483EPSS41</t>
  </si>
  <si>
    <t>483ESS091</t>
  </si>
  <si>
    <t>483ESS024</t>
  </si>
  <si>
    <t>483EPSS40</t>
  </si>
  <si>
    <t>483EPSS08</t>
  </si>
  <si>
    <t>483EPSI03</t>
  </si>
  <si>
    <t>483EPSS42</t>
  </si>
  <si>
    <t>541EPSS05</t>
  </si>
  <si>
    <t>541EPSS02</t>
  </si>
  <si>
    <t>541EPSS37</t>
  </si>
  <si>
    <t>541EPSS10</t>
  </si>
  <si>
    <t>541EPSS41</t>
  </si>
  <si>
    <t>541ESS091</t>
  </si>
  <si>
    <t>541ESS024</t>
  </si>
  <si>
    <t>541EPSS40</t>
  </si>
  <si>
    <t>541EPSS08</t>
  </si>
  <si>
    <t>541EPSI03</t>
  </si>
  <si>
    <t>541EPSS42</t>
  </si>
  <si>
    <t>607EPSS05</t>
  </si>
  <si>
    <t>607EPSS02</t>
  </si>
  <si>
    <t>607EPSS37</t>
  </si>
  <si>
    <t>607EPSS10</t>
  </si>
  <si>
    <t>607EPSS41</t>
  </si>
  <si>
    <t>607ESS091</t>
  </si>
  <si>
    <t>607ESS024</t>
  </si>
  <si>
    <t>607EPSS40</t>
  </si>
  <si>
    <t>607EPSS08</t>
  </si>
  <si>
    <t>607EPSI03</t>
  </si>
  <si>
    <t>607EPSS42</t>
  </si>
  <si>
    <t>615EPSS05</t>
  </si>
  <si>
    <t>615EPSS02</t>
  </si>
  <si>
    <t>615EPSS37</t>
  </si>
  <si>
    <t>615EPSS10</t>
  </si>
  <si>
    <t>615EPSS41</t>
  </si>
  <si>
    <t>615ESS091</t>
  </si>
  <si>
    <t>615ESS024</t>
  </si>
  <si>
    <t>615EPSS40</t>
  </si>
  <si>
    <t>615EPSS08</t>
  </si>
  <si>
    <t>615EPSI03</t>
  </si>
  <si>
    <t>615EPSS42</t>
  </si>
  <si>
    <t>649EPSS05</t>
  </si>
  <si>
    <t>649EPSS02</t>
  </si>
  <si>
    <t>649EPSS37</t>
  </si>
  <si>
    <t>649EPSS10</t>
  </si>
  <si>
    <t>649EPSS41</t>
  </si>
  <si>
    <t>649ESS091</t>
  </si>
  <si>
    <t>649ESS024</t>
  </si>
  <si>
    <t>649EPSS40</t>
  </si>
  <si>
    <t>649EPSS08</t>
  </si>
  <si>
    <t>649EPSI03</t>
  </si>
  <si>
    <t>649EPSS42</t>
  </si>
  <si>
    <t>353EPSS40</t>
  </si>
  <si>
    <t>652EPSS05</t>
  </si>
  <si>
    <t>652EPSS02</t>
  </si>
  <si>
    <t>652EPSS37</t>
  </si>
  <si>
    <t>652EPSS10</t>
  </si>
  <si>
    <t>652EPSS41</t>
  </si>
  <si>
    <t>652ESS091</t>
  </si>
  <si>
    <t>652ESS024</t>
  </si>
  <si>
    <t>652EPSS40</t>
  </si>
  <si>
    <t>652EPSS08</t>
  </si>
  <si>
    <t>652EPSI03</t>
  </si>
  <si>
    <t>652EPSS42</t>
  </si>
  <si>
    <t>353ESS024</t>
  </si>
  <si>
    <t>660EPSS05</t>
  </si>
  <si>
    <t>660EPSS02</t>
  </si>
  <si>
    <t>660EPSS37</t>
  </si>
  <si>
    <t>660EPSS10</t>
  </si>
  <si>
    <t>660EPSS41</t>
  </si>
  <si>
    <t>660ESS091</t>
  </si>
  <si>
    <t>660ESS024</t>
  </si>
  <si>
    <t>660EPSS40</t>
  </si>
  <si>
    <t>660EPSS08</t>
  </si>
  <si>
    <t>660EPSI03</t>
  </si>
  <si>
    <t>660EPSS42</t>
  </si>
  <si>
    <t>360EPSS02</t>
  </si>
  <si>
    <t>667EPSS05</t>
  </si>
  <si>
    <t>667EPSS02</t>
  </si>
  <si>
    <t>667EPSS37</t>
  </si>
  <si>
    <t>667EPSS10</t>
  </si>
  <si>
    <t>667EPSS41</t>
  </si>
  <si>
    <t>667ESS091</t>
  </si>
  <si>
    <t>667ESS024</t>
  </si>
  <si>
    <t>667EPSS40</t>
  </si>
  <si>
    <t>667EPSS08</t>
  </si>
  <si>
    <t>667EPSI03</t>
  </si>
  <si>
    <t>667EPSS42</t>
  </si>
  <si>
    <t>360EPSS05</t>
  </si>
  <si>
    <t>674EPSS05</t>
  </si>
  <si>
    <t>674EPSS02</t>
  </si>
  <si>
    <t>674EPSS37</t>
  </si>
  <si>
    <t>674EPSS10</t>
  </si>
  <si>
    <t>674EPSS41</t>
  </si>
  <si>
    <t>674ESS091</t>
  </si>
  <si>
    <t>674ESS024</t>
  </si>
  <si>
    <t>674EPSS40</t>
  </si>
  <si>
    <t>674EPSS08</t>
  </si>
  <si>
    <t>674EPSI03</t>
  </si>
  <si>
    <t>674EPSS42</t>
  </si>
  <si>
    <t>360EPSS10</t>
  </si>
  <si>
    <t>697EPSS05</t>
  </si>
  <si>
    <t>697EPSS02</t>
  </si>
  <si>
    <t>697EPSS37</t>
  </si>
  <si>
    <t>697EPSS10</t>
  </si>
  <si>
    <t>697EPSS41</t>
  </si>
  <si>
    <t>697ESS091</t>
  </si>
  <si>
    <t>697ESS024</t>
  </si>
  <si>
    <t>697EPSS40</t>
  </si>
  <si>
    <t>697EPSS08</t>
  </si>
  <si>
    <t>697EPSI03</t>
  </si>
  <si>
    <t>697EPSS42</t>
  </si>
  <si>
    <t>360EPSS37</t>
  </si>
  <si>
    <t>756EPSS05</t>
  </si>
  <si>
    <t>756EPSS02</t>
  </si>
  <si>
    <t>756EPSS37</t>
  </si>
  <si>
    <t>756EPSS10</t>
  </si>
  <si>
    <t>756EPSS41</t>
  </si>
  <si>
    <t>756ESS091</t>
  </si>
  <si>
    <t>756ESS024</t>
  </si>
  <si>
    <t>756EPSS40</t>
  </si>
  <si>
    <t>756EPSS08</t>
  </si>
  <si>
    <t>756EPSI03</t>
  </si>
  <si>
    <t>756EPSS42</t>
  </si>
  <si>
    <t>360EPSS40</t>
  </si>
  <si>
    <t>Total Suroeste</t>
  </si>
  <si>
    <t>360EPSS41</t>
  </si>
  <si>
    <t>30EPSS05</t>
  </si>
  <si>
    <t>30EPSS02</t>
  </si>
  <si>
    <t>30EPSS37</t>
  </si>
  <si>
    <t>30EPSS10</t>
  </si>
  <si>
    <t>30EPSS41</t>
  </si>
  <si>
    <t>30ESS091</t>
  </si>
  <si>
    <t>30ESS024</t>
  </si>
  <si>
    <t>30EPSS40</t>
  </si>
  <si>
    <t>030EPSS08</t>
  </si>
  <si>
    <t>30EPSI03</t>
  </si>
  <si>
    <t>30EPSS42</t>
  </si>
  <si>
    <t>Suroeste</t>
  </si>
  <si>
    <t>360EPSS42</t>
  </si>
  <si>
    <t>34EPSS05</t>
  </si>
  <si>
    <t>34EPSS02</t>
  </si>
  <si>
    <t>34EPSS37</t>
  </si>
  <si>
    <t>34EPSS10</t>
  </si>
  <si>
    <t>34EPSS41</t>
  </si>
  <si>
    <t>34ESS091</t>
  </si>
  <si>
    <t>34ESS024</t>
  </si>
  <si>
    <t>34EPSS40</t>
  </si>
  <si>
    <t>034EPSS08</t>
  </si>
  <si>
    <t>34EPSI03</t>
  </si>
  <si>
    <t>34EPSS42</t>
  </si>
  <si>
    <t>360ESS024</t>
  </si>
  <si>
    <t>36EPSS05</t>
  </si>
  <si>
    <t>36EPSS02</t>
  </si>
  <si>
    <t>36EPSS37</t>
  </si>
  <si>
    <t>36EPSS10</t>
  </si>
  <si>
    <t>36EPSS41</t>
  </si>
  <si>
    <t>36ESS091</t>
  </si>
  <si>
    <t>36ESS024</t>
  </si>
  <si>
    <t>36EPSS40</t>
  </si>
  <si>
    <t>036EPSS08</t>
  </si>
  <si>
    <t>36EPSI03</t>
  </si>
  <si>
    <t>36EPSS42</t>
  </si>
  <si>
    <t>91EPSS05</t>
  </si>
  <si>
    <t>91EPSS02</t>
  </si>
  <si>
    <t>91EPSS37</t>
  </si>
  <si>
    <t>91EPSS10</t>
  </si>
  <si>
    <t>91EPSS41</t>
  </si>
  <si>
    <t>91ESS091</t>
  </si>
  <si>
    <t>91ESS024</t>
  </si>
  <si>
    <t>91EPSS40</t>
  </si>
  <si>
    <t>091EPSS08</t>
  </si>
  <si>
    <t>91EPSI03</t>
  </si>
  <si>
    <t>91EPSS42</t>
  </si>
  <si>
    <t>364EPSI03</t>
  </si>
  <si>
    <t>93EPSS05</t>
  </si>
  <si>
    <t>93EPSS02</t>
  </si>
  <si>
    <t>93EPSS37</t>
  </si>
  <si>
    <t>93EPSS10</t>
  </si>
  <si>
    <t>93EPSS41</t>
  </si>
  <si>
    <t>93ESS091</t>
  </si>
  <si>
    <t>93ESS024</t>
  </si>
  <si>
    <t>93EPSS40</t>
  </si>
  <si>
    <t>093EPSS08</t>
  </si>
  <si>
    <t>93EPSI03</t>
  </si>
  <si>
    <t>93EPSS42</t>
  </si>
  <si>
    <t>364EPSS37</t>
  </si>
  <si>
    <t>101EPSS05</t>
  </si>
  <si>
    <t>101EPSS02</t>
  </si>
  <si>
    <t>101EPSS10</t>
  </si>
  <si>
    <t>101EPSS41</t>
  </si>
  <si>
    <t>101ESS091</t>
  </si>
  <si>
    <t>101EPSS08</t>
  </si>
  <si>
    <t>101EPSI03</t>
  </si>
  <si>
    <t>101EPSS42</t>
  </si>
  <si>
    <t>364EPSS40</t>
  </si>
  <si>
    <t>145EPSS05</t>
  </si>
  <si>
    <t>145EPSS02</t>
  </si>
  <si>
    <t>145EPSS37</t>
  </si>
  <si>
    <t>145EPSS10</t>
  </si>
  <si>
    <t>145EPSS41</t>
  </si>
  <si>
    <t>145ESS091</t>
  </si>
  <si>
    <t>145ESS024</t>
  </si>
  <si>
    <t>145EPSS08</t>
  </si>
  <si>
    <t>145EPSI03</t>
  </si>
  <si>
    <t>145EPSS42</t>
  </si>
  <si>
    <t>368EPSS37</t>
  </si>
  <si>
    <t>209EPSS05</t>
  </si>
  <si>
    <t>209EPSS02</t>
  </si>
  <si>
    <t>209EPSS37</t>
  </si>
  <si>
    <t>209EPSS10</t>
  </si>
  <si>
    <t>209EPSS41</t>
  </si>
  <si>
    <t>209ESS091</t>
  </si>
  <si>
    <t>209ESS024</t>
  </si>
  <si>
    <t>209EPSS08</t>
  </si>
  <si>
    <t>209EPSI03</t>
  </si>
  <si>
    <t>209EPSS42</t>
  </si>
  <si>
    <t>368ESS024</t>
  </si>
  <si>
    <t>282EPSS05</t>
  </si>
  <si>
    <t>282EPSS02</t>
  </si>
  <si>
    <t>282EPSS10</t>
  </si>
  <si>
    <t>282EPSS41</t>
  </si>
  <si>
    <t>282ESS091</t>
  </si>
  <si>
    <t>282ESS024</t>
  </si>
  <si>
    <t>280EPSS08</t>
  </si>
  <si>
    <t>282EPSI03</t>
  </si>
  <si>
    <t>282EPSS42</t>
  </si>
  <si>
    <t>353EPSS05</t>
  </si>
  <si>
    <t>353EPSS02</t>
  </si>
  <si>
    <t>353EPSS37</t>
  </si>
  <si>
    <t>353EPSS10</t>
  </si>
  <si>
    <t>353EPSS41</t>
  </si>
  <si>
    <t>353ESS091</t>
  </si>
  <si>
    <t>353EPSS08</t>
  </si>
  <si>
    <t>353EPSI03</t>
  </si>
  <si>
    <t>353EPSS42</t>
  </si>
  <si>
    <t>364EPSS05</t>
  </si>
  <si>
    <t>364EPSS02</t>
  </si>
  <si>
    <t>364EPSS10</t>
  </si>
  <si>
    <t>364EPSS41</t>
  </si>
  <si>
    <t>364ESS091</t>
  </si>
  <si>
    <t>364ESS024</t>
  </si>
  <si>
    <t>364EPSS08</t>
  </si>
  <si>
    <t>364EPSS42</t>
  </si>
  <si>
    <t>368EPSS05</t>
  </si>
  <si>
    <t>368EPSS02</t>
  </si>
  <si>
    <t>368EPSS10</t>
  </si>
  <si>
    <t>368EPSS41</t>
  </si>
  <si>
    <t>368ESS091</t>
  </si>
  <si>
    <t>368EPSS40</t>
  </si>
  <si>
    <t>368EPSS08</t>
  </si>
  <si>
    <t>368EPSI03</t>
  </si>
  <si>
    <t>368EPSS42</t>
  </si>
  <si>
    <t>390EPSS05</t>
  </si>
  <si>
    <t>390EPSS02</t>
  </si>
  <si>
    <t>390EPSS37</t>
  </si>
  <si>
    <t>390EPSS10</t>
  </si>
  <si>
    <t>390EPSS41</t>
  </si>
  <si>
    <t>390ESS091</t>
  </si>
  <si>
    <t>390ESS024</t>
  </si>
  <si>
    <t>390EPSS40</t>
  </si>
  <si>
    <t>390EPSS08</t>
  </si>
  <si>
    <t>390EPSI03</t>
  </si>
  <si>
    <t>390EPSS42</t>
  </si>
  <si>
    <t>467EPSS05</t>
  </si>
  <si>
    <t>467EPSS02</t>
  </si>
  <si>
    <t>467EPSS37</t>
  </si>
  <si>
    <t>467EPSS10</t>
  </si>
  <si>
    <t>467EPSS41</t>
  </si>
  <si>
    <t>467ESS091</t>
  </si>
  <si>
    <t>467ESS024</t>
  </si>
  <si>
    <t>467EPSS40</t>
  </si>
  <si>
    <t>467EPSS08</t>
  </si>
  <si>
    <t>467EPSI03</t>
  </si>
  <si>
    <t>467EPSS42</t>
  </si>
  <si>
    <t>380EPSS10</t>
  </si>
  <si>
    <t>576EPSS05</t>
  </si>
  <si>
    <t>576EPSS02</t>
  </si>
  <si>
    <t>576EPSS37</t>
  </si>
  <si>
    <t>576EPSS10</t>
  </si>
  <si>
    <t>576EPSS41</t>
  </si>
  <si>
    <t>576ESS091</t>
  </si>
  <si>
    <t>576ESS024</t>
  </si>
  <si>
    <t>576EPSS40</t>
  </si>
  <si>
    <t>576EPSS08</t>
  </si>
  <si>
    <t>576EPSI03</t>
  </si>
  <si>
    <t>576EPSS42</t>
  </si>
  <si>
    <t>380EPSS37</t>
  </si>
  <si>
    <t>642EPSS05</t>
  </si>
  <si>
    <t>642EPSS02</t>
  </si>
  <si>
    <t>642EPSS37</t>
  </si>
  <si>
    <t>642EPSS10</t>
  </si>
  <si>
    <t>642EPSS41</t>
  </si>
  <si>
    <t>642ESS091</t>
  </si>
  <si>
    <t>642ESS024</t>
  </si>
  <si>
    <t>642EPSS40</t>
  </si>
  <si>
    <t>642EPSS08</t>
  </si>
  <si>
    <t>642EPSI03</t>
  </si>
  <si>
    <t>642EPSS42</t>
  </si>
  <si>
    <t>380EPSS40</t>
  </si>
  <si>
    <t>679EPSS05</t>
  </si>
  <si>
    <t>679EPSS02</t>
  </si>
  <si>
    <t>679EPSS37</t>
  </si>
  <si>
    <t>679EPSS10</t>
  </si>
  <si>
    <t>679EPSS41</t>
  </si>
  <si>
    <t>679ESS091</t>
  </si>
  <si>
    <t>679ESS024</t>
  </si>
  <si>
    <t>679EPSS40</t>
  </si>
  <si>
    <t>679EPSS08</t>
  </si>
  <si>
    <t>679EPSI03</t>
  </si>
  <si>
    <t>679EPSS42</t>
  </si>
  <si>
    <t>789EPSS05</t>
  </si>
  <si>
    <t>789EPSS02</t>
  </si>
  <si>
    <t>789EPSS37</t>
  </si>
  <si>
    <t>789EPSS10</t>
  </si>
  <si>
    <t>789EPSS41</t>
  </si>
  <si>
    <t>789ESS091</t>
  </si>
  <si>
    <t>789ESS024</t>
  </si>
  <si>
    <t>789EPSS40</t>
  </si>
  <si>
    <t>789EPSS08</t>
  </si>
  <si>
    <t>789EPSI03</t>
  </si>
  <si>
    <t>789EPSS42</t>
  </si>
  <si>
    <t>792EPSS05</t>
  </si>
  <si>
    <t>792EPSS02</t>
  </si>
  <si>
    <t>792EPSS37</t>
  </si>
  <si>
    <t>792EPSS10</t>
  </si>
  <si>
    <t>792EPSS41</t>
  </si>
  <si>
    <t>792ESS091</t>
  </si>
  <si>
    <t>792ESS024</t>
  </si>
  <si>
    <t>792EPSS40</t>
  </si>
  <si>
    <t>792EPSS08</t>
  </si>
  <si>
    <t>792EPSI03</t>
  </si>
  <si>
    <t>792EPSS42</t>
  </si>
  <si>
    <t>809EPSS05</t>
  </si>
  <si>
    <t>809EPSS02</t>
  </si>
  <si>
    <t>809EPSS37</t>
  </si>
  <si>
    <t>809EPSS10</t>
  </si>
  <si>
    <t>809EPSS41</t>
  </si>
  <si>
    <t>809ESS091</t>
  </si>
  <si>
    <t>809ESS024</t>
  </si>
  <si>
    <t>809EPSS40</t>
  </si>
  <si>
    <t>809EPSS08</t>
  </si>
  <si>
    <t>809EPSI03</t>
  </si>
  <si>
    <t>809EPSS42</t>
  </si>
  <si>
    <t>847EPSS05</t>
  </si>
  <si>
    <t>847EPSS02</t>
  </si>
  <si>
    <t>847EPSS37</t>
  </si>
  <si>
    <t>847EPSS10</t>
  </si>
  <si>
    <t>847EPSS41</t>
  </si>
  <si>
    <t>847ESS091</t>
  </si>
  <si>
    <t>847ESS024</t>
  </si>
  <si>
    <t>847EPSS40</t>
  </si>
  <si>
    <t>847EPSS08</t>
  </si>
  <si>
    <t>847EPSI03</t>
  </si>
  <si>
    <t>847EPSS42</t>
  </si>
  <si>
    <t>856EPSS05</t>
  </si>
  <si>
    <t>856EPSS02</t>
  </si>
  <si>
    <t>856EPSS37</t>
  </si>
  <si>
    <t>856EPSS10</t>
  </si>
  <si>
    <t>856EPSS41</t>
  </si>
  <si>
    <t>856ESS091</t>
  </si>
  <si>
    <t>856ESS024</t>
  </si>
  <si>
    <t>856EPSS40</t>
  </si>
  <si>
    <t>856EPSS08</t>
  </si>
  <si>
    <t>856EPSI03</t>
  </si>
  <si>
    <t>856EPSS42</t>
  </si>
  <si>
    <t>861EPSS05</t>
  </si>
  <si>
    <t>861EPSS02</t>
  </si>
  <si>
    <t>861EPSS37</t>
  </si>
  <si>
    <t>861EPSS10</t>
  </si>
  <si>
    <t>861EPSS41</t>
  </si>
  <si>
    <t>861ESS091</t>
  </si>
  <si>
    <t>861ESS024</t>
  </si>
  <si>
    <t>861EPSS40</t>
  </si>
  <si>
    <t>861EPSS08</t>
  </si>
  <si>
    <t>861EPSI03</t>
  </si>
  <si>
    <t>861EPSS42</t>
  </si>
  <si>
    <t>Total Valle de Aburra</t>
  </si>
  <si>
    <t>1EPSS05</t>
  </si>
  <si>
    <t>1EPSS02</t>
  </si>
  <si>
    <t>1EPSS37</t>
  </si>
  <si>
    <t>1EPSS10</t>
  </si>
  <si>
    <t>1EPSS41</t>
  </si>
  <si>
    <t>1ESS091</t>
  </si>
  <si>
    <t>1ESS024</t>
  </si>
  <si>
    <t>1EPSS40</t>
  </si>
  <si>
    <t>001EPSS08</t>
  </si>
  <si>
    <t>1EPSI03</t>
  </si>
  <si>
    <t>1EPSS42</t>
  </si>
  <si>
    <t>Valle de aburrá</t>
  </si>
  <si>
    <t>79EPSS05</t>
  </si>
  <si>
    <t>79EPSS02</t>
  </si>
  <si>
    <t>79EPSS37</t>
  </si>
  <si>
    <t>79EPSS10</t>
  </si>
  <si>
    <t>79EPSS41</t>
  </si>
  <si>
    <t>79ESS091</t>
  </si>
  <si>
    <t>79ESS024</t>
  </si>
  <si>
    <t>79EPSS40</t>
  </si>
  <si>
    <t>079EPSS08</t>
  </si>
  <si>
    <t>79EPSI03</t>
  </si>
  <si>
    <t>79EPSS42</t>
  </si>
  <si>
    <t>88EPSS05</t>
  </si>
  <si>
    <t>88EPSS02</t>
  </si>
  <si>
    <t>88EPSS37</t>
  </si>
  <si>
    <t>88EPSS10</t>
  </si>
  <si>
    <t>88EPSS41</t>
  </si>
  <si>
    <t>88ESS091</t>
  </si>
  <si>
    <t>88ESS024</t>
  </si>
  <si>
    <t>88EPSS40</t>
  </si>
  <si>
    <t>088EPSS08</t>
  </si>
  <si>
    <t>88EPSI03</t>
  </si>
  <si>
    <t>88EPSS42</t>
  </si>
  <si>
    <t>129EPSS05</t>
  </si>
  <si>
    <t>129EPSS41</t>
  </si>
  <si>
    <t>129ESS091</t>
  </si>
  <si>
    <t>129ESS024</t>
  </si>
  <si>
    <t>129EPSS08</t>
  </si>
  <si>
    <t>129EPSI03</t>
  </si>
  <si>
    <t>129EPSS42</t>
  </si>
  <si>
    <t>212EPSS05</t>
  </si>
  <si>
    <t>212EPSS41</t>
  </si>
  <si>
    <t>212ESS091</t>
  </si>
  <si>
    <t>212ESS024</t>
  </si>
  <si>
    <t>212EPSS08</t>
  </si>
  <si>
    <t>212EPSI03</t>
  </si>
  <si>
    <t>212EPSS42</t>
  </si>
  <si>
    <t>266ESS091</t>
  </si>
  <si>
    <t>266ESS024</t>
  </si>
  <si>
    <t>266EPSS08</t>
  </si>
  <si>
    <t>266EPSI03</t>
  </si>
  <si>
    <t>266EPSS42</t>
  </si>
  <si>
    <t>308EPSS05</t>
  </si>
  <si>
    <t>308EPSS41</t>
  </si>
  <si>
    <t>308ESS091</t>
  </si>
  <si>
    <t>308ESS024</t>
  </si>
  <si>
    <t>308EPSS08</t>
  </si>
  <si>
    <t>308EPSI03</t>
  </si>
  <si>
    <t>308EPSS42</t>
  </si>
  <si>
    <t>360ESS091</t>
  </si>
  <si>
    <t>360EPSS08</t>
  </si>
  <si>
    <t>360EPSI03</t>
  </si>
  <si>
    <t>380EPSS05</t>
  </si>
  <si>
    <t>380EPSS02</t>
  </si>
  <si>
    <t>380EPSS41</t>
  </si>
  <si>
    <t>380ESS091</t>
  </si>
  <si>
    <t>380ESS024</t>
  </si>
  <si>
    <t>380EPSS08</t>
  </si>
  <si>
    <t>380EPSI03</t>
  </si>
  <si>
    <t>380EPSS42</t>
  </si>
  <si>
    <t>631EPSS05</t>
  </si>
  <si>
    <t>631EPSS02</t>
  </si>
  <si>
    <t>631EPSS37</t>
  </si>
  <si>
    <t>631EPSS10</t>
  </si>
  <si>
    <t>631EPSS41</t>
  </si>
  <si>
    <t>631ESS091</t>
  </si>
  <si>
    <t>631ESS024</t>
  </si>
  <si>
    <t>631EPSS40</t>
  </si>
  <si>
    <t>631EPSS08</t>
  </si>
  <si>
    <t>631EPSI03</t>
  </si>
  <si>
    <t>631EPSS42</t>
  </si>
  <si>
    <t>AFILIADOS   BDUA  ADRES</t>
  </si>
  <si>
    <t>1EPSS08</t>
  </si>
  <si>
    <t>AFILIADOS  REGIMEN CONTRIBUTIVO</t>
  </si>
  <si>
    <t>TOTAL
Régimen Contributivo</t>
  </si>
  <si>
    <t>Coosalud regimen contributivo</t>
  </si>
  <si>
    <t>Compensar</t>
  </si>
  <si>
    <t>101EPS037</t>
  </si>
  <si>
    <t>101EPS040</t>
  </si>
  <si>
    <t>101ESSC24</t>
  </si>
  <si>
    <t>113EPS037</t>
  </si>
  <si>
    <t>113EPS040</t>
  </si>
  <si>
    <t>142EPS037</t>
  </si>
  <si>
    <t>142EPS016</t>
  </si>
  <si>
    <t>142EPS002</t>
  </si>
  <si>
    <t>142EPS044</t>
  </si>
  <si>
    <t>142EPS005</t>
  </si>
  <si>
    <t>142EPS040</t>
  </si>
  <si>
    <t>142ESSC24</t>
  </si>
  <si>
    <t>142ESSC91</t>
  </si>
  <si>
    <t>142EPS041</t>
  </si>
  <si>
    <t>142EPS042</t>
  </si>
  <si>
    <t>142EPS008</t>
  </si>
  <si>
    <t>142EPS010</t>
  </si>
  <si>
    <t>142ESSC07</t>
  </si>
  <si>
    <t>113ESSC91</t>
  </si>
  <si>
    <t>425EPS037</t>
  </si>
  <si>
    <t>425EPS016</t>
  </si>
  <si>
    <t>425EPS002</t>
  </si>
  <si>
    <t>425EPS044</t>
  </si>
  <si>
    <t>425EPS005</t>
  </si>
  <si>
    <t>425EPS040</t>
  </si>
  <si>
    <t>425ESSC24</t>
  </si>
  <si>
    <t>425ESSC91</t>
  </si>
  <si>
    <t>425EPS041</t>
  </si>
  <si>
    <t>425EPS042</t>
  </si>
  <si>
    <t>425EPS008</t>
  </si>
  <si>
    <t>425EPS010</t>
  </si>
  <si>
    <t>425ESSC07</t>
  </si>
  <si>
    <t>125EPS037</t>
  </si>
  <si>
    <t>579EPS037</t>
  </si>
  <si>
    <t>579EPS016</t>
  </si>
  <si>
    <t>579EPS002</t>
  </si>
  <si>
    <t>579EPS044</t>
  </si>
  <si>
    <t>579EPS005</t>
  </si>
  <si>
    <t>579EPS040</t>
  </si>
  <si>
    <t>579ESSC24</t>
  </si>
  <si>
    <t>579ESSC91</t>
  </si>
  <si>
    <t>579EPS041</t>
  </si>
  <si>
    <t>579EPS042</t>
  </si>
  <si>
    <t>579EPS008</t>
  </si>
  <si>
    <t>579EPS010</t>
  </si>
  <si>
    <t>579ESSC07</t>
  </si>
  <si>
    <t>129EPS002</t>
  </si>
  <si>
    <t>585EPS037</t>
  </si>
  <si>
    <t>585EPS016</t>
  </si>
  <si>
    <t>585EPS002</t>
  </si>
  <si>
    <t>585EPS044</t>
  </si>
  <si>
    <t>585EPS005</t>
  </si>
  <si>
    <t>585EPS040</t>
  </si>
  <si>
    <t>585ESSC24</t>
  </si>
  <si>
    <t>585ESSC91</t>
  </si>
  <si>
    <t>585EPS041</t>
  </si>
  <si>
    <t>585EPS042</t>
  </si>
  <si>
    <t>585EPS008</t>
  </si>
  <si>
    <t>585EPS010</t>
  </si>
  <si>
    <t>585ESSC07</t>
  </si>
  <si>
    <t>129EPS010</t>
  </si>
  <si>
    <t>591EPS037</t>
  </si>
  <si>
    <t>591EPS016</t>
  </si>
  <si>
    <t>591EPS002</t>
  </si>
  <si>
    <t>591EPS044</t>
  </si>
  <si>
    <t>591EPS005</t>
  </si>
  <si>
    <t>591EPS040</t>
  </si>
  <si>
    <t>591ESSC24</t>
  </si>
  <si>
    <t>591ESSC91</t>
  </si>
  <si>
    <t>591EPS041</t>
  </si>
  <si>
    <t>591EPS042</t>
  </si>
  <si>
    <t>591EPS008</t>
  </si>
  <si>
    <t>591EPS010</t>
  </si>
  <si>
    <t>591ESSC07</t>
  </si>
  <si>
    <t>129EPS037</t>
  </si>
  <si>
    <t>893EPS037</t>
  </si>
  <si>
    <t>893EPS016</t>
  </si>
  <si>
    <t>893EPS002</t>
  </si>
  <si>
    <t>893EPS044</t>
  </si>
  <si>
    <t>893EPS005</t>
  </si>
  <si>
    <t>893EPS040</t>
  </si>
  <si>
    <t>893ESSC24</t>
  </si>
  <si>
    <t>893ESSC91</t>
  </si>
  <si>
    <t>893EPS041</t>
  </si>
  <si>
    <t>893EPS042</t>
  </si>
  <si>
    <t>893EPS008</t>
  </si>
  <si>
    <t>893EPS010</t>
  </si>
  <si>
    <t>893ESSC07</t>
  </si>
  <si>
    <t>129EPS040</t>
  </si>
  <si>
    <t>EPS016</t>
  </si>
  <si>
    <t>EPS044</t>
  </si>
  <si>
    <t>138EPS037</t>
  </si>
  <si>
    <t>120EPS037</t>
  </si>
  <si>
    <t>120EPS016</t>
  </si>
  <si>
    <t>120EPS002</t>
  </si>
  <si>
    <t>120EPS044</t>
  </si>
  <si>
    <t>120EPS005</t>
  </si>
  <si>
    <t>120EPS040</t>
  </si>
  <si>
    <t>120ESSC24</t>
  </si>
  <si>
    <t>120ESSC91</t>
  </si>
  <si>
    <t>120EPS041</t>
  </si>
  <si>
    <t>120EPS042</t>
  </si>
  <si>
    <t>120EPS008</t>
  </si>
  <si>
    <t>120EPS010</t>
  </si>
  <si>
    <t>120ESSC07</t>
  </si>
  <si>
    <t>138EPS040</t>
  </si>
  <si>
    <t>154EPS037</t>
  </si>
  <si>
    <t>154EPS016</t>
  </si>
  <si>
    <t>154EPS002</t>
  </si>
  <si>
    <t>154EPS044</t>
  </si>
  <si>
    <t>154EPS005</t>
  </si>
  <si>
    <t>154EPS040</t>
  </si>
  <si>
    <t>154ESSC24</t>
  </si>
  <si>
    <t>154ESSC91</t>
  </si>
  <si>
    <t>154EPS041</t>
  </si>
  <si>
    <t>154EPS042</t>
  </si>
  <si>
    <t>154EPS008</t>
  </si>
  <si>
    <t>154EPS010</t>
  </si>
  <si>
    <t>154ESSC07</t>
  </si>
  <si>
    <t>145EPS040</t>
  </si>
  <si>
    <t>250EPS037</t>
  </si>
  <si>
    <t>250EPS016</t>
  </si>
  <si>
    <t>250EPS002</t>
  </si>
  <si>
    <t>250EPS044</t>
  </si>
  <si>
    <t>250EPS005</t>
  </si>
  <si>
    <t>250EPS040</t>
  </si>
  <si>
    <t>250ESSC24</t>
  </si>
  <si>
    <t>250ESSC91</t>
  </si>
  <si>
    <t>250EPS041</t>
  </si>
  <si>
    <t>250EPS042</t>
  </si>
  <si>
    <t>250EPS008</t>
  </si>
  <si>
    <t>250EPS010</t>
  </si>
  <si>
    <t>250ESSC07</t>
  </si>
  <si>
    <t>147EPS010</t>
  </si>
  <si>
    <t>495EPS037</t>
  </si>
  <si>
    <t>495EPS016</t>
  </si>
  <si>
    <t>495EPS002</t>
  </si>
  <si>
    <t>495EPS044</t>
  </si>
  <si>
    <t>495EPS005</t>
  </si>
  <si>
    <t>495EPS040</t>
  </si>
  <si>
    <t>495ESSC24</t>
  </si>
  <si>
    <t>495ESSC91</t>
  </si>
  <si>
    <t>495EPS041</t>
  </si>
  <si>
    <t>495EPS042</t>
  </si>
  <si>
    <t>495EPS008</t>
  </si>
  <si>
    <t>495EPS010</t>
  </si>
  <si>
    <t>495ESSC07</t>
  </si>
  <si>
    <t>147EPS037</t>
  </si>
  <si>
    <t>790EPS037</t>
  </si>
  <si>
    <t>790EPS016</t>
  </si>
  <si>
    <t>790EPS002</t>
  </si>
  <si>
    <t>790EPS044</t>
  </si>
  <si>
    <t>790EPS005</t>
  </si>
  <si>
    <t>790EPS040</t>
  </si>
  <si>
    <t>790ESSC24</t>
  </si>
  <si>
    <t>790ESSC91</t>
  </si>
  <si>
    <t>790EPS041</t>
  </si>
  <si>
    <t>790EPS042</t>
  </si>
  <si>
    <t>790EPS008</t>
  </si>
  <si>
    <t>790EPS010</t>
  </si>
  <si>
    <t>790ESSC07</t>
  </si>
  <si>
    <t>147EPS040</t>
  </si>
  <si>
    <t>895EPS037</t>
  </si>
  <si>
    <t>895EPS016</t>
  </si>
  <si>
    <t>895EPS002</t>
  </si>
  <si>
    <t>895EPS044</t>
  </si>
  <si>
    <t>895EPS005</t>
  </si>
  <si>
    <t>895EPS040</t>
  </si>
  <si>
    <t>895ESSC24</t>
  </si>
  <si>
    <t>895ESSC91</t>
  </si>
  <si>
    <t>895EPS041</t>
  </si>
  <si>
    <t>895EPS042</t>
  </si>
  <si>
    <t>895EPS008</t>
  </si>
  <si>
    <t>895EPS010</t>
  </si>
  <si>
    <t>895ESSC07</t>
  </si>
  <si>
    <t>147ESSC24</t>
  </si>
  <si>
    <t>148EPS010</t>
  </si>
  <si>
    <t>45EPS037</t>
  </si>
  <si>
    <t>45EPS016</t>
  </si>
  <si>
    <t>45EPS002</t>
  </si>
  <si>
    <t>45EPS044</t>
  </si>
  <si>
    <t>45EPS005</t>
  </si>
  <si>
    <t>45EPS040</t>
  </si>
  <si>
    <t>45ESSC24</t>
  </si>
  <si>
    <t>45ESSC91</t>
  </si>
  <si>
    <t>45EPS041</t>
  </si>
  <si>
    <t>45EPS042</t>
  </si>
  <si>
    <t>45EPS008</t>
  </si>
  <si>
    <t>45EPS010</t>
  </si>
  <si>
    <t>45ESSC07</t>
  </si>
  <si>
    <t>148EPS037</t>
  </si>
  <si>
    <t>51EPS037</t>
  </si>
  <si>
    <t>51EPS016</t>
  </si>
  <si>
    <t>51EPS002</t>
  </si>
  <si>
    <t>51EPS044</t>
  </si>
  <si>
    <t>51EPS005</t>
  </si>
  <si>
    <t>51EPS040</t>
  </si>
  <si>
    <t>51ESSC24</t>
  </si>
  <si>
    <t>51ESSC91</t>
  </si>
  <si>
    <t>51EPS041</t>
  </si>
  <si>
    <t>51EPS042</t>
  </si>
  <si>
    <t>51EPS008</t>
  </si>
  <si>
    <t>51EPS010</t>
  </si>
  <si>
    <t>51ESSC07</t>
  </si>
  <si>
    <t>148EPS040</t>
  </si>
  <si>
    <t>147EPS016</t>
  </si>
  <si>
    <t>147EPS002</t>
  </si>
  <si>
    <t>147EPS044</t>
  </si>
  <si>
    <t>147EPS005</t>
  </si>
  <si>
    <t>147ESSC91</t>
  </si>
  <si>
    <t>147EPS041</t>
  </si>
  <si>
    <t>147EPS042</t>
  </si>
  <si>
    <t>147EPS008</t>
  </si>
  <si>
    <t>147ESSC07</t>
  </si>
  <si>
    <t>148EPS041</t>
  </si>
  <si>
    <t>172EPS037</t>
  </si>
  <si>
    <t>172EPS016</t>
  </si>
  <si>
    <t>172EPS002</t>
  </si>
  <si>
    <t>172EPS044</t>
  </si>
  <si>
    <t>172EPS005</t>
  </si>
  <si>
    <t>172EPS040</t>
  </si>
  <si>
    <t>172ESSC24</t>
  </si>
  <si>
    <t>172ESSC91</t>
  </si>
  <si>
    <t>172EPS041</t>
  </si>
  <si>
    <t>172EPS042</t>
  </si>
  <si>
    <t>172EPS008</t>
  </si>
  <si>
    <t>172EPS010</t>
  </si>
  <si>
    <t>172ESSC07</t>
  </si>
  <si>
    <t>148ESSC91</t>
  </si>
  <si>
    <t>475EPS037</t>
  </si>
  <si>
    <t>475EPS016</t>
  </si>
  <si>
    <t>475EPS002</t>
  </si>
  <si>
    <t>475EPS044</t>
  </si>
  <si>
    <t>475EPS005</t>
  </si>
  <si>
    <t>475EPS040</t>
  </si>
  <si>
    <t>475ESSC24</t>
  </si>
  <si>
    <t>475ESSC91</t>
  </si>
  <si>
    <t>475EPS041</t>
  </si>
  <si>
    <t>475EPS042</t>
  </si>
  <si>
    <t>475EPS008</t>
  </si>
  <si>
    <t>475EPS010</t>
  </si>
  <si>
    <t>475ESSC07</t>
  </si>
  <si>
    <t>150EPS037</t>
  </si>
  <si>
    <t>480EPS037</t>
  </si>
  <si>
    <t>480EPS016</t>
  </si>
  <si>
    <t>480EPS002</t>
  </si>
  <si>
    <t>480EPS044</t>
  </si>
  <si>
    <t>480EPS005</t>
  </si>
  <si>
    <t>480EPS040</t>
  </si>
  <si>
    <t>480ESSC24</t>
  </si>
  <si>
    <t>480ESSC91</t>
  </si>
  <si>
    <t>480EPS041</t>
  </si>
  <si>
    <t>480EPS042</t>
  </si>
  <si>
    <t>480EPS008</t>
  </si>
  <si>
    <t>480EPS010</t>
  </si>
  <si>
    <t>480ESSC07</t>
  </si>
  <si>
    <t>490EPS037</t>
  </si>
  <si>
    <t>490EPS016</t>
  </si>
  <si>
    <t>490EPS002</t>
  </si>
  <si>
    <t>490EPS044</t>
  </si>
  <si>
    <t>490EPS005</t>
  </si>
  <si>
    <t>490EPS040</t>
  </si>
  <si>
    <t>490ESSC24</t>
  </si>
  <si>
    <t>490ESSC91</t>
  </si>
  <si>
    <t>490EPS041</t>
  </si>
  <si>
    <t>490EPS042</t>
  </si>
  <si>
    <t>490EPS008</t>
  </si>
  <si>
    <t>490EPS010</t>
  </si>
  <si>
    <t>490ESSC07</t>
  </si>
  <si>
    <t>659EPS037</t>
  </si>
  <si>
    <t>659EPS016</t>
  </si>
  <si>
    <t>659EPS002</t>
  </si>
  <si>
    <t>659EPS044</t>
  </si>
  <si>
    <t>659EPS005</t>
  </si>
  <si>
    <t>659EPS040</t>
  </si>
  <si>
    <t>659ESSC24</t>
  </si>
  <si>
    <t>659ESSC91</t>
  </si>
  <si>
    <t>659EPS041</t>
  </si>
  <si>
    <t>659EPS042</t>
  </si>
  <si>
    <t>659EPS008</t>
  </si>
  <si>
    <t>659EPS010</t>
  </si>
  <si>
    <t>659ESSC07</t>
  </si>
  <si>
    <t>665EPS037</t>
  </si>
  <si>
    <t>665EPS016</t>
  </si>
  <si>
    <t>665EPS002</t>
  </si>
  <si>
    <t>665EPS044</t>
  </si>
  <si>
    <t>665EPS005</t>
  </si>
  <si>
    <t>665EPS040</t>
  </si>
  <si>
    <t>665ESSC24</t>
  </si>
  <si>
    <t>665ESSC91</t>
  </si>
  <si>
    <t>665EPS041</t>
  </si>
  <si>
    <t>665EPS042</t>
  </si>
  <si>
    <t>665EPS008</t>
  </si>
  <si>
    <t>665EPS010</t>
  </si>
  <si>
    <t>665ESSC07</t>
  </si>
  <si>
    <t>837EPS037</t>
  </si>
  <si>
    <t>837EPS016</t>
  </si>
  <si>
    <t>837EPS002</t>
  </si>
  <si>
    <t>837EPS044</t>
  </si>
  <si>
    <t>837EPS005</t>
  </si>
  <si>
    <t>837EPS040</t>
  </si>
  <si>
    <t>837ESSC24</t>
  </si>
  <si>
    <t>837ESSC91</t>
  </si>
  <si>
    <t>837EPS041</t>
  </si>
  <si>
    <t>837EPS042</t>
  </si>
  <si>
    <t>837EPS008</t>
  </si>
  <si>
    <t>837EPS010</t>
  </si>
  <si>
    <t>837ESSC07</t>
  </si>
  <si>
    <t>873EPS037</t>
  </si>
  <si>
    <t>873EPS016</t>
  </si>
  <si>
    <t>873EPS002</t>
  </si>
  <si>
    <t>873EPS044</t>
  </si>
  <si>
    <t>873EPS005</t>
  </si>
  <si>
    <t>873EPS040</t>
  </si>
  <si>
    <t>873ESSC24</t>
  </si>
  <si>
    <t>873ESSC91</t>
  </si>
  <si>
    <t>873EPS041</t>
  </si>
  <si>
    <t>873EPS042</t>
  </si>
  <si>
    <t>873EPS008</t>
  </si>
  <si>
    <t>873EPS010</t>
  </si>
  <si>
    <t>873ESSC07</t>
  </si>
  <si>
    <t>31EPS037</t>
  </si>
  <si>
    <t>31EPS016</t>
  </si>
  <si>
    <t>31EPS002</t>
  </si>
  <si>
    <t>31EPS044</t>
  </si>
  <si>
    <t>31EPS005</t>
  </si>
  <si>
    <t>31EPS040</t>
  </si>
  <si>
    <t>31ESSC24</t>
  </si>
  <si>
    <t>31ESSC91</t>
  </si>
  <si>
    <t>31EPS041</t>
  </si>
  <si>
    <t>31EPS042</t>
  </si>
  <si>
    <t>31EPS008</t>
  </si>
  <si>
    <t>31EPS010</t>
  </si>
  <si>
    <t>31ESSC07</t>
  </si>
  <si>
    <t>40EPS037</t>
  </si>
  <si>
    <t>40EPS016</t>
  </si>
  <si>
    <t>40EPS002</t>
  </si>
  <si>
    <t>40EPS044</t>
  </si>
  <si>
    <t>40EPS005</t>
  </si>
  <si>
    <t>40EPS040</t>
  </si>
  <si>
    <t>40ESSC24</t>
  </si>
  <si>
    <t>40ESSC91</t>
  </si>
  <si>
    <t>40EPS041</t>
  </si>
  <si>
    <t>40EPS042</t>
  </si>
  <si>
    <t>40EPS008</t>
  </si>
  <si>
    <t>40EPS010</t>
  </si>
  <si>
    <t>40ESSC07</t>
  </si>
  <si>
    <t>190EPS037</t>
  </si>
  <si>
    <t>190EPS016</t>
  </si>
  <si>
    <t>190EPS002</t>
  </si>
  <si>
    <t>190EPS044</t>
  </si>
  <si>
    <t>190EPS005</t>
  </si>
  <si>
    <t>190EPS040</t>
  </si>
  <si>
    <t>190ESSC24</t>
  </si>
  <si>
    <t>190ESSC91</t>
  </si>
  <si>
    <t>190EPS041</t>
  </si>
  <si>
    <t>190EPS042</t>
  </si>
  <si>
    <t>190EPS008</t>
  </si>
  <si>
    <t>190EPS010</t>
  </si>
  <si>
    <t>190ESSC07</t>
  </si>
  <si>
    <t>604EPS037</t>
  </si>
  <si>
    <t>604EPS016</t>
  </si>
  <si>
    <t>604EPS002</t>
  </si>
  <si>
    <t>604EPS044</t>
  </si>
  <si>
    <t>604EPS005</t>
  </si>
  <si>
    <t>604EPS040</t>
  </si>
  <si>
    <t>604ESSC24</t>
  </si>
  <si>
    <t>604ESSC91</t>
  </si>
  <si>
    <t>604EPS041</t>
  </si>
  <si>
    <t>604EPS042</t>
  </si>
  <si>
    <t>604EPS008</t>
  </si>
  <si>
    <t>604EPS010</t>
  </si>
  <si>
    <t>604ESSC07</t>
  </si>
  <si>
    <t>670EPS037</t>
  </si>
  <si>
    <t>670EPS016</t>
  </si>
  <si>
    <t>670EPS002</t>
  </si>
  <si>
    <t>670EPS044</t>
  </si>
  <si>
    <t>670EPS005</t>
  </si>
  <si>
    <t>670EPS040</t>
  </si>
  <si>
    <t>670ESSC24</t>
  </si>
  <si>
    <t>670ESSC91</t>
  </si>
  <si>
    <t>670EPS041</t>
  </si>
  <si>
    <t>670EPS042</t>
  </si>
  <si>
    <t>670EPS008</t>
  </si>
  <si>
    <t>670EPS010</t>
  </si>
  <si>
    <t>670ESSC07</t>
  </si>
  <si>
    <t>690EPS037</t>
  </si>
  <si>
    <t>690EPS016</t>
  </si>
  <si>
    <t>690EPS002</t>
  </si>
  <si>
    <t>690EPS044</t>
  </si>
  <si>
    <t>690EPS005</t>
  </si>
  <si>
    <t>690EPS040</t>
  </si>
  <si>
    <t>690ESSC24</t>
  </si>
  <si>
    <t>690ESSC91</t>
  </si>
  <si>
    <t>690EPS041</t>
  </si>
  <si>
    <t>690EPS042</t>
  </si>
  <si>
    <t>690EPS008</t>
  </si>
  <si>
    <t>690EPS010</t>
  </si>
  <si>
    <t>690ESSC07</t>
  </si>
  <si>
    <t>197EPS037</t>
  </si>
  <si>
    <t>736EPS037</t>
  </si>
  <si>
    <t>736EPS016</t>
  </si>
  <si>
    <t>736EPS002</t>
  </si>
  <si>
    <t>736EPS044</t>
  </si>
  <si>
    <t>736EPS005</t>
  </si>
  <si>
    <t>736EPS040</t>
  </si>
  <si>
    <t>736ESSC24</t>
  </si>
  <si>
    <t>736ESSC91</t>
  </si>
  <si>
    <t>736EPS041</t>
  </si>
  <si>
    <t>736EPS042</t>
  </si>
  <si>
    <t>736EPS008</t>
  </si>
  <si>
    <t>736EPS010</t>
  </si>
  <si>
    <t>736ESSC07</t>
  </si>
  <si>
    <t>197EPS040</t>
  </si>
  <si>
    <t>858EPS037</t>
  </si>
  <si>
    <t>858EPS016</t>
  </si>
  <si>
    <t>858EPS002</t>
  </si>
  <si>
    <t>858EPS044</t>
  </si>
  <si>
    <t>858EPS005</t>
  </si>
  <si>
    <t>858EPS040</t>
  </si>
  <si>
    <t>858ESSC24</t>
  </si>
  <si>
    <t>858ESSC91</t>
  </si>
  <si>
    <t>858EPS041</t>
  </si>
  <si>
    <t>858EPS042</t>
  </si>
  <si>
    <t>858EPS008</t>
  </si>
  <si>
    <t>858EPS010</t>
  </si>
  <si>
    <t>858ESSC07</t>
  </si>
  <si>
    <t>197ESSC91</t>
  </si>
  <si>
    <t>885EPS037</t>
  </si>
  <si>
    <t>885EPS016</t>
  </si>
  <si>
    <t>885EPS002</t>
  </si>
  <si>
    <t>885EPS044</t>
  </si>
  <si>
    <t>885EPS005</t>
  </si>
  <si>
    <t>885EPS040</t>
  </si>
  <si>
    <t>885ESSC24</t>
  </si>
  <si>
    <t>885ESSC91</t>
  </si>
  <si>
    <t>885EPS041</t>
  </si>
  <si>
    <t>885EPS042</t>
  </si>
  <si>
    <t>885EPS008</t>
  </si>
  <si>
    <t>885EPS010</t>
  </si>
  <si>
    <t>885ESSC07</t>
  </si>
  <si>
    <t>206EPS037</t>
  </si>
  <si>
    <t>890EPS037</t>
  </si>
  <si>
    <t>890EPS016</t>
  </si>
  <si>
    <t>890EPS002</t>
  </si>
  <si>
    <t>890EPS044</t>
  </si>
  <si>
    <t>890EPS005</t>
  </si>
  <si>
    <t>890EPS040</t>
  </si>
  <si>
    <t>890ESSC24</t>
  </si>
  <si>
    <t>890ESSC91</t>
  </si>
  <si>
    <t>890EPS041</t>
  </si>
  <si>
    <t>890EPS042</t>
  </si>
  <si>
    <t>890EPS008</t>
  </si>
  <si>
    <t>890EPS010</t>
  </si>
  <si>
    <t>890ESSC07</t>
  </si>
  <si>
    <t>206EPS040</t>
  </si>
  <si>
    <t>0EPS010</t>
  </si>
  <si>
    <t>0ESSC07</t>
  </si>
  <si>
    <t>209EPS037</t>
  </si>
  <si>
    <t>4EPS037</t>
  </si>
  <si>
    <t>4EPS016</t>
  </si>
  <si>
    <t>4EPS002</t>
  </si>
  <si>
    <t>4EPS044</t>
  </si>
  <si>
    <t>4EPS005</t>
  </si>
  <si>
    <t>4EPS040</t>
  </si>
  <si>
    <t>4ESSC24</t>
  </si>
  <si>
    <t>4ESSC91</t>
  </si>
  <si>
    <t>4EPS041</t>
  </si>
  <si>
    <t>4EPS042</t>
  </si>
  <si>
    <t>4EPS008</t>
  </si>
  <si>
    <t>4EPS010</t>
  </si>
  <si>
    <t>4ESSC07</t>
  </si>
  <si>
    <t>212EPS002</t>
  </si>
  <si>
    <t>42EPS037</t>
  </si>
  <si>
    <t>42EPS016</t>
  </si>
  <si>
    <t>42EPS002</t>
  </si>
  <si>
    <t>42EPS044</t>
  </si>
  <si>
    <t>42EPS005</t>
  </si>
  <si>
    <t>42EPS040</t>
  </si>
  <si>
    <t>42ESSC24</t>
  </si>
  <si>
    <t>42ESSC91</t>
  </si>
  <si>
    <t>42EPS041</t>
  </si>
  <si>
    <t>42EPS042</t>
  </si>
  <si>
    <t>42EPS008</t>
  </si>
  <si>
    <t>42EPS010</t>
  </si>
  <si>
    <t>42ESSC07</t>
  </si>
  <si>
    <t>212EPS010</t>
  </si>
  <si>
    <t>44EPS037</t>
  </si>
  <si>
    <t>44EPS016</t>
  </si>
  <si>
    <t>44EPS002</t>
  </si>
  <si>
    <t>44EPS044</t>
  </si>
  <si>
    <t>44EPS005</t>
  </si>
  <si>
    <t>44EPS040</t>
  </si>
  <si>
    <t>44ESSC24</t>
  </si>
  <si>
    <t>44ESSC91</t>
  </si>
  <si>
    <t>44EPS041</t>
  </si>
  <si>
    <t>44EPS042</t>
  </si>
  <si>
    <t>44EPS008</t>
  </si>
  <si>
    <t>44EPS010</t>
  </si>
  <si>
    <t>44ESSC07</t>
  </si>
  <si>
    <t>212EPS037</t>
  </si>
  <si>
    <t>59EPS037</t>
  </si>
  <si>
    <t>59EPS016</t>
  </si>
  <si>
    <t>59EPS002</t>
  </si>
  <si>
    <t>59EPS044</t>
  </si>
  <si>
    <t>59EPS005</t>
  </si>
  <si>
    <t>59EPS040</t>
  </si>
  <si>
    <t>59ESSC24</t>
  </si>
  <si>
    <t>59ESSC91</t>
  </si>
  <si>
    <t>59EPS041</t>
  </si>
  <si>
    <t>59EPS042</t>
  </si>
  <si>
    <t>59EPS008</t>
  </si>
  <si>
    <t>59EPS010</t>
  </si>
  <si>
    <t>59ESSC07</t>
  </si>
  <si>
    <t>212EPS040</t>
  </si>
  <si>
    <t>113EPS016</t>
  </si>
  <si>
    <t>113EPS002</t>
  </si>
  <si>
    <t>113EPS044</t>
  </si>
  <si>
    <t>113EPS005</t>
  </si>
  <si>
    <t>113ESSC24</t>
  </si>
  <si>
    <t>113EPS041</t>
  </si>
  <si>
    <t>113EPS042</t>
  </si>
  <si>
    <t>113EPS008</t>
  </si>
  <si>
    <t>113EPS010</t>
  </si>
  <si>
    <t>113ESSC07</t>
  </si>
  <si>
    <t>212EPS041</t>
  </si>
  <si>
    <t>125EPS016</t>
  </si>
  <si>
    <t>125EPS002</t>
  </si>
  <si>
    <t>125EPS044</t>
  </si>
  <si>
    <t>125EPS005</t>
  </si>
  <si>
    <t>125EPS040</t>
  </si>
  <si>
    <t>125ESSC24</t>
  </si>
  <si>
    <t>125ESSC91</t>
  </si>
  <si>
    <t>125EPS041</t>
  </si>
  <si>
    <t>125EPS042</t>
  </si>
  <si>
    <t>125EPS008</t>
  </si>
  <si>
    <t>125EPS010</t>
  </si>
  <si>
    <t>125ESSC07</t>
  </si>
  <si>
    <t>234EPS037</t>
  </si>
  <si>
    <t>138EPS016</t>
  </si>
  <si>
    <t>138EPS002</t>
  </si>
  <si>
    <t>138EPS044</t>
  </si>
  <si>
    <t>138EPS005</t>
  </si>
  <si>
    <t>138ESSC24</t>
  </si>
  <si>
    <t>138ESSC91</t>
  </si>
  <si>
    <t>138EPS041</t>
  </si>
  <si>
    <t>138EPS042</t>
  </si>
  <si>
    <t>138EPS008</t>
  </si>
  <si>
    <t>138EPS010</t>
  </si>
  <si>
    <t>138ESSC07</t>
  </si>
  <si>
    <t>234ESSC24</t>
  </si>
  <si>
    <t>234EPS016</t>
  </si>
  <si>
    <t>234EPS002</t>
  </si>
  <si>
    <t>234EPS044</t>
  </si>
  <si>
    <t>234EPS005</t>
  </si>
  <si>
    <t>234EPS040</t>
  </si>
  <si>
    <t>234ESSC91</t>
  </si>
  <si>
    <t>234EPS041</t>
  </si>
  <si>
    <t>234EPS042</t>
  </si>
  <si>
    <t>234EPS008</t>
  </si>
  <si>
    <t>234EPS010</t>
  </si>
  <si>
    <t>234ESSC07</t>
  </si>
  <si>
    <t>237EPS002</t>
  </si>
  <si>
    <t>240EPS037</t>
  </si>
  <si>
    <t>240EPS016</t>
  </si>
  <si>
    <t>240EPS002</t>
  </si>
  <si>
    <t>240EPS044</t>
  </si>
  <si>
    <t>240EPS005</t>
  </si>
  <si>
    <t>240EPS040</t>
  </si>
  <si>
    <t>240ESSC24</t>
  </si>
  <si>
    <t>240ESSC91</t>
  </si>
  <si>
    <t>240EPS041</t>
  </si>
  <si>
    <t>240EPS042</t>
  </si>
  <si>
    <t>240EPS008</t>
  </si>
  <si>
    <t>240EPS010</t>
  </si>
  <si>
    <t>240ESSC07</t>
  </si>
  <si>
    <t>237EPS010</t>
  </si>
  <si>
    <t>284EPS037</t>
  </si>
  <si>
    <t>284EPS016</t>
  </si>
  <si>
    <t>284EPS002</t>
  </si>
  <si>
    <t>284EPS044</t>
  </si>
  <si>
    <t>284EPS005</t>
  </si>
  <si>
    <t>284EPS040</t>
  </si>
  <si>
    <t>284ESSC24</t>
  </si>
  <si>
    <t>284ESSC91</t>
  </si>
  <si>
    <t>284EPS041</t>
  </si>
  <si>
    <t>284EPS042</t>
  </si>
  <si>
    <t>284EPS008</t>
  </si>
  <si>
    <t>284EPS010</t>
  </si>
  <si>
    <t>284ESSC07</t>
  </si>
  <si>
    <t>237EPS037</t>
  </si>
  <si>
    <t>306EPS037</t>
  </si>
  <si>
    <t>306EPS016</t>
  </si>
  <si>
    <t>306EPS002</t>
  </si>
  <si>
    <t>306EPS044</t>
  </si>
  <si>
    <t>306EPS005</t>
  </si>
  <si>
    <t>306EPS040</t>
  </si>
  <si>
    <t>306ESSC24</t>
  </si>
  <si>
    <t>306ESSC91</t>
  </si>
  <si>
    <t>306EPS041</t>
  </si>
  <si>
    <t>306EPS042</t>
  </si>
  <si>
    <t>306EPS008</t>
  </si>
  <si>
    <t>306EPS010</t>
  </si>
  <si>
    <t>306ESSC07</t>
  </si>
  <si>
    <t>237EPS040</t>
  </si>
  <si>
    <t>347EPS037</t>
  </si>
  <si>
    <t>347EPS016</t>
  </si>
  <si>
    <t>347EPS002</t>
  </si>
  <si>
    <t>347EPS044</t>
  </si>
  <si>
    <t>347EPS005</t>
  </si>
  <si>
    <t>347EPS040</t>
  </si>
  <si>
    <t>347ESSC24</t>
  </si>
  <si>
    <t>347ESSC91</t>
  </si>
  <si>
    <t>347EPS041</t>
  </si>
  <si>
    <t>347EPS042</t>
  </si>
  <si>
    <t>347EPS008</t>
  </si>
  <si>
    <t>347EPS010</t>
  </si>
  <si>
    <t>347ESSC07</t>
  </si>
  <si>
    <t>411EPS037</t>
  </si>
  <si>
    <t>411EPS016</t>
  </si>
  <si>
    <t>411EPS002</t>
  </si>
  <si>
    <t>411EPS044</t>
  </si>
  <si>
    <t>411EPS005</t>
  </si>
  <si>
    <t>411EPS040</t>
  </si>
  <si>
    <t>411ESSC24</t>
  </si>
  <si>
    <t>411ESSC91</t>
  </si>
  <si>
    <t>411EPS041</t>
  </si>
  <si>
    <t>411EPS042</t>
  </si>
  <si>
    <t>411EPS008</t>
  </si>
  <si>
    <t>411EPS010</t>
  </si>
  <si>
    <t>411ESSC07</t>
  </si>
  <si>
    <t>501EPS037</t>
  </si>
  <si>
    <t>501EPS016</t>
  </si>
  <si>
    <t>501EPS002</t>
  </si>
  <si>
    <t>501EPS044</t>
  </si>
  <si>
    <t>501EPS005</t>
  </si>
  <si>
    <t>501EPS040</t>
  </si>
  <si>
    <t>501ESSC24</t>
  </si>
  <si>
    <t>501ESSC91</t>
  </si>
  <si>
    <t>501EPS041</t>
  </si>
  <si>
    <t>501EPS042</t>
  </si>
  <si>
    <t>501EPS008</t>
  </si>
  <si>
    <t>501EPS010</t>
  </si>
  <si>
    <t>501ESSC07</t>
  </si>
  <si>
    <t>543EPS037</t>
  </si>
  <si>
    <t>543EPS016</t>
  </si>
  <si>
    <t>543EPS002</t>
  </si>
  <si>
    <t>543EPS044</t>
  </si>
  <si>
    <t>543EPS005</t>
  </si>
  <si>
    <t>543EPS040</t>
  </si>
  <si>
    <t>543ESSC24</t>
  </si>
  <si>
    <t>543ESSC91</t>
  </si>
  <si>
    <t>543EPS041</t>
  </si>
  <si>
    <t>543EPS042</t>
  </si>
  <si>
    <t>543EPS008</t>
  </si>
  <si>
    <t>543EPS010</t>
  </si>
  <si>
    <t>543ESSC07</t>
  </si>
  <si>
    <t>628EPS037</t>
  </si>
  <si>
    <t>628EPS016</t>
  </si>
  <si>
    <t>628EPS002</t>
  </si>
  <si>
    <t>628EPS044</t>
  </si>
  <si>
    <t>628EPS005</t>
  </si>
  <si>
    <t>628EPS040</t>
  </si>
  <si>
    <t>628ESSC24</t>
  </si>
  <si>
    <t>628ESSC91</t>
  </si>
  <si>
    <t>628EPS041</t>
  </si>
  <si>
    <t>628EPS042</t>
  </si>
  <si>
    <t>628EPS008</t>
  </si>
  <si>
    <t>628EPS010</t>
  </si>
  <si>
    <t>628ESSC07</t>
  </si>
  <si>
    <t>656EPS037</t>
  </si>
  <si>
    <t>656EPS016</t>
  </si>
  <si>
    <t>656EPS002</t>
  </si>
  <si>
    <t>656EPS044</t>
  </si>
  <si>
    <t>656EPS005</t>
  </si>
  <si>
    <t>656EPS040</t>
  </si>
  <si>
    <t>656ESSC24</t>
  </si>
  <si>
    <t>656ESSC91</t>
  </si>
  <si>
    <t>656EPS041</t>
  </si>
  <si>
    <t>656EPS042</t>
  </si>
  <si>
    <t>656EPS008</t>
  </si>
  <si>
    <t>656EPS010</t>
  </si>
  <si>
    <t>656ESSC07</t>
  </si>
  <si>
    <t>264EPS002</t>
  </si>
  <si>
    <t>761EPS037</t>
  </si>
  <si>
    <t>761EPS016</t>
  </si>
  <si>
    <t>761EPS002</t>
  </si>
  <si>
    <t>761EPS044</t>
  </si>
  <si>
    <t>761EPS005</t>
  </si>
  <si>
    <t>761EPS040</t>
  </si>
  <si>
    <t>761ESSC24</t>
  </si>
  <si>
    <t>761ESSC91</t>
  </si>
  <si>
    <t>761EPS041</t>
  </si>
  <si>
    <t>761EPS042</t>
  </si>
  <si>
    <t>761EPS008</t>
  </si>
  <si>
    <t>761EPS010</t>
  </si>
  <si>
    <t>761ESSC07</t>
  </si>
  <si>
    <t>264EPS037</t>
  </si>
  <si>
    <t>842EPS037</t>
  </si>
  <si>
    <t>842EPS016</t>
  </si>
  <si>
    <t>842EPS002</t>
  </si>
  <si>
    <t>842EPS044</t>
  </si>
  <si>
    <t>842EPS005</t>
  </si>
  <si>
    <t>842EPS040</t>
  </si>
  <si>
    <t>842ESSC24</t>
  </si>
  <si>
    <t>842ESSC91</t>
  </si>
  <si>
    <t>842EPS041</t>
  </si>
  <si>
    <t>842EPS042</t>
  </si>
  <si>
    <t>842EPS008</t>
  </si>
  <si>
    <t>842EPS010</t>
  </si>
  <si>
    <t>842ESSC07</t>
  </si>
  <si>
    <t>264EPS040</t>
  </si>
  <si>
    <t>266EAS016</t>
  </si>
  <si>
    <t>38EPS037</t>
  </si>
  <si>
    <t>38EPS016</t>
  </si>
  <si>
    <t>38EPS002</t>
  </si>
  <si>
    <t>38EPS044</t>
  </si>
  <si>
    <t>38EPS005</t>
  </si>
  <si>
    <t>38EPS040</t>
  </si>
  <si>
    <t>38ESSC24</t>
  </si>
  <si>
    <t>38ESSC91</t>
  </si>
  <si>
    <t>38EPS041</t>
  </si>
  <si>
    <t>38EPS042</t>
  </si>
  <si>
    <t>38EPS008</t>
  </si>
  <si>
    <t>38EPS010</t>
  </si>
  <si>
    <t>38ESSC07</t>
  </si>
  <si>
    <t>266EPS002</t>
  </si>
  <si>
    <t>86EPS037</t>
  </si>
  <si>
    <t>86EPS016</t>
  </si>
  <si>
    <t>86EPS002</t>
  </si>
  <si>
    <t>86EPS044</t>
  </si>
  <si>
    <t>86EPS005</t>
  </si>
  <si>
    <t>86EPS040</t>
  </si>
  <si>
    <t>86ESSC24</t>
  </si>
  <si>
    <t>86ESSC91</t>
  </si>
  <si>
    <t>86EPS041</t>
  </si>
  <si>
    <t>86EPS042</t>
  </si>
  <si>
    <t>86EPS008</t>
  </si>
  <si>
    <t>86EPS010</t>
  </si>
  <si>
    <t>86ESSC07</t>
  </si>
  <si>
    <t>266EPS005</t>
  </si>
  <si>
    <t>107EPS037</t>
  </si>
  <si>
    <t>107EPS016</t>
  </si>
  <si>
    <t>107EPS002</t>
  </si>
  <si>
    <t>107EPS044</t>
  </si>
  <si>
    <t>107EPS005</t>
  </si>
  <si>
    <t>107EPS040</t>
  </si>
  <si>
    <t>107ESSC24</t>
  </si>
  <si>
    <t>107ESSC91</t>
  </si>
  <si>
    <t>107EPS041</t>
  </si>
  <si>
    <t>107EPS042</t>
  </si>
  <si>
    <t>107EPS008</t>
  </si>
  <si>
    <t>107EPS010</t>
  </si>
  <si>
    <t>107ESSC07</t>
  </si>
  <si>
    <t>266EPS010</t>
  </si>
  <si>
    <t>134EPS037</t>
  </si>
  <si>
    <t>134EPS016</t>
  </si>
  <si>
    <t>134EPS002</t>
  </si>
  <si>
    <t>134EPS044</t>
  </si>
  <si>
    <t>134EPS005</t>
  </si>
  <si>
    <t>134EPS040</t>
  </si>
  <si>
    <t>134ESSC24</t>
  </si>
  <si>
    <t>134ESSC91</t>
  </si>
  <si>
    <t>134EPS041</t>
  </si>
  <si>
    <t>134EPS042</t>
  </si>
  <si>
    <t>134EPS008</t>
  </si>
  <si>
    <t>134EPS010</t>
  </si>
  <si>
    <t>134ESSC07</t>
  </si>
  <si>
    <t>266EPS037</t>
  </si>
  <si>
    <t>150EPS016</t>
  </si>
  <si>
    <t>150EPS002</t>
  </si>
  <si>
    <t>150EPS044</t>
  </si>
  <si>
    <t>150EPS005</t>
  </si>
  <si>
    <t>150EPS040</t>
  </si>
  <si>
    <t>150ESSC24</t>
  </si>
  <si>
    <t>150ESSC91</t>
  </si>
  <si>
    <t>150EPS041</t>
  </si>
  <si>
    <t>150EPS042</t>
  </si>
  <si>
    <t>150EPS008</t>
  </si>
  <si>
    <t>150EPS010</t>
  </si>
  <si>
    <t>150ESSC07</t>
  </si>
  <si>
    <t>266EPS040</t>
  </si>
  <si>
    <t>237EPS016</t>
  </si>
  <si>
    <t>237EPS044</t>
  </si>
  <si>
    <t>237EPS005</t>
  </si>
  <si>
    <t>237ESSC24</t>
  </si>
  <si>
    <t>237ESSC91</t>
  </si>
  <si>
    <t>237EPS041</t>
  </si>
  <si>
    <t>237EPS042</t>
  </si>
  <si>
    <t>237EPS008</t>
  </si>
  <si>
    <t>237ESSC07</t>
  </si>
  <si>
    <t>266EPS041</t>
  </si>
  <si>
    <t>264EPS016</t>
  </si>
  <si>
    <t>264EPS044</t>
  </si>
  <si>
    <t>264EPS005</t>
  </si>
  <si>
    <t>264ESSC24</t>
  </si>
  <si>
    <t>264ESSC91</t>
  </si>
  <si>
    <t>264EPS041</t>
  </si>
  <si>
    <t>264EPS042</t>
  </si>
  <si>
    <t>264EPS008</t>
  </si>
  <si>
    <t>264EPS010</t>
  </si>
  <si>
    <t>264ESSC07</t>
  </si>
  <si>
    <t>282EPS037</t>
  </si>
  <si>
    <t>310EPS037</t>
  </si>
  <si>
    <t>310EPS016</t>
  </si>
  <si>
    <t>310EPS002</t>
  </si>
  <si>
    <t>310EPS044</t>
  </si>
  <si>
    <t>310EPS005</t>
  </si>
  <si>
    <t>310EPS040</t>
  </si>
  <si>
    <t>310ESSC24</t>
  </si>
  <si>
    <t>310ESSC91</t>
  </si>
  <si>
    <t>310EPS041</t>
  </si>
  <si>
    <t>310EPS042</t>
  </si>
  <si>
    <t>310EPS008</t>
  </si>
  <si>
    <t>310EPS010</t>
  </si>
  <si>
    <t>310ESSC07</t>
  </si>
  <si>
    <t>282EPS040</t>
  </si>
  <si>
    <t>315EPS037</t>
  </si>
  <si>
    <t>315EPS016</t>
  </si>
  <si>
    <t>315EPS002</t>
  </si>
  <si>
    <t>315EPS044</t>
  </si>
  <si>
    <t>315EPS005</t>
  </si>
  <si>
    <t>315EPS040</t>
  </si>
  <si>
    <t>315ESSC24</t>
  </si>
  <si>
    <t>315ESSC91</t>
  </si>
  <si>
    <t>315EPS041</t>
  </si>
  <si>
    <t>315EPS042</t>
  </si>
  <si>
    <t>315EPS008</t>
  </si>
  <si>
    <t>315EPS010</t>
  </si>
  <si>
    <t>315ESSC07</t>
  </si>
  <si>
    <t>361EPS037</t>
  </si>
  <si>
    <t>361EPS016</t>
  </si>
  <si>
    <t>361EPS002</t>
  </si>
  <si>
    <t>361EPS044</t>
  </si>
  <si>
    <t>361EPS005</t>
  </si>
  <si>
    <t>361EPS040</t>
  </si>
  <si>
    <t>361ESSC24</t>
  </si>
  <si>
    <t>361ESSC91</t>
  </si>
  <si>
    <t>361EPS041</t>
  </si>
  <si>
    <t>361EPS042</t>
  </si>
  <si>
    <t>361EPS008</t>
  </si>
  <si>
    <t>361EPS010</t>
  </si>
  <si>
    <t>361ESSC07</t>
  </si>
  <si>
    <t>647EPS037</t>
  </si>
  <si>
    <t>647EPS016</t>
  </si>
  <si>
    <t>647EPS002</t>
  </si>
  <si>
    <t>647EPS044</t>
  </si>
  <si>
    <t>647EPS005</t>
  </si>
  <si>
    <t>647EPS040</t>
  </si>
  <si>
    <t>647ESSC24</t>
  </si>
  <si>
    <t>647ESSC91</t>
  </si>
  <si>
    <t>647EPS041</t>
  </si>
  <si>
    <t>647EPS042</t>
  </si>
  <si>
    <t>647EPS008</t>
  </si>
  <si>
    <t>647EPS010</t>
  </si>
  <si>
    <t>647ESSC07</t>
  </si>
  <si>
    <t>658EPS037</t>
  </si>
  <si>
    <t>658EPS016</t>
  </si>
  <si>
    <t>658EPS002</t>
  </si>
  <si>
    <t>658EPS044</t>
  </si>
  <si>
    <t>658EPS005</t>
  </si>
  <si>
    <t>658EPS040</t>
  </si>
  <si>
    <t>658ESSC24</t>
  </si>
  <si>
    <t>658ESSC91</t>
  </si>
  <si>
    <t>658EPS041</t>
  </si>
  <si>
    <t>658EPS042</t>
  </si>
  <si>
    <t>658EPS008</t>
  </si>
  <si>
    <t>658EPS010</t>
  </si>
  <si>
    <t>658ESSC07</t>
  </si>
  <si>
    <t>664EPS037</t>
  </si>
  <si>
    <t>664EPS016</t>
  </si>
  <si>
    <t>664EPS002</t>
  </si>
  <si>
    <t>664EPS044</t>
  </si>
  <si>
    <t>664EPS005</t>
  </si>
  <si>
    <t>664EPS040</t>
  </si>
  <si>
    <t>664ESSC24</t>
  </si>
  <si>
    <t>664ESSC91</t>
  </si>
  <si>
    <t>664EPS041</t>
  </si>
  <si>
    <t>664EPS042</t>
  </si>
  <si>
    <t>664EPS008</t>
  </si>
  <si>
    <t>664EPS010</t>
  </si>
  <si>
    <t>664ESSC07</t>
  </si>
  <si>
    <t>308EPS002</t>
  </si>
  <si>
    <t>686EPS037</t>
  </si>
  <si>
    <t>686EPS016</t>
  </si>
  <si>
    <t>686EPS002</t>
  </si>
  <si>
    <t>686EPS044</t>
  </si>
  <si>
    <t>686EPS005</t>
  </si>
  <si>
    <t>686EPS040</t>
  </si>
  <si>
    <t>686ESSC24</t>
  </si>
  <si>
    <t>686ESSC91</t>
  </si>
  <si>
    <t>686EPS041</t>
  </si>
  <si>
    <t>686EPS042</t>
  </si>
  <si>
    <t>686EPS008</t>
  </si>
  <si>
    <t>686EPS010</t>
  </si>
  <si>
    <t>686ESSC07</t>
  </si>
  <si>
    <t>308EPS010</t>
  </si>
  <si>
    <t>819EPS037</t>
  </si>
  <si>
    <t>819EPS016</t>
  </si>
  <si>
    <t>819EPS002</t>
  </si>
  <si>
    <t>819EPS044</t>
  </si>
  <si>
    <t>819EPS005</t>
  </si>
  <si>
    <t>819EPS040</t>
  </si>
  <si>
    <t>819ESSC24</t>
  </si>
  <si>
    <t>819ESSC91</t>
  </si>
  <si>
    <t>819EPS041</t>
  </si>
  <si>
    <t>819EPS042</t>
  </si>
  <si>
    <t>819EPS008</t>
  </si>
  <si>
    <t>819EPS010</t>
  </si>
  <si>
    <t>819ESSC07</t>
  </si>
  <si>
    <t>308EPS037</t>
  </si>
  <si>
    <t>854EPS037</t>
  </si>
  <si>
    <t>854EPS016</t>
  </si>
  <si>
    <t>854EPS002</t>
  </si>
  <si>
    <t>854EPS044</t>
  </si>
  <si>
    <t>854EPS005</t>
  </si>
  <si>
    <t>854EPS040</t>
  </si>
  <si>
    <t>854ESSC24</t>
  </si>
  <si>
    <t>854ESSC91</t>
  </si>
  <si>
    <t>854EPS041</t>
  </si>
  <si>
    <t>854EPS042</t>
  </si>
  <si>
    <t>854EPS008</t>
  </si>
  <si>
    <t>854EPS010</t>
  </si>
  <si>
    <t>854ESSC07</t>
  </si>
  <si>
    <t>308EPS040</t>
  </si>
  <si>
    <t>887EPS037</t>
  </si>
  <si>
    <t>887EPS016</t>
  </si>
  <si>
    <t>887EPS002</t>
  </si>
  <si>
    <t>887EPS044</t>
  </si>
  <si>
    <t>887EPS005</t>
  </si>
  <si>
    <t>887EPS040</t>
  </si>
  <si>
    <t>887ESSC24</t>
  </si>
  <si>
    <t>887ESSC91</t>
  </si>
  <si>
    <t>887EPS041</t>
  </si>
  <si>
    <t>887EPS042</t>
  </si>
  <si>
    <t>887EPS008</t>
  </si>
  <si>
    <t>887EPS010</t>
  </si>
  <si>
    <t>887ESSC07</t>
  </si>
  <si>
    <t>2EPS037</t>
  </si>
  <si>
    <t>2EPS016</t>
  </si>
  <si>
    <t>2EPS002</t>
  </si>
  <si>
    <t>2EPS044</t>
  </si>
  <si>
    <t>2EPS005</t>
  </si>
  <si>
    <t>2EPS040</t>
  </si>
  <si>
    <t>2ESSC24</t>
  </si>
  <si>
    <t>2ESSC91</t>
  </si>
  <si>
    <t>2EPS041</t>
  </si>
  <si>
    <t>2EPS042</t>
  </si>
  <si>
    <t>2EPS008</t>
  </si>
  <si>
    <t>2EPS010</t>
  </si>
  <si>
    <t>2ESSC07</t>
  </si>
  <si>
    <t>313EPS037</t>
  </si>
  <si>
    <t>21EPS037</t>
  </si>
  <si>
    <t>21EPS016</t>
  </si>
  <si>
    <t>21EPS002</t>
  </si>
  <si>
    <t>21EPS044</t>
  </si>
  <si>
    <t>21EPS005</t>
  </si>
  <si>
    <t>21EPS040</t>
  </si>
  <si>
    <t>21ESSC24</t>
  </si>
  <si>
    <t>21ESSC91</t>
  </si>
  <si>
    <t>21EPS041</t>
  </si>
  <si>
    <t>21EPS042</t>
  </si>
  <si>
    <t>21EPS008</t>
  </si>
  <si>
    <t>21EPS010</t>
  </si>
  <si>
    <t>21ESSC07</t>
  </si>
  <si>
    <t>313EPS040</t>
  </si>
  <si>
    <t>55EPS037</t>
  </si>
  <si>
    <t>55EPS016</t>
  </si>
  <si>
    <t>55EPS002</t>
  </si>
  <si>
    <t>55EPS044</t>
  </si>
  <si>
    <t>55EPS005</t>
  </si>
  <si>
    <t>55EPS040</t>
  </si>
  <si>
    <t>55ESSC24</t>
  </si>
  <si>
    <t>55ESSC91</t>
  </si>
  <si>
    <t>55EPS041</t>
  </si>
  <si>
    <t>55EPS042</t>
  </si>
  <si>
    <t>55EPS008</t>
  </si>
  <si>
    <t>55EPS010</t>
  </si>
  <si>
    <t>55ESSC07</t>
  </si>
  <si>
    <t>313ESSC91</t>
  </si>
  <si>
    <t>148EPS016</t>
  </si>
  <si>
    <t>148EPS002</t>
  </si>
  <si>
    <t>148EPS044</t>
  </si>
  <si>
    <t>148EPS005</t>
  </si>
  <si>
    <t>148ESSC24</t>
  </si>
  <si>
    <t>148EPS042</t>
  </si>
  <si>
    <t>148EPS008</t>
  </si>
  <si>
    <t>148ESSC07</t>
  </si>
  <si>
    <t>197EPS016</t>
  </si>
  <si>
    <t>197EPS002</t>
  </si>
  <si>
    <t>197EPS044</t>
  </si>
  <si>
    <t>197EPS005</t>
  </si>
  <si>
    <t>197ESSC24</t>
  </si>
  <si>
    <t>197EPS041</t>
  </si>
  <si>
    <t>197EPS042</t>
  </si>
  <si>
    <t>197EPS008</t>
  </si>
  <si>
    <t>197EPS010</t>
  </si>
  <si>
    <t>197ESSC07</t>
  </si>
  <si>
    <t>318EPS002</t>
  </si>
  <si>
    <t>206EPS016</t>
  </si>
  <si>
    <t>206EPS002</t>
  </si>
  <si>
    <t>206EPS044</t>
  </si>
  <si>
    <t>206EPS005</t>
  </si>
  <si>
    <t>206ESSC24</t>
  </si>
  <si>
    <t>206ESSC91</t>
  </si>
  <si>
    <t>206EPS041</t>
  </si>
  <si>
    <t>206EPS042</t>
  </si>
  <si>
    <t>206EPS008</t>
  </si>
  <si>
    <t>206EPS010</t>
  </si>
  <si>
    <t>206ESSC07</t>
  </si>
  <si>
    <t>318EPS010</t>
  </si>
  <si>
    <t>313EPS016</t>
  </si>
  <si>
    <t>313EPS002</t>
  </si>
  <si>
    <t>313EPS044</t>
  </si>
  <si>
    <t>313EPS005</t>
  </si>
  <si>
    <t>313ESSC24</t>
  </si>
  <si>
    <t>313EPS041</t>
  </si>
  <si>
    <t>313EPS042</t>
  </si>
  <si>
    <t>313EPS008</t>
  </si>
  <si>
    <t>313EPS010</t>
  </si>
  <si>
    <t>313ESSC07</t>
  </si>
  <si>
    <t>318EPS037</t>
  </si>
  <si>
    <t>318EPS016</t>
  </si>
  <si>
    <t>318EPS044</t>
  </si>
  <si>
    <t>318EPS005</t>
  </si>
  <si>
    <t>318EPS040</t>
  </si>
  <si>
    <t>318ESSC24</t>
  </si>
  <si>
    <t>318ESSC91</t>
  </si>
  <si>
    <t>318EPS041</t>
  </si>
  <si>
    <t>318EPS042</t>
  </si>
  <si>
    <t>318EPS008</t>
  </si>
  <si>
    <t>318ESSC07</t>
  </si>
  <si>
    <t>321EPS037</t>
  </si>
  <si>
    <t>321EPS016</t>
  </si>
  <si>
    <t>321EPS002</t>
  </si>
  <si>
    <t>321EPS044</t>
  </si>
  <si>
    <t>321EPS005</t>
  </si>
  <si>
    <t>321EPS040</t>
  </si>
  <si>
    <t>321ESSC24</t>
  </si>
  <si>
    <t>321ESSC91</t>
  </si>
  <si>
    <t>321EPS041</t>
  </si>
  <si>
    <t>321EPS042</t>
  </si>
  <si>
    <t>321EPS008</t>
  </si>
  <si>
    <t>321EPS010</t>
  </si>
  <si>
    <t>321ESSC07</t>
  </si>
  <si>
    <t>376EPS037</t>
  </si>
  <si>
    <t>376EPS016</t>
  </si>
  <si>
    <t>376EPS002</t>
  </si>
  <si>
    <t>376EPS044</t>
  </si>
  <si>
    <t>376EPS005</t>
  </si>
  <si>
    <t>376EPS040</t>
  </si>
  <si>
    <t>376ESSC24</t>
  </si>
  <si>
    <t>376ESSC91</t>
  </si>
  <si>
    <t>376EPS041</t>
  </si>
  <si>
    <t>376EPS042</t>
  </si>
  <si>
    <t>376EPS008</t>
  </si>
  <si>
    <t>376EPS010</t>
  </si>
  <si>
    <t>376ESSC07</t>
  </si>
  <si>
    <t>400EPS037</t>
  </si>
  <si>
    <t>400EPS016</t>
  </si>
  <si>
    <t>400EPS002</t>
  </si>
  <si>
    <t>400EPS044</t>
  </si>
  <si>
    <t>400EPS005</t>
  </si>
  <si>
    <t>400EPS040</t>
  </si>
  <si>
    <t>400ESSC24</t>
  </si>
  <si>
    <t>400ESSC91</t>
  </si>
  <si>
    <t>400EPS041</t>
  </si>
  <si>
    <t>400EPS042</t>
  </si>
  <si>
    <t>400EPS008</t>
  </si>
  <si>
    <t>400EPS010</t>
  </si>
  <si>
    <t>400ESSC07</t>
  </si>
  <si>
    <t>440EPS037</t>
  </si>
  <si>
    <t>440EPS016</t>
  </si>
  <si>
    <t>440EPS002</t>
  </si>
  <si>
    <t>440EPS044</t>
  </si>
  <si>
    <t>440EPS005</t>
  </si>
  <si>
    <t>440EPS040</t>
  </si>
  <si>
    <t>440ESSC24</t>
  </si>
  <si>
    <t>440ESSC91</t>
  </si>
  <si>
    <t>440EPS041</t>
  </si>
  <si>
    <t>440EPS042</t>
  </si>
  <si>
    <t>440EPS008</t>
  </si>
  <si>
    <t>440EPS010</t>
  </si>
  <si>
    <t>440ESSC07</t>
  </si>
  <si>
    <t>483EPS037</t>
  </si>
  <si>
    <t>483EPS016</t>
  </si>
  <si>
    <t>483EPS002</t>
  </si>
  <si>
    <t>483EPS044</t>
  </si>
  <si>
    <t>483EPS005</t>
  </si>
  <si>
    <t>483EPS040</t>
  </si>
  <si>
    <t>483ESSC24</t>
  </si>
  <si>
    <t>483ESSC91</t>
  </si>
  <si>
    <t>483EPS041</t>
  </si>
  <si>
    <t>483EPS042</t>
  </si>
  <si>
    <t>483EPS008</t>
  </si>
  <si>
    <t>483EPS010</t>
  </si>
  <si>
    <t>483ESSC07</t>
  </si>
  <si>
    <t>541EPS037</t>
  </si>
  <si>
    <t>541EPS016</t>
  </si>
  <si>
    <t>541EPS002</t>
  </si>
  <si>
    <t>541EPS044</t>
  </si>
  <si>
    <t>541EPS005</t>
  </si>
  <si>
    <t>541EPS040</t>
  </si>
  <si>
    <t>541ESSC24</t>
  </si>
  <si>
    <t>541ESSC91</t>
  </si>
  <si>
    <t>541EPS041</t>
  </si>
  <si>
    <t>541EPS042</t>
  </si>
  <si>
    <t>541EPS008</t>
  </si>
  <si>
    <t>541EPS010</t>
  </si>
  <si>
    <t>541ESSC07</t>
  </si>
  <si>
    <t>607EPS037</t>
  </si>
  <si>
    <t>607EPS016</t>
  </si>
  <si>
    <t>607EPS002</t>
  </si>
  <si>
    <t>607EPS044</t>
  </si>
  <si>
    <t>607EPS005</t>
  </si>
  <si>
    <t>607EPS040</t>
  </si>
  <si>
    <t>607ESSC24</t>
  </si>
  <si>
    <t>607ESSC91</t>
  </si>
  <si>
    <t>607EPS041</t>
  </si>
  <si>
    <t>607EPS042</t>
  </si>
  <si>
    <t>607EPS008</t>
  </si>
  <si>
    <t>607EPS010</t>
  </si>
  <si>
    <t>607ESSC07</t>
  </si>
  <si>
    <t>360EPS002</t>
  </si>
  <si>
    <t>615EPS037</t>
  </si>
  <si>
    <t>615EPS016</t>
  </si>
  <si>
    <t>615EPS002</t>
  </si>
  <si>
    <t>615EPS044</t>
  </si>
  <si>
    <t>615EPS005</t>
  </si>
  <si>
    <t>615EPS040</t>
  </si>
  <si>
    <t>615ESSC24</t>
  </si>
  <si>
    <t>615ESSC91</t>
  </si>
  <si>
    <t>615EPS041</t>
  </si>
  <si>
    <t>615EPS042</t>
  </si>
  <si>
    <t>615EPS008</t>
  </si>
  <si>
    <t>615EPS010</t>
  </si>
  <si>
    <t>615ESSC07</t>
  </si>
  <si>
    <t>360EPS005</t>
  </si>
  <si>
    <t>649EPS037</t>
  </si>
  <si>
    <t>649EPS016</t>
  </si>
  <si>
    <t>649EPS002</t>
  </si>
  <si>
    <t>649EPS044</t>
  </si>
  <si>
    <t>649EPS005</t>
  </si>
  <si>
    <t>649EPS040</t>
  </si>
  <si>
    <t>649ESSC24</t>
  </si>
  <si>
    <t>649ESSC91</t>
  </si>
  <si>
    <t>649EPS041</t>
  </si>
  <si>
    <t>649EPS042</t>
  </si>
  <si>
    <t>649EPS008</t>
  </si>
  <si>
    <t>649EPS010</t>
  </si>
  <si>
    <t>649ESSC07</t>
  </si>
  <si>
    <t>360EPS010</t>
  </si>
  <si>
    <t>652EPS037</t>
  </si>
  <si>
    <t>652EPS016</t>
  </si>
  <si>
    <t>652EPS002</t>
  </si>
  <si>
    <t>652EPS044</t>
  </si>
  <si>
    <t>652EPS005</t>
  </si>
  <si>
    <t>652EPS040</t>
  </si>
  <si>
    <t>652ESSC24</t>
  </si>
  <si>
    <t>652ESSC91</t>
  </si>
  <si>
    <t>652EPS041</t>
  </si>
  <si>
    <t>652EPS042</t>
  </si>
  <si>
    <t>652EPS008</t>
  </si>
  <si>
    <t>652EPS010</t>
  </si>
  <si>
    <t>652ESSC07</t>
  </si>
  <si>
    <t>360EPS037</t>
  </si>
  <si>
    <t>660EPS037</t>
  </si>
  <si>
    <t>660EPS016</t>
  </si>
  <si>
    <t>660EPS002</t>
  </si>
  <si>
    <t>660EPS044</t>
  </si>
  <si>
    <t>660EPS005</t>
  </si>
  <si>
    <t>660EPS040</t>
  </si>
  <si>
    <t>660ESSC24</t>
  </si>
  <si>
    <t>660ESSC91</t>
  </si>
  <si>
    <t>660EPS041</t>
  </si>
  <si>
    <t>660EPS042</t>
  </si>
  <si>
    <t>660EPS008</t>
  </si>
  <si>
    <t>660EPS010</t>
  </si>
  <si>
    <t>660ESSC07</t>
  </si>
  <si>
    <t>360EPS040</t>
  </si>
  <si>
    <t>667EPS037</t>
  </si>
  <si>
    <t>667EPS016</t>
  </si>
  <si>
    <t>667EPS002</t>
  </si>
  <si>
    <t>667EPS044</t>
  </si>
  <si>
    <t>667EPS005</t>
  </si>
  <si>
    <t>667EPS040</t>
  </si>
  <si>
    <t>667ESSC24</t>
  </si>
  <si>
    <t>667ESSC91</t>
  </si>
  <si>
    <t>667EPS041</t>
  </si>
  <si>
    <t>667EPS042</t>
  </si>
  <si>
    <t>667EPS008</t>
  </si>
  <si>
    <t>667EPS010</t>
  </si>
  <si>
    <t>667ESSC07</t>
  </si>
  <si>
    <t>360EPS041</t>
  </si>
  <si>
    <t>674EPS037</t>
  </si>
  <si>
    <t>674EPS016</t>
  </si>
  <si>
    <t>674EPS002</t>
  </si>
  <si>
    <t>674EPS044</t>
  </si>
  <si>
    <t>674EPS005</t>
  </si>
  <si>
    <t>674EPS040</t>
  </si>
  <si>
    <t>674ESSC24</t>
  </si>
  <si>
    <t>674ESSC91</t>
  </si>
  <si>
    <t>674EPS041</t>
  </si>
  <si>
    <t>674EPS042</t>
  </si>
  <si>
    <t>674EPS008</t>
  </si>
  <si>
    <t>674EPS010</t>
  </si>
  <si>
    <t>674ESSC07</t>
  </si>
  <si>
    <t>360EPS042</t>
  </si>
  <si>
    <t>697EPS037</t>
  </si>
  <si>
    <t>697EPS016</t>
  </si>
  <si>
    <t>697EPS002</t>
  </si>
  <si>
    <t>697EPS044</t>
  </si>
  <si>
    <t>697EPS005</t>
  </si>
  <si>
    <t>697EPS040</t>
  </si>
  <si>
    <t>697ESSC24</t>
  </si>
  <si>
    <t>697ESSC91</t>
  </si>
  <si>
    <t>697EPS041</t>
  </si>
  <si>
    <t>697EPS042</t>
  </si>
  <si>
    <t>697EPS008</t>
  </si>
  <si>
    <t>697EPS010</t>
  </si>
  <si>
    <t>697ESSC07</t>
  </si>
  <si>
    <t>360ESSC24</t>
  </si>
  <si>
    <t>756EPS037</t>
  </si>
  <si>
    <t>756EPS016</t>
  </si>
  <si>
    <t>756EPS002</t>
  </si>
  <si>
    <t>756EPS044</t>
  </si>
  <si>
    <t>756EPS005</t>
  </si>
  <si>
    <t>756EPS040</t>
  </si>
  <si>
    <t>756ESSC24</t>
  </si>
  <si>
    <t>756ESSC91</t>
  </si>
  <si>
    <t>756EPS041</t>
  </si>
  <si>
    <t>756EPS042</t>
  </si>
  <si>
    <t>756EPS008</t>
  </si>
  <si>
    <t>756EPS010</t>
  </si>
  <si>
    <t>756ESSC07</t>
  </si>
  <si>
    <t>30EPS037</t>
  </si>
  <si>
    <t>30EPS016</t>
  </si>
  <si>
    <t>30EPS002</t>
  </si>
  <si>
    <t>30EPS044</t>
  </si>
  <si>
    <t>30EPS005</t>
  </si>
  <si>
    <t>30EPS040</t>
  </si>
  <si>
    <t>30ESSC24</t>
  </si>
  <si>
    <t>30ESSC91</t>
  </si>
  <si>
    <t>30EPS041</t>
  </si>
  <si>
    <t>30EPS042</t>
  </si>
  <si>
    <t>30EPS008</t>
  </si>
  <si>
    <t>30EPS010</t>
  </si>
  <si>
    <t>30ESSC07</t>
  </si>
  <si>
    <t>364EPS037</t>
  </si>
  <si>
    <t>34EPS037</t>
  </si>
  <si>
    <t>34EPS016</t>
  </si>
  <si>
    <t>34EPS002</t>
  </si>
  <si>
    <t>34EPS044</t>
  </si>
  <si>
    <t>34EPS005</t>
  </si>
  <si>
    <t>34EPS040</t>
  </si>
  <si>
    <t>34ESSC24</t>
  </si>
  <si>
    <t>34ESSC91</t>
  </si>
  <si>
    <t>34EPS041</t>
  </si>
  <si>
    <t>34EPS042</t>
  </si>
  <si>
    <t>34EPS008</t>
  </si>
  <si>
    <t>34EPS010</t>
  </si>
  <si>
    <t>34ESSC07</t>
  </si>
  <si>
    <t>364EPS040</t>
  </si>
  <si>
    <t>36EPS037</t>
  </si>
  <si>
    <t>36EPS016</t>
  </si>
  <si>
    <t>36EPS002</t>
  </si>
  <si>
    <t>36EPS044</t>
  </si>
  <si>
    <t>36EPS005</t>
  </si>
  <si>
    <t>36EPS040</t>
  </si>
  <si>
    <t>36ESSC24</t>
  </si>
  <si>
    <t>36ESSC91</t>
  </si>
  <si>
    <t>36EPS041</t>
  </si>
  <si>
    <t>36EPS042</t>
  </si>
  <si>
    <t>36EPS008</t>
  </si>
  <si>
    <t>36EPS010</t>
  </si>
  <si>
    <t>36ESSC07</t>
  </si>
  <si>
    <t>368EPS037</t>
  </si>
  <si>
    <t>91EPS037</t>
  </si>
  <si>
    <t>91EPS016</t>
  </si>
  <si>
    <t>91EPS002</t>
  </si>
  <si>
    <t>91EPS044</t>
  </si>
  <si>
    <t>91EPS005</t>
  </si>
  <si>
    <t>91EPS040</t>
  </si>
  <si>
    <t>91ESSC24</t>
  </si>
  <si>
    <t>91ESSC91</t>
  </si>
  <si>
    <t>91EPS041</t>
  </si>
  <si>
    <t>91EPS042</t>
  </si>
  <si>
    <t>91EPS008</t>
  </si>
  <si>
    <t>91EPS010</t>
  </si>
  <si>
    <t>91ESSC07</t>
  </si>
  <si>
    <t>368EPS040</t>
  </si>
  <si>
    <t>93EPS037</t>
  </si>
  <si>
    <t>93EPS016</t>
  </si>
  <si>
    <t>93EPS002</t>
  </si>
  <si>
    <t>93EPS044</t>
  </si>
  <si>
    <t>93EPS005</t>
  </si>
  <si>
    <t>93EPS040</t>
  </si>
  <si>
    <t>93ESSC24</t>
  </si>
  <si>
    <t>93ESSC91</t>
  </si>
  <si>
    <t>93EPS041</t>
  </si>
  <si>
    <t>93EPS042</t>
  </si>
  <si>
    <t>93EPS008</t>
  </si>
  <si>
    <t>93EPS010</t>
  </si>
  <si>
    <t>93ESSC07</t>
  </si>
  <si>
    <t>368ESSC24</t>
  </si>
  <si>
    <t>101EPS016</t>
  </si>
  <si>
    <t>101EPS002</t>
  </si>
  <si>
    <t>101EPS044</t>
  </si>
  <si>
    <t>101EPS005</t>
  </si>
  <si>
    <t>101ESSC91</t>
  </si>
  <si>
    <t>101EPS041</t>
  </si>
  <si>
    <t>101EPS042</t>
  </si>
  <si>
    <t>101EPS008</t>
  </si>
  <si>
    <t>101EPS010</t>
  </si>
  <si>
    <t>101ESSC07</t>
  </si>
  <si>
    <t>145EPS037</t>
  </si>
  <si>
    <t>145EPS016</t>
  </si>
  <si>
    <t>145EPS002</t>
  </si>
  <si>
    <t>145EPS044</t>
  </si>
  <si>
    <t>145EPS005</t>
  </si>
  <si>
    <t>145ESSC24</t>
  </si>
  <si>
    <t>145ESSC91</t>
  </si>
  <si>
    <t>145EPS041</t>
  </si>
  <si>
    <t>145EPS042</t>
  </si>
  <si>
    <t>145EPS008</t>
  </si>
  <si>
    <t>145EPS010</t>
  </si>
  <si>
    <t>145ESSC07</t>
  </si>
  <si>
    <t>209EPS016</t>
  </si>
  <si>
    <t>209EPS002</t>
  </si>
  <si>
    <t>209EPS044</t>
  </si>
  <si>
    <t>209EPS005</t>
  </si>
  <si>
    <t>209EPS040</t>
  </si>
  <si>
    <t>209ESSC24</t>
  </si>
  <si>
    <t>209ESSC91</t>
  </si>
  <si>
    <t>209EPS041</t>
  </si>
  <si>
    <t>209EPS042</t>
  </si>
  <si>
    <t>209EPS008</t>
  </si>
  <si>
    <t>209EPS010</t>
  </si>
  <si>
    <t>209ESSC07</t>
  </si>
  <si>
    <t>282EPS016</t>
  </si>
  <si>
    <t>282EPS002</t>
  </si>
  <si>
    <t>282EPS044</t>
  </si>
  <si>
    <t>282EPS005</t>
  </si>
  <si>
    <t>282ESSC24</t>
  </si>
  <si>
    <t>282ESSC91</t>
  </si>
  <si>
    <t>282EPS041</t>
  </si>
  <si>
    <t>282EPS042</t>
  </si>
  <si>
    <t>282EPS008</t>
  </si>
  <si>
    <t>282EPS010</t>
  </si>
  <si>
    <t>282ESSC07</t>
  </si>
  <si>
    <t>353EPS037</t>
  </si>
  <si>
    <t>353EPS016</t>
  </si>
  <si>
    <t>353EPS002</t>
  </si>
  <si>
    <t>353EPS044</t>
  </si>
  <si>
    <t>353EPS005</t>
  </si>
  <si>
    <t>353EPS040</t>
  </si>
  <si>
    <t>353ESSC24</t>
  </si>
  <si>
    <t>353ESSC91</t>
  </si>
  <si>
    <t>353EPS041</t>
  </si>
  <si>
    <t>353EPS042</t>
  </si>
  <si>
    <t>353EPS008</t>
  </si>
  <si>
    <t>353EPS010</t>
  </si>
  <si>
    <t>353ESSC07</t>
  </si>
  <si>
    <t>364EPS016</t>
  </si>
  <si>
    <t>364EPS002</t>
  </si>
  <si>
    <t>364EPS044</t>
  </si>
  <si>
    <t>364EPS005</t>
  </si>
  <si>
    <t>364ESSC24</t>
  </si>
  <si>
    <t>364ESSC91</t>
  </si>
  <si>
    <t>364EPS041</t>
  </si>
  <si>
    <t>364EPS042</t>
  </si>
  <si>
    <t>364EPS008</t>
  </si>
  <si>
    <t>364EPS010</t>
  </si>
  <si>
    <t>364ESSC07</t>
  </si>
  <si>
    <t>368EPS016</t>
  </si>
  <si>
    <t>368EPS002</t>
  </si>
  <si>
    <t>368EPS044</t>
  </si>
  <si>
    <t>368EPS005</t>
  </si>
  <si>
    <t>368ESSC91</t>
  </si>
  <si>
    <t>368EPS041</t>
  </si>
  <si>
    <t>368EPS042</t>
  </si>
  <si>
    <t>368EPS008</t>
  </si>
  <si>
    <t>368EPS010</t>
  </si>
  <si>
    <t>368ESSC07</t>
  </si>
  <si>
    <t>380EPS002</t>
  </si>
  <si>
    <t>390EPS037</t>
  </si>
  <si>
    <t>390EPS016</t>
  </si>
  <si>
    <t>390EPS002</t>
  </si>
  <si>
    <t>390EPS044</t>
  </si>
  <si>
    <t>390EPS005</t>
  </si>
  <si>
    <t>390EPS040</t>
  </si>
  <si>
    <t>390ESSC24</t>
  </si>
  <si>
    <t>390ESSC91</t>
  </si>
  <si>
    <t>390EPS041</t>
  </si>
  <si>
    <t>390EPS042</t>
  </si>
  <si>
    <t>390EPS008</t>
  </si>
  <si>
    <t>390EPS010</t>
  </si>
  <si>
    <t>390ESSC07</t>
  </si>
  <si>
    <t>380EPS010</t>
  </si>
  <si>
    <t>467EPS037</t>
  </si>
  <si>
    <t>467EPS016</t>
  </si>
  <si>
    <t>467EPS002</t>
  </si>
  <si>
    <t>467EPS044</t>
  </si>
  <si>
    <t>467EPS005</t>
  </si>
  <si>
    <t>467EPS040</t>
  </si>
  <si>
    <t>467ESSC24</t>
  </si>
  <si>
    <t>467ESSC91</t>
  </si>
  <si>
    <t>467EPS041</t>
  </si>
  <si>
    <t>467EPS042</t>
  </si>
  <si>
    <t>467EPS008</t>
  </si>
  <si>
    <t>467EPS010</t>
  </si>
  <si>
    <t>467ESSC07</t>
  </si>
  <si>
    <t>380EPS037</t>
  </si>
  <si>
    <t>576EPS037</t>
  </si>
  <si>
    <t>576EPS016</t>
  </si>
  <si>
    <t>576EPS002</t>
  </si>
  <si>
    <t>576EPS044</t>
  </si>
  <si>
    <t>576EPS005</t>
  </si>
  <si>
    <t>576EPS040</t>
  </si>
  <si>
    <t>576ESSC24</t>
  </si>
  <si>
    <t>576ESSC91</t>
  </si>
  <si>
    <t>576EPS041</t>
  </si>
  <si>
    <t>576EPS042</t>
  </si>
  <si>
    <t>576EPS008</t>
  </si>
  <si>
    <t>576EPS010</t>
  </si>
  <si>
    <t>576ESSC07</t>
  </si>
  <si>
    <t>380EPS040</t>
  </si>
  <si>
    <t>642EPS037</t>
  </si>
  <si>
    <t>642EPS016</t>
  </si>
  <si>
    <t>642EPS002</t>
  </si>
  <si>
    <t>642EPS044</t>
  </si>
  <si>
    <t>642EPS005</t>
  </si>
  <si>
    <t>642EPS040</t>
  </si>
  <si>
    <t>642ESSC24</t>
  </si>
  <si>
    <t>642ESSC91</t>
  </si>
  <si>
    <t>642EPS041</t>
  </si>
  <si>
    <t>642EPS042</t>
  </si>
  <si>
    <t>642EPS008</t>
  </si>
  <si>
    <t>642EPS010</t>
  </si>
  <si>
    <t>642ESSC07</t>
  </si>
  <si>
    <t>380EPS041</t>
  </si>
  <si>
    <t>679EPS037</t>
  </si>
  <si>
    <t>679EPS016</t>
  </si>
  <si>
    <t>679EPS002</t>
  </si>
  <si>
    <t>679EPS044</t>
  </si>
  <si>
    <t>679EPS005</t>
  </si>
  <si>
    <t>679EPS040</t>
  </si>
  <si>
    <t>679ESSC24</t>
  </si>
  <si>
    <t>679ESSC91</t>
  </si>
  <si>
    <t>679EPS041</t>
  </si>
  <si>
    <t>679EPS042</t>
  </si>
  <si>
    <t>679EPS008</t>
  </si>
  <si>
    <t>679EPS010</t>
  </si>
  <si>
    <t>679ESSC07</t>
  </si>
  <si>
    <t>789EPS037</t>
  </si>
  <si>
    <t>789EPS016</t>
  </si>
  <si>
    <t>789EPS002</t>
  </si>
  <si>
    <t>789EPS044</t>
  </si>
  <si>
    <t>789EPS005</t>
  </si>
  <si>
    <t>789EPS040</t>
  </si>
  <si>
    <t>789ESSC24</t>
  </si>
  <si>
    <t>789ESSC91</t>
  </si>
  <si>
    <t>789EPS041</t>
  </si>
  <si>
    <t>789EPS042</t>
  </si>
  <si>
    <t>789EPS008</t>
  </si>
  <si>
    <t>789EPS010</t>
  </si>
  <si>
    <t>789ESSC07</t>
  </si>
  <si>
    <t>792EPS037</t>
  </si>
  <si>
    <t>792EPS016</t>
  </si>
  <si>
    <t>792EPS002</t>
  </si>
  <si>
    <t>792EPS044</t>
  </si>
  <si>
    <t>792EPS005</t>
  </si>
  <si>
    <t>792EPS040</t>
  </si>
  <si>
    <t>792ESSC24</t>
  </si>
  <si>
    <t>792ESSC91</t>
  </si>
  <si>
    <t>792EPS041</t>
  </si>
  <si>
    <t>792EPS042</t>
  </si>
  <si>
    <t>792EPS008</t>
  </si>
  <si>
    <t>792EPS010</t>
  </si>
  <si>
    <t>792ESSC07</t>
  </si>
  <si>
    <t>809EPS037</t>
  </si>
  <si>
    <t>809EPS016</t>
  </si>
  <si>
    <t>809EPS002</t>
  </si>
  <si>
    <t>809EPS044</t>
  </si>
  <si>
    <t>809EPS005</t>
  </si>
  <si>
    <t>809EPS040</t>
  </si>
  <si>
    <t>809ESSC24</t>
  </si>
  <si>
    <t>809ESSC91</t>
  </si>
  <si>
    <t>809EPS041</t>
  </si>
  <si>
    <t>809EPS042</t>
  </si>
  <si>
    <t>809EPS008</t>
  </si>
  <si>
    <t>809EPS010</t>
  </si>
  <si>
    <t>809ESSC07</t>
  </si>
  <si>
    <t>847EPS037</t>
  </si>
  <si>
    <t>847EPS016</t>
  </si>
  <si>
    <t>847EPS002</t>
  </si>
  <si>
    <t>847EPS044</t>
  </si>
  <si>
    <t>847EPS005</t>
  </si>
  <si>
    <t>847EPS040</t>
  </si>
  <si>
    <t>847ESSC24</t>
  </si>
  <si>
    <t>847ESSC91</t>
  </si>
  <si>
    <t>847EPS041</t>
  </si>
  <si>
    <t>847EPS042</t>
  </si>
  <si>
    <t>847EPS008</t>
  </si>
  <si>
    <t>847EPS010</t>
  </si>
  <si>
    <t>847ESSC07</t>
  </si>
  <si>
    <t>856EPS037</t>
  </si>
  <si>
    <t>856EPS016</t>
  </si>
  <si>
    <t>856EPS002</t>
  </si>
  <si>
    <t>856EPS044</t>
  </si>
  <si>
    <t>856EPS005</t>
  </si>
  <si>
    <t>856EPS040</t>
  </si>
  <si>
    <t>856ESSC24</t>
  </si>
  <si>
    <t>856ESSC91</t>
  </si>
  <si>
    <t>856EPS041</t>
  </si>
  <si>
    <t>856EPS042</t>
  </si>
  <si>
    <t>856EPS008</t>
  </si>
  <si>
    <t>856EPS010</t>
  </si>
  <si>
    <t>856ESSC07</t>
  </si>
  <si>
    <t>861EPS037</t>
  </si>
  <si>
    <t>861EPS016</t>
  </si>
  <si>
    <t>861EPS002</t>
  </si>
  <si>
    <t>861EPS044</t>
  </si>
  <si>
    <t>861EPS005</t>
  </si>
  <si>
    <t>861EPS040</t>
  </si>
  <si>
    <t>861ESSC24</t>
  </si>
  <si>
    <t>861ESSC91</t>
  </si>
  <si>
    <t>861EPS041</t>
  </si>
  <si>
    <t>861EPS042</t>
  </si>
  <si>
    <t>861EPS008</t>
  </si>
  <si>
    <t>861EPS010</t>
  </si>
  <si>
    <t>861ESSC07</t>
  </si>
  <si>
    <t>1EPS037</t>
  </si>
  <si>
    <t>1EPS016</t>
  </si>
  <si>
    <t>1EPS002</t>
  </si>
  <si>
    <t>1EPS044</t>
  </si>
  <si>
    <t>1EPS005</t>
  </si>
  <si>
    <t>1EPS040</t>
  </si>
  <si>
    <t>1ESSC24</t>
  </si>
  <si>
    <t>1ESSC91</t>
  </si>
  <si>
    <t>1EPS041</t>
  </si>
  <si>
    <t>1EPS042</t>
  </si>
  <si>
    <t>1EPS008</t>
  </si>
  <si>
    <t>1EPS010</t>
  </si>
  <si>
    <t>1ESSC07</t>
  </si>
  <si>
    <t>79EPS037</t>
  </si>
  <si>
    <t>79EPS016</t>
  </si>
  <si>
    <t>79EPS002</t>
  </si>
  <si>
    <t>79EPS044</t>
  </si>
  <si>
    <t>79EPS005</t>
  </si>
  <si>
    <t>79EPS040</t>
  </si>
  <si>
    <t>79ESSC24</t>
  </si>
  <si>
    <t>79ESSC91</t>
  </si>
  <si>
    <t>79EPS041</t>
  </si>
  <si>
    <t>79EPS042</t>
  </si>
  <si>
    <t>79EPS008</t>
  </si>
  <si>
    <t>79EPS010</t>
  </si>
  <si>
    <t>79ESSC07</t>
  </si>
  <si>
    <t>88EPS037</t>
  </si>
  <si>
    <t>88EPS016</t>
  </si>
  <si>
    <t>88EPS002</t>
  </si>
  <si>
    <t>88EPS044</t>
  </si>
  <si>
    <t>88EPS005</t>
  </si>
  <si>
    <t>88EPS040</t>
  </si>
  <si>
    <t>88ESSC24</t>
  </si>
  <si>
    <t>88ESSC91</t>
  </si>
  <si>
    <t>88EPS041</t>
  </si>
  <si>
    <t>88EPS042</t>
  </si>
  <si>
    <t>88EPS008</t>
  </si>
  <si>
    <t>88EPS010</t>
  </si>
  <si>
    <t>88ESSC07</t>
  </si>
  <si>
    <t>129EPS016</t>
  </si>
  <si>
    <t>129EPS044</t>
  </si>
  <si>
    <t>129EPS005</t>
  </si>
  <si>
    <t>129ESSC24</t>
  </si>
  <si>
    <t>129ESSC91</t>
  </si>
  <si>
    <t>129EPS041</t>
  </si>
  <si>
    <t>129EPS042</t>
  </si>
  <si>
    <t>129EPS008</t>
  </si>
  <si>
    <t>129ESSC07</t>
  </si>
  <si>
    <t>212EPS016</t>
  </si>
  <si>
    <t>212EPS044</t>
  </si>
  <si>
    <t>212EPS005</t>
  </si>
  <si>
    <t>212ESSC24</t>
  </si>
  <si>
    <t>212ESSC91</t>
  </si>
  <si>
    <t>212EPS042</t>
  </si>
  <si>
    <t>212EPS008</t>
  </si>
  <si>
    <t>212ESSC07</t>
  </si>
  <si>
    <t>266EPS016</t>
  </si>
  <si>
    <t>266EPS044</t>
  </si>
  <si>
    <t>266ESSC24</t>
  </si>
  <si>
    <t>266ESSC91</t>
  </si>
  <si>
    <t>266EPS042</t>
  </si>
  <si>
    <t>266EPS008</t>
  </si>
  <si>
    <t>266ESSC07</t>
  </si>
  <si>
    <t>308EPS016</t>
  </si>
  <si>
    <t>308EPS044</t>
  </si>
  <si>
    <t>308EPS005</t>
  </si>
  <si>
    <t>308ESSC24</t>
  </si>
  <si>
    <t>308ESSC91</t>
  </si>
  <si>
    <t>308EPS041</t>
  </si>
  <si>
    <t>308EPS042</t>
  </si>
  <si>
    <t>308EPS008</t>
  </si>
  <si>
    <t>308ESSC07</t>
  </si>
  <si>
    <t>360EPS016</t>
  </si>
  <si>
    <t>360EPS044</t>
  </si>
  <si>
    <t>360ESSC91</t>
  </si>
  <si>
    <t>360EPS008</t>
  </si>
  <si>
    <t>360ESSC07</t>
  </si>
  <si>
    <t>380EPS016</t>
  </si>
  <si>
    <t>380EPS044</t>
  </si>
  <si>
    <t>380EPS005</t>
  </si>
  <si>
    <t>380ESSC24</t>
  </si>
  <si>
    <t>380ESSC91</t>
  </si>
  <si>
    <t>380EPS042</t>
  </si>
  <si>
    <t>380EPS008</t>
  </si>
  <si>
    <t>380ESSC07</t>
  </si>
  <si>
    <t>631EPS037</t>
  </si>
  <si>
    <t>631EPS016</t>
  </si>
  <si>
    <t>631EPS002</t>
  </si>
  <si>
    <t>631EPS044</t>
  </si>
  <si>
    <t>631EPS005</t>
  </si>
  <si>
    <t>631EPS040</t>
  </si>
  <si>
    <t>631ESSC24</t>
  </si>
  <si>
    <t>631ESSC91</t>
  </si>
  <si>
    <t>631EPS041</t>
  </si>
  <si>
    <t>631EPS042</t>
  </si>
  <si>
    <t>631EPS008</t>
  </si>
  <si>
    <t>631EPS010</t>
  </si>
  <si>
    <t>631ESSC07</t>
  </si>
  <si>
    <t>AFILIADOS   BDUA</t>
  </si>
  <si>
    <t>1EAS016</t>
  </si>
  <si>
    <t xml:space="preserve">SECRETARÍA SECCIONAL DE SALUD DE ANTIOQUIA </t>
  </si>
  <si>
    <t xml:space="preserve">DIRECCIÓN DE ASEGURAMIENTO Y PRESTACIÓN DE SERVICIOS DE SALUD </t>
  </si>
  <si>
    <t>Planilla 1.9. Seguimiento a la población afiliada al Régimen Subsidiado  sin encuesta del Sisbén y no estan reportados con código de población especial</t>
  </si>
  <si>
    <t>Sebastián Vera</t>
  </si>
  <si>
    <t>Cód Mpio</t>
  </si>
  <si>
    <t>Municipio</t>
  </si>
  <si>
    <t>Total  Afiliados  oficiosamente  codigo 31  en tipo de Población</t>
  </si>
  <si>
    <t>Clasificación D sisben IV</t>
  </si>
  <si>
    <t>No sisben (INCUYE 31)</t>
  </si>
  <si>
    <t>Total Afiliados RS</t>
  </si>
  <si>
    <t xml:space="preserve"> </t>
  </si>
  <si>
    <t>BRICEñO</t>
  </si>
  <si>
    <t>AFILIADOS BDUA ENERO 2023</t>
  </si>
  <si>
    <t xml:space="preserve">Diligenció y ajustó Plantilla:  </t>
  </si>
  <si>
    <t>T.Valle de Aburrá</t>
  </si>
  <si>
    <t>T.Urabá</t>
  </si>
  <si>
    <t>T.Oriente</t>
  </si>
  <si>
    <t>T.Occidente</t>
  </si>
  <si>
    <t>T.Suroeste</t>
  </si>
  <si>
    <t>T.Nordeste</t>
  </si>
  <si>
    <t>T.Norte</t>
  </si>
  <si>
    <t>T.Magdalena Medio</t>
  </si>
  <si>
    <t>T.Bajo Cauca</t>
  </si>
  <si>
    <t xml:space="preserve">AFILIADOS AL SGSSS  ABRIL 2023 </t>
  </si>
  <si>
    <t>Enero</t>
  </si>
  <si>
    <t>736CCFC33</t>
  </si>
  <si>
    <t>CCFC33</t>
  </si>
  <si>
    <t>Familiar de Colombia</t>
  </si>
  <si>
    <t>45CCFC33</t>
  </si>
  <si>
    <t>Cuenta de eps+mpio</t>
  </si>
  <si>
    <t>La Nueva EPSCM</t>
  </si>
  <si>
    <t>NUEVA EPS S.A.  Habilitada para RS</t>
  </si>
  <si>
    <t>142CCFC33</t>
  </si>
  <si>
    <t>425CCFC33</t>
  </si>
  <si>
    <t>579CCFC33</t>
  </si>
  <si>
    <t>585CCFC33</t>
  </si>
  <si>
    <t>591CCFC33</t>
  </si>
  <si>
    <t>893CCFC33</t>
  </si>
  <si>
    <t>120CCFC33</t>
  </si>
  <si>
    <t>154CCFC33</t>
  </si>
  <si>
    <t>250CCFC33</t>
  </si>
  <si>
    <t>495CCFC33</t>
  </si>
  <si>
    <t>790CCFC33</t>
  </si>
  <si>
    <t>895CCFC33</t>
  </si>
  <si>
    <t>51CCFC33</t>
  </si>
  <si>
    <t>147CCFC33</t>
  </si>
  <si>
    <t>172CCFC33</t>
  </si>
  <si>
    <t>475CCFC33</t>
  </si>
  <si>
    <t>480CCFC33</t>
  </si>
  <si>
    <t>490CCFC33</t>
  </si>
  <si>
    <t>659CCFC33</t>
  </si>
  <si>
    <t>665CCFC33</t>
  </si>
  <si>
    <t>837CCFC33</t>
  </si>
  <si>
    <t>873CCFC33</t>
  </si>
  <si>
    <t>31CCFC33</t>
  </si>
  <si>
    <t>40CCFC33</t>
  </si>
  <si>
    <t>190CCFC33</t>
  </si>
  <si>
    <t>604CCFC33</t>
  </si>
  <si>
    <t>670CCFC33</t>
  </si>
  <si>
    <t>690CCFC33</t>
  </si>
  <si>
    <t>858CCFC33</t>
  </si>
  <si>
    <t>885CCFC33</t>
  </si>
  <si>
    <t>890CCFC33</t>
  </si>
  <si>
    <t>0CCFC33</t>
  </si>
  <si>
    <t>4CCFC33</t>
  </si>
  <si>
    <t>42CCFC33</t>
  </si>
  <si>
    <t>44CCFC33</t>
  </si>
  <si>
    <t>59CCFC33</t>
  </si>
  <si>
    <t>113CCFC33</t>
  </si>
  <si>
    <t>125CCFC33</t>
  </si>
  <si>
    <t>138CCFC33</t>
  </si>
  <si>
    <t>234CCFC33</t>
  </si>
  <si>
    <t>240CCFC33</t>
  </si>
  <si>
    <t>284CCFC33</t>
  </si>
  <si>
    <t>306CCFC33</t>
  </si>
  <si>
    <t>347CCFC33</t>
  </si>
  <si>
    <t>411CCFC33</t>
  </si>
  <si>
    <t>501CCFC33</t>
  </si>
  <si>
    <t>543CCFC33</t>
  </si>
  <si>
    <t>628CCFC33</t>
  </si>
  <si>
    <t>656CCFC33</t>
  </si>
  <si>
    <t>761CCFC33</t>
  </si>
  <si>
    <t>842CCFC33</t>
  </si>
  <si>
    <t>38CCFC33</t>
  </si>
  <si>
    <t>86CCFC33</t>
  </si>
  <si>
    <t>107CCFC33</t>
  </si>
  <si>
    <t>134CCFC33</t>
  </si>
  <si>
    <t>150CCFC33</t>
  </si>
  <si>
    <t>237CCFC33</t>
  </si>
  <si>
    <t>264CCFC33</t>
  </si>
  <si>
    <t>310CCFC33</t>
  </si>
  <si>
    <t>315CCFC33</t>
  </si>
  <si>
    <t>361CCFC33</t>
  </si>
  <si>
    <t>647CCFC33</t>
  </si>
  <si>
    <t>658CCFC33</t>
  </si>
  <si>
    <t>664CCFC33</t>
  </si>
  <si>
    <t>686CCFC33</t>
  </si>
  <si>
    <t>819CCFC33</t>
  </si>
  <si>
    <t>854CCFC33</t>
  </si>
  <si>
    <t>887CCFC33</t>
  </si>
  <si>
    <t>2CCFC33</t>
  </si>
  <si>
    <t>21CCFC33</t>
  </si>
  <si>
    <t>55CCFC33</t>
  </si>
  <si>
    <t>148CCFC33</t>
  </si>
  <si>
    <t>197CCFC33</t>
  </si>
  <si>
    <t>206CCFC33</t>
  </si>
  <si>
    <t>313CCFC33</t>
  </si>
  <si>
    <t>318CCFC33</t>
  </si>
  <si>
    <t>321CCFC33</t>
  </si>
  <si>
    <t>376CCFC33</t>
  </si>
  <si>
    <t>400CCFC33</t>
  </si>
  <si>
    <t>440CCFC33</t>
  </si>
  <si>
    <t>483CCFC33</t>
  </si>
  <si>
    <t>541CCFC33</t>
  </si>
  <si>
    <t>607CCFC33</t>
  </si>
  <si>
    <t>615CCFC33</t>
  </si>
  <si>
    <t>649CCFC33</t>
  </si>
  <si>
    <t>652CCFC33</t>
  </si>
  <si>
    <t>660CCFC33</t>
  </si>
  <si>
    <t>667CCFC33</t>
  </si>
  <si>
    <t>674CCFC33</t>
  </si>
  <si>
    <t>697CCFC33</t>
  </si>
  <si>
    <t>756CCFC33</t>
  </si>
  <si>
    <t>30CCFC33</t>
  </si>
  <si>
    <t>34CCFC33</t>
  </si>
  <si>
    <t>36CCFC33</t>
  </si>
  <si>
    <t>91CCFC33</t>
  </si>
  <si>
    <t>93CCFC33</t>
  </si>
  <si>
    <t>101CCFC33</t>
  </si>
  <si>
    <t>145CCFC33</t>
  </si>
  <si>
    <t>209CCFC33</t>
  </si>
  <si>
    <t>282CCFC33</t>
  </si>
  <si>
    <t>353CCFC33</t>
  </si>
  <si>
    <t>364CCFC33</t>
  </si>
  <si>
    <t>368CCFC33</t>
  </si>
  <si>
    <t>390CCFC33</t>
  </si>
  <si>
    <t>467CCFC33</t>
  </si>
  <si>
    <t>576CCFC33</t>
  </si>
  <si>
    <t>642CCFC33</t>
  </si>
  <si>
    <t>679CCFC33</t>
  </si>
  <si>
    <t>789CCFC33</t>
  </si>
  <si>
    <t>792CCFC33</t>
  </si>
  <si>
    <t>809CCFC33</t>
  </si>
  <si>
    <t>847CCFC33</t>
  </si>
  <si>
    <t>856CCFC33</t>
  </si>
  <si>
    <t>861CCFC33</t>
  </si>
  <si>
    <t>1CCFC33</t>
  </si>
  <si>
    <t>79CCFC33</t>
  </si>
  <si>
    <t>88CCFC33</t>
  </si>
  <si>
    <t>129CCFC33</t>
  </si>
  <si>
    <t>212CCFC33</t>
  </si>
  <si>
    <t>266CCFC33</t>
  </si>
  <si>
    <t>308CCFC33</t>
  </si>
  <si>
    <t>360CCFC33</t>
  </si>
  <si>
    <t>380CCFC33</t>
  </si>
  <si>
    <t>631CCFC33</t>
  </si>
  <si>
    <t>Fuente/fecha</t>
  </si>
  <si>
    <t>Valor</t>
  </si>
  <si>
    <t>%</t>
  </si>
  <si>
    <t>% De participación</t>
  </si>
  <si>
    <t xml:space="preserve"> Total Población  Migrante Venezolana  que han solicitado  PPT(3)*</t>
  </si>
  <si>
    <t xml:space="preserve">AFILIADOS AL SGSSS  MAYO 2023 </t>
  </si>
  <si>
    <t>837EPSIC3</t>
  </si>
  <si>
    <t xml:space="preserve">AFILIADOS AL SGSSS  JUNIO </t>
  </si>
  <si>
    <t>142EPSIC3</t>
  </si>
  <si>
    <t>425EPSIC3</t>
  </si>
  <si>
    <t>579EPSIC3</t>
  </si>
  <si>
    <t>585EPSIC3</t>
  </si>
  <si>
    <t>591EPSIC3</t>
  </si>
  <si>
    <t>893EPSIC3</t>
  </si>
  <si>
    <t>120EPSIC3</t>
  </si>
  <si>
    <t>154EPSIC3</t>
  </si>
  <si>
    <t>250EPSIC3</t>
  </si>
  <si>
    <t>495EPSIC3</t>
  </si>
  <si>
    <t>790EPSIC3</t>
  </si>
  <si>
    <t>895EPSIC3</t>
  </si>
  <si>
    <t>45EPSIC3</t>
  </si>
  <si>
    <t>51EPSIC3</t>
  </si>
  <si>
    <t>147EPSIC3</t>
  </si>
  <si>
    <t>172EPSIC3</t>
  </si>
  <si>
    <t>475EPSIC3</t>
  </si>
  <si>
    <t>480EPSIC3</t>
  </si>
  <si>
    <t>490EPSIC3</t>
  </si>
  <si>
    <t>659EPSIC3</t>
  </si>
  <si>
    <t>665EPSIC3</t>
  </si>
  <si>
    <t>873EPSIC3</t>
  </si>
  <si>
    <t>31EPSIC3</t>
  </si>
  <si>
    <t>40EPSIC3</t>
  </si>
  <si>
    <t>190EPSIC3</t>
  </si>
  <si>
    <t>604EPSIC3</t>
  </si>
  <si>
    <t>670EPSIC3</t>
  </si>
  <si>
    <t>690EPSIC3</t>
  </si>
  <si>
    <t>736EPSIC3</t>
  </si>
  <si>
    <t>858EPSIC3</t>
  </si>
  <si>
    <t>885EPSIC3</t>
  </si>
  <si>
    <t>890EPSIC3</t>
  </si>
  <si>
    <t>0EPSIC3</t>
  </si>
  <si>
    <t>4EPSIC3</t>
  </si>
  <si>
    <t>42EPSIC3</t>
  </si>
  <si>
    <t>44EPSIC3</t>
  </si>
  <si>
    <t>59EPSIC3</t>
  </si>
  <si>
    <t>113EPSIC3</t>
  </si>
  <si>
    <t>125EPSIC3</t>
  </si>
  <si>
    <t>138EPSIC3</t>
  </si>
  <si>
    <t>234EPSIC3</t>
  </si>
  <si>
    <t>240EPSIC3</t>
  </si>
  <si>
    <t>284EPSIC3</t>
  </si>
  <si>
    <t>306EPSIC3</t>
  </si>
  <si>
    <t>347EPSIC3</t>
  </si>
  <si>
    <t>411EPSIC3</t>
  </si>
  <si>
    <t>501EPSIC3</t>
  </si>
  <si>
    <t>543EPSIC3</t>
  </si>
  <si>
    <t>628EPSIC3</t>
  </si>
  <si>
    <t>656EPSIC3</t>
  </si>
  <si>
    <t>761EPSIC3</t>
  </si>
  <si>
    <t>842EPSIC3</t>
  </si>
  <si>
    <t>38EPSIC3</t>
  </si>
  <si>
    <t>86EPSIC3</t>
  </si>
  <si>
    <t>107EPSIC3</t>
  </si>
  <si>
    <t>134EPSIC3</t>
  </si>
  <si>
    <t>150EPSIC3</t>
  </si>
  <si>
    <t>237EPSIC3</t>
  </si>
  <si>
    <t>264EPSIC3</t>
  </si>
  <si>
    <t>310EPSIC3</t>
  </si>
  <si>
    <t>315EPSIC3</t>
  </si>
  <si>
    <t>361EPSIC3</t>
  </si>
  <si>
    <t>647EPSIC3</t>
  </si>
  <si>
    <t>658EPSIC3</t>
  </si>
  <si>
    <t>664EPSIC3</t>
  </si>
  <si>
    <t>686EPSIC3</t>
  </si>
  <si>
    <t>819EPSIC3</t>
  </si>
  <si>
    <t>854EPSIC3</t>
  </si>
  <si>
    <t>887EPSIC3</t>
  </si>
  <si>
    <t>2EPSIC3</t>
  </si>
  <si>
    <t>21EPSIC3</t>
  </si>
  <si>
    <t>55EPSIC3</t>
  </si>
  <si>
    <t>148EPSIC3</t>
  </si>
  <si>
    <t>197EPSIC3</t>
  </si>
  <si>
    <t>206EPSIC3</t>
  </si>
  <si>
    <t>313EPSIC3</t>
  </si>
  <si>
    <t>318EPSIC3</t>
  </si>
  <si>
    <t>321EPSIC3</t>
  </si>
  <si>
    <t>376EPSIC3</t>
  </si>
  <si>
    <t>400EPSIC3</t>
  </si>
  <si>
    <t>440EPSIC3</t>
  </si>
  <si>
    <t>483EPSIC3</t>
  </si>
  <si>
    <t>541EPSIC3</t>
  </si>
  <si>
    <t>607EPSIC3</t>
  </si>
  <si>
    <t>615EPSIC3</t>
  </si>
  <si>
    <t>649EPSIC3</t>
  </si>
  <si>
    <t>652EPSIC3</t>
  </si>
  <si>
    <t>660EPSIC3</t>
  </si>
  <si>
    <t>667EPSIC3</t>
  </si>
  <si>
    <t>674EPSIC3</t>
  </si>
  <si>
    <t>697EPSIC3</t>
  </si>
  <si>
    <t>756EPSIC3</t>
  </si>
  <si>
    <t>30EPSIC3</t>
  </si>
  <si>
    <t>34EPSIC3</t>
  </si>
  <si>
    <t>36EPSIC3</t>
  </si>
  <si>
    <t>91EPSIC3</t>
  </si>
  <si>
    <t>93EPSIC3</t>
  </si>
  <si>
    <t>101EPSIC3</t>
  </si>
  <si>
    <t>145EPSIC3</t>
  </si>
  <si>
    <t>209EPSIC3</t>
  </si>
  <si>
    <t>282EPSIC3</t>
  </si>
  <si>
    <t>353EPSIC3</t>
  </si>
  <si>
    <t>364EPSIC3</t>
  </si>
  <si>
    <t>368EPSIC3</t>
  </si>
  <si>
    <t>390EPSIC3</t>
  </si>
  <si>
    <t>467EPSIC3</t>
  </si>
  <si>
    <t>576EPSIC3</t>
  </si>
  <si>
    <t>642EPSIC3</t>
  </si>
  <si>
    <t>679EPSIC3</t>
  </si>
  <si>
    <t>789EPSIC3</t>
  </si>
  <si>
    <t>792EPSIC3</t>
  </si>
  <si>
    <t>809EPSIC3</t>
  </si>
  <si>
    <t>847EPSIC3</t>
  </si>
  <si>
    <t>856EPSIC3</t>
  </si>
  <si>
    <t>861EPSIC3</t>
  </si>
  <si>
    <t>1EPSIC3</t>
  </si>
  <si>
    <t>79EPSIC3</t>
  </si>
  <si>
    <t>88EPSIC3</t>
  </si>
  <si>
    <t>129EPSIC3</t>
  </si>
  <si>
    <t>212EPSIC3</t>
  </si>
  <si>
    <t>266EPSIC3</t>
  </si>
  <si>
    <t>308EPSIC3</t>
  </si>
  <si>
    <t>360EPSIC3</t>
  </si>
  <si>
    <t>380EPSIC3</t>
  </si>
  <si>
    <t>631EPSIC3</t>
  </si>
  <si>
    <t>Migración Colombia 30/06/2023 https://public.tableau.com/app/profile/migraci.n.colombia/viz/EstatutoTemporaldeProteccin-Prerregistros/Pre-registrosPublic</t>
  </si>
  <si>
    <t>ENCUESTADOS EN SISBEN CON PEP + PPT 30/06/2023</t>
  </si>
  <si>
    <t>ENCUESTADOS EN SISBEN CON PPT  30/06/2023</t>
  </si>
  <si>
    <t>(1) MINISTERIO DE SALUD  PPT ENTREGADOS POR MIGRACION COLOMBIA 31/10/2022
(2) MINISTERIO DE SALUD  PPT ENTREGADOS POR MIGRACION COLOMBIA 31/01/2023
(3) MINISTERIO DE SALUD  PPT ENTREGADOS POR MIGRACION COLOMBIA 31/03/2023
(2) AFILIADOS MS 2023 * Se excluyen los usuarios con estado suspendidos en MS para el cálculo estadístico</t>
  </si>
  <si>
    <t xml:space="preserve">Con clasificación A, b c </t>
  </si>
  <si>
    <t xml:space="preserve">Nro de Migrantes con PPT reportados por Minsalud </t>
  </si>
  <si>
    <t>% de particiapción</t>
  </si>
  <si>
    <t>ENCUESTADOS EN SISBEN CON PEP  30/06/2023</t>
  </si>
  <si>
    <t>Afiliados Sin encuesta del Sisbén  IV 31/07/2023</t>
  </si>
  <si>
    <t>afiliados con encuesta del Sisbén    IV en clasificación D: No Pobre No vulnerable  31/07/2023</t>
  </si>
  <si>
    <t>Desagregación del indicador</t>
  </si>
  <si>
    <t>ADRES</t>
  </si>
  <si>
    <t>SIBEN IV</t>
  </si>
  <si>
    <t>AGOSTO</t>
  </si>
  <si>
    <t>AFILIADOS AL SGSSS  AGOSTO</t>
  </si>
  <si>
    <t>Total afiliados al SGSSS al 31/08/2023</t>
  </si>
  <si>
    <t>Afiliados al SGSSS  con PPT  al 31/08/2023</t>
  </si>
  <si>
    <t>Afiliados al SGSSS  con PEP  al 31/08/2023</t>
  </si>
  <si>
    <t>142CCF055</t>
  </si>
  <si>
    <t>425CCF055</t>
  </si>
  <si>
    <t>579CCF055</t>
  </si>
  <si>
    <t>585CCF055</t>
  </si>
  <si>
    <t>591CCF055</t>
  </si>
  <si>
    <t>893CCF055</t>
  </si>
  <si>
    <t>120CCF055</t>
  </si>
  <si>
    <t>154CCF055</t>
  </si>
  <si>
    <t>250CCF055</t>
  </si>
  <si>
    <t>495CCF055</t>
  </si>
  <si>
    <t>790CCF055</t>
  </si>
  <si>
    <t>895CCF055</t>
  </si>
  <si>
    <t>45CCF055</t>
  </si>
  <si>
    <t>45EPSS08</t>
  </si>
  <si>
    <t>51CCF055</t>
  </si>
  <si>
    <t>51EPSS08</t>
  </si>
  <si>
    <t>147CCF055</t>
  </si>
  <si>
    <t>172CCF055</t>
  </si>
  <si>
    <t>475CCF055</t>
  </si>
  <si>
    <t>480CCF055</t>
  </si>
  <si>
    <t>490CCF055</t>
  </si>
  <si>
    <t>659CCF055</t>
  </si>
  <si>
    <t>665CCF055</t>
  </si>
  <si>
    <t>837CCF055</t>
  </si>
  <si>
    <t>873CCF055</t>
  </si>
  <si>
    <t>31CCF055</t>
  </si>
  <si>
    <t>31EPSS08</t>
  </si>
  <si>
    <t>40CCF055</t>
  </si>
  <si>
    <t>40EPSS08</t>
  </si>
  <si>
    <t>190CCF055</t>
  </si>
  <si>
    <t>604CCF055</t>
  </si>
  <si>
    <t>670CCF055</t>
  </si>
  <si>
    <t>690CCF055</t>
  </si>
  <si>
    <t>736CCF055</t>
  </si>
  <si>
    <t>858CCF055</t>
  </si>
  <si>
    <t>885CCF055</t>
  </si>
  <si>
    <t>890CCF055</t>
  </si>
  <si>
    <t>4CCF055</t>
  </si>
  <si>
    <t>4EPSS08</t>
  </si>
  <si>
    <t>42CCF055</t>
  </si>
  <si>
    <t>42EPSS08</t>
  </si>
  <si>
    <t>44CCF055</t>
  </si>
  <si>
    <t>44EPSS08</t>
  </si>
  <si>
    <t>59CCF055</t>
  </si>
  <si>
    <t>59EPSS08</t>
  </si>
  <si>
    <t>113CCF055</t>
  </si>
  <si>
    <t>125CCF055</t>
  </si>
  <si>
    <t>138CCF055</t>
  </si>
  <si>
    <t>234CCF055</t>
  </si>
  <si>
    <t>240CCF055</t>
  </si>
  <si>
    <t>284CCF055</t>
  </si>
  <si>
    <t>306CCF055</t>
  </si>
  <si>
    <t>347CCF055</t>
  </si>
  <si>
    <t>411CCF055</t>
  </si>
  <si>
    <t>501CCF055</t>
  </si>
  <si>
    <t>543CCF055</t>
  </si>
  <si>
    <t>628CCF055</t>
  </si>
  <si>
    <t>656CCF055</t>
  </si>
  <si>
    <t>761CCF055</t>
  </si>
  <si>
    <t>842CCF055</t>
  </si>
  <si>
    <t>38CCF055</t>
  </si>
  <si>
    <t>38EPSS08</t>
  </si>
  <si>
    <t>86CCF055</t>
  </si>
  <si>
    <t>86EPSS08</t>
  </si>
  <si>
    <t>107CCF055</t>
  </si>
  <si>
    <t>134CCF055</t>
  </si>
  <si>
    <t>150CCF055</t>
  </si>
  <si>
    <t>237CCF055</t>
  </si>
  <si>
    <t>264CCF055</t>
  </si>
  <si>
    <t>310CCF055</t>
  </si>
  <si>
    <t>315CCF055</t>
  </si>
  <si>
    <t>361CCF055</t>
  </si>
  <si>
    <t>647CCF055</t>
  </si>
  <si>
    <t>658CCF055</t>
  </si>
  <si>
    <t>664CCF055</t>
  </si>
  <si>
    <t>686CCF055</t>
  </si>
  <si>
    <t>819CCF055</t>
  </si>
  <si>
    <t>854CCF055</t>
  </si>
  <si>
    <t>887CCF055</t>
  </si>
  <si>
    <t>2CCF055</t>
  </si>
  <si>
    <t>2EPSS08</t>
  </si>
  <si>
    <t>21CCF055</t>
  </si>
  <si>
    <t>21EPSS08</t>
  </si>
  <si>
    <t>55CCF055</t>
  </si>
  <si>
    <t>55EPSS08</t>
  </si>
  <si>
    <t>148CCF055</t>
  </si>
  <si>
    <t>197CCF055</t>
  </si>
  <si>
    <t>206CCF055</t>
  </si>
  <si>
    <t>313CCF055</t>
  </si>
  <si>
    <t>318CCF055</t>
  </si>
  <si>
    <t>321CCF055</t>
  </si>
  <si>
    <t>376CCF055</t>
  </si>
  <si>
    <t>400CCF055</t>
  </si>
  <si>
    <t>440CCF055</t>
  </si>
  <si>
    <t>483CCF055</t>
  </si>
  <si>
    <t>541CCF055</t>
  </si>
  <si>
    <t>607CCF055</t>
  </si>
  <si>
    <t>615CCF055</t>
  </si>
  <si>
    <t>649CCF055</t>
  </si>
  <si>
    <t>652CCF055</t>
  </si>
  <si>
    <t>660CCF055</t>
  </si>
  <si>
    <t>667CCF055</t>
  </si>
  <si>
    <t>674CCF055</t>
  </si>
  <si>
    <t>697CCF055</t>
  </si>
  <si>
    <t>756CCF055</t>
  </si>
  <si>
    <t>30CCF055</t>
  </si>
  <si>
    <t>30EPSS08</t>
  </si>
  <si>
    <t>34CCF055</t>
  </si>
  <si>
    <t>34EPSS08</t>
  </si>
  <si>
    <t>36CCF055</t>
  </si>
  <si>
    <t>36EPSS08</t>
  </si>
  <si>
    <t>91CCF055</t>
  </si>
  <si>
    <t>91EPSS08</t>
  </si>
  <si>
    <t>93CCF055</t>
  </si>
  <si>
    <t>93EPSS08</t>
  </si>
  <si>
    <t>101CCF055</t>
  </si>
  <si>
    <t>145CCF055</t>
  </si>
  <si>
    <t>209CCF055</t>
  </si>
  <si>
    <t>282CCF055</t>
  </si>
  <si>
    <t>282EPSS08</t>
  </si>
  <si>
    <t>353CCF055</t>
  </si>
  <si>
    <t>364CCF055</t>
  </si>
  <si>
    <t>368CCF055</t>
  </si>
  <si>
    <t>390CCF055</t>
  </si>
  <si>
    <t>467CCF055</t>
  </si>
  <si>
    <t>576CCF055</t>
  </si>
  <si>
    <t>642CCF055</t>
  </si>
  <si>
    <t>679CCF055</t>
  </si>
  <si>
    <t>789CCF055</t>
  </si>
  <si>
    <t>792CCF055</t>
  </si>
  <si>
    <t>809CCF055</t>
  </si>
  <si>
    <t>847CCF055</t>
  </si>
  <si>
    <t>856CCF055</t>
  </si>
  <si>
    <t>861CCF055</t>
  </si>
  <si>
    <t>1CCF055</t>
  </si>
  <si>
    <t>79CCF055</t>
  </si>
  <si>
    <t>79EPSS08</t>
  </si>
  <si>
    <t>88CCF055</t>
  </si>
  <si>
    <t>88EPSS08</t>
  </si>
  <si>
    <t>129CCF055</t>
  </si>
  <si>
    <t>212CCF055</t>
  </si>
  <si>
    <t>266CCF055</t>
  </si>
  <si>
    <t>308CCF055</t>
  </si>
  <si>
    <t>360CCF055</t>
  </si>
  <si>
    <t>380CCF055</t>
  </si>
  <si>
    <t>631CCF055</t>
  </si>
  <si>
    <t>Diana Milena López Valencia0</t>
  </si>
  <si>
    <t xml:space="preserve"> El 80.18%  esta calculado sumando los afiliados por PPT y PE sobre los PPT entregados por migración Colombia de acuerdo a lo informado por el Ministerio de Salud al 31/03/2023 + los PEP afiliados a la fecha, esto para medir el porcentaje de afiliación de todos los afiliados y mientras que se hace el tránsito de PE a PPT.</t>
  </si>
  <si>
    <t xml:space="preserve"> El 80.09% de cobertura de afiliación solo por PPT esta calculado con la información entregada por Ministerio de Salud  PPT a 31/03/2023.</t>
  </si>
  <si>
    <t xml:space="preserve"> (1)MINISTERIO DE SALUD  PPT ENTREGADOS POR MIGRACION COLOMBIA 31/01/2023
(2) SISBEN 30 de Junio de 2023 2023-DNP
(3) LISTADO CENSAL Junio 2023-SSSA
(4) AFILIADOS AGOSTO 2023 BDUA * Se excluyen los usuarios con estado suspendidos </t>
  </si>
  <si>
    <t>SISBEN-DNP (2)</t>
  </si>
  <si>
    <t>Colombiano retornado de venezuela (3)</t>
  </si>
  <si>
    <t>AFILIADA AL REGIMEN SUBSIDIADO Y CONTRIBUTIVO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</si>
</sst>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64" formatCode="0.0"/>
    <numFmt numFmtId="165" formatCode="#,##0.0"/>
    <numFmt numFmtId="166" formatCode="_-* #,##0_-;\-* #,##0_-;_-* &quot;-&quot;??_-;_-@_-"/>
  </numFmts>
  <fonts count="51"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name val="Arial"/>
      <family val="2"/>
    </font>
    <font>
      <b/>
      <sz val="10"/>
      <name val="Arial"/>
      <family val="2"/>
    </font>
    <font>
      <sz val="11"/>
      <name val="Arial"/>
      <family val="2"/>
    </font>
    <font>
      <b/>
      <sz val="7"/>
      <name val="Arial"/>
      <family val="2"/>
    </font>
    <font>
      <b/>
      <sz val="8"/>
      <color theme="0"/>
      <name val="Arial"/>
      <family val="2"/>
    </font>
    <font>
      <b/>
      <sz val="7"/>
      <color theme="0"/>
      <name val="Arial"/>
      <family val="2"/>
    </font>
    <font>
      <b/>
      <sz val="10"/>
      <color theme="0"/>
      <name val="Arial"/>
      <family val="2"/>
    </font>
    <font>
      <sz val="10"/>
      <color theme="0"/>
      <name val="Arial"/>
      <family val="2"/>
    </font>
    <font>
      <sz val="8"/>
      <name val="Verdana"/>
      <family val="2"/>
    </font>
    <font>
      <sz val="8"/>
      <name val="Arial"/>
      <family val="2"/>
    </font>
    <font>
      <sz val="11"/>
      <name val="Calibri"/>
      <family val="2"/>
      <scheme val="minor"/>
    </font>
    <font>
      <sz val="12"/>
      <color theme="0"/>
      <name val="Arial"/>
      <family val="2"/>
    </font>
    <font>
      <b/>
      <sz val="9"/>
      <color theme="0"/>
      <name val="Arial"/>
      <family val="2"/>
    </font>
    <font>
      <b/>
      <sz val="10"/>
      <color theme="0"/>
      <name val="Calibri"/>
      <family val="2"/>
      <scheme val="minor"/>
    </font>
    <font>
      <b/>
      <sz val="11"/>
      <color theme="0"/>
      <name val="Arial"/>
      <family val="2"/>
    </font>
    <font>
      <b/>
      <sz val="9"/>
      <color theme="0"/>
      <name val="Calibri"/>
      <family val="2"/>
      <scheme val="minor"/>
    </font>
    <font>
      <b/>
      <sz val="9"/>
      <name val="Arial"/>
      <family val="2"/>
    </font>
    <font>
      <sz val="9"/>
      <color theme="0"/>
      <name val="Arial"/>
      <family val="2"/>
    </font>
    <font>
      <b/>
      <sz val="11"/>
      <name val="Arial"/>
      <family val="2"/>
    </font>
    <font>
      <sz val="10"/>
      <color theme="1"/>
      <name val="Calibri"/>
      <family val="2"/>
      <scheme val="minor"/>
    </font>
    <font>
      <b/>
      <sz val="10"/>
      <color rgb="FF000000"/>
      <name val="Arial"/>
      <family val="2"/>
    </font>
    <font>
      <sz val="10"/>
      <color rgb="FF000000"/>
      <name val="Arial"/>
      <family val="2"/>
    </font>
    <font>
      <sz val="9"/>
      <name val="Arial"/>
      <family val="2"/>
    </font>
    <font>
      <sz val="14"/>
      <color rgb="FF595959"/>
      <name val="Calibri"/>
      <family val="2"/>
      <scheme val="minor"/>
    </font>
    <font>
      <sz val="10"/>
      <color rgb="FF0099CC"/>
      <name val="Arial"/>
      <family val="2"/>
    </font>
    <font>
      <b/>
      <sz val="10"/>
      <color rgb="FF0099CC"/>
      <name val="Arial"/>
      <family val="2"/>
    </font>
    <font>
      <sz val="8"/>
      <color indexed="8"/>
      <name val="Arial"/>
      <family val="2"/>
    </font>
    <font>
      <sz val="8"/>
      <color theme="0"/>
      <name val="Arial"/>
      <family val="2"/>
    </font>
    <font>
      <sz val="11"/>
      <color theme="1"/>
      <name val="Calibri"/>
      <family val="2"/>
    </font>
    <font>
      <b/>
      <sz val="11"/>
      <color theme="1"/>
      <name val="Calibri"/>
      <family val="2"/>
      <scheme val="minor"/>
    </font>
    <font>
      <sz val="11"/>
      <color rgb="FF006100"/>
      <name val="Calibri"/>
      <family val="2"/>
      <scheme val="minor"/>
    </font>
    <font>
      <sz val="11"/>
      <color rgb="FF9C5700"/>
      <name val="Calibri"/>
      <family val="2"/>
      <scheme val="minor"/>
    </font>
    <font>
      <sz val="10"/>
      <color indexed="8"/>
      <name val="Arial"/>
      <family val="2"/>
    </font>
    <font>
      <sz val="11"/>
      <color indexed="8"/>
      <name val="Calibri"/>
      <family val="2"/>
    </font>
    <font>
      <b/>
      <sz val="18"/>
      <color indexed="56"/>
      <name val="Cambria"/>
      <family val="2"/>
    </font>
    <font>
      <b/>
      <sz val="16"/>
      <color indexed="56"/>
      <name val="Cambria"/>
      <family val="2"/>
    </font>
    <font>
      <b/>
      <sz val="11"/>
      <color theme="1"/>
      <name val="Arial"/>
      <family val="2"/>
    </font>
    <font>
      <b/>
      <sz val="11"/>
      <name val="Calibri"/>
      <family val="2"/>
      <scheme val="minor"/>
    </font>
    <font>
      <sz val="11"/>
      <color theme="0"/>
      <name val="Arial"/>
      <family val="2"/>
    </font>
    <font>
      <b/>
      <sz val="11"/>
      <color rgb="FF9C6500"/>
      <name val="Calibri"/>
      <family val="2"/>
      <scheme val="minor"/>
    </font>
    <font>
      <b/>
      <sz val="10"/>
      <color theme="1"/>
      <name val="Arial"/>
      <family val="2"/>
    </font>
    <font>
      <sz val="11"/>
      <color rgb="FF0099CC"/>
      <name val="Calibri"/>
      <family val="2"/>
      <scheme val="minor"/>
    </font>
    <font>
      <sz val="10"/>
      <color rgb="FFFF0000"/>
      <name val="Arial"/>
      <family val="2"/>
    </font>
    <font>
      <sz val="11"/>
      <color rgb="FF000000"/>
      <name val="Calibri"/>
      <family val="2"/>
      <scheme val="minor"/>
    </font>
    <font>
      <sz val="10"/>
      <name val="Calibri"/>
      <family val="2"/>
      <scheme val="minor"/>
    </font>
    <font>
      <b/>
      <sz val="11"/>
      <color indexed="8"/>
      <name val="Calibri"/>
      <family val="2"/>
    </font>
  </fonts>
  <fills count="36">
    <fill>
      <patternFill patternType="none"/>
    </fill>
    <fill>
      <patternFill patternType="gray125"/>
    </fill>
    <fill>
      <patternFill patternType="solid">
        <fgColor rgb="FF008000"/>
        <bgColor indexed="64"/>
      </patternFill>
    </fill>
    <fill>
      <patternFill patternType="solid">
        <fgColor rgb="FF006600"/>
        <bgColor indexed="64"/>
      </patternFill>
    </fill>
    <fill>
      <patternFill patternType="solid">
        <fgColor indexed="9"/>
        <bgColor indexed="64"/>
      </patternFill>
    </fill>
    <fill>
      <patternFill patternType="solid">
        <fgColor theme="0"/>
        <bgColor indexed="64"/>
      </patternFill>
    </fill>
    <fill>
      <patternFill patternType="solid">
        <fgColor rgb="FF00CC00"/>
        <bgColor theme="4" tint="0.79998168889431442"/>
      </patternFill>
    </fill>
    <fill>
      <patternFill patternType="solid">
        <fgColor rgb="FF00CC00"/>
        <bgColor indexed="64"/>
      </patternFill>
    </fill>
    <fill>
      <patternFill patternType="solid">
        <fgColor rgb="FF008000"/>
        <bgColor theme="4" tint="0.79998168889431442"/>
      </patternFill>
    </fill>
    <fill>
      <patternFill patternType="solid">
        <fgColor rgb="FF006600"/>
        <bgColor theme="4" tint="0.79998168889431442"/>
      </patternFill>
    </fill>
    <fill>
      <patternFill patternType="solid">
        <fgColor rgb="FFFFFF00"/>
        <bgColor indexed="64"/>
      </patternFill>
    </fill>
    <fill>
      <patternFill patternType="solid">
        <fgColor rgb="FF92D050"/>
        <bgColor indexed="64"/>
      </patternFill>
    </fill>
    <fill>
      <patternFill patternType="solid">
        <fgColor theme="0"/>
        <bgColor theme="4" tint="0.79998168889431442"/>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FFFFF"/>
        <bgColor indexed="64"/>
      </patternFill>
    </fill>
    <fill>
      <patternFill patternType="solid">
        <fgColor theme="4" tint="0.79998168889431442"/>
        <bgColor theme="4" tint="0.79998168889431442"/>
      </patternFill>
    </fill>
    <fill>
      <patternFill patternType="solid">
        <fgColor rgb="FFC6EFCE"/>
      </patternFill>
    </fill>
    <fill>
      <patternFill patternType="solid">
        <fgColor rgb="FFFFEB9C"/>
      </patternFill>
    </fill>
    <fill>
      <patternFill patternType="solid">
        <fgColor rgb="FFFF0000"/>
        <bgColor indexed="64"/>
      </patternFill>
    </fill>
    <fill>
      <gradientFill degree="90">
        <stop position="0">
          <color rgb="FF66FF33"/>
        </stop>
        <stop position="1">
          <color rgb="FF00CC00"/>
        </stop>
      </gradientFill>
    </fill>
    <fill>
      <gradientFill degree="90">
        <stop position="0">
          <color rgb="FF66FF33"/>
        </stop>
        <stop position="1">
          <color rgb="FF009900"/>
        </stop>
      </gradientFill>
    </fill>
    <fill>
      <patternFill patternType="solid">
        <fgColor rgb="FF009900"/>
        <bgColor auto="1"/>
      </patternFill>
    </fill>
    <fill>
      <patternFill patternType="solid">
        <fgColor theme="8" tint="0.79998168889431442"/>
        <bgColor indexed="64"/>
      </patternFill>
    </fill>
    <fill>
      <patternFill patternType="solid">
        <fgColor theme="4"/>
        <bgColor indexed="64"/>
      </patternFill>
    </fill>
    <fill>
      <patternFill patternType="solid">
        <fgColor rgb="FFFFFFFF"/>
        <bgColor rgb="FF000000"/>
      </patternFill>
    </fill>
    <fill>
      <patternFill patternType="solid">
        <fgColor theme="5"/>
        <bgColor indexed="64"/>
      </patternFill>
    </fill>
    <fill>
      <patternFill patternType="solid">
        <fgColor theme="5" tint="-0.249977111117893"/>
        <bgColor theme="4" tint="0.79998168889431442"/>
      </patternFill>
    </fill>
    <fill>
      <patternFill patternType="solid">
        <fgColor theme="9" tint="0.39997558519241921"/>
        <bgColor indexed="64"/>
      </patternFill>
    </fill>
    <fill>
      <patternFill patternType="solid">
        <fgColor theme="7"/>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rgb="FF33CC33"/>
        <bgColor indexed="64"/>
      </patternFill>
    </fill>
    <fill>
      <patternFill patternType="solid">
        <fgColor theme="5" tint="0.39997558519241921"/>
        <bgColor theme="4" tint="0.79998168889431442"/>
      </patternFill>
    </fill>
    <fill>
      <patternFill patternType="solid">
        <fgColor theme="5" tint="0.59999389629810485"/>
        <bgColor indexed="64"/>
      </patternFill>
    </fill>
    <fill>
      <patternFill patternType="solid">
        <fgColor theme="7" tint="0.79998168889431442"/>
        <bgColor indexed="64"/>
      </patternFill>
    </fill>
  </fills>
  <borders count="47">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theme="4" tint="0.39997558519241921"/>
      </top>
      <bottom/>
      <diagonal/>
    </border>
    <border>
      <left style="thin">
        <color indexed="22"/>
      </left>
      <right style="thin">
        <color indexed="22"/>
      </right>
      <top style="thin">
        <color indexed="22"/>
      </top>
      <bottom style="thin">
        <color indexed="22"/>
      </bottom>
      <diagonal/>
    </border>
    <border>
      <left/>
      <right/>
      <top/>
      <bottom style="thin">
        <color theme="4" tint="0.39997558519241921"/>
      </bottom>
      <diagonal/>
    </border>
    <border>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17">
    <xf numFmtId="0" fontId="0" fillId="0" borderId="0"/>
    <xf numFmtId="0" fontId="5" fillId="0" borderId="0"/>
    <xf numFmtId="0" fontId="14" fillId="0" borderId="0"/>
    <xf numFmtId="0" fontId="5" fillId="0" borderId="0"/>
    <xf numFmtId="0" fontId="1" fillId="0" borderId="0"/>
    <xf numFmtId="9" fontId="5" fillId="0" borderId="0" applyFont="0" applyFill="0" applyBorder="0" applyAlignment="0" applyProtection="0"/>
    <xf numFmtId="41" fontId="1" fillId="0" borderId="0" applyFont="0" applyFill="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9" fillId="0" borderId="0" applyNumberFormat="0" applyFill="0" applyBorder="0" applyAlignment="0" applyProtection="0"/>
    <xf numFmtId="0" fontId="37" fillId="0" borderId="0"/>
    <xf numFmtId="0" fontId="37" fillId="0" borderId="0"/>
    <xf numFmtId="0" fontId="37" fillId="0" borderId="0"/>
    <xf numFmtId="0" fontId="37" fillId="0" borderId="0"/>
    <xf numFmtId="0" fontId="37" fillId="0" borderId="0"/>
    <xf numFmtId="0" fontId="37" fillId="0" borderId="0"/>
    <xf numFmtId="9" fontId="1" fillId="0" borderId="0" applyFont="0" applyFill="0" applyBorder="0" applyAlignment="0" applyProtection="0"/>
  </cellStyleXfs>
  <cellXfs count="502">
    <xf numFmtId="0" fontId="0" fillId="0" borderId="0" xfId="0"/>
    <xf numFmtId="1" fontId="11" fillId="2" borderId="3" xfId="1" applyNumberFormat="1" applyFont="1" applyFill="1" applyBorder="1" applyAlignment="1">
      <alignment vertical="center" wrapText="1" shrinkToFit="1"/>
    </xf>
    <xf numFmtId="1" fontId="11" fillId="3" borderId="4" xfId="1" applyNumberFormat="1" applyFont="1" applyFill="1" applyBorder="1" applyAlignment="1">
      <alignment horizontal="center" vertical="center" wrapText="1" shrinkToFit="1"/>
    </xf>
    <xf numFmtId="3" fontId="11" fillId="3" borderId="3" xfId="1" applyNumberFormat="1" applyFont="1" applyFill="1" applyBorder="1" applyAlignment="1">
      <alignment horizontal="center" vertical="center"/>
    </xf>
    <xf numFmtId="0" fontId="5" fillId="0" borderId="3" xfId="1" applyBorder="1"/>
    <xf numFmtId="1" fontId="5" fillId="0" borderId="4" xfId="1" applyNumberFormat="1" applyBorder="1" applyAlignment="1">
      <alignment wrapText="1" shrinkToFit="1"/>
    </xf>
    <xf numFmtId="0" fontId="5" fillId="0" borderId="4" xfId="1" applyBorder="1"/>
    <xf numFmtId="1" fontId="5" fillId="0" borderId="3" xfId="1" applyNumberFormat="1" applyBorder="1" applyAlignment="1">
      <alignment wrapText="1" shrinkToFit="1"/>
    </xf>
    <xf numFmtId="1" fontId="11" fillId="3" borderId="3" xfId="1" applyNumberFormat="1" applyFont="1" applyFill="1" applyBorder="1" applyAlignment="1">
      <alignment vertical="center" wrapText="1" shrinkToFit="1"/>
    </xf>
    <xf numFmtId="0" fontId="13" fillId="0" borderId="3" xfId="1" applyFont="1" applyBorder="1"/>
    <xf numFmtId="0" fontId="5" fillId="0" borderId="3" xfId="1" applyBorder="1" applyAlignment="1">
      <alignment vertical="center"/>
    </xf>
    <xf numFmtId="0" fontId="5" fillId="0" borderId="3" xfId="1" applyBorder="1" applyAlignment="1">
      <alignment horizontal="left"/>
    </xf>
    <xf numFmtId="1" fontId="5" fillId="4" borderId="3" xfId="2" applyNumberFormat="1" applyFont="1" applyFill="1" applyBorder="1" applyAlignment="1">
      <alignment horizontal="left" wrapText="1" shrinkToFit="1"/>
    </xf>
    <xf numFmtId="1" fontId="5" fillId="0" borderId="3" xfId="3" applyNumberFormat="1" applyBorder="1"/>
    <xf numFmtId="0" fontId="1" fillId="0" borderId="0" xfId="4"/>
    <xf numFmtId="2" fontId="16" fillId="7" borderId="18" xfId="4" applyNumberFormat="1" applyFont="1" applyFill="1" applyBorder="1" applyAlignment="1">
      <alignment vertical="top"/>
    </xf>
    <xf numFmtId="2" fontId="16" fillId="7" borderId="5" xfId="4" applyNumberFormat="1" applyFont="1" applyFill="1" applyBorder="1" applyAlignment="1">
      <alignment vertical="top"/>
    </xf>
    <xf numFmtId="2" fontId="16" fillId="7" borderId="2" xfId="4" applyNumberFormat="1" applyFont="1" applyFill="1" applyBorder="1" applyAlignment="1">
      <alignment vertical="top"/>
    </xf>
    <xf numFmtId="2" fontId="16" fillId="2" borderId="18" xfId="4" applyNumberFormat="1" applyFont="1" applyFill="1" applyBorder="1" applyAlignment="1">
      <alignment vertical="top"/>
    </xf>
    <xf numFmtId="2" fontId="16" fillId="2" borderId="5" xfId="4" applyNumberFormat="1" applyFont="1" applyFill="1" applyBorder="1" applyAlignment="1">
      <alignment vertical="top"/>
    </xf>
    <xf numFmtId="1" fontId="5" fillId="0" borderId="12" xfId="1" applyNumberFormat="1" applyBorder="1"/>
    <xf numFmtId="0" fontId="1" fillId="0" borderId="3" xfId="4" applyBorder="1"/>
    <xf numFmtId="0" fontId="1" fillId="0" borderId="4" xfId="4" applyBorder="1" applyAlignment="1">
      <alignment horizontal="left"/>
    </xf>
    <xf numFmtId="3" fontId="1" fillId="0" borderId="3" xfId="4" applyNumberFormat="1" applyBorder="1" applyAlignment="1">
      <alignment horizontal="center"/>
    </xf>
    <xf numFmtId="0" fontId="5" fillId="0" borderId="12" xfId="1" applyBorder="1"/>
    <xf numFmtId="0" fontId="13" fillId="0" borderId="12" xfId="1" applyFont="1" applyBorder="1"/>
    <xf numFmtId="0" fontId="5" fillId="0" borderId="12" xfId="1" applyBorder="1" applyAlignment="1">
      <alignment vertical="center"/>
    </xf>
    <xf numFmtId="0" fontId="5" fillId="0" borderId="12" xfId="1" applyBorder="1" applyAlignment="1">
      <alignment horizontal="left"/>
    </xf>
    <xf numFmtId="1" fontId="5" fillId="0" borderId="12" xfId="2" applyNumberFormat="1" applyFont="1" applyBorder="1" applyAlignment="1">
      <alignment horizontal="left"/>
    </xf>
    <xf numFmtId="1" fontId="5" fillId="0" borderId="12" xfId="3" applyNumberFormat="1" applyBorder="1"/>
    <xf numFmtId="1" fontId="5" fillId="0" borderId="20" xfId="1" applyNumberFormat="1" applyBorder="1"/>
    <xf numFmtId="0" fontId="1" fillId="0" borderId="14" xfId="4" applyBorder="1"/>
    <xf numFmtId="0" fontId="1" fillId="0" borderId="21" xfId="4" applyBorder="1" applyAlignment="1">
      <alignment horizontal="left"/>
    </xf>
    <xf numFmtId="0" fontId="15" fillId="5" borderId="0" xfId="4" applyFont="1" applyFill="1"/>
    <xf numFmtId="3" fontId="1" fillId="0" borderId="6" xfId="4" applyNumberFormat="1" applyBorder="1" applyAlignment="1">
      <alignment horizontal="center"/>
    </xf>
    <xf numFmtId="0" fontId="3" fillId="5" borderId="0" xfId="4" applyFont="1" applyFill="1"/>
    <xf numFmtId="2" fontId="16" fillId="2" borderId="4" xfId="4" applyNumberFormat="1" applyFont="1" applyFill="1" applyBorder="1" applyAlignment="1">
      <alignment vertical="center"/>
    </xf>
    <xf numFmtId="1" fontId="5" fillId="0" borderId="3" xfId="2" applyNumberFormat="1" applyFont="1" applyBorder="1" applyAlignment="1">
      <alignment horizontal="left" wrapText="1" shrinkToFit="1"/>
    </xf>
    <xf numFmtId="3" fontId="12" fillId="3" borderId="3" xfId="1" applyNumberFormat="1" applyFont="1" applyFill="1" applyBorder="1" applyAlignment="1">
      <alignment horizontal="center" vertical="center"/>
    </xf>
    <xf numFmtId="0" fontId="18" fillId="3" borderId="12" xfId="4" applyFont="1" applyFill="1" applyBorder="1" applyAlignment="1">
      <alignment horizontal="center" vertical="center" wrapText="1"/>
    </xf>
    <xf numFmtId="0" fontId="18" fillId="3" borderId="3" xfId="4" applyFont="1" applyFill="1" applyBorder="1" applyAlignment="1">
      <alignment horizontal="center" vertical="center" wrapText="1"/>
    </xf>
    <xf numFmtId="0" fontId="19" fillId="3" borderId="12" xfId="4" applyFont="1" applyFill="1" applyBorder="1" applyAlignment="1">
      <alignment horizontal="center" vertical="center"/>
    </xf>
    <xf numFmtId="0" fontId="19" fillId="3" borderId="3" xfId="4" applyFont="1" applyFill="1" applyBorder="1" applyAlignment="1">
      <alignment horizontal="center" vertical="center"/>
    </xf>
    <xf numFmtId="17" fontId="11" fillId="3" borderId="10" xfId="1" applyNumberFormat="1" applyFont="1" applyFill="1" applyBorder="1" applyAlignment="1">
      <alignment horizontal="center"/>
    </xf>
    <xf numFmtId="0" fontId="20" fillId="3" borderId="3" xfId="4" applyFont="1" applyFill="1" applyBorder="1" applyAlignment="1">
      <alignment horizontal="center" vertical="center" wrapText="1"/>
    </xf>
    <xf numFmtId="0" fontId="12" fillId="3" borderId="12" xfId="4" applyFont="1" applyFill="1" applyBorder="1" applyAlignment="1">
      <alignment horizontal="center" vertical="center"/>
    </xf>
    <xf numFmtId="0" fontId="12" fillId="3" borderId="3" xfId="4" applyFont="1" applyFill="1" applyBorder="1" applyAlignment="1">
      <alignment horizontal="center" vertical="center"/>
    </xf>
    <xf numFmtId="1" fontId="11" fillId="3" borderId="4" xfId="1" applyNumberFormat="1" applyFont="1" applyFill="1" applyBorder="1" applyAlignment="1">
      <alignment horizontal="left" vertical="center" wrapText="1" shrinkToFit="1"/>
    </xf>
    <xf numFmtId="0" fontId="0" fillId="0" borderId="3" xfId="0" applyBorder="1"/>
    <xf numFmtId="0" fontId="0" fillId="0" borderId="0" xfId="0" applyAlignment="1">
      <alignment horizontal="left"/>
    </xf>
    <xf numFmtId="0" fontId="0" fillId="0" borderId="0" xfId="4" applyFont="1"/>
    <xf numFmtId="2" fontId="16" fillId="3" borderId="18" xfId="4" applyNumberFormat="1" applyFont="1" applyFill="1" applyBorder="1" applyAlignment="1">
      <alignment vertical="center"/>
    </xf>
    <xf numFmtId="2" fontId="16" fillId="3" borderId="6" xfId="4" applyNumberFormat="1" applyFont="1" applyFill="1" applyBorder="1" applyAlignment="1">
      <alignment vertical="center"/>
    </xf>
    <xf numFmtId="3" fontId="4" fillId="3" borderId="12" xfId="4" applyNumberFormat="1" applyFont="1" applyFill="1" applyBorder="1" applyAlignment="1">
      <alignment horizontal="center"/>
    </xf>
    <xf numFmtId="3" fontId="4" fillId="9" borderId="19" xfId="4" applyNumberFormat="1" applyFont="1" applyFill="1" applyBorder="1" applyAlignment="1">
      <alignment horizontal="right"/>
    </xf>
    <xf numFmtId="3" fontId="2" fillId="9" borderId="12" xfId="4" applyNumberFormat="1" applyFont="1" applyFill="1" applyBorder="1" applyAlignment="1">
      <alignment horizontal="center"/>
    </xf>
    <xf numFmtId="0" fontId="18" fillId="3" borderId="6" xfId="4" applyFont="1" applyFill="1" applyBorder="1" applyAlignment="1">
      <alignment horizontal="center" vertical="center" wrapText="1"/>
    </xf>
    <xf numFmtId="0" fontId="12" fillId="3" borderId="12" xfId="4" applyFont="1" applyFill="1" applyBorder="1" applyAlignment="1">
      <alignment horizontal="center" vertical="center" wrapText="1"/>
    </xf>
    <xf numFmtId="0" fontId="12" fillId="3" borderId="3" xfId="4" applyFont="1" applyFill="1" applyBorder="1" applyAlignment="1">
      <alignment horizontal="center" vertical="center" wrapText="1"/>
    </xf>
    <xf numFmtId="0" fontId="12" fillId="3" borderId="22" xfId="4" applyFont="1" applyFill="1" applyBorder="1" applyAlignment="1">
      <alignment horizontal="center" vertical="center" wrapText="1"/>
    </xf>
    <xf numFmtId="0" fontId="12" fillId="3" borderId="23" xfId="4" applyFont="1" applyFill="1" applyBorder="1" applyAlignment="1">
      <alignment horizontal="center" vertical="center" wrapText="1"/>
    </xf>
    <xf numFmtId="0" fontId="12" fillId="3" borderId="7" xfId="4" applyFont="1" applyFill="1" applyBorder="1" applyAlignment="1">
      <alignment horizontal="center" vertical="center" wrapText="1"/>
    </xf>
    <xf numFmtId="0" fontId="19" fillId="3" borderId="22" xfId="4" applyFont="1" applyFill="1" applyBorder="1" applyAlignment="1">
      <alignment horizontal="center" vertical="center"/>
    </xf>
    <xf numFmtId="0" fontId="19" fillId="3" borderId="24" xfId="4" applyFont="1" applyFill="1" applyBorder="1" applyAlignment="1">
      <alignment horizontal="center" vertical="center"/>
    </xf>
    <xf numFmtId="0" fontId="19" fillId="3" borderId="25" xfId="4" applyFont="1" applyFill="1" applyBorder="1" applyAlignment="1">
      <alignment horizontal="center" vertical="center"/>
    </xf>
    <xf numFmtId="2" fontId="16" fillId="3" borderId="1" xfId="4" applyNumberFormat="1" applyFont="1" applyFill="1" applyBorder="1" applyAlignment="1">
      <alignment vertical="top"/>
    </xf>
    <xf numFmtId="2" fontId="16" fillId="3" borderId="2" xfId="4" applyNumberFormat="1" applyFont="1" applyFill="1" applyBorder="1" applyAlignment="1">
      <alignment vertical="top"/>
    </xf>
    <xf numFmtId="2" fontId="16" fillId="3" borderId="4" xfId="4" applyNumberFormat="1" applyFont="1" applyFill="1" applyBorder="1" applyAlignment="1">
      <alignment vertical="top"/>
    </xf>
    <xf numFmtId="2" fontId="16" fillId="3" borderId="5" xfId="4" applyNumberFormat="1" applyFont="1" applyFill="1" applyBorder="1" applyAlignment="1">
      <alignment vertical="top"/>
    </xf>
    <xf numFmtId="17" fontId="11" fillId="3" borderId="10" xfId="1" applyNumberFormat="1" applyFont="1" applyFill="1" applyBorder="1" applyAlignment="1">
      <alignment horizontal="center" wrapText="1"/>
    </xf>
    <xf numFmtId="3" fontId="1" fillId="0" borderId="0" xfId="4" applyNumberFormat="1"/>
    <xf numFmtId="3" fontId="0" fillId="0" borderId="0" xfId="0" applyNumberFormat="1"/>
    <xf numFmtId="3" fontId="15" fillId="0" borderId="6" xfId="4" applyNumberFormat="1" applyFont="1" applyBorder="1" applyAlignment="1">
      <alignment horizontal="center"/>
    </xf>
    <xf numFmtId="3" fontId="6" fillId="5" borderId="3" xfId="1" applyNumberFormat="1" applyFont="1" applyFill="1" applyBorder="1" applyAlignment="1">
      <alignment horizontal="center" vertical="center"/>
    </xf>
    <xf numFmtId="0" fontId="1" fillId="10" borderId="0" xfId="4" applyFill="1"/>
    <xf numFmtId="0" fontId="0" fillId="10" borderId="0" xfId="4" applyFont="1" applyFill="1"/>
    <xf numFmtId="3" fontId="1" fillId="0" borderId="0" xfId="4" applyNumberFormat="1" applyAlignment="1">
      <alignment horizontal="center"/>
    </xf>
    <xf numFmtId="3" fontId="3" fillId="0" borderId="0" xfId="4" applyNumberFormat="1" applyFont="1" applyAlignment="1">
      <alignment horizontal="center"/>
    </xf>
    <xf numFmtId="0" fontId="3" fillId="0" borderId="0" xfId="0" applyFont="1" applyAlignment="1">
      <alignment horizontal="left"/>
    </xf>
    <xf numFmtId="3" fontId="12" fillId="3" borderId="3" xfId="1" applyNumberFormat="1" applyFont="1" applyFill="1" applyBorder="1"/>
    <xf numFmtId="0" fontId="18" fillId="3" borderId="4"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19" fillId="3" borderId="4" xfId="4" applyFont="1" applyFill="1" applyBorder="1" applyAlignment="1">
      <alignment horizontal="center" vertical="center"/>
    </xf>
    <xf numFmtId="3" fontId="5" fillId="0" borderId="3" xfId="1" applyNumberFormat="1" applyBorder="1" applyAlignment="1">
      <alignment horizontal="center" vertical="center"/>
    </xf>
    <xf numFmtId="0" fontId="1" fillId="0" borderId="4" xfId="4" applyBorder="1"/>
    <xf numFmtId="2" fontId="16" fillId="2" borderId="5" xfId="4" applyNumberFormat="1" applyFont="1" applyFill="1" applyBorder="1" applyAlignment="1">
      <alignment vertical="center"/>
    </xf>
    <xf numFmtId="0" fontId="1" fillId="0" borderId="3" xfId="4" applyBorder="1" applyAlignment="1">
      <alignment horizontal="left"/>
    </xf>
    <xf numFmtId="2" fontId="16" fillId="2" borderId="3" xfId="4" applyNumberFormat="1" applyFont="1" applyFill="1" applyBorder="1" applyAlignment="1">
      <alignment horizontal="center" vertical="center" wrapText="1"/>
    </xf>
    <xf numFmtId="3" fontId="4" fillId="3" borderId="3" xfId="4" applyNumberFormat="1" applyFont="1" applyFill="1" applyBorder="1" applyAlignment="1">
      <alignment horizontal="center"/>
    </xf>
    <xf numFmtId="1" fontId="6" fillId="5" borderId="3" xfId="1" applyNumberFormat="1" applyFont="1" applyFill="1" applyBorder="1" applyAlignment="1">
      <alignment horizontal="center" vertical="center" wrapText="1" shrinkToFit="1"/>
    </xf>
    <xf numFmtId="1" fontId="6" fillId="5" borderId="3" xfId="1" applyNumberFormat="1" applyFont="1" applyFill="1" applyBorder="1" applyAlignment="1">
      <alignment horizontal="left" vertical="center" wrapText="1" shrinkToFit="1"/>
    </xf>
    <xf numFmtId="3" fontId="12" fillId="3" borderId="5" xfId="1" applyNumberFormat="1" applyFont="1" applyFill="1" applyBorder="1" applyAlignment="1">
      <alignment horizontal="center" vertical="center"/>
    </xf>
    <xf numFmtId="3" fontId="5" fillId="5" borderId="3" xfId="1" applyNumberFormat="1" applyFill="1" applyBorder="1" applyAlignment="1">
      <alignment horizontal="center" vertical="center"/>
    </xf>
    <xf numFmtId="0" fontId="12" fillId="3" borderId="3" xfId="1" applyFont="1" applyFill="1" applyBorder="1"/>
    <xf numFmtId="3" fontId="12" fillId="3" borderId="6" xfId="1" applyNumberFormat="1" applyFont="1" applyFill="1" applyBorder="1" applyAlignment="1">
      <alignment horizontal="center" vertical="center"/>
    </xf>
    <xf numFmtId="4" fontId="11" fillId="3" borderId="3" xfId="1" applyNumberFormat="1" applyFont="1" applyFill="1" applyBorder="1" applyAlignment="1">
      <alignment horizontal="center" vertical="center"/>
    </xf>
    <xf numFmtId="3" fontId="5" fillId="0" borderId="0" xfId="1" applyNumberFormat="1" applyAlignment="1">
      <alignment horizontal="right" vertical="center"/>
    </xf>
    <xf numFmtId="2" fontId="12" fillId="3" borderId="3" xfId="1" applyNumberFormat="1" applyFont="1" applyFill="1" applyBorder="1" applyAlignment="1">
      <alignment horizontal="center" vertical="center"/>
    </xf>
    <xf numFmtId="0" fontId="2" fillId="3" borderId="0" xfId="4" applyFont="1" applyFill="1" applyAlignment="1">
      <alignment horizontal="center"/>
    </xf>
    <xf numFmtId="3" fontId="1" fillId="0" borderId="5" xfId="4" applyNumberFormat="1" applyBorder="1" applyAlignment="1">
      <alignment horizontal="center"/>
    </xf>
    <xf numFmtId="2" fontId="5" fillId="0" borderId="3" xfId="1" applyNumberFormat="1" applyBorder="1" applyAlignment="1">
      <alignment horizontal="center" vertical="center"/>
    </xf>
    <xf numFmtId="4" fontId="5" fillId="5" borderId="3" xfId="1" applyNumberFormat="1" applyFill="1" applyBorder="1" applyAlignment="1">
      <alignment horizontal="center" vertical="center"/>
    </xf>
    <xf numFmtId="4" fontId="12" fillId="3" borderId="3" xfId="1" applyNumberFormat="1" applyFont="1" applyFill="1" applyBorder="1" applyAlignment="1">
      <alignment horizontal="center" vertical="center"/>
    </xf>
    <xf numFmtId="49" fontId="17" fillId="3" borderId="5" xfId="1" applyNumberFormat="1" applyFont="1" applyFill="1" applyBorder="1" applyAlignment="1">
      <alignment horizontal="center" vertical="center"/>
    </xf>
    <xf numFmtId="3" fontId="17" fillId="3" borderId="3" xfId="1" applyNumberFormat="1" applyFont="1" applyFill="1" applyBorder="1" applyAlignment="1">
      <alignment horizontal="center" vertical="center"/>
    </xf>
    <xf numFmtId="4" fontId="17" fillId="3" borderId="3" xfId="1" applyNumberFormat="1" applyFont="1" applyFill="1" applyBorder="1" applyAlignment="1">
      <alignment horizontal="center" vertical="center"/>
    </xf>
    <xf numFmtId="1" fontId="17" fillId="2" borderId="4" xfId="1" applyNumberFormat="1" applyFont="1" applyFill="1" applyBorder="1" applyAlignment="1">
      <alignment horizontal="left" vertical="center" wrapText="1" shrinkToFit="1"/>
    </xf>
    <xf numFmtId="3" fontId="21" fillId="5" borderId="3" xfId="1" applyNumberFormat="1" applyFont="1" applyFill="1" applyBorder="1" applyAlignment="1">
      <alignment horizontal="center" vertical="center"/>
    </xf>
    <xf numFmtId="3" fontId="27" fillId="5" borderId="3" xfId="1" applyNumberFormat="1" applyFont="1" applyFill="1" applyBorder="1" applyAlignment="1">
      <alignment horizontal="center" vertical="center"/>
    </xf>
    <xf numFmtId="3" fontId="4" fillId="9" borderId="19" xfId="4" applyNumberFormat="1" applyFont="1" applyFill="1" applyBorder="1" applyAlignment="1">
      <alignment horizontal="center"/>
    </xf>
    <xf numFmtId="0" fontId="15" fillId="0" borderId="0" xfId="0" applyFont="1"/>
    <xf numFmtId="164" fontId="12" fillId="3" borderId="3" xfId="1" applyNumberFormat="1" applyFont="1" applyFill="1" applyBorder="1" applyAlignment="1">
      <alignment horizontal="center" vertical="center"/>
    </xf>
    <xf numFmtId="3" fontId="5" fillId="0" borderId="3" xfId="1" applyNumberFormat="1" applyBorder="1" applyAlignment="1">
      <alignment horizontal="center"/>
    </xf>
    <xf numFmtId="2" fontId="5" fillId="0" borderId="3" xfId="1" applyNumberFormat="1" applyBorder="1" applyAlignment="1">
      <alignment horizontal="center"/>
    </xf>
    <xf numFmtId="0" fontId="5" fillId="0" borderId="3" xfId="1" applyBorder="1" applyAlignment="1">
      <alignment horizontal="center"/>
    </xf>
    <xf numFmtId="164" fontId="5" fillId="0" borderId="3" xfId="1" applyNumberFormat="1" applyBorder="1" applyAlignment="1">
      <alignment horizontal="center" vertical="center"/>
    </xf>
    <xf numFmtId="2" fontId="12" fillId="3" borderId="3" xfId="1" applyNumberFormat="1" applyFont="1" applyFill="1" applyBorder="1" applyAlignment="1">
      <alignment horizontal="center"/>
    </xf>
    <xf numFmtId="3" fontId="12" fillId="3" borderId="3" xfId="1" applyNumberFormat="1" applyFont="1" applyFill="1" applyBorder="1" applyAlignment="1">
      <alignment horizontal="center"/>
    </xf>
    <xf numFmtId="0" fontId="12" fillId="3" borderId="3" xfId="1" applyFont="1" applyFill="1" applyBorder="1" applyAlignment="1">
      <alignment horizontal="center"/>
    </xf>
    <xf numFmtId="3" fontId="4" fillId="8" borderId="19" xfId="4" applyNumberFormat="1" applyFont="1" applyFill="1" applyBorder="1" applyAlignment="1">
      <alignment horizontal="center"/>
    </xf>
    <xf numFmtId="3" fontId="1" fillId="0" borderId="19" xfId="4" applyNumberFormat="1" applyBorder="1" applyAlignment="1">
      <alignment horizontal="center"/>
    </xf>
    <xf numFmtId="0" fontId="1" fillId="0" borderId="0" xfId="4" applyAlignment="1">
      <alignment horizontal="center"/>
    </xf>
    <xf numFmtId="0" fontId="0" fillId="15" borderId="0" xfId="4" applyFont="1" applyFill="1"/>
    <xf numFmtId="3" fontId="17" fillId="3" borderId="3" xfId="1" applyNumberFormat="1" applyFont="1" applyFill="1" applyBorder="1" applyAlignment="1">
      <alignment horizontal="center" vertical="center" wrapText="1"/>
    </xf>
    <xf numFmtId="2" fontId="16" fillId="3" borderId="4" xfId="4" applyNumberFormat="1" applyFont="1" applyFill="1" applyBorder="1" applyAlignment="1">
      <alignment horizontal="center" vertical="center"/>
    </xf>
    <xf numFmtId="3" fontId="2" fillId="6" borderId="38" xfId="4" applyNumberFormat="1" applyFont="1" applyFill="1" applyBorder="1" applyAlignment="1">
      <alignment horizontal="center"/>
    </xf>
    <xf numFmtId="3" fontId="4" fillId="3" borderId="38" xfId="4" applyNumberFormat="1" applyFont="1" applyFill="1" applyBorder="1" applyAlignment="1">
      <alignment horizontal="center"/>
    </xf>
    <xf numFmtId="3" fontId="16" fillId="3" borderId="22" xfId="4" applyNumberFormat="1" applyFont="1" applyFill="1" applyBorder="1" applyAlignment="1">
      <alignment horizontal="center" vertical="center"/>
    </xf>
    <xf numFmtId="0" fontId="5" fillId="5" borderId="7" xfId="1" applyFill="1" applyBorder="1" applyAlignment="1">
      <alignment vertical="center"/>
    </xf>
    <xf numFmtId="0" fontId="5" fillId="5" borderId="0" xfId="1" applyFill="1" applyAlignment="1">
      <alignment vertical="center" wrapText="1"/>
    </xf>
    <xf numFmtId="0" fontId="5" fillId="5" borderId="3" xfId="1" applyFill="1" applyBorder="1" applyAlignment="1">
      <alignment vertical="center" wrapText="1"/>
    </xf>
    <xf numFmtId="0" fontId="5" fillId="5" borderId="4" xfId="1" applyFill="1" applyBorder="1"/>
    <xf numFmtId="0" fontId="5" fillId="5" borderId="6" xfId="1" applyFill="1" applyBorder="1"/>
    <xf numFmtId="0" fontId="0" fillId="5" borderId="0" xfId="4" applyFont="1" applyFill="1"/>
    <xf numFmtId="0" fontId="2" fillId="3" borderId="26" xfId="4" applyFont="1" applyFill="1" applyBorder="1" applyAlignment="1">
      <alignment horizontal="center"/>
    </xf>
    <xf numFmtId="0" fontId="12" fillId="3" borderId="39" xfId="4" applyFont="1" applyFill="1" applyBorder="1" applyAlignment="1">
      <alignment horizontal="center" vertical="center"/>
    </xf>
    <xf numFmtId="3" fontId="15" fillId="0" borderId="5" xfId="4" applyNumberFormat="1" applyFont="1" applyBorder="1" applyAlignment="1">
      <alignment horizontal="center"/>
    </xf>
    <xf numFmtId="1" fontId="21" fillId="5" borderId="3" xfId="1" applyNumberFormat="1" applyFont="1" applyFill="1" applyBorder="1" applyAlignment="1">
      <alignment horizontal="center" vertical="center" wrapText="1" shrinkToFit="1"/>
    </xf>
    <xf numFmtId="3" fontId="21" fillId="5" borderId="3" xfId="1" applyNumberFormat="1" applyFont="1" applyFill="1" applyBorder="1" applyAlignment="1">
      <alignment horizontal="center" vertical="center" wrapText="1"/>
    </xf>
    <xf numFmtId="165" fontId="5" fillId="5" borderId="3" xfId="1" applyNumberFormat="1" applyFill="1" applyBorder="1" applyAlignment="1">
      <alignment horizontal="center" vertical="center"/>
    </xf>
    <xf numFmtId="3" fontId="0" fillId="5" borderId="3" xfId="0" applyNumberFormat="1" applyFill="1" applyBorder="1"/>
    <xf numFmtId="3" fontId="2" fillId="3" borderId="3" xfId="0" applyNumberFormat="1" applyFont="1" applyFill="1" applyBorder="1"/>
    <xf numFmtId="3" fontId="2" fillId="9" borderId="3" xfId="0" applyNumberFormat="1" applyFont="1" applyFill="1" applyBorder="1" applyAlignment="1">
      <alignment horizontal="center" vertical="center" wrapText="1"/>
    </xf>
    <xf numFmtId="3" fontId="4" fillId="3" borderId="3" xfId="0" applyNumberFormat="1" applyFont="1" applyFill="1" applyBorder="1" applyAlignment="1">
      <alignment vertical="center"/>
    </xf>
    <xf numFmtId="3" fontId="2" fillId="9" borderId="3" xfId="0" applyNumberFormat="1" applyFont="1" applyFill="1" applyBorder="1" applyAlignment="1">
      <alignment vertical="center" wrapText="1"/>
    </xf>
    <xf numFmtId="0" fontId="4" fillId="3"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0" fillId="0" borderId="3" xfId="0" applyBorder="1" applyAlignment="1">
      <alignment horizontal="center"/>
    </xf>
    <xf numFmtId="0" fontId="14" fillId="5" borderId="3" xfId="0" applyFont="1" applyFill="1" applyBorder="1" applyAlignment="1">
      <alignment wrapText="1"/>
    </xf>
    <xf numFmtId="0" fontId="0" fillId="5" borderId="3" xfId="0" applyFill="1" applyBorder="1" applyAlignment="1">
      <alignment horizontal="center"/>
    </xf>
    <xf numFmtId="0" fontId="31" fillId="5" borderId="3" xfId="0" applyFont="1" applyFill="1" applyBorder="1" applyAlignment="1">
      <alignment wrapText="1"/>
    </xf>
    <xf numFmtId="0" fontId="31" fillId="0" borderId="3" xfId="0" applyFont="1" applyBorder="1" applyAlignment="1">
      <alignment wrapText="1"/>
    </xf>
    <xf numFmtId="0" fontId="4" fillId="3" borderId="3" xfId="0" applyFont="1" applyFill="1" applyBorder="1"/>
    <xf numFmtId="49" fontId="4" fillId="3" borderId="3" xfId="0" applyNumberFormat="1" applyFont="1" applyFill="1" applyBorder="1" applyAlignment="1">
      <alignment horizontal="center"/>
    </xf>
    <xf numFmtId="0" fontId="32" fillId="3" borderId="3" xfId="0" applyFont="1" applyFill="1" applyBorder="1" applyAlignment="1">
      <alignment wrapText="1"/>
    </xf>
    <xf numFmtId="0" fontId="0" fillId="0" borderId="3" xfId="0" applyBorder="1" applyAlignment="1">
      <alignment wrapText="1"/>
    </xf>
    <xf numFmtId="49" fontId="4" fillId="3" borderId="3" xfId="0" applyNumberFormat="1" applyFont="1" applyFill="1" applyBorder="1"/>
    <xf numFmtId="3" fontId="24" fillId="5" borderId="0" xfId="0" applyNumberFormat="1" applyFont="1" applyFill="1"/>
    <xf numFmtId="0" fontId="25" fillId="5" borderId="0" xfId="0" applyFont="1" applyFill="1" applyAlignment="1">
      <alignment horizontal="left" vertical="center" wrapText="1"/>
    </xf>
    <xf numFmtId="0" fontId="33" fillId="15" borderId="3" xfId="0" applyFont="1" applyFill="1" applyBorder="1" applyAlignment="1">
      <alignment vertical="center"/>
    </xf>
    <xf numFmtId="0" fontId="0" fillId="0" borderId="0" xfId="0" pivotButton="1"/>
    <xf numFmtId="0" fontId="5" fillId="5" borderId="4" xfId="1" applyFill="1" applyBorder="1" applyAlignment="1">
      <alignment horizontal="left"/>
    </xf>
    <xf numFmtId="0" fontId="5" fillId="5" borderId="6" xfId="1" applyFill="1" applyBorder="1" applyAlignment="1">
      <alignment horizontal="left"/>
    </xf>
    <xf numFmtId="49" fontId="9" fillId="3" borderId="7" xfId="1" applyNumberFormat="1" applyFont="1" applyFill="1" applyBorder="1" applyAlignment="1">
      <alignment horizontal="center" vertical="center"/>
    </xf>
    <xf numFmtId="49" fontId="9" fillId="3" borderId="9" xfId="1" applyNumberFormat="1" applyFont="1" applyFill="1" applyBorder="1" applyAlignment="1">
      <alignment horizontal="center" vertical="center"/>
    </xf>
    <xf numFmtId="0" fontId="5" fillId="5" borderId="2" xfId="1" applyFill="1" applyBorder="1" applyAlignment="1">
      <alignment horizontal="center" vertical="center" wrapText="1"/>
    </xf>
    <xf numFmtId="0" fontId="5" fillId="5" borderId="5" xfId="1" applyFill="1" applyBorder="1" applyAlignment="1">
      <alignment horizontal="center" vertical="center" wrapText="1"/>
    </xf>
    <xf numFmtId="0" fontId="5" fillId="5" borderId="6" xfId="1" applyFill="1" applyBorder="1" applyAlignment="1">
      <alignment horizontal="center" vertical="center" wrapText="1"/>
    </xf>
    <xf numFmtId="17" fontId="17" fillId="3" borderId="4" xfId="1" applyNumberFormat="1" applyFont="1" applyFill="1" applyBorder="1" applyAlignment="1">
      <alignment horizontal="center" vertical="center" wrapText="1"/>
    </xf>
    <xf numFmtId="17" fontId="17" fillId="3" borderId="5" xfId="1" applyNumberFormat="1" applyFont="1" applyFill="1" applyBorder="1" applyAlignment="1">
      <alignment horizontal="center" vertical="center" wrapText="1"/>
    </xf>
    <xf numFmtId="0" fontId="17" fillId="3" borderId="3" xfId="4" applyFont="1" applyFill="1" applyBorder="1" applyAlignment="1">
      <alignment horizontal="center" vertical="center" wrapText="1"/>
    </xf>
    <xf numFmtId="2" fontId="22" fillId="3" borderId="12" xfId="4" applyNumberFormat="1" applyFont="1" applyFill="1" applyBorder="1" applyAlignment="1">
      <alignment horizontal="center" vertical="center"/>
    </xf>
    <xf numFmtId="2" fontId="22" fillId="3" borderId="20" xfId="4" applyNumberFormat="1" applyFont="1" applyFill="1" applyBorder="1" applyAlignment="1">
      <alignment horizontal="center" vertical="center"/>
    </xf>
    <xf numFmtId="2" fontId="16" fillId="3" borderId="3" xfId="4" applyNumberFormat="1" applyFont="1" applyFill="1" applyBorder="1" applyAlignment="1">
      <alignment horizontal="center" vertical="center"/>
    </xf>
    <xf numFmtId="2" fontId="16" fillId="3" borderId="14" xfId="4" applyNumberFormat="1" applyFont="1" applyFill="1" applyBorder="1" applyAlignment="1">
      <alignment horizontal="center" vertical="center"/>
    </xf>
    <xf numFmtId="2" fontId="16" fillId="3" borderId="4" xfId="4" applyNumberFormat="1" applyFont="1" applyFill="1" applyBorder="1" applyAlignment="1">
      <alignment horizontal="center" vertical="center" wrapText="1"/>
    </xf>
    <xf numFmtId="2" fontId="16" fillId="3" borderId="21" xfId="4" applyNumberFormat="1" applyFont="1" applyFill="1" applyBorder="1" applyAlignment="1">
      <alignment horizontal="center" vertical="center" wrapText="1"/>
    </xf>
    <xf numFmtId="2" fontId="16" fillId="3" borderId="16" xfId="4" applyNumberFormat="1" applyFont="1" applyFill="1" applyBorder="1" applyAlignment="1">
      <alignment horizontal="left" vertical="top" wrapText="1"/>
    </xf>
    <xf numFmtId="2" fontId="16" fillId="3" borderId="17" xfId="4" applyNumberFormat="1" applyFont="1" applyFill="1" applyBorder="1" applyAlignment="1">
      <alignment horizontal="left" vertical="top" wrapText="1"/>
    </xf>
    <xf numFmtId="2" fontId="16" fillId="3" borderId="29" xfId="4" applyNumberFormat="1" applyFont="1" applyFill="1" applyBorder="1" applyAlignment="1">
      <alignment horizontal="left" vertical="top" wrapText="1"/>
    </xf>
    <xf numFmtId="2" fontId="16" fillId="3" borderId="11" xfId="4" applyNumberFormat="1" applyFont="1" applyFill="1" applyBorder="1" applyAlignment="1">
      <alignment horizontal="right" vertical="center"/>
    </xf>
    <xf numFmtId="2" fontId="16" fillId="3" borderId="13" xfId="4" applyNumberFormat="1" applyFont="1" applyFill="1" applyBorder="1" applyAlignment="1">
      <alignment horizontal="right" vertical="center"/>
    </xf>
    <xf numFmtId="2" fontId="16" fillId="3" borderId="15" xfId="4" applyNumberFormat="1" applyFont="1" applyFill="1" applyBorder="1" applyAlignment="1">
      <alignment horizontal="center" vertical="center"/>
    </xf>
    <xf numFmtId="17" fontId="9" fillId="3" borderId="36" xfId="1" applyNumberFormat="1" applyFont="1" applyFill="1" applyBorder="1" applyAlignment="1">
      <alignment horizontal="center" vertical="center" wrapText="1"/>
    </xf>
    <xf numFmtId="17" fontId="9" fillId="3" borderId="37" xfId="1" applyNumberFormat="1" applyFont="1" applyFill="1" applyBorder="1" applyAlignment="1">
      <alignment horizontal="center" vertical="center" wrapText="1"/>
    </xf>
    <xf numFmtId="0" fontId="2" fillId="3" borderId="37" xfId="4" applyFont="1" applyFill="1" applyBorder="1" applyAlignment="1">
      <alignment horizontal="center"/>
    </xf>
    <xf numFmtId="0" fontId="34" fillId="16" borderId="41" xfId="0" applyFont="1" applyFill="1" applyBorder="1"/>
    <xf numFmtId="0" fontId="34" fillId="16" borderId="43" xfId="0" applyFont="1" applyFill="1" applyBorder="1"/>
    <xf numFmtId="0" fontId="9" fillId="21" borderId="3" xfId="0" applyFont="1" applyFill="1" applyBorder="1" applyAlignment="1">
      <alignment horizontal="center" vertical="center" wrapText="1"/>
    </xf>
    <xf numFmtId="0" fontId="11" fillId="21" borderId="3" xfId="0" applyFont="1" applyFill="1" applyBorder="1" applyAlignment="1">
      <alignment horizontal="center" vertical="center"/>
    </xf>
    <xf numFmtId="0" fontId="11" fillId="21" borderId="3" xfId="0" applyFont="1" applyFill="1" applyBorder="1" applyAlignment="1">
      <alignment horizontal="center" vertical="center" wrapText="1"/>
    </xf>
    <xf numFmtId="0" fontId="6" fillId="0" borderId="0" xfId="0" applyFont="1"/>
    <xf numFmtId="0" fontId="42" fillId="21" borderId="3" xfId="7" applyFont="1" applyFill="1" applyBorder="1" applyAlignment="1">
      <alignment vertical="center"/>
    </xf>
    <xf numFmtId="0" fontId="43" fillId="22" borderId="3" xfId="7" applyFont="1" applyFill="1" applyBorder="1" applyAlignment="1">
      <alignment vertical="center" wrapText="1"/>
    </xf>
    <xf numFmtId="3" fontId="44" fillId="13" borderId="3" xfId="8" applyNumberFormat="1" applyFont="1" applyFill="1" applyBorder="1"/>
    <xf numFmtId="2" fontId="44" fillId="13" borderId="3" xfId="8" applyNumberFormat="1" applyFont="1" applyFill="1" applyBorder="1" applyAlignment="1">
      <alignment horizontal="center" vertical="center" wrapText="1"/>
    </xf>
    <xf numFmtId="166" fontId="0" fillId="0" borderId="0" xfId="0" applyNumberFormat="1" applyAlignment="1">
      <alignment horizontal="left"/>
    </xf>
    <xf numFmtId="0" fontId="42" fillId="21" borderId="3" xfId="7" applyFont="1" applyFill="1" applyBorder="1" applyAlignment="1">
      <alignment wrapText="1"/>
    </xf>
    <xf numFmtId="0" fontId="42" fillId="21" borderId="3" xfId="7" applyFont="1" applyFill="1" applyBorder="1" applyAlignment="1">
      <alignment horizontal="left"/>
    </xf>
    <xf numFmtId="0" fontId="45" fillId="21" borderId="3" xfId="0" applyFont="1" applyFill="1" applyBorder="1" applyAlignment="1">
      <alignment horizontal="center" vertical="center"/>
    </xf>
    <xf numFmtId="3" fontId="41" fillId="21" borderId="3" xfId="0" applyNumberFormat="1" applyFont="1" applyFill="1" applyBorder="1" applyAlignment="1">
      <alignment vertical="center"/>
    </xf>
    <xf numFmtId="3" fontId="41" fillId="21" borderId="3" xfId="0" applyNumberFormat="1" applyFont="1" applyFill="1" applyBorder="1" applyAlignment="1">
      <alignment horizontal="center" vertical="center"/>
    </xf>
    <xf numFmtId="17" fontId="0" fillId="0" borderId="0" xfId="0" applyNumberFormat="1" applyAlignment="1">
      <alignment horizontal="center" vertical="center"/>
    </xf>
    <xf numFmtId="49" fontId="14" fillId="0" borderId="0" xfId="0" applyNumberFormat="1" applyFont="1" applyAlignment="1">
      <alignment vertical="center" wrapText="1"/>
    </xf>
    <xf numFmtId="17" fontId="14" fillId="0" borderId="0" xfId="0" applyNumberFormat="1" applyFont="1" applyAlignment="1">
      <alignment vertical="center" wrapText="1"/>
    </xf>
    <xf numFmtId="0" fontId="40" fillId="20" borderId="3" xfId="9" applyFont="1" applyFill="1" applyBorder="1" applyAlignment="1">
      <alignment horizontal="centerContinuous" vertical="center"/>
    </xf>
    <xf numFmtId="0" fontId="38" fillId="0" borderId="0" xfId="10" applyFont="1" applyAlignment="1">
      <alignment horizontal="right" wrapText="1"/>
    </xf>
    <xf numFmtId="0" fontId="38" fillId="0" borderId="0" xfId="10" applyFont="1" applyAlignment="1">
      <alignment wrapText="1"/>
    </xf>
    <xf numFmtId="0" fontId="38" fillId="0" borderId="42" xfId="11" applyFont="1" applyBorder="1" applyAlignment="1">
      <alignment horizontal="right" wrapText="1"/>
    </xf>
    <xf numFmtId="41" fontId="0" fillId="0" borderId="0" xfId="6" applyFont="1"/>
    <xf numFmtId="0" fontId="38" fillId="0" borderId="0" xfId="12" applyFont="1" applyAlignment="1">
      <alignment wrapText="1"/>
    </xf>
    <xf numFmtId="0" fontId="38" fillId="0" borderId="0" xfId="12" applyFont="1" applyAlignment="1">
      <alignment horizontal="right" wrapText="1"/>
    </xf>
    <xf numFmtId="0" fontId="38" fillId="0" borderId="42" xfId="13" applyFont="1" applyBorder="1" applyAlignment="1">
      <alignment horizontal="right" wrapText="1"/>
    </xf>
    <xf numFmtId="0" fontId="38" fillId="0" borderId="42" xfId="13" applyFont="1" applyBorder="1" applyAlignment="1">
      <alignment wrapText="1"/>
    </xf>
    <xf numFmtId="3" fontId="38" fillId="0" borderId="0" xfId="14" applyNumberFormat="1" applyFont="1" applyAlignment="1">
      <alignment wrapText="1"/>
    </xf>
    <xf numFmtId="3" fontId="5" fillId="23" borderId="0" xfId="0" applyNumberFormat="1" applyFont="1" applyFill="1"/>
    <xf numFmtId="0" fontId="38" fillId="0" borderId="42" xfId="15" applyFont="1" applyBorder="1" applyAlignment="1">
      <alignment horizontal="right" wrapText="1"/>
    </xf>
    <xf numFmtId="49" fontId="7" fillId="24" borderId="0" xfId="0" applyNumberFormat="1" applyFont="1" applyFill="1" applyAlignment="1">
      <alignment vertical="center" wrapText="1"/>
    </xf>
    <xf numFmtId="49" fontId="7" fillId="19" borderId="0" xfId="0" applyNumberFormat="1" applyFont="1" applyFill="1" applyAlignment="1">
      <alignment vertical="center" wrapText="1"/>
    </xf>
    <xf numFmtId="0" fontId="7" fillId="5" borderId="3" xfId="7" applyFont="1" applyFill="1" applyBorder="1" applyAlignment="1">
      <alignment vertical="center" wrapText="1"/>
    </xf>
    <xf numFmtId="3" fontId="42" fillId="5" borderId="3" xfId="8" applyNumberFormat="1" applyFont="1" applyFill="1" applyBorder="1"/>
    <xf numFmtId="0" fontId="7" fillId="5" borderId="3" xfId="7" applyFont="1" applyFill="1" applyBorder="1" applyAlignment="1">
      <alignment vertical="center"/>
    </xf>
    <xf numFmtId="3" fontId="5" fillId="5" borderId="2" xfId="1" applyNumberFormat="1" applyFill="1" applyBorder="1" applyAlignment="1">
      <alignment horizontal="center" vertical="center" wrapText="1"/>
    </xf>
    <xf numFmtId="0" fontId="34" fillId="16" borderId="41" xfId="0" applyFont="1" applyFill="1" applyBorder="1" applyAlignment="1">
      <alignment horizontal="left"/>
    </xf>
    <xf numFmtId="0" fontId="46" fillId="0" borderId="0" xfId="0" applyFont="1"/>
    <xf numFmtId="49" fontId="0" fillId="0" borderId="0" xfId="0" applyNumberFormat="1" applyAlignment="1">
      <alignment horizontal="left" vertical="center"/>
    </xf>
    <xf numFmtId="3" fontId="10" fillId="11" borderId="3" xfId="1" applyNumberFormat="1" applyFont="1" applyFill="1" applyBorder="1" applyAlignment="1">
      <alignment horizontal="center" vertical="center" wrapText="1"/>
    </xf>
    <xf numFmtId="3" fontId="11" fillId="11" borderId="3" xfId="1" applyNumberFormat="1" applyFont="1" applyFill="1" applyBorder="1" applyAlignment="1">
      <alignment horizontal="center" vertical="center" wrapText="1"/>
    </xf>
    <xf numFmtId="0" fontId="11" fillId="11" borderId="7" xfId="1" applyFont="1" applyFill="1" applyBorder="1" applyAlignment="1">
      <alignment horizontal="center" vertical="center" wrapText="1"/>
    </xf>
    <xf numFmtId="3" fontId="11" fillId="11" borderId="3" xfId="1" applyNumberFormat="1" applyFont="1" applyFill="1" applyBorder="1" applyAlignment="1">
      <alignment horizontal="center" vertical="center"/>
    </xf>
    <xf numFmtId="4" fontId="11" fillId="11" borderId="3" xfId="1" applyNumberFormat="1" applyFont="1" applyFill="1" applyBorder="1" applyAlignment="1">
      <alignment horizontal="center" vertical="center"/>
    </xf>
    <xf numFmtId="4" fontId="12" fillId="11" borderId="3" xfId="1" applyNumberFormat="1" applyFont="1" applyFill="1" applyBorder="1" applyAlignment="1">
      <alignment horizontal="center" vertical="center"/>
    </xf>
    <xf numFmtId="0" fontId="0" fillId="0" borderId="0" xfId="0" applyAlignment="1">
      <alignment horizontal="center"/>
    </xf>
    <xf numFmtId="3" fontId="0" fillId="0" borderId="3" xfId="4" applyNumberFormat="1" applyFont="1" applyBorder="1" applyAlignment="1">
      <alignment horizontal="center"/>
    </xf>
    <xf numFmtId="49" fontId="0" fillId="0" borderId="4" xfId="4" applyNumberFormat="1" applyFont="1" applyBorder="1" applyAlignment="1">
      <alignment horizontal="left"/>
    </xf>
    <xf numFmtId="164" fontId="11" fillId="11" borderId="3" xfId="1" applyNumberFormat="1" applyFont="1" applyFill="1" applyBorder="1" applyAlignment="1">
      <alignment horizontal="center" vertical="center"/>
    </xf>
    <xf numFmtId="0" fontId="12" fillId="3" borderId="3" xfId="1" applyFont="1" applyFill="1" applyBorder="1" applyAlignment="1">
      <alignment horizontal="center" vertical="center"/>
    </xf>
    <xf numFmtId="1" fontId="11" fillId="3" borderId="4" xfId="1" applyNumberFormat="1" applyFont="1" applyFill="1" applyBorder="1" applyAlignment="1">
      <alignment vertical="center" wrapText="1" shrinkToFit="1"/>
    </xf>
    <xf numFmtId="3" fontId="12" fillId="3" borderId="6" xfId="1" applyNumberFormat="1" applyFont="1" applyFill="1" applyBorder="1" applyAlignment="1">
      <alignment vertical="center" wrapText="1"/>
    </xf>
    <xf numFmtId="1" fontId="5" fillId="0" borderId="3" xfId="1" applyNumberFormat="1" applyBorder="1" applyAlignment="1">
      <alignment vertical="center" wrapText="1" shrinkToFit="1"/>
    </xf>
    <xf numFmtId="0" fontId="5" fillId="0" borderId="3" xfId="1" applyBorder="1" applyAlignment="1">
      <alignment horizontal="center" vertical="center"/>
    </xf>
    <xf numFmtId="0" fontId="0" fillId="0" borderId="0" xfId="0" applyAlignment="1">
      <alignment vertical="center"/>
    </xf>
    <xf numFmtId="0" fontId="48" fillId="0" borderId="0" xfId="0" applyFont="1"/>
    <xf numFmtId="0" fontId="48" fillId="0" borderId="23" xfId="0" applyFont="1" applyBorder="1"/>
    <xf numFmtId="0" fontId="6" fillId="0" borderId="2" xfId="1" applyFont="1" applyBorder="1" applyAlignment="1">
      <alignment horizontal="center" vertical="center" wrapText="1"/>
    </xf>
    <xf numFmtId="165" fontId="22" fillId="3" borderId="3" xfId="1" applyNumberFormat="1" applyFont="1" applyFill="1" applyBorder="1" applyAlignment="1">
      <alignment horizontal="center" vertical="center"/>
    </xf>
    <xf numFmtId="1" fontId="17" fillId="2" borderId="4" xfId="1" applyNumberFormat="1" applyFont="1" applyFill="1" applyBorder="1" applyAlignment="1">
      <alignment horizontal="center" vertical="center" wrapText="1" shrinkToFit="1"/>
    </xf>
    <xf numFmtId="4" fontId="22" fillId="3" borderId="3" xfId="1" applyNumberFormat="1" applyFont="1" applyFill="1" applyBorder="1" applyAlignment="1">
      <alignment horizontal="center" vertical="center"/>
    </xf>
    <xf numFmtId="1" fontId="5" fillId="0" borderId="4" xfId="1" applyNumberFormat="1" applyBorder="1" applyAlignment="1">
      <alignment horizontal="center" wrapText="1" shrinkToFit="1"/>
    </xf>
    <xf numFmtId="0" fontId="5" fillId="0" borderId="6" xfId="1" applyBorder="1" applyAlignment="1">
      <alignment horizontal="center"/>
    </xf>
    <xf numFmtId="4" fontId="5" fillId="0" borderId="3" xfId="1" applyNumberFormat="1" applyBorder="1" applyAlignment="1">
      <alignment horizontal="center" vertical="center"/>
    </xf>
    <xf numFmtId="0" fontId="5" fillId="0" borderId="4" xfId="1" applyBorder="1" applyAlignment="1">
      <alignment horizontal="center"/>
    </xf>
    <xf numFmtId="1" fontId="5" fillId="0" borderId="3" xfId="1" applyNumberFormat="1" applyBorder="1" applyAlignment="1">
      <alignment horizontal="center" wrapText="1" shrinkToFit="1"/>
    </xf>
    <xf numFmtId="1" fontId="11" fillId="3" borderId="3" xfId="1" applyNumberFormat="1" applyFont="1" applyFill="1" applyBorder="1" applyAlignment="1">
      <alignment horizontal="center" vertical="center" wrapText="1" shrinkToFit="1"/>
    </xf>
    <xf numFmtId="165" fontId="12" fillId="3" borderId="3" xfId="1" applyNumberFormat="1" applyFont="1" applyFill="1" applyBorder="1" applyAlignment="1">
      <alignment horizontal="center" vertical="center"/>
    </xf>
    <xf numFmtId="1" fontId="5" fillId="4" borderId="3" xfId="2" applyNumberFormat="1" applyFont="1" applyFill="1" applyBorder="1" applyAlignment="1">
      <alignment horizontal="center" wrapText="1" shrinkToFit="1"/>
    </xf>
    <xf numFmtId="1" fontId="5" fillId="0" borderId="3" xfId="3" applyNumberFormat="1" applyBorder="1" applyAlignment="1">
      <alignment horizontal="center"/>
    </xf>
    <xf numFmtId="1" fontId="11" fillId="2" borderId="3" xfId="1" applyNumberFormat="1" applyFont="1" applyFill="1" applyBorder="1" applyAlignment="1">
      <alignment horizontal="center" vertical="center" wrapText="1" shrinkToFit="1"/>
    </xf>
    <xf numFmtId="0" fontId="0" fillId="0" borderId="3" xfId="0" applyBorder="1" applyAlignment="1">
      <alignment horizontal="center" vertical="center"/>
    </xf>
    <xf numFmtId="0" fontId="5" fillId="0" borderId="3" xfId="1" applyBorder="1" applyAlignment="1">
      <alignment horizontal="center" vertical="center" wrapText="1"/>
    </xf>
    <xf numFmtId="4" fontId="15" fillId="0" borderId="3" xfId="0" applyNumberFormat="1" applyFont="1" applyBorder="1" applyAlignment="1">
      <alignment horizontal="center"/>
    </xf>
    <xf numFmtId="3" fontId="12" fillId="0" borderId="3" xfId="1" applyNumberFormat="1" applyFont="1" applyBorder="1" applyAlignment="1">
      <alignment horizontal="center" vertical="center"/>
    </xf>
    <xf numFmtId="2" fontId="12" fillId="0" borderId="3" xfId="1" applyNumberFormat="1" applyFont="1" applyBorder="1" applyAlignment="1">
      <alignment horizontal="center" vertical="center"/>
    </xf>
    <xf numFmtId="3" fontId="12" fillId="5" borderId="3" xfId="1" applyNumberFormat="1" applyFont="1" applyFill="1" applyBorder="1" applyAlignment="1">
      <alignment horizontal="center" vertical="center"/>
    </xf>
    <xf numFmtId="4" fontId="4" fillId="0" borderId="3" xfId="0" applyNumberFormat="1" applyFont="1" applyBorder="1" applyAlignment="1">
      <alignment horizontal="center"/>
    </xf>
    <xf numFmtId="0" fontId="48" fillId="0" borderId="0" xfId="0" applyFont="1" applyAlignment="1">
      <alignment horizontal="center"/>
    </xf>
    <xf numFmtId="0" fontId="5" fillId="0" borderId="0" xfId="0" applyFont="1" applyAlignment="1">
      <alignment horizontal="center"/>
    </xf>
    <xf numFmtId="0" fontId="28" fillId="0" borderId="0" xfId="0" applyFont="1" applyAlignment="1">
      <alignment horizontal="center" vertical="center"/>
    </xf>
    <xf numFmtId="0" fontId="5" fillId="0" borderId="0" xfId="0" applyFont="1" applyAlignment="1">
      <alignment horizontal="center" vertical="center"/>
    </xf>
    <xf numFmtId="3" fontId="4" fillId="0" borderId="3" xfId="0" applyNumberFormat="1" applyFont="1" applyBorder="1" applyAlignment="1">
      <alignment horizontal="center"/>
    </xf>
    <xf numFmtId="0" fontId="48" fillId="0" borderId="3" xfId="0" applyFont="1" applyBorder="1" applyAlignment="1">
      <alignment horizontal="center"/>
    </xf>
    <xf numFmtId="0" fontId="5" fillId="5" borderId="3" xfId="1" applyFill="1" applyBorder="1" applyAlignment="1">
      <alignment vertical="center"/>
    </xf>
    <xf numFmtId="0" fontId="5" fillId="5" borderId="3" xfId="1" applyFill="1" applyBorder="1" applyAlignment="1">
      <alignment horizontal="left"/>
    </xf>
    <xf numFmtId="0" fontId="6" fillId="0" borderId="3" xfId="1" applyFont="1" applyBorder="1" applyAlignment="1">
      <alignment horizontal="center" vertical="center"/>
    </xf>
    <xf numFmtId="0" fontId="6" fillId="0" borderId="3" xfId="1" applyFont="1" applyBorder="1" applyAlignment="1">
      <alignment horizontal="center" vertical="center" wrapText="1"/>
    </xf>
    <xf numFmtId="0" fontId="5" fillId="25" borderId="3" xfId="0" applyFont="1" applyFill="1" applyBorder="1" applyAlignment="1">
      <alignment horizontal="center" vertical="center"/>
    </xf>
    <xf numFmtId="17" fontId="0" fillId="0" borderId="3" xfId="0" applyNumberFormat="1" applyBorder="1" applyAlignment="1">
      <alignment horizontal="center" vertical="center"/>
    </xf>
    <xf numFmtId="17" fontId="6" fillId="0" borderId="3" xfId="1" applyNumberFormat="1" applyFont="1" applyBorder="1" applyAlignment="1">
      <alignment horizontal="center" vertical="center"/>
    </xf>
    <xf numFmtId="17" fontId="0" fillId="0" borderId="0" xfId="0" applyNumberFormat="1"/>
    <xf numFmtId="0" fontId="5" fillId="5" borderId="3" xfId="1" applyFill="1" applyBorder="1"/>
    <xf numFmtId="17" fontId="6" fillId="0" borderId="2" xfId="1" applyNumberFormat="1" applyFont="1" applyBorder="1" applyAlignment="1">
      <alignment horizontal="center" vertical="center" wrapText="1"/>
    </xf>
    <xf numFmtId="3" fontId="17" fillId="3" borderId="7" xfId="1" applyNumberFormat="1" applyFont="1" applyFill="1" applyBorder="1" applyAlignment="1">
      <alignment horizontal="center" vertical="center" wrapText="1"/>
    </xf>
    <xf numFmtId="3" fontId="17" fillId="3" borderId="8" xfId="1" applyNumberFormat="1" applyFont="1" applyFill="1" applyBorder="1" applyAlignment="1">
      <alignment horizontal="center" vertical="center" wrapText="1"/>
    </xf>
    <xf numFmtId="3" fontId="5" fillId="0" borderId="3" xfId="1" applyNumberFormat="1" applyBorder="1" applyAlignment="1">
      <alignment horizontal="center" vertical="center" wrapText="1"/>
    </xf>
    <xf numFmtId="3" fontId="10" fillId="26" borderId="3" xfId="1" applyNumberFormat="1" applyFont="1" applyFill="1" applyBorder="1" applyAlignment="1">
      <alignment horizontal="center" vertical="center" wrapText="1"/>
    </xf>
    <xf numFmtId="3" fontId="11" fillId="26" borderId="3" xfId="1" applyNumberFormat="1" applyFont="1" applyFill="1" applyBorder="1" applyAlignment="1">
      <alignment horizontal="center" vertical="center" wrapText="1"/>
    </xf>
    <xf numFmtId="0" fontId="11" fillId="26" borderId="7" xfId="1" applyFont="1" applyFill="1" applyBorder="1" applyAlignment="1">
      <alignment horizontal="center" vertical="center" wrapText="1"/>
    </xf>
    <xf numFmtId="3" fontId="11" fillId="26" borderId="3" xfId="1" applyNumberFormat="1" applyFont="1" applyFill="1" applyBorder="1" applyAlignment="1">
      <alignment horizontal="center" vertical="center"/>
    </xf>
    <xf numFmtId="4" fontId="11" fillId="26" borderId="3" xfId="1" applyNumberFormat="1" applyFont="1" applyFill="1" applyBorder="1" applyAlignment="1">
      <alignment horizontal="center" vertical="center"/>
    </xf>
    <xf numFmtId="4" fontId="12" fillId="26" borderId="3" xfId="1" applyNumberFormat="1" applyFont="1" applyFill="1" applyBorder="1" applyAlignment="1">
      <alignment horizontal="center" vertical="center"/>
    </xf>
    <xf numFmtId="164" fontId="11" fillId="26" borderId="3" xfId="1" applyNumberFormat="1" applyFont="1" applyFill="1" applyBorder="1" applyAlignment="1">
      <alignment horizontal="center" vertical="center"/>
    </xf>
    <xf numFmtId="3" fontId="5" fillId="5" borderId="3" xfId="1" applyNumberFormat="1" applyFill="1" applyBorder="1" applyAlignment="1">
      <alignment horizontal="center" vertical="center" wrapText="1"/>
    </xf>
    <xf numFmtId="0" fontId="5" fillId="5" borderId="3" xfId="1" applyFill="1" applyBorder="1" applyAlignment="1">
      <alignment horizontal="center" vertical="center" wrapText="1"/>
    </xf>
    <xf numFmtId="3" fontId="10" fillId="24" borderId="3" xfId="1" applyNumberFormat="1" applyFont="1" applyFill="1" applyBorder="1" applyAlignment="1">
      <alignment horizontal="center" vertical="center" wrapText="1"/>
    </xf>
    <xf numFmtId="3" fontId="11" fillId="24" borderId="3" xfId="1" applyNumberFormat="1" applyFont="1" applyFill="1" applyBorder="1" applyAlignment="1">
      <alignment horizontal="center" vertical="center" wrapText="1"/>
    </xf>
    <xf numFmtId="0" fontId="11" fillId="24" borderId="7" xfId="1" applyFont="1" applyFill="1" applyBorder="1" applyAlignment="1">
      <alignment horizontal="center" vertical="center" wrapText="1"/>
    </xf>
    <xf numFmtId="3" fontId="11" fillId="24" borderId="3" xfId="1" applyNumberFormat="1" applyFont="1" applyFill="1" applyBorder="1" applyAlignment="1">
      <alignment horizontal="center" vertical="center"/>
    </xf>
    <xf numFmtId="4" fontId="11" fillId="24" borderId="3" xfId="1" applyNumberFormat="1" applyFont="1" applyFill="1" applyBorder="1" applyAlignment="1">
      <alignment horizontal="center" vertical="center"/>
    </xf>
    <xf numFmtId="4" fontId="12" fillId="24" borderId="3" xfId="1" applyNumberFormat="1" applyFont="1" applyFill="1" applyBorder="1" applyAlignment="1">
      <alignment horizontal="center" vertical="center"/>
    </xf>
    <xf numFmtId="0" fontId="38" fillId="0" borderId="0" xfId="13" applyFont="1" applyAlignment="1">
      <alignment horizontal="right" wrapText="1"/>
    </xf>
    <xf numFmtId="3" fontId="43" fillId="22" borderId="3" xfId="7" applyNumberFormat="1" applyFont="1" applyFill="1" applyBorder="1" applyAlignment="1">
      <alignment vertical="center" wrapText="1"/>
    </xf>
    <xf numFmtId="3" fontId="41" fillId="21" borderId="0" xfId="0" applyNumberFormat="1" applyFont="1" applyFill="1" applyAlignment="1">
      <alignment vertical="center"/>
    </xf>
    <xf numFmtId="3" fontId="41" fillId="21" borderId="0" xfId="0" applyNumberFormat="1" applyFont="1" applyFill="1" applyAlignment="1">
      <alignment horizontal="center" vertical="center"/>
    </xf>
    <xf numFmtId="0" fontId="6" fillId="0" borderId="3" xfId="0" applyFont="1" applyBorder="1"/>
    <xf numFmtId="0" fontId="15" fillId="5" borderId="0" xfId="0" applyFont="1" applyFill="1"/>
    <xf numFmtId="4" fontId="21" fillId="5" borderId="3" xfId="1" applyNumberFormat="1" applyFont="1" applyFill="1" applyBorder="1" applyAlignment="1">
      <alignment horizontal="center" vertical="center"/>
    </xf>
    <xf numFmtId="3" fontId="2" fillId="27" borderId="3" xfId="0" applyNumberFormat="1" applyFont="1" applyFill="1" applyBorder="1"/>
    <xf numFmtId="3" fontId="42" fillId="12" borderId="3" xfId="0" applyNumberFormat="1" applyFont="1" applyFill="1" applyBorder="1"/>
    <xf numFmtId="0" fontId="6" fillId="0" borderId="2" xfId="1" applyFont="1" applyBorder="1" applyAlignment="1">
      <alignment horizontal="center" vertical="center" wrapText="1"/>
    </xf>
    <xf numFmtId="0" fontId="0" fillId="0" borderId="0" xfId="0" applyNumberFormat="1"/>
    <xf numFmtId="3" fontId="8" fillId="14" borderId="3" xfId="1" applyNumberFormat="1" applyFont="1" applyFill="1" applyBorder="1" applyAlignment="1">
      <alignment horizontal="center" vertical="center" wrapText="1"/>
    </xf>
    <xf numFmtId="3" fontId="6" fillId="14" borderId="3" xfId="1" applyNumberFormat="1" applyFont="1" applyFill="1" applyBorder="1" applyAlignment="1">
      <alignment horizontal="center" vertical="center" wrapText="1"/>
    </xf>
    <xf numFmtId="0" fontId="6" fillId="14" borderId="7" xfId="1" applyFont="1" applyFill="1" applyBorder="1" applyAlignment="1">
      <alignment horizontal="center" vertical="center" wrapText="1"/>
    </xf>
    <xf numFmtId="0" fontId="34" fillId="16" borderId="41" xfId="0" applyNumberFormat="1" applyFont="1" applyFill="1" applyBorder="1"/>
    <xf numFmtId="17" fontId="6" fillId="0" borderId="27" xfId="1" applyNumberFormat="1" applyFont="1" applyBorder="1" applyAlignment="1">
      <alignment vertical="center" wrapText="1"/>
    </xf>
    <xf numFmtId="0" fontId="6" fillId="0" borderId="2" xfId="1" applyFont="1" applyBorder="1" applyAlignment="1">
      <alignment horizontal="center" vertical="center" wrapText="1"/>
    </xf>
    <xf numFmtId="4" fontId="6" fillId="5" borderId="3" xfId="1" applyNumberFormat="1" applyFont="1" applyFill="1" applyBorder="1" applyAlignment="1">
      <alignment horizontal="center" vertical="center"/>
    </xf>
    <xf numFmtId="0" fontId="0" fillId="5" borderId="0" xfId="0" applyFill="1"/>
    <xf numFmtId="0" fontId="34" fillId="12" borderId="41" xfId="0" applyFont="1" applyFill="1" applyBorder="1"/>
    <xf numFmtId="0" fontId="24" fillId="5" borderId="0" xfId="0" applyFont="1" applyFill="1"/>
    <xf numFmtId="0" fontId="34" fillId="5" borderId="3" xfId="0" applyFont="1" applyFill="1" applyBorder="1" applyAlignment="1">
      <alignment horizontal="center" vertical="center"/>
    </xf>
    <xf numFmtId="10" fontId="38" fillId="0" borderId="3" xfId="16" applyNumberFormat="1" applyFont="1" applyBorder="1" applyAlignment="1">
      <alignment horizontal="right" wrapText="1"/>
    </xf>
    <xf numFmtId="10" fontId="0" fillId="0" borderId="3" xfId="0" applyNumberFormat="1" applyBorder="1"/>
    <xf numFmtId="0" fontId="6" fillId="0" borderId="2" xfId="1" applyFont="1" applyBorder="1" applyAlignment="1">
      <alignment horizontal="center" vertical="center" wrapText="1"/>
    </xf>
    <xf numFmtId="3" fontId="8" fillId="28" borderId="3" xfId="1" applyNumberFormat="1" applyFont="1" applyFill="1" applyBorder="1" applyAlignment="1">
      <alignment horizontal="center" vertical="center" wrapText="1"/>
    </xf>
    <xf numFmtId="3" fontId="11" fillId="28" borderId="3" xfId="1" applyNumberFormat="1" applyFont="1" applyFill="1" applyBorder="1" applyAlignment="1">
      <alignment horizontal="center" vertical="center"/>
    </xf>
    <xf numFmtId="3" fontId="8" fillId="29" borderId="3" xfId="1" applyNumberFormat="1" applyFont="1" applyFill="1" applyBorder="1" applyAlignment="1">
      <alignment horizontal="center" vertical="center" wrapText="1"/>
    </xf>
    <xf numFmtId="3" fontId="6" fillId="29" borderId="3" xfId="1" applyNumberFormat="1" applyFont="1" applyFill="1" applyBorder="1" applyAlignment="1">
      <alignment horizontal="center" vertical="center" wrapText="1"/>
    </xf>
    <xf numFmtId="0" fontId="6" fillId="29" borderId="7" xfId="1" applyFont="1" applyFill="1" applyBorder="1" applyAlignment="1">
      <alignment horizontal="center" vertical="center" wrapText="1"/>
    </xf>
    <xf numFmtId="3" fontId="6" fillId="29" borderId="3" xfId="1" applyNumberFormat="1" applyFont="1" applyFill="1" applyBorder="1" applyAlignment="1">
      <alignment horizontal="center" vertical="center"/>
    </xf>
    <xf numFmtId="4" fontId="6" fillId="29" borderId="3" xfId="1" applyNumberFormat="1" applyFont="1" applyFill="1" applyBorder="1" applyAlignment="1">
      <alignment horizontal="center" vertical="center"/>
    </xf>
    <xf numFmtId="4" fontId="5" fillId="29" borderId="3" xfId="1" applyNumberFormat="1" applyFont="1" applyFill="1" applyBorder="1" applyAlignment="1">
      <alignment horizontal="center" vertical="center"/>
    </xf>
    <xf numFmtId="3" fontId="0" fillId="0" borderId="0" xfId="0" applyNumberFormat="1" applyAlignment="1">
      <alignment horizontal="center"/>
    </xf>
    <xf numFmtId="3" fontId="5" fillId="0" borderId="3" xfId="1" applyNumberFormat="1" applyFont="1" applyBorder="1" applyAlignment="1">
      <alignment horizontal="center" vertical="center"/>
    </xf>
    <xf numFmtId="3" fontId="5" fillId="0" borderId="3" xfId="1" applyNumberFormat="1" applyFont="1" applyBorder="1" applyAlignment="1">
      <alignment horizontal="center" vertical="center" wrapText="1"/>
    </xf>
    <xf numFmtId="4" fontId="5" fillId="0" borderId="3" xfId="1" applyNumberFormat="1" applyFont="1" applyBorder="1" applyAlignment="1">
      <alignment horizontal="center" vertical="center" wrapText="1"/>
    </xf>
    <xf numFmtId="3" fontId="5" fillId="5" borderId="3" xfId="1" applyNumberFormat="1" applyFont="1" applyFill="1" applyBorder="1" applyAlignment="1">
      <alignment horizontal="center" vertical="center"/>
    </xf>
    <xf numFmtId="2" fontId="5" fillId="0" borderId="3" xfId="1" applyNumberFormat="1" applyFont="1" applyBorder="1" applyAlignment="1">
      <alignment horizontal="center" vertical="center" wrapText="1"/>
    </xf>
    <xf numFmtId="2" fontId="5" fillId="5" borderId="3" xfId="1" applyNumberFormat="1" applyFont="1" applyFill="1" applyBorder="1" applyAlignment="1">
      <alignment horizontal="center" vertical="center"/>
    </xf>
    <xf numFmtId="3" fontId="0" fillId="0" borderId="3" xfId="0" applyNumberFormat="1" applyFill="1" applyBorder="1"/>
    <xf numFmtId="0" fontId="6" fillId="0" borderId="2" xfId="1" applyFont="1" applyBorder="1" applyAlignment="1">
      <alignment horizontal="center" vertical="center" wrapText="1"/>
    </xf>
    <xf numFmtId="3" fontId="4" fillId="3" borderId="3" xfId="0" applyNumberFormat="1" applyFont="1" applyFill="1" applyBorder="1" applyAlignment="1">
      <alignment horizontal="center" vertical="center" wrapText="1"/>
    </xf>
    <xf numFmtId="3" fontId="2" fillId="9" borderId="3" xfId="0" applyNumberFormat="1" applyFont="1" applyFill="1" applyBorder="1" applyAlignment="1">
      <alignment horizontal="center" vertical="center"/>
    </xf>
    <xf numFmtId="3" fontId="8" fillId="30" borderId="3" xfId="1" applyNumberFormat="1" applyFont="1" applyFill="1" applyBorder="1" applyAlignment="1">
      <alignment horizontal="center" vertical="center" wrapText="1"/>
    </xf>
    <xf numFmtId="3" fontId="11" fillId="30" borderId="3" xfId="1" applyNumberFormat="1" applyFont="1" applyFill="1" applyBorder="1" applyAlignment="1">
      <alignment horizontal="center" vertical="center"/>
    </xf>
    <xf numFmtId="4" fontId="5" fillId="0" borderId="3" xfId="1" applyNumberFormat="1" applyBorder="1" applyAlignment="1">
      <alignment horizontal="center"/>
    </xf>
    <xf numFmtId="4" fontId="12" fillId="3" borderId="6" xfId="1" applyNumberFormat="1" applyFont="1" applyFill="1" applyBorder="1" applyAlignment="1">
      <alignment horizontal="center" vertical="center"/>
    </xf>
    <xf numFmtId="2" fontId="12" fillId="3" borderId="6" xfId="1" applyNumberFormat="1" applyFont="1" applyFill="1" applyBorder="1" applyAlignment="1">
      <alignment horizontal="center" vertical="center"/>
    </xf>
    <xf numFmtId="0" fontId="0" fillId="32" borderId="3" xfId="0" applyFill="1" applyBorder="1"/>
    <xf numFmtId="0" fontId="6" fillId="32" borderId="3" xfId="0" applyFont="1" applyFill="1" applyBorder="1"/>
    <xf numFmtId="0" fontId="50" fillId="32" borderId="3" xfId="10" applyFont="1" applyFill="1" applyBorder="1" applyAlignment="1">
      <alignment horizontal="right" wrapText="1"/>
    </xf>
    <xf numFmtId="49" fontId="14" fillId="32" borderId="3" xfId="0" applyNumberFormat="1" applyFont="1" applyFill="1" applyBorder="1" applyAlignment="1">
      <alignment vertical="center" wrapText="1"/>
    </xf>
    <xf numFmtId="17" fontId="14" fillId="32" borderId="3" xfId="0" applyNumberFormat="1" applyFont="1" applyFill="1" applyBorder="1" applyAlignment="1">
      <alignment vertical="center" wrapText="1"/>
    </xf>
    <xf numFmtId="0" fontId="38" fillId="32" borderId="3" xfId="10" applyFont="1" applyFill="1" applyBorder="1" applyAlignment="1">
      <alignment horizontal="right" wrapText="1"/>
    </xf>
    <xf numFmtId="3" fontId="0" fillId="31" borderId="3" xfId="0" applyNumberFormat="1" applyFill="1" applyBorder="1"/>
    <xf numFmtId="3" fontId="0" fillId="30" borderId="3" xfId="0" applyNumberFormat="1" applyFill="1" applyBorder="1"/>
    <xf numFmtId="3" fontId="0" fillId="29" borderId="3" xfId="0" applyNumberFormat="1" applyFill="1" applyBorder="1"/>
    <xf numFmtId="3" fontId="15" fillId="12" borderId="3" xfId="0" applyNumberFormat="1" applyFont="1" applyFill="1" applyBorder="1"/>
    <xf numFmtId="3" fontId="4" fillId="3" borderId="3" xfId="0" applyNumberFormat="1" applyFont="1" applyFill="1" applyBorder="1" applyAlignment="1">
      <alignment vertical="center" wrapText="1"/>
    </xf>
    <xf numFmtId="3" fontId="2" fillId="33" borderId="3" xfId="0" applyNumberFormat="1" applyFont="1" applyFill="1" applyBorder="1"/>
    <xf numFmtId="3" fontId="4" fillId="30" borderId="3" xfId="0" applyNumberFormat="1" applyFont="1" applyFill="1" applyBorder="1" applyAlignment="1">
      <alignment vertical="center" wrapText="1"/>
    </xf>
    <xf numFmtId="3" fontId="4" fillId="29" borderId="3" xfId="0" applyNumberFormat="1" applyFont="1" applyFill="1" applyBorder="1" applyAlignment="1">
      <alignment vertical="center" wrapText="1"/>
    </xf>
    <xf numFmtId="3" fontId="4" fillId="34" borderId="3" xfId="0" applyNumberFormat="1" applyFont="1" applyFill="1" applyBorder="1" applyAlignment="1">
      <alignment vertical="center" wrapText="1"/>
    </xf>
    <xf numFmtId="1" fontId="0" fillId="0" borderId="3" xfId="0" applyNumberFormat="1" applyBorder="1" applyAlignment="1">
      <alignment horizontal="center"/>
    </xf>
    <xf numFmtId="1" fontId="15" fillId="5" borderId="3" xfId="0" applyNumberFormat="1" applyFont="1" applyFill="1" applyBorder="1" applyAlignment="1">
      <alignment horizontal="center" vertical="center"/>
    </xf>
    <xf numFmtId="1" fontId="0" fillId="0" borderId="3" xfId="0" applyNumberFormat="1" applyBorder="1" applyAlignment="1">
      <alignment horizontal="center" vertical="center"/>
    </xf>
    <xf numFmtId="0" fontId="25" fillId="34" borderId="3" xfId="0" applyFont="1" applyFill="1" applyBorder="1" applyAlignment="1">
      <alignment horizontal="left" vertical="center" wrapText="1"/>
    </xf>
    <xf numFmtId="0" fontId="25" fillId="34" borderId="3" xfId="0" applyFont="1" applyFill="1" applyBorder="1" applyAlignment="1">
      <alignment vertical="center" wrapText="1"/>
    </xf>
    <xf numFmtId="3" fontId="5" fillId="34" borderId="3" xfId="0" applyNumberFormat="1" applyFont="1" applyFill="1" applyBorder="1" applyAlignment="1">
      <alignment horizontal="center" vertical="center"/>
    </xf>
    <xf numFmtId="0" fontId="26" fillId="34" borderId="3" xfId="0" applyFont="1" applyFill="1" applyBorder="1" applyAlignment="1">
      <alignment vertical="center" wrapText="1"/>
    </xf>
    <xf numFmtId="3" fontId="6" fillId="34" borderId="3" xfId="0" applyNumberFormat="1" applyFont="1" applyFill="1" applyBorder="1" applyAlignment="1">
      <alignment horizontal="center" vertical="center"/>
    </xf>
    <xf numFmtId="0" fontId="26" fillId="34" borderId="3" xfId="0" applyFont="1" applyFill="1" applyBorder="1" applyAlignment="1">
      <alignment vertical="center"/>
    </xf>
    <xf numFmtId="0" fontId="24" fillId="34" borderId="3" xfId="0" applyFont="1" applyFill="1" applyBorder="1"/>
    <xf numFmtId="0" fontId="25" fillId="34" borderId="7" xfId="0" applyFont="1" applyFill="1" applyBorder="1" applyAlignment="1">
      <alignment horizontal="left" vertical="center" wrapText="1"/>
    </xf>
    <xf numFmtId="0" fontId="25" fillId="34" borderId="9" xfId="0" applyFont="1" applyFill="1" applyBorder="1" applyAlignment="1">
      <alignment horizontal="left" vertical="center" wrapText="1"/>
    </xf>
    <xf numFmtId="0" fontId="26" fillId="34" borderId="7" xfId="0" applyFont="1" applyFill="1" applyBorder="1" applyAlignment="1">
      <alignment vertical="center" wrapText="1"/>
    </xf>
    <xf numFmtId="3" fontId="5" fillId="34" borderId="7" xfId="0" applyNumberFormat="1" applyFont="1" applyFill="1" applyBorder="1" applyAlignment="1">
      <alignment horizontal="center" vertical="center"/>
    </xf>
    <xf numFmtId="2" fontId="6" fillId="34" borderId="14" xfId="0" applyNumberFormat="1" applyFont="1" applyFill="1" applyBorder="1" applyAlignment="1">
      <alignment horizontal="center" vertical="center"/>
    </xf>
    <xf numFmtId="0" fontId="6" fillId="31" borderId="3" xfId="0" applyFont="1" applyFill="1" applyBorder="1" applyAlignment="1">
      <alignment vertical="center" wrapText="1"/>
    </xf>
    <xf numFmtId="0" fontId="5" fillId="31" borderId="3" xfId="0" applyFont="1" applyFill="1" applyBorder="1" applyAlignment="1">
      <alignment vertical="center" wrapText="1"/>
    </xf>
    <xf numFmtId="3" fontId="6" fillId="31" borderId="3" xfId="0" applyNumberFormat="1" applyFont="1" applyFill="1" applyBorder="1" applyAlignment="1">
      <alignment horizontal="center" vertical="center"/>
    </xf>
    <xf numFmtId="0" fontId="5" fillId="31" borderId="3" xfId="0" applyFont="1" applyFill="1" applyBorder="1" applyAlignment="1">
      <alignment vertical="center"/>
    </xf>
    <xf numFmtId="3" fontId="5" fillId="31" borderId="3" xfId="0" applyNumberFormat="1" applyFont="1" applyFill="1" applyBorder="1" applyAlignment="1">
      <alignment horizontal="center" vertical="center"/>
    </xf>
    <xf numFmtId="0" fontId="49" fillId="31" borderId="3" xfId="0" applyFont="1" applyFill="1" applyBorder="1"/>
    <xf numFmtId="0" fontId="25" fillId="23" borderId="30" xfId="0" applyFont="1" applyFill="1" applyBorder="1" applyAlignment="1">
      <alignment horizontal="left" vertical="center" wrapText="1"/>
    </xf>
    <xf numFmtId="0" fontId="25" fillId="23" borderId="31" xfId="0" applyFont="1" applyFill="1" applyBorder="1" applyAlignment="1">
      <alignment vertical="center" wrapText="1"/>
    </xf>
    <xf numFmtId="3" fontId="6" fillId="23" borderId="31" xfId="0" applyNumberFormat="1" applyFont="1" applyFill="1" applyBorder="1" applyAlignment="1">
      <alignment horizontal="center" vertical="center"/>
    </xf>
    <xf numFmtId="0" fontId="25" fillId="23" borderId="32" xfId="0" applyFont="1" applyFill="1" applyBorder="1" applyAlignment="1">
      <alignment horizontal="left" vertical="center" wrapText="1"/>
    </xf>
    <xf numFmtId="0" fontId="26" fillId="23" borderId="3" xfId="0" applyFont="1" applyFill="1" applyBorder="1" applyAlignment="1">
      <alignment vertical="center" wrapText="1"/>
    </xf>
    <xf numFmtId="3" fontId="5" fillId="23" borderId="3" xfId="0" applyNumberFormat="1" applyFont="1" applyFill="1" applyBorder="1" applyAlignment="1">
      <alignment horizontal="center" vertical="center"/>
    </xf>
    <xf numFmtId="0" fontId="25" fillId="23" borderId="13" xfId="0" applyFont="1" applyFill="1" applyBorder="1" applyAlignment="1">
      <alignment horizontal="left" vertical="center" wrapText="1"/>
    </xf>
    <xf numFmtId="0" fontId="26" fillId="23" borderId="14" xfId="0" applyFont="1" applyFill="1" applyBorder="1" applyAlignment="1">
      <alignment vertical="center" wrapText="1"/>
    </xf>
    <xf numFmtId="2" fontId="6" fillId="23" borderId="14" xfId="0" applyNumberFormat="1" applyFont="1" applyFill="1" applyBorder="1" applyAlignment="1">
      <alignment horizontal="center" vertical="center"/>
    </xf>
    <xf numFmtId="0" fontId="26" fillId="23" borderId="7" xfId="0" applyFont="1" applyFill="1" applyBorder="1" applyAlignment="1">
      <alignment vertical="center" wrapText="1"/>
    </xf>
    <xf numFmtId="3" fontId="5" fillId="23" borderId="7" xfId="0" applyNumberFormat="1" applyFont="1" applyFill="1" applyBorder="1" applyAlignment="1">
      <alignment horizontal="center" vertical="center"/>
    </xf>
    <xf numFmtId="0" fontId="25" fillId="35" borderId="3" xfId="0" applyFont="1" applyFill="1" applyBorder="1" applyAlignment="1">
      <alignment vertical="center" wrapText="1"/>
    </xf>
    <xf numFmtId="0" fontId="26" fillId="35" borderId="3" xfId="0" applyFont="1" applyFill="1" applyBorder="1" applyAlignment="1">
      <alignment vertical="center" wrapText="1"/>
    </xf>
    <xf numFmtId="3" fontId="5" fillId="35" borderId="3" xfId="0" applyNumberFormat="1" applyFont="1" applyFill="1" applyBorder="1" applyAlignment="1">
      <alignment horizontal="center" vertical="center"/>
    </xf>
    <xf numFmtId="0" fontId="25" fillId="34" borderId="3" xfId="0" applyFont="1" applyFill="1" applyBorder="1" applyAlignment="1">
      <alignment horizontal="center" vertical="center" wrapText="1"/>
    </xf>
    <xf numFmtId="0" fontId="6" fillId="0" borderId="2" xfId="1" applyFont="1" applyBorder="1" applyAlignment="1">
      <alignment horizontal="center" vertical="center" wrapText="1"/>
    </xf>
    <xf numFmtId="49" fontId="21" fillId="30" borderId="5" xfId="1" applyNumberFormat="1" applyFont="1" applyFill="1" applyBorder="1" applyAlignment="1">
      <alignment horizontal="center" vertical="center" wrapText="1"/>
    </xf>
    <xf numFmtId="0" fontId="25" fillId="34" borderId="4" xfId="0" applyFont="1" applyFill="1" applyBorder="1" applyAlignment="1">
      <alignment horizontal="center" vertical="center" wrapText="1"/>
    </xf>
    <xf numFmtId="0" fontId="25" fillId="34" borderId="6" xfId="0" applyFont="1" applyFill="1" applyBorder="1" applyAlignment="1">
      <alignment horizontal="center" vertical="center" wrapText="1"/>
    </xf>
    <xf numFmtId="0" fontId="26" fillId="34" borderId="4" xfId="0" applyFont="1" applyFill="1" applyBorder="1" applyAlignment="1">
      <alignment horizontal="center" vertical="center" wrapText="1"/>
    </xf>
    <xf numFmtId="0" fontId="26" fillId="34" borderId="6" xfId="0" applyFont="1" applyFill="1" applyBorder="1" applyAlignment="1">
      <alignment horizontal="center" vertical="center" wrapText="1"/>
    </xf>
    <xf numFmtId="0" fontId="25" fillId="34" borderId="7" xfId="0" applyFont="1" applyFill="1" applyBorder="1" applyAlignment="1">
      <alignment horizontal="center" vertical="center" wrapText="1"/>
    </xf>
    <xf numFmtId="0" fontId="25" fillId="34" borderId="9" xfId="0" applyFont="1" applyFill="1" applyBorder="1" applyAlignment="1">
      <alignment horizontal="center" vertical="center" wrapText="1"/>
    </xf>
    <xf numFmtId="0" fontId="25" fillId="34" borderId="8" xfId="0" applyFont="1" applyFill="1" applyBorder="1" applyAlignment="1">
      <alignment horizontal="center" vertical="center" wrapText="1"/>
    </xf>
    <xf numFmtId="0" fontId="25" fillId="34" borderId="23" xfId="0" applyFont="1" applyFill="1" applyBorder="1" applyAlignment="1">
      <alignment horizontal="center" vertical="center" wrapText="1"/>
    </xf>
    <xf numFmtId="0" fontId="25" fillId="34" borderId="40" xfId="0" applyFont="1" applyFill="1" applyBorder="1" applyAlignment="1">
      <alignment horizontal="center" vertical="center" wrapText="1"/>
    </xf>
    <xf numFmtId="0" fontId="25" fillId="34" borderId="44" xfId="0" applyFont="1" applyFill="1" applyBorder="1" applyAlignment="1">
      <alignment horizontal="center" vertical="center" wrapText="1"/>
    </xf>
    <xf numFmtId="0" fontId="6" fillId="31" borderId="23" xfId="0" applyFont="1" applyFill="1" applyBorder="1" applyAlignment="1">
      <alignment horizontal="center" vertical="center" wrapText="1"/>
    </xf>
    <xf numFmtId="0" fontId="6" fillId="31" borderId="40" xfId="0" applyFont="1" applyFill="1" applyBorder="1" applyAlignment="1">
      <alignment horizontal="center" vertical="center" wrapText="1"/>
    </xf>
    <xf numFmtId="0" fontId="6" fillId="31" borderId="44" xfId="0" applyFont="1" applyFill="1" applyBorder="1" applyAlignment="1">
      <alignment horizontal="center" vertical="center" wrapText="1"/>
    </xf>
    <xf numFmtId="0" fontId="25" fillId="34" borderId="45" xfId="0" applyFont="1" applyFill="1" applyBorder="1" applyAlignment="1">
      <alignment horizontal="center" vertical="center" wrapText="1"/>
    </xf>
    <xf numFmtId="0" fontId="25" fillId="34" borderId="35" xfId="0" applyFont="1" applyFill="1" applyBorder="1" applyAlignment="1">
      <alignment horizontal="center" vertical="center" wrapText="1"/>
    </xf>
    <xf numFmtId="0" fontId="25" fillId="34" borderId="46" xfId="0" applyFont="1" applyFill="1" applyBorder="1" applyAlignment="1">
      <alignment horizontal="center" vertical="center" wrapText="1"/>
    </xf>
    <xf numFmtId="0" fontId="30" fillId="5" borderId="28" xfId="0" applyFont="1" applyFill="1" applyBorder="1" applyAlignment="1">
      <alignment horizontal="center" vertical="center" wrapText="1"/>
    </xf>
    <xf numFmtId="0" fontId="30" fillId="5" borderId="33" xfId="0" applyFont="1" applyFill="1" applyBorder="1" applyAlignment="1">
      <alignment horizontal="center" vertical="center" wrapText="1"/>
    </xf>
    <xf numFmtId="0" fontId="30" fillId="5" borderId="34" xfId="0" applyFont="1" applyFill="1" applyBorder="1" applyAlignment="1">
      <alignment horizontal="center" vertical="center" wrapText="1"/>
    </xf>
    <xf numFmtId="0" fontId="29" fillId="5" borderId="28" xfId="0" applyFont="1" applyFill="1" applyBorder="1" applyAlignment="1">
      <alignment horizontal="center" vertical="center" wrapText="1"/>
    </xf>
    <xf numFmtId="0" fontId="29" fillId="5" borderId="33" xfId="0" applyFont="1" applyFill="1" applyBorder="1" applyAlignment="1">
      <alignment horizontal="center" vertical="center" wrapText="1"/>
    </xf>
    <xf numFmtId="0" fontId="29" fillId="5" borderId="34" xfId="0" applyFont="1" applyFill="1" applyBorder="1" applyAlignment="1">
      <alignment horizontal="center" vertical="center" wrapText="1"/>
    </xf>
    <xf numFmtId="0" fontId="25" fillId="35" borderId="7" xfId="0" applyFont="1" applyFill="1" applyBorder="1" applyAlignment="1">
      <alignment horizontal="center" vertical="center" wrapText="1"/>
    </xf>
    <xf numFmtId="0" fontId="25" fillId="35" borderId="8" xfId="0" applyFont="1" applyFill="1" applyBorder="1" applyAlignment="1">
      <alignment horizontal="center" vertical="center" wrapText="1"/>
    </xf>
    <xf numFmtId="3" fontId="21" fillId="5" borderId="3" xfId="1" applyNumberFormat="1" applyFont="1" applyFill="1" applyBorder="1" applyAlignment="1">
      <alignment horizontal="center" vertical="center" wrapText="1"/>
    </xf>
    <xf numFmtId="49" fontId="21" fillId="5" borderId="7" xfId="1" applyNumberFormat="1" applyFont="1" applyFill="1" applyBorder="1" applyAlignment="1">
      <alignment horizontal="center" vertical="center" wrapText="1"/>
    </xf>
    <xf numFmtId="49" fontId="21" fillId="5" borderId="9" xfId="1" applyNumberFormat="1" applyFont="1" applyFill="1" applyBorder="1" applyAlignment="1">
      <alignment horizontal="center" vertical="center" wrapText="1"/>
    </xf>
    <xf numFmtId="49" fontId="21" fillId="5" borderId="8" xfId="1" applyNumberFormat="1" applyFont="1" applyFill="1" applyBorder="1" applyAlignment="1">
      <alignment horizontal="center" vertical="center" wrapText="1"/>
    </xf>
    <xf numFmtId="3" fontId="21" fillId="5" borderId="7" xfId="1" applyNumberFormat="1" applyFont="1" applyFill="1" applyBorder="1" applyAlignment="1">
      <alignment horizontal="center" vertical="center" wrapText="1"/>
    </xf>
    <xf numFmtId="3" fontId="21" fillId="5" borderId="8" xfId="1" applyNumberFormat="1" applyFont="1" applyFill="1" applyBorder="1" applyAlignment="1">
      <alignment horizontal="center" vertical="center" wrapText="1"/>
    </xf>
    <xf numFmtId="3" fontId="17" fillId="3" borderId="7" xfId="1" applyNumberFormat="1" applyFont="1" applyFill="1" applyBorder="1" applyAlignment="1">
      <alignment horizontal="center" vertical="center" wrapText="1"/>
    </xf>
    <xf numFmtId="3" fontId="17" fillId="3" borderId="9" xfId="1" applyNumberFormat="1" applyFont="1" applyFill="1" applyBorder="1" applyAlignment="1">
      <alignment horizontal="center" vertical="center" wrapText="1"/>
    </xf>
    <xf numFmtId="3" fontId="17" fillId="3" borderId="8" xfId="1" applyNumberFormat="1" applyFont="1" applyFill="1" applyBorder="1" applyAlignment="1">
      <alignment horizontal="center" vertical="center" wrapText="1"/>
    </xf>
    <xf numFmtId="3" fontId="17" fillId="3" borderId="15" xfId="1" applyNumberFormat="1" applyFont="1" applyFill="1" applyBorder="1" applyAlignment="1">
      <alignment horizontal="center" vertical="center" wrapText="1"/>
    </xf>
    <xf numFmtId="3" fontId="17" fillId="3" borderId="39" xfId="1" applyNumberFormat="1" applyFont="1" applyFill="1" applyBorder="1" applyAlignment="1">
      <alignment horizontal="center" vertical="center" wrapText="1"/>
    </xf>
    <xf numFmtId="3" fontId="17" fillId="3" borderId="1" xfId="1" applyNumberFormat="1" applyFont="1" applyFill="1" applyBorder="1" applyAlignment="1">
      <alignment horizontal="center" vertical="center" wrapText="1"/>
    </xf>
    <xf numFmtId="0" fontId="5" fillId="5" borderId="3" xfId="1" applyFill="1" applyBorder="1" applyAlignment="1">
      <alignment horizontal="center" vertical="center" wrapText="1"/>
    </xf>
    <xf numFmtId="49" fontId="17" fillId="3" borderId="7" xfId="1" applyNumberFormat="1" applyFont="1" applyFill="1" applyBorder="1" applyAlignment="1">
      <alignment horizontal="center" vertical="center"/>
    </xf>
    <xf numFmtId="49" fontId="17" fillId="3" borderId="9" xfId="1" applyNumberFormat="1" applyFont="1" applyFill="1" applyBorder="1" applyAlignment="1">
      <alignment horizontal="center" vertical="center"/>
    </xf>
    <xf numFmtId="49" fontId="17" fillId="3" borderId="8" xfId="1" applyNumberFormat="1" applyFont="1" applyFill="1" applyBorder="1" applyAlignment="1">
      <alignment horizontal="center" vertical="center"/>
    </xf>
    <xf numFmtId="49" fontId="17" fillId="3" borderId="23" xfId="1" applyNumberFormat="1" applyFont="1" applyFill="1" applyBorder="1" applyAlignment="1">
      <alignment horizontal="center" vertical="center"/>
    </xf>
    <xf numFmtId="49" fontId="17" fillId="3" borderId="40" xfId="1" applyNumberFormat="1" applyFont="1" applyFill="1" applyBorder="1" applyAlignment="1">
      <alignment horizontal="center" vertical="center"/>
    </xf>
    <xf numFmtId="49" fontId="17" fillId="3" borderId="44" xfId="1" applyNumberFormat="1" applyFont="1" applyFill="1" applyBorder="1" applyAlignment="1">
      <alignment horizontal="center" vertical="center"/>
    </xf>
    <xf numFmtId="0" fontId="22" fillId="3" borderId="0" xfId="1" applyFont="1" applyFill="1" applyAlignment="1">
      <alignment horizontal="center" vertical="center" wrapText="1"/>
    </xf>
    <xf numFmtId="0" fontId="22" fillId="3" borderId="2" xfId="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49" fontId="17" fillId="3" borderId="4" xfId="1" applyNumberFormat="1" applyFont="1" applyFill="1" applyBorder="1" applyAlignment="1">
      <alignment horizontal="center" vertical="center" wrapText="1"/>
    </xf>
    <xf numFmtId="49" fontId="17" fillId="3" borderId="5" xfId="1" applyNumberFormat="1" applyFont="1" applyFill="1" applyBorder="1" applyAlignment="1">
      <alignment horizontal="center" vertical="center" wrapText="1"/>
    </xf>
    <xf numFmtId="49" fontId="17" fillId="3" borderId="6" xfId="1" applyNumberFormat="1" applyFont="1" applyFill="1" applyBorder="1" applyAlignment="1">
      <alignment horizontal="center" vertical="center" wrapText="1"/>
    </xf>
    <xf numFmtId="3" fontId="17" fillId="3" borderId="4" xfId="1" applyNumberFormat="1" applyFont="1" applyFill="1" applyBorder="1" applyAlignment="1">
      <alignment horizontal="center" vertical="center" wrapText="1"/>
    </xf>
    <xf numFmtId="3" fontId="17" fillId="3" borderId="5" xfId="1" applyNumberFormat="1" applyFont="1" applyFill="1" applyBorder="1" applyAlignment="1">
      <alignment horizontal="center" vertical="center" wrapText="1"/>
    </xf>
    <xf numFmtId="3" fontId="17" fillId="3" borderId="6" xfId="1" applyNumberFormat="1" applyFont="1" applyFill="1" applyBorder="1" applyAlignment="1">
      <alignment horizontal="center" vertical="center" wrapText="1"/>
    </xf>
    <xf numFmtId="49" fontId="17" fillId="26" borderId="4" xfId="1" applyNumberFormat="1" applyFont="1" applyFill="1" applyBorder="1" applyAlignment="1">
      <alignment horizontal="center" vertical="center" wrapText="1"/>
    </xf>
    <xf numFmtId="49" fontId="17" fillId="26" borderId="5" xfId="1" applyNumberFormat="1" applyFont="1" applyFill="1" applyBorder="1" applyAlignment="1">
      <alignment horizontal="center" vertical="center" wrapText="1"/>
    </xf>
    <xf numFmtId="49" fontId="17" fillId="26" borderId="6" xfId="1" applyNumberFormat="1" applyFont="1" applyFill="1" applyBorder="1" applyAlignment="1">
      <alignment horizontal="center" vertical="center" wrapText="1"/>
    </xf>
    <xf numFmtId="49" fontId="17" fillId="11" borderId="4" xfId="1" applyNumberFormat="1" applyFont="1" applyFill="1" applyBorder="1" applyAlignment="1">
      <alignment horizontal="center" vertical="center" wrapText="1"/>
    </xf>
    <xf numFmtId="49" fontId="17" fillId="11" borderId="5" xfId="1" applyNumberFormat="1" applyFont="1" applyFill="1" applyBorder="1" applyAlignment="1">
      <alignment horizontal="center" vertical="center" wrapText="1"/>
    </xf>
    <xf numFmtId="49" fontId="17" fillId="11" borderId="6" xfId="1" applyNumberFormat="1" applyFont="1" applyFill="1" applyBorder="1" applyAlignment="1">
      <alignment horizontal="center" vertical="center" wrapText="1"/>
    </xf>
    <xf numFmtId="0" fontId="47" fillId="0" borderId="0" xfId="0" applyFont="1" applyAlignment="1">
      <alignment horizontal="center" vertical="center" wrapText="1"/>
    </xf>
    <xf numFmtId="0" fontId="5" fillId="25" borderId="3" xfId="0" applyFont="1" applyFill="1" applyBorder="1" applyAlignment="1">
      <alignment horizontal="center" vertical="center" wrapText="1"/>
    </xf>
    <xf numFmtId="49" fontId="21" fillId="29" borderId="4" xfId="1" applyNumberFormat="1" applyFont="1" applyFill="1" applyBorder="1" applyAlignment="1">
      <alignment horizontal="center" vertical="center" wrapText="1"/>
    </xf>
    <xf numFmtId="49" fontId="21" fillId="29" borderId="5" xfId="1" applyNumberFormat="1" applyFont="1" applyFill="1" applyBorder="1" applyAlignment="1">
      <alignment horizontal="center" vertical="center" wrapText="1"/>
    </xf>
    <xf numFmtId="0" fontId="5" fillId="25" borderId="3" xfId="0" applyFont="1" applyFill="1" applyBorder="1" applyAlignment="1">
      <alignment horizontal="left"/>
    </xf>
    <xf numFmtId="0" fontId="5" fillId="25" borderId="4" xfId="0" applyFont="1" applyFill="1" applyBorder="1" applyAlignment="1">
      <alignment horizontal="center" vertical="center" wrapText="1"/>
    </xf>
    <xf numFmtId="0" fontId="5" fillId="25" borderId="5" xfId="0" applyFont="1" applyFill="1" applyBorder="1" applyAlignment="1">
      <alignment horizontal="center" vertical="center" wrapText="1"/>
    </xf>
    <xf numFmtId="49" fontId="17" fillId="24" borderId="4" xfId="1" applyNumberFormat="1" applyFont="1" applyFill="1" applyBorder="1" applyAlignment="1">
      <alignment horizontal="center" vertical="center" wrapText="1"/>
    </xf>
    <xf numFmtId="49" fontId="17" fillId="24" borderId="5" xfId="1" applyNumberFormat="1" applyFont="1" applyFill="1" applyBorder="1" applyAlignment="1">
      <alignment horizontal="center" vertical="center" wrapText="1"/>
    </xf>
    <xf numFmtId="49" fontId="21" fillId="14" borderId="4" xfId="1" applyNumberFormat="1" applyFont="1" applyFill="1" applyBorder="1" applyAlignment="1">
      <alignment horizontal="center" vertical="center" wrapText="1"/>
    </xf>
    <xf numFmtId="49" fontId="21" fillId="14" borderId="5" xfId="1" applyNumberFormat="1" applyFont="1" applyFill="1" applyBorder="1" applyAlignment="1">
      <alignment horizontal="center" vertical="center" wrapText="1"/>
    </xf>
    <xf numFmtId="49" fontId="21" fillId="28" borderId="5" xfId="1" applyNumberFormat="1" applyFont="1" applyFill="1" applyBorder="1" applyAlignment="1">
      <alignment horizontal="center" vertical="center" wrapText="1"/>
    </xf>
    <xf numFmtId="49" fontId="21" fillId="28" borderId="6" xfId="1" applyNumberFormat="1" applyFont="1" applyFill="1" applyBorder="1" applyAlignment="1">
      <alignment horizontal="center" vertical="center" wrapText="1"/>
    </xf>
    <xf numFmtId="49" fontId="21" fillId="30" borderId="4" xfId="1" applyNumberFormat="1" applyFont="1" applyFill="1" applyBorder="1" applyAlignment="1">
      <alignment horizontal="center" vertical="center" wrapText="1"/>
    </xf>
    <xf numFmtId="49" fontId="21" fillId="30" borderId="5" xfId="1" applyNumberFormat="1" applyFont="1" applyFill="1" applyBorder="1" applyAlignment="1">
      <alignment horizontal="center" vertical="center" wrapText="1"/>
    </xf>
    <xf numFmtId="0" fontId="0" fillId="32" borderId="3" xfId="0" applyFill="1" applyBorder="1" applyAlignment="1">
      <alignment horizontal="center"/>
    </xf>
    <xf numFmtId="49" fontId="14" fillId="0" borderId="0" xfId="0" applyNumberFormat="1" applyFont="1" applyAlignment="1">
      <alignment vertical="center" wrapText="1"/>
    </xf>
    <xf numFmtId="17" fontId="14" fillId="0" borderId="0" xfId="0" applyNumberFormat="1" applyFont="1" applyAlignment="1">
      <alignment vertical="center" wrapText="1"/>
    </xf>
    <xf numFmtId="0" fontId="40" fillId="20" borderId="3" xfId="9" applyFont="1" applyFill="1" applyBorder="1" applyAlignment="1">
      <alignment horizontal="center" vertical="center"/>
    </xf>
    <xf numFmtId="0" fontId="0" fillId="0" borderId="2" xfId="0" applyBorder="1" applyAlignment="1">
      <alignment horizontal="center"/>
    </xf>
    <xf numFmtId="0" fontId="38" fillId="32" borderId="3" xfId="10" applyFont="1" applyFill="1" applyBorder="1" applyAlignment="1">
      <alignment horizontal="center" wrapText="1"/>
    </xf>
    <xf numFmtId="17" fontId="6" fillId="0" borderId="0" xfId="1" applyNumberFormat="1" applyFont="1" applyAlignment="1">
      <alignment horizontal="center" vertical="center" wrapText="1"/>
    </xf>
    <xf numFmtId="0" fontId="5" fillId="5" borderId="4" xfId="1" applyFill="1" applyBorder="1" applyAlignment="1">
      <alignment horizontal="center" vertical="center" wrapText="1"/>
    </xf>
    <xf numFmtId="0" fontId="5" fillId="5" borderId="5" xfId="1" applyFill="1" applyBorder="1" applyAlignment="1">
      <alignment horizontal="center" vertical="center" wrapText="1"/>
    </xf>
    <xf numFmtId="0" fontId="17" fillId="3" borderId="7"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8" xfId="4" applyFont="1" applyFill="1" applyBorder="1" applyAlignment="1">
      <alignment horizontal="center" vertical="center" wrapText="1"/>
    </xf>
    <xf numFmtId="0" fontId="17" fillId="3" borderId="28" xfId="4" applyFont="1" applyFill="1" applyBorder="1" applyAlignment="1">
      <alignment horizontal="center" vertical="center" wrapText="1"/>
    </xf>
    <xf numFmtId="0" fontId="17" fillId="3" borderId="33" xfId="4" applyFont="1" applyFill="1" applyBorder="1" applyAlignment="1">
      <alignment horizontal="center" vertical="center" wrapText="1"/>
    </xf>
    <xf numFmtId="0" fontId="23" fillId="5" borderId="0" xfId="0" applyFont="1" applyFill="1" applyAlignment="1">
      <alignment horizontal="center" vertical="center" wrapText="1"/>
    </xf>
    <xf numFmtId="17" fontId="4" fillId="34" borderId="4" xfId="0" applyNumberFormat="1" applyFont="1" applyFill="1" applyBorder="1" applyAlignment="1">
      <alignment horizontal="center"/>
    </xf>
    <xf numFmtId="17" fontId="4" fillId="34" borderId="5" xfId="0" applyNumberFormat="1" applyFont="1" applyFill="1" applyBorder="1" applyAlignment="1">
      <alignment horizontal="center"/>
    </xf>
    <xf numFmtId="17" fontId="4" fillId="34" borderId="6" xfId="0" applyNumberFormat="1" applyFont="1" applyFill="1" applyBorder="1" applyAlignment="1">
      <alignment horizontal="center"/>
    </xf>
    <xf numFmtId="17" fontId="4" fillId="30" borderId="4" xfId="0" applyNumberFormat="1" applyFont="1" applyFill="1" applyBorder="1" applyAlignment="1">
      <alignment horizontal="center"/>
    </xf>
    <xf numFmtId="17" fontId="4" fillId="30" borderId="5" xfId="0" applyNumberFormat="1" applyFont="1" applyFill="1" applyBorder="1" applyAlignment="1">
      <alignment horizontal="center"/>
    </xf>
    <xf numFmtId="17" fontId="4" fillId="30" borderId="6" xfId="0" applyNumberFormat="1" applyFont="1" applyFill="1" applyBorder="1" applyAlignment="1">
      <alignment horizontal="center"/>
    </xf>
    <xf numFmtId="17" fontId="4" fillId="29" borderId="4" xfId="0" applyNumberFormat="1" applyFont="1" applyFill="1" applyBorder="1" applyAlignment="1">
      <alignment horizontal="center"/>
    </xf>
    <xf numFmtId="17" fontId="4" fillId="29" borderId="5" xfId="0" applyNumberFormat="1" applyFont="1" applyFill="1" applyBorder="1" applyAlignment="1">
      <alignment horizontal="center"/>
    </xf>
    <xf numFmtId="17" fontId="4" fillId="29" borderId="6" xfId="0" applyNumberFormat="1" applyFont="1" applyFill="1" applyBorder="1" applyAlignment="1">
      <alignment horizontal="center"/>
    </xf>
    <xf numFmtId="17" fontId="4" fillId="3" borderId="4" xfId="0" applyNumberFormat="1" applyFont="1" applyFill="1" applyBorder="1" applyAlignment="1">
      <alignment horizontal="center"/>
    </xf>
    <xf numFmtId="17" fontId="4" fillId="3" borderId="5" xfId="0" applyNumberFormat="1" applyFont="1" applyFill="1" applyBorder="1" applyAlignment="1">
      <alignment horizontal="center"/>
    </xf>
    <xf numFmtId="17" fontId="4" fillId="3" borderId="6" xfId="0" applyNumberFormat="1" applyFont="1" applyFill="1" applyBorder="1" applyAlignment="1">
      <alignment horizontal="center"/>
    </xf>
  </cellXfs>
  <cellStyles count="17">
    <cellStyle name="Bueno" xfId="7" builtinId="26"/>
    <cellStyle name="Millares [0]" xfId="6" builtinId="6"/>
    <cellStyle name="Neutral" xfId="8" builtinId="28"/>
    <cellStyle name="Normal" xfId="0" builtinId="0"/>
    <cellStyle name="Normal 12" xfId="4" xr:uid="{00000000-0005-0000-0000-000005000000}"/>
    <cellStyle name="Normal 2 2" xfId="1" xr:uid="{00000000-0005-0000-0000-000006000000}"/>
    <cellStyle name="Normal_2.TOTAL EPS_2" xfId="14" xr:uid="{00000000-0005-0000-0000-000007000000}"/>
    <cellStyle name="Normal_2.TOTAL EPS_8" xfId="12" xr:uid="{00000000-0005-0000-0000-000008000000}"/>
    <cellStyle name="Normal_5.Gráfico_Afiliados_EPS_Régimen" xfId="13" xr:uid="{00000000-0005-0000-0000-000009000000}"/>
    <cellStyle name="Normal_6.Gráfico_Afiliados_EPS_Régimen" xfId="11" xr:uid="{00000000-0005-0000-0000-00000C000000}"/>
    <cellStyle name="Normal_6.Gráfico_Afiliados_EPS_Régimen_2" xfId="15" xr:uid="{00000000-0005-0000-0000-00000E000000}"/>
    <cellStyle name="Normal_afiliados subsidiado y contributivo 1999-2009" xfId="2" xr:uid="{00000000-0005-0000-0000-00000F000000}"/>
    <cellStyle name="Normal_INFORME AFILIADOS 2001-2006 ACTUALIZADOS enero 2007" xfId="3" xr:uid="{00000000-0005-0000-0000-000011000000}"/>
    <cellStyle name="Normal_TOTAL EPSS" xfId="10" xr:uid="{00000000-0005-0000-0000-000013000000}"/>
    <cellStyle name="Porcentaje" xfId="16" builtinId="5"/>
    <cellStyle name="Porcentaje 2" xfId="5" xr:uid="{00000000-0005-0000-0000-000015000000}"/>
    <cellStyle name="Título 4" xfId="9" xr:uid="{00000000-0005-0000-0000-000016000000}"/>
  </cellStyles>
  <dxfs count="0"/>
  <tableStyles count="0" defaultTableStyle="TableStyleMedium2" defaultPivotStyle="PivotStyleLight16"/>
  <colors>
    <mruColors>
      <color rgb="FF006600"/>
      <color rgb="FF33CC33"/>
      <color rgb="FF0099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'2.AFILIADOS  SGSSS MIG VEN'!$CT$151</c:f>
              <c:strCache>
                <c:ptCount val="1"/>
                <c:pt idx="0">
                  <c:v>Nro de Afiliados al SGSSS con PEP</c:v>
                </c:pt>
              </c:strCache>
            </c:strRef>
          </c:tx>
          <c:spPr>
            <a:solidFill>
              <a:schemeClr val="accent1"/>
            </a:solidFill>
            <a:ln>
              <a:noFill/>
            </a:ln>
            <a:effectLst/>
          </c:spPr>
          <c:invertIfNegative val="0"/>
          <c:cat>
            <c:strRef>
              <c:f>'2.AFILIADOS  SGSSS MIG VEN'!$CS$152:$CS$160</c:f>
              <c:strCache>
                <c:ptCount val="9"/>
                <c:pt idx="0">
                  <c:v>dic-22</c:v>
                </c:pt>
                <c:pt idx="1">
                  <c:v>Enero</c:v>
                </c:pt>
                <c:pt idx="2">
                  <c:v>Febrero</c:v>
                </c:pt>
                <c:pt idx="3">
                  <c:v>Marzo</c:v>
                </c:pt>
                <c:pt idx="4">
                  <c:v>Abril</c:v>
                </c:pt>
                <c:pt idx="5">
                  <c:v>Mayo</c:v>
                </c:pt>
                <c:pt idx="6">
                  <c:v>Junio</c:v>
                </c:pt>
                <c:pt idx="7">
                  <c:v>Julio</c:v>
                </c:pt>
                <c:pt idx="8">
                  <c:v>Agosto</c:v>
                </c:pt>
              </c:strCache>
            </c:strRef>
          </c:cat>
          <c:val>
            <c:numRef>
              <c:f>'2.AFILIADOS  SGSSS MIG VEN'!$CT$152:$CT$160</c:f>
              <c:numCache>
                <c:formatCode>#,##0</c:formatCode>
                <c:ptCount val="9"/>
                <c:pt idx="0" formatCode="General">
                  <c:v>19713</c:v>
                </c:pt>
                <c:pt idx="1">
                  <c:v>18753</c:v>
                </c:pt>
                <c:pt idx="2">
                  <c:v>17862</c:v>
                </c:pt>
                <c:pt idx="3">
                  <c:v>16894</c:v>
                </c:pt>
                <c:pt idx="4">
                  <c:v>13411</c:v>
                </c:pt>
                <c:pt idx="5">
                  <c:v>12865</c:v>
                </c:pt>
                <c:pt idx="6">
                  <c:v>6877</c:v>
                </c:pt>
                <c:pt idx="7">
                  <c:v>1846</c:v>
                </c:pt>
                <c:pt idx="8">
                  <c:v>1112</c:v>
                </c:pt>
              </c:numCache>
            </c:numRef>
          </c:val>
          <c:extLst>
            <c:ext xmlns:c16="http://schemas.microsoft.com/office/drawing/2014/chart" uri="{C3380CC4-5D6E-409C-BE32-E72D297353CC}">
              <c16:uniqueId val="{00000000-4D4F-430D-8792-950422EAC540}"/>
            </c:ext>
          </c:extLst>
        </c:ser>
        <c:ser>
          <c:idx val="1"/>
          <c:order val="1"/>
          <c:tx>
            <c:strRef>
              <c:f>'2.AFILIADOS  SGSSS MIG VEN'!$CU$151</c:f>
              <c:strCache>
                <c:ptCount val="1"/>
                <c:pt idx="0">
                  <c:v>Nro de Afiliados al SGSSS PPT</c:v>
                </c:pt>
              </c:strCache>
            </c:strRef>
          </c:tx>
          <c:spPr>
            <a:solidFill>
              <a:schemeClr val="accent2"/>
            </a:solidFill>
            <a:ln>
              <a:noFill/>
            </a:ln>
            <a:effectLst/>
          </c:spPr>
          <c:invertIfNegative val="0"/>
          <c:cat>
            <c:strRef>
              <c:f>'2.AFILIADOS  SGSSS MIG VEN'!$CS$152:$CS$160</c:f>
              <c:strCache>
                <c:ptCount val="9"/>
                <c:pt idx="0">
                  <c:v>dic-22</c:v>
                </c:pt>
                <c:pt idx="1">
                  <c:v>Enero</c:v>
                </c:pt>
                <c:pt idx="2">
                  <c:v>Febrero</c:v>
                </c:pt>
                <c:pt idx="3">
                  <c:v>Marzo</c:v>
                </c:pt>
                <c:pt idx="4">
                  <c:v>Abril</c:v>
                </c:pt>
                <c:pt idx="5">
                  <c:v>Mayo</c:v>
                </c:pt>
                <c:pt idx="6">
                  <c:v>Junio</c:v>
                </c:pt>
                <c:pt idx="7">
                  <c:v>Julio</c:v>
                </c:pt>
                <c:pt idx="8">
                  <c:v>Agosto</c:v>
                </c:pt>
              </c:strCache>
            </c:strRef>
          </c:cat>
          <c:val>
            <c:numRef>
              <c:f>'2.AFILIADOS  SGSSS MIG VEN'!$CU$152:$CU$160</c:f>
              <c:numCache>
                <c:formatCode>#,##0</c:formatCode>
                <c:ptCount val="9"/>
                <c:pt idx="0" formatCode="General">
                  <c:v>157372</c:v>
                </c:pt>
                <c:pt idx="1">
                  <c:v>160416</c:v>
                </c:pt>
                <c:pt idx="2">
                  <c:v>164261</c:v>
                </c:pt>
                <c:pt idx="3">
                  <c:v>171077</c:v>
                </c:pt>
                <c:pt idx="4">
                  <c:v>178625</c:v>
                </c:pt>
                <c:pt idx="5">
                  <c:v>182754</c:v>
                </c:pt>
                <c:pt idx="6">
                  <c:v>188578</c:v>
                </c:pt>
                <c:pt idx="7">
                  <c:v>192533</c:v>
                </c:pt>
                <c:pt idx="8">
                  <c:v>198485</c:v>
                </c:pt>
              </c:numCache>
            </c:numRef>
          </c:val>
          <c:extLst>
            <c:ext xmlns:c16="http://schemas.microsoft.com/office/drawing/2014/chart" uri="{C3380CC4-5D6E-409C-BE32-E72D297353CC}">
              <c16:uniqueId val="{00000001-4D4F-430D-8792-950422EAC540}"/>
            </c:ext>
          </c:extLst>
        </c:ser>
        <c:ser>
          <c:idx val="2"/>
          <c:order val="2"/>
          <c:tx>
            <c:strRef>
              <c:f>'2.AFILIADOS  SGSSS MIG VEN'!$CV$151</c:f>
              <c:strCache>
                <c:ptCount val="1"/>
                <c:pt idx="0">
                  <c:v>Total Afiliados al SGSSS</c:v>
                </c:pt>
              </c:strCache>
            </c:strRef>
          </c:tx>
          <c:spPr>
            <a:solidFill>
              <a:schemeClr val="accent3"/>
            </a:solidFill>
            <a:ln>
              <a:noFill/>
            </a:ln>
            <a:effectLst/>
          </c:spPr>
          <c:invertIfNegative val="0"/>
          <c:cat>
            <c:strRef>
              <c:f>'2.AFILIADOS  SGSSS MIG VEN'!$CS$152:$CS$160</c:f>
              <c:strCache>
                <c:ptCount val="9"/>
                <c:pt idx="0">
                  <c:v>dic-22</c:v>
                </c:pt>
                <c:pt idx="1">
                  <c:v>Enero</c:v>
                </c:pt>
                <c:pt idx="2">
                  <c:v>Febrero</c:v>
                </c:pt>
                <c:pt idx="3">
                  <c:v>Marzo</c:v>
                </c:pt>
                <c:pt idx="4">
                  <c:v>Abril</c:v>
                </c:pt>
                <c:pt idx="5">
                  <c:v>Mayo</c:v>
                </c:pt>
                <c:pt idx="6">
                  <c:v>Junio</c:v>
                </c:pt>
                <c:pt idx="7">
                  <c:v>Julio</c:v>
                </c:pt>
                <c:pt idx="8">
                  <c:v>Agosto</c:v>
                </c:pt>
              </c:strCache>
            </c:strRef>
          </c:cat>
          <c:val>
            <c:numRef>
              <c:f>'2.AFILIADOS  SGSSS MIG VEN'!$CV$152:$CV$160</c:f>
              <c:numCache>
                <c:formatCode>#,##0</c:formatCode>
                <c:ptCount val="9"/>
                <c:pt idx="0" formatCode="General">
                  <c:v>177085</c:v>
                </c:pt>
                <c:pt idx="1">
                  <c:v>179169</c:v>
                </c:pt>
                <c:pt idx="2">
                  <c:v>182123</c:v>
                </c:pt>
                <c:pt idx="3">
                  <c:v>187971</c:v>
                </c:pt>
                <c:pt idx="4">
                  <c:v>192036</c:v>
                </c:pt>
                <c:pt idx="5">
                  <c:v>195619</c:v>
                </c:pt>
                <c:pt idx="6">
                  <c:v>195455</c:v>
                </c:pt>
                <c:pt idx="7">
                  <c:v>194379</c:v>
                </c:pt>
                <c:pt idx="8">
                  <c:v>199597</c:v>
                </c:pt>
              </c:numCache>
            </c:numRef>
          </c:val>
          <c:extLst>
            <c:ext xmlns:c16="http://schemas.microsoft.com/office/drawing/2014/chart" uri="{C3380CC4-5D6E-409C-BE32-E72D297353CC}">
              <c16:uniqueId val="{00000002-4D4F-430D-8792-950422EAC540}"/>
            </c:ext>
          </c:extLst>
        </c:ser>
        <c:dLbls>
          <c:showLegendKey val="0"/>
          <c:showVal val="0"/>
          <c:showCatName val="0"/>
          <c:showSerName val="0"/>
          <c:showPercent val="0"/>
          <c:showBubbleSize val="0"/>
        </c:dLbls>
        <c:gapWidth val="219"/>
        <c:overlap val="-27"/>
        <c:axId val="284052176"/>
        <c:axId val="284052736"/>
      </c:barChart>
      <c:catAx>
        <c:axId val="284052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84052736"/>
        <c:crosses val="autoZero"/>
        <c:auto val="1"/>
        <c:lblAlgn val="ctr"/>
        <c:lblOffset val="100"/>
        <c:noMultiLvlLbl val="1"/>
      </c:catAx>
      <c:valAx>
        <c:axId val="284052736"/>
        <c:scaling>
          <c:orientation val="minMax"/>
        </c:scaling>
        <c:delete val="1"/>
        <c:axPos val="l"/>
        <c:numFmt formatCode="General" sourceLinked="1"/>
        <c:majorTickMark val="none"/>
        <c:minorTickMark val="none"/>
        <c:tickLblPos val="nextTo"/>
        <c:crossAx val="2840521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33748864232785719"/>
          <c:y val="9.1152795771084465E-3"/>
          <c:w val="0.62667472755695763"/>
          <c:h val="0.71717943104865189"/>
        </c:manualLayout>
      </c:layout>
      <c:bar3DChart>
        <c:barDir val="col"/>
        <c:grouping val="clustered"/>
        <c:varyColors val="0"/>
        <c:ser>
          <c:idx val="0"/>
          <c:order val="0"/>
          <c:tx>
            <c:strRef>
              <c:f>'2.AFILIADOS  SGSSS MIG VEN'!$CT$166</c:f>
              <c:strCache>
                <c:ptCount val="1"/>
                <c:pt idx="0">
                  <c:v>Nro de Migrantes con PPT reportados por Minsalud </c:v>
                </c:pt>
              </c:strCache>
            </c:strRef>
          </c:tx>
          <c:spPr>
            <a:solidFill>
              <a:schemeClr val="accent1"/>
            </a:solidFill>
            <a:ln>
              <a:noFill/>
            </a:ln>
            <a:effectLst/>
            <a:sp3d/>
          </c:spPr>
          <c:invertIfNegative val="0"/>
          <c:cat>
            <c:strRef>
              <c:f>'2.AFILIADOS  SGSSS MIG VEN'!$CS$167:$CS$175</c:f>
              <c:strCache>
                <c:ptCount val="9"/>
                <c:pt idx="0">
                  <c:v>dic-22</c:v>
                </c:pt>
                <c:pt idx="1">
                  <c:v>Enero</c:v>
                </c:pt>
                <c:pt idx="2">
                  <c:v>Febrero</c:v>
                </c:pt>
                <c:pt idx="3">
                  <c:v>Marzo</c:v>
                </c:pt>
                <c:pt idx="4">
                  <c:v>Abril</c:v>
                </c:pt>
                <c:pt idx="5">
                  <c:v>Mayo</c:v>
                </c:pt>
                <c:pt idx="6">
                  <c:v>Junio</c:v>
                </c:pt>
                <c:pt idx="7">
                  <c:v>Julio</c:v>
                </c:pt>
                <c:pt idx="8">
                  <c:v>Agosto</c:v>
                </c:pt>
              </c:strCache>
            </c:strRef>
          </c:cat>
          <c:val>
            <c:numRef>
              <c:f>'2.AFILIADOS  SGSSS MIG VEN'!$CT$167:$CT$175</c:f>
              <c:numCache>
                <c:formatCode>#,##0</c:formatCode>
                <c:ptCount val="9"/>
                <c:pt idx="0" formatCode="General">
                  <c:v>234864</c:v>
                </c:pt>
                <c:pt idx="1">
                  <c:v>247821</c:v>
                </c:pt>
                <c:pt idx="2">
                  <c:v>246878</c:v>
                </c:pt>
                <c:pt idx="3">
                  <c:v>246878</c:v>
                </c:pt>
                <c:pt idx="4">
                  <c:v>246878</c:v>
                </c:pt>
                <c:pt idx="5">
                  <c:v>247821</c:v>
                </c:pt>
                <c:pt idx="6">
                  <c:v>247821</c:v>
                </c:pt>
                <c:pt idx="7">
                  <c:v>247821</c:v>
                </c:pt>
                <c:pt idx="8">
                  <c:v>247821</c:v>
                </c:pt>
              </c:numCache>
            </c:numRef>
          </c:val>
          <c:extLst>
            <c:ext xmlns:c16="http://schemas.microsoft.com/office/drawing/2014/chart" uri="{C3380CC4-5D6E-409C-BE32-E72D297353CC}">
              <c16:uniqueId val="{00000000-D713-4D3E-9AC0-8518023DA429}"/>
            </c:ext>
          </c:extLst>
        </c:ser>
        <c:ser>
          <c:idx val="1"/>
          <c:order val="1"/>
          <c:tx>
            <c:strRef>
              <c:f>'2.AFILIADOS  SGSSS MIG VEN'!$CU$166</c:f>
              <c:strCache>
                <c:ptCount val="1"/>
                <c:pt idx="0">
                  <c:v>Nro de Afiliados al SGSSS con PPT</c:v>
                </c:pt>
              </c:strCache>
            </c:strRef>
          </c:tx>
          <c:spPr>
            <a:solidFill>
              <a:schemeClr val="accent2"/>
            </a:solidFill>
            <a:ln>
              <a:noFill/>
            </a:ln>
            <a:effectLst/>
            <a:sp3d/>
          </c:spPr>
          <c:invertIfNegative val="0"/>
          <c:cat>
            <c:strRef>
              <c:f>'2.AFILIADOS  SGSSS MIG VEN'!$CS$167:$CS$175</c:f>
              <c:strCache>
                <c:ptCount val="9"/>
                <c:pt idx="0">
                  <c:v>dic-22</c:v>
                </c:pt>
                <c:pt idx="1">
                  <c:v>Enero</c:v>
                </c:pt>
                <c:pt idx="2">
                  <c:v>Febrero</c:v>
                </c:pt>
                <c:pt idx="3">
                  <c:v>Marzo</c:v>
                </c:pt>
                <c:pt idx="4">
                  <c:v>Abril</c:v>
                </c:pt>
                <c:pt idx="5">
                  <c:v>Mayo</c:v>
                </c:pt>
                <c:pt idx="6">
                  <c:v>Junio</c:v>
                </c:pt>
                <c:pt idx="7">
                  <c:v>Julio</c:v>
                </c:pt>
                <c:pt idx="8">
                  <c:v>Agosto</c:v>
                </c:pt>
              </c:strCache>
            </c:strRef>
          </c:cat>
          <c:val>
            <c:numRef>
              <c:f>'2.AFILIADOS  SGSSS MIG VEN'!$CU$167:$CU$175</c:f>
              <c:numCache>
                <c:formatCode>#,##0</c:formatCode>
                <c:ptCount val="9"/>
                <c:pt idx="0" formatCode="General">
                  <c:v>157372</c:v>
                </c:pt>
                <c:pt idx="1">
                  <c:v>160416</c:v>
                </c:pt>
                <c:pt idx="2">
                  <c:v>164261</c:v>
                </c:pt>
                <c:pt idx="3">
                  <c:v>171077</c:v>
                </c:pt>
                <c:pt idx="4">
                  <c:v>178625</c:v>
                </c:pt>
                <c:pt idx="5">
                  <c:v>182754</c:v>
                </c:pt>
                <c:pt idx="6">
                  <c:v>188578</c:v>
                </c:pt>
                <c:pt idx="7">
                  <c:v>192533</c:v>
                </c:pt>
                <c:pt idx="8">
                  <c:v>198485</c:v>
                </c:pt>
              </c:numCache>
            </c:numRef>
          </c:val>
          <c:extLst>
            <c:ext xmlns:c16="http://schemas.microsoft.com/office/drawing/2014/chart" uri="{C3380CC4-5D6E-409C-BE32-E72D297353CC}">
              <c16:uniqueId val="{00000001-D713-4D3E-9AC0-8518023DA429}"/>
            </c:ext>
          </c:extLst>
        </c:ser>
        <c:ser>
          <c:idx val="2"/>
          <c:order val="2"/>
          <c:tx>
            <c:strRef>
              <c:f>'2.AFILIADOS  SGSSS MIG VEN'!$CV$166</c:f>
              <c:strCache>
                <c:ptCount val="1"/>
                <c:pt idx="0">
                  <c:v>% Cobertura</c:v>
                </c:pt>
              </c:strCache>
            </c:strRef>
          </c:tx>
          <c:spPr>
            <a:solidFill>
              <a:schemeClr val="accent3"/>
            </a:solidFill>
            <a:ln>
              <a:noFill/>
            </a:ln>
            <a:effectLst/>
            <a:sp3d/>
          </c:spPr>
          <c:invertIfNegative val="0"/>
          <c:cat>
            <c:strRef>
              <c:f>'2.AFILIADOS  SGSSS MIG VEN'!$CS$167:$CS$175</c:f>
              <c:strCache>
                <c:ptCount val="9"/>
                <c:pt idx="0">
                  <c:v>dic-22</c:v>
                </c:pt>
                <c:pt idx="1">
                  <c:v>Enero</c:v>
                </c:pt>
                <c:pt idx="2">
                  <c:v>Febrero</c:v>
                </c:pt>
                <c:pt idx="3">
                  <c:v>Marzo</c:v>
                </c:pt>
                <c:pt idx="4">
                  <c:v>Abril</c:v>
                </c:pt>
                <c:pt idx="5">
                  <c:v>Mayo</c:v>
                </c:pt>
                <c:pt idx="6">
                  <c:v>Junio</c:v>
                </c:pt>
                <c:pt idx="7">
                  <c:v>Julio</c:v>
                </c:pt>
                <c:pt idx="8">
                  <c:v>Agosto</c:v>
                </c:pt>
              </c:strCache>
            </c:strRef>
          </c:cat>
          <c:val>
            <c:numRef>
              <c:f>'2.AFILIADOS  SGSSS MIG VEN'!$CV$167:$CV$175</c:f>
              <c:numCache>
                <c:formatCode>0.00</c:formatCode>
                <c:ptCount val="9"/>
                <c:pt idx="0">
                  <c:v>67.005586211594789</c:v>
                </c:pt>
                <c:pt idx="1">
                  <c:v>68.301655426118941</c:v>
                </c:pt>
                <c:pt idx="2">
                  <c:v>66.535292735683214</c:v>
                </c:pt>
                <c:pt idx="3">
                  <c:v>80.092082591870749</c:v>
                </c:pt>
                <c:pt idx="4" formatCode="#,##0.00">
                  <c:v>80.092082591870749</c:v>
                </c:pt>
                <c:pt idx="5">
                  <c:v>73.744355805198097</c:v>
                </c:pt>
                <c:pt idx="6">
                  <c:v>76.094439131469898</c:v>
                </c:pt>
                <c:pt idx="7">
                  <c:v>77.690349082603973</c:v>
                </c:pt>
                <c:pt idx="8">
                  <c:v>80.092082591870749</c:v>
                </c:pt>
              </c:numCache>
            </c:numRef>
          </c:val>
          <c:extLst>
            <c:ext xmlns:c16="http://schemas.microsoft.com/office/drawing/2014/chart" uri="{C3380CC4-5D6E-409C-BE32-E72D297353CC}">
              <c16:uniqueId val="{00000002-D713-4D3E-9AC0-8518023DA429}"/>
            </c:ext>
          </c:extLst>
        </c:ser>
        <c:dLbls>
          <c:showLegendKey val="0"/>
          <c:showVal val="0"/>
          <c:showCatName val="0"/>
          <c:showSerName val="0"/>
          <c:showPercent val="0"/>
          <c:showBubbleSize val="0"/>
        </c:dLbls>
        <c:gapWidth val="150"/>
        <c:shape val="box"/>
        <c:axId val="284057216"/>
        <c:axId val="284057776"/>
        <c:axId val="0"/>
      </c:bar3DChart>
      <c:catAx>
        <c:axId val="2840572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s-CO"/>
          </a:p>
        </c:txPr>
        <c:crossAx val="284057776"/>
        <c:crosses val="autoZero"/>
        <c:auto val="1"/>
        <c:lblAlgn val="ctr"/>
        <c:lblOffset val="100"/>
        <c:noMultiLvlLbl val="1"/>
      </c:catAx>
      <c:valAx>
        <c:axId val="284057776"/>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8405721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800"/>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c:f>
              <c:strCache>
                <c:ptCount val="1"/>
                <c:pt idx="0">
                  <c:v>PE</c:v>
                </c:pt>
              </c:strCache>
            </c:strRef>
          </c:tx>
          <c:spPr>
            <a:solidFill>
              <a:schemeClr val="accent1"/>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EPS'!$C$3:$C$10</c:f>
              <c:numCache>
                <c:formatCode>#,##0</c:formatCode>
                <c:ptCount val="8"/>
                <c:pt idx="0">
                  <c:v>64</c:v>
                </c:pt>
                <c:pt idx="1">
                  <c:v>48</c:v>
                </c:pt>
                <c:pt idx="2">
                  <c:v>446</c:v>
                </c:pt>
                <c:pt idx="3">
                  <c:v>0</c:v>
                </c:pt>
                <c:pt idx="4">
                  <c:v>3</c:v>
                </c:pt>
                <c:pt idx="5">
                  <c:v>0</c:v>
                </c:pt>
                <c:pt idx="6">
                  <c:v>0</c:v>
                </c:pt>
                <c:pt idx="7">
                  <c:v>1</c:v>
                </c:pt>
              </c:numCache>
            </c:numRef>
          </c:val>
          <c:extLst>
            <c:ext xmlns:c16="http://schemas.microsoft.com/office/drawing/2014/chart" uri="{C3380CC4-5D6E-409C-BE32-E72D297353CC}">
              <c16:uniqueId val="{00000000-DF72-4C68-B516-2026552D25ED}"/>
            </c:ext>
          </c:extLst>
        </c:ser>
        <c:ser>
          <c:idx val="1"/>
          <c:order val="1"/>
          <c:tx>
            <c:strRef>
              <c:f>'3,Afiliados por EPS'!$D$2</c:f>
              <c:strCache>
                <c:ptCount val="1"/>
                <c:pt idx="0">
                  <c:v>PPT</c:v>
                </c:pt>
              </c:strCache>
            </c:strRef>
          </c:tx>
          <c:spPr>
            <a:solidFill>
              <a:schemeClr val="accent2"/>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EPS'!$D$3:$D$10</c:f>
              <c:numCache>
                <c:formatCode>#,##0</c:formatCode>
                <c:ptCount val="8"/>
                <c:pt idx="0">
                  <c:v>101477</c:v>
                </c:pt>
                <c:pt idx="1">
                  <c:v>6116</c:v>
                </c:pt>
                <c:pt idx="2">
                  <c:v>6480</c:v>
                </c:pt>
                <c:pt idx="3">
                  <c:v>5850</c:v>
                </c:pt>
                <c:pt idx="4">
                  <c:v>3907</c:v>
                </c:pt>
                <c:pt idx="5">
                  <c:v>15</c:v>
                </c:pt>
                <c:pt idx="6">
                  <c:v>264</c:v>
                </c:pt>
                <c:pt idx="7">
                  <c:v>40</c:v>
                </c:pt>
              </c:numCache>
            </c:numRef>
          </c:val>
          <c:extLst>
            <c:ext xmlns:c16="http://schemas.microsoft.com/office/drawing/2014/chart" uri="{C3380CC4-5D6E-409C-BE32-E72D297353CC}">
              <c16:uniqueId val="{00000001-DF72-4C68-B516-2026552D25ED}"/>
            </c:ext>
          </c:extLst>
        </c:ser>
        <c:ser>
          <c:idx val="2"/>
          <c:order val="2"/>
          <c:tx>
            <c:strRef>
              <c:f>'3,Afiliados por EPS'!$E$2</c:f>
              <c:strCache>
                <c:ptCount val="1"/>
                <c:pt idx="0">
                  <c:v>NRO. AFILIADOS</c:v>
                </c:pt>
              </c:strCache>
            </c:strRef>
          </c:tx>
          <c:spPr>
            <a:solidFill>
              <a:schemeClr val="accent3"/>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EPS'!$E$3:$E$10</c:f>
              <c:numCache>
                <c:formatCode>#,##0</c:formatCode>
                <c:ptCount val="8"/>
                <c:pt idx="0">
                  <c:v>101541</c:v>
                </c:pt>
                <c:pt idx="1">
                  <c:v>6164</c:v>
                </c:pt>
                <c:pt idx="2">
                  <c:v>6926</c:v>
                </c:pt>
                <c:pt idx="3">
                  <c:v>5850</c:v>
                </c:pt>
                <c:pt idx="4">
                  <c:v>3910</c:v>
                </c:pt>
                <c:pt idx="5">
                  <c:v>15</c:v>
                </c:pt>
                <c:pt idx="6">
                  <c:v>264</c:v>
                </c:pt>
                <c:pt idx="7">
                  <c:v>41</c:v>
                </c:pt>
              </c:numCache>
            </c:numRef>
          </c:val>
          <c:extLst>
            <c:ext xmlns:c16="http://schemas.microsoft.com/office/drawing/2014/chart" uri="{C3380CC4-5D6E-409C-BE32-E72D297353CC}">
              <c16:uniqueId val="{00000002-DF72-4C68-B516-2026552D25ED}"/>
            </c:ext>
          </c:extLst>
        </c:ser>
        <c:ser>
          <c:idx val="3"/>
          <c:order val="3"/>
          <c:tx>
            <c:strRef>
              <c:f>'3,Afiliados por EPS'!$F$2</c:f>
              <c:strCache>
                <c:ptCount val="1"/>
                <c:pt idx="0">
                  <c:v>% afiliados</c:v>
                </c:pt>
              </c:strCache>
            </c:strRef>
          </c:tx>
          <c:spPr>
            <a:solidFill>
              <a:schemeClr val="accent4"/>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EPS'!$F$3:$F$10</c:f>
              <c:numCache>
                <c:formatCode>0.00</c:formatCode>
                <c:ptCount val="8"/>
                <c:pt idx="0">
                  <c:v>81.42104545709681</c:v>
                </c:pt>
                <c:pt idx="1">
                  <c:v>4.9426273544434736</c:v>
                </c:pt>
                <c:pt idx="2">
                  <c:v>5.5536400157163355</c:v>
                </c:pt>
                <c:pt idx="3">
                  <c:v>4.6908452341814275</c:v>
                </c:pt>
                <c:pt idx="4">
                  <c:v>3.1352486949828</c:v>
                </c:pt>
                <c:pt idx="5">
                  <c:v>1.202780829277289E-2</c:v>
                </c:pt>
                <c:pt idx="6">
                  <c:v>0.21168942595280288</c:v>
                </c:pt>
                <c:pt idx="7">
                  <c:v>3.2876009333579238E-2</c:v>
                </c:pt>
              </c:numCache>
            </c:numRef>
          </c:val>
          <c:extLst>
            <c:ext xmlns:c16="http://schemas.microsoft.com/office/drawing/2014/chart" uri="{C3380CC4-5D6E-409C-BE32-E72D297353CC}">
              <c16:uniqueId val="{00000003-DF72-4C68-B516-2026552D25ED}"/>
            </c:ext>
          </c:extLst>
        </c:ser>
        <c:dLbls>
          <c:showLegendKey val="0"/>
          <c:showVal val="0"/>
          <c:showCatName val="0"/>
          <c:showSerName val="0"/>
          <c:showPercent val="0"/>
          <c:showBubbleSize val="0"/>
        </c:dLbls>
        <c:gapWidth val="219"/>
        <c:overlap val="-27"/>
        <c:axId val="1153081248"/>
        <c:axId val="1133668944"/>
      </c:barChart>
      <c:catAx>
        <c:axId val="1153081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133668944"/>
        <c:crosses val="autoZero"/>
        <c:auto val="1"/>
        <c:lblAlgn val="ctr"/>
        <c:lblOffset val="100"/>
        <c:noMultiLvlLbl val="0"/>
      </c:catAx>
      <c:valAx>
        <c:axId val="1133668944"/>
        <c:scaling>
          <c:orientation val="minMax"/>
        </c:scaling>
        <c:delete val="1"/>
        <c:axPos val="l"/>
        <c:numFmt formatCode="#,##0" sourceLinked="1"/>
        <c:majorTickMark val="none"/>
        <c:minorTickMark val="none"/>
        <c:tickLblPos val="nextTo"/>
        <c:crossAx val="1153081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EPS'!$C$26</c:f>
              <c:strCache>
                <c:ptCount val="1"/>
                <c:pt idx="0">
                  <c:v>PE</c:v>
                </c:pt>
              </c:strCache>
            </c:strRef>
          </c:tx>
          <c:spPr>
            <a:solidFill>
              <a:schemeClr val="accent1"/>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EPS'!$C$27:$C$34</c:f>
              <c:numCache>
                <c:formatCode>General</c:formatCode>
                <c:ptCount val="8"/>
                <c:pt idx="0">
                  <c:v>33700</c:v>
                </c:pt>
                <c:pt idx="1">
                  <c:v>17086</c:v>
                </c:pt>
                <c:pt idx="2">
                  <c:v>12350</c:v>
                </c:pt>
                <c:pt idx="3">
                  <c:v>8990</c:v>
                </c:pt>
                <c:pt idx="4">
                  <c:v>1622</c:v>
                </c:pt>
                <c:pt idx="5">
                  <c:v>517</c:v>
                </c:pt>
                <c:pt idx="6">
                  <c:v>68</c:v>
                </c:pt>
                <c:pt idx="7">
                  <c:v>2</c:v>
                </c:pt>
              </c:numCache>
            </c:numRef>
          </c:val>
          <c:extLst>
            <c:ext xmlns:c16="http://schemas.microsoft.com/office/drawing/2014/chart" uri="{C3380CC4-5D6E-409C-BE32-E72D297353CC}">
              <c16:uniqueId val="{00000000-682B-4146-9042-B49044EDC75E}"/>
            </c:ext>
          </c:extLst>
        </c:ser>
        <c:ser>
          <c:idx val="1"/>
          <c:order val="1"/>
          <c:tx>
            <c:strRef>
              <c:f>'3,Afiliados por EPS'!$D$26</c:f>
              <c:strCache>
                <c:ptCount val="1"/>
                <c:pt idx="0">
                  <c:v>PPT</c:v>
                </c:pt>
              </c:strCache>
            </c:strRef>
          </c:tx>
          <c:spPr>
            <a:solidFill>
              <a:schemeClr val="accent2"/>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EPS'!$D$27:$D$34</c:f>
              <c:numCache>
                <c:formatCode>General</c:formatCode>
                <c:ptCount val="8"/>
                <c:pt idx="0">
                  <c:v>392</c:v>
                </c:pt>
                <c:pt idx="1">
                  <c:v>66</c:v>
                </c:pt>
                <c:pt idx="2">
                  <c:v>4</c:v>
                </c:pt>
                <c:pt idx="3">
                  <c:v>29</c:v>
                </c:pt>
                <c:pt idx="4">
                  <c:v>48</c:v>
                </c:pt>
                <c:pt idx="5">
                  <c:v>6</c:v>
                </c:pt>
                <c:pt idx="6">
                  <c:v>5</c:v>
                </c:pt>
                <c:pt idx="7">
                  <c:v>0</c:v>
                </c:pt>
              </c:numCache>
            </c:numRef>
          </c:val>
          <c:extLst>
            <c:ext xmlns:c16="http://schemas.microsoft.com/office/drawing/2014/chart" uri="{C3380CC4-5D6E-409C-BE32-E72D297353CC}">
              <c16:uniqueId val="{00000001-682B-4146-9042-B49044EDC75E}"/>
            </c:ext>
          </c:extLst>
        </c:ser>
        <c:ser>
          <c:idx val="2"/>
          <c:order val="2"/>
          <c:tx>
            <c:strRef>
              <c:f>'3,Afiliados por EPS'!$E$26</c:f>
              <c:strCache>
                <c:ptCount val="1"/>
                <c:pt idx="0">
                  <c:v>NRO. AFILIADOS</c:v>
                </c:pt>
              </c:strCache>
            </c:strRef>
          </c:tx>
          <c:spPr>
            <a:solidFill>
              <a:schemeClr val="accent3"/>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EPS'!$E$27:$E$34</c:f>
              <c:numCache>
                <c:formatCode>#,##0</c:formatCode>
                <c:ptCount val="8"/>
                <c:pt idx="0">
                  <c:v>34092</c:v>
                </c:pt>
                <c:pt idx="1">
                  <c:v>17152</c:v>
                </c:pt>
                <c:pt idx="2">
                  <c:v>12354</c:v>
                </c:pt>
                <c:pt idx="3">
                  <c:v>9019</c:v>
                </c:pt>
                <c:pt idx="4">
                  <c:v>1670</c:v>
                </c:pt>
                <c:pt idx="5">
                  <c:v>523</c:v>
                </c:pt>
                <c:pt idx="6">
                  <c:v>73</c:v>
                </c:pt>
                <c:pt idx="7">
                  <c:v>2</c:v>
                </c:pt>
              </c:numCache>
            </c:numRef>
          </c:val>
          <c:extLst>
            <c:ext xmlns:c16="http://schemas.microsoft.com/office/drawing/2014/chart" uri="{C3380CC4-5D6E-409C-BE32-E72D297353CC}">
              <c16:uniqueId val="{00000002-682B-4146-9042-B49044EDC75E}"/>
            </c:ext>
          </c:extLst>
        </c:ser>
        <c:ser>
          <c:idx val="3"/>
          <c:order val="3"/>
          <c:tx>
            <c:strRef>
              <c:f>'3,Afiliados por EPS'!$F$26</c:f>
              <c:strCache>
                <c:ptCount val="1"/>
                <c:pt idx="0">
                  <c:v>% afiliados</c:v>
                </c:pt>
              </c:strCache>
            </c:strRef>
          </c:tx>
          <c:spPr>
            <a:solidFill>
              <a:schemeClr val="accent4"/>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EPS'!$F$27:$F$34</c:f>
              <c:numCache>
                <c:formatCode>0.00</c:formatCode>
                <c:ptCount val="8"/>
                <c:pt idx="0">
                  <c:v>45.525198301418158</c:v>
                </c:pt>
                <c:pt idx="1">
                  <c:v>22.904147637742703</c:v>
                </c:pt>
                <c:pt idx="2">
                  <c:v>16.497075554843363</c:v>
                </c:pt>
                <c:pt idx="3">
                  <c:v>12.043639665625083</c:v>
                </c:pt>
                <c:pt idx="4">
                  <c:v>2.2300563523221966</c:v>
                </c:pt>
                <c:pt idx="5">
                  <c:v>0.69839489357156204</c:v>
                </c:pt>
                <c:pt idx="6">
                  <c:v>9.7481505221269665E-2</c:v>
                </c:pt>
                <c:pt idx="7">
                  <c:v>2.6707261704457443E-3</c:v>
                </c:pt>
              </c:numCache>
            </c:numRef>
          </c:val>
          <c:extLst>
            <c:ext xmlns:c16="http://schemas.microsoft.com/office/drawing/2014/chart" uri="{C3380CC4-5D6E-409C-BE32-E72D297353CC}">
              <c16:uniqueId val="{00000003-682B-4146-9042-B49044EDC75E}"/>
            </c:ext>
          </c:extLst>
        </c:ser>
        <c:dLbls>
          <c:showLegendKey val="0"/>
          <c:showVal val="0"/>
          <c:showCatName val="0"/>
          <c:showSerName val="0"/>
          <c:showPercent val="0"/>
          <c:showBubbleSize val="0"/>
        </c:dLbls>
        <c:gapWidth val="219"/>
        <c:overlap val="-27"/>
        <c:axId val="1320135296"/>
        <c:axId val="1307434288"/>
      </c:barChart>
      <c:catAx>
        <c:axId val="1320135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07434288"/>
        <c:crosses val="autoZero"/>
        <c:auto val="1"/>
        <c:lblAlgn val="ctr"/>
        <c:lblOffset val="100"/>
        <c:noMultiLvlLbl val="0"/>
      </c:catAx>
      <c:valAx>
        <c:axId val="1307434288"/>
        <c:scaling>
          <c:orientation val="minMax"/>
        </c:scaling>
        <c:delete val="1"/>
        <c:axPos val="l"/>
        <c:numFmt formatCode="General" sourceLinked="1"/>
        <c:majorTickMark val="none"/>
        <c:minorTickMark val="none"/>
        <c:tickLblPos val="nextTo"/>
        <c:crossAx val="13201352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EPS'!$B$50</c:f>
              <c:strCache>
                <c:ptCount val="1"/>
                <c:pt idx="0">
                  <c:v>TOTAL AFILIADOS</c:v>
                </c:pt>
              </c:strCache>
            </c:strRef>
          </c:tx>
          <c:spPr>
            <a:solidFill>
              <a:schemeClr val="accent1"/>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EPS'!$B$51:$B$59</c:f>
              <c:numCache>
                <c:formatCode>#,##0</c:formatCode>
                <c:ptCount val="9"/>
                <c:pt idx="0">
                  <c:v>110560</c:v>
                </c:pt>
                <c:pt idx="1">
                  <c:v>41018</c:v>
                </c:pt>
                <c:pt idx="2">
                  <c:v>21062</c:v>
                </c:pt>
                <c:pt idx="3">
                  <c:v>18204</c:v>
                </c:pt>
                <c:pt idx="4">
                  <c:v>6687</c:v>
                </c:pt>
                <c:pt idx="5">
                  <c:v>1934</c:v>
                </c:pt>
                <c:pt idx="6">
                  <c:v>114</c:v>
                </c:pt>
                <c:pt idx="7">
                  <c:v>16</c:v>
                </c:pt>
                <c:pt idx="8">
                  <c:v>2</c:v>
                </c:pt>
              </c:numCache>
            </c:numRef>
          </c:val>
          <c:extLst>
            <c:ext xmlns:c16="http://schemas.microsoft.com/office/drawing/2014/chart" uri="{C3380CC4-5D6E-409C-BE32-E72D297353CC}">
              <c16:uniqueId val="{00000000-E083-49CE-9BF1-C396B647BF53}"/>
            </c:ext>
          </c:extLst>
        </c:ser>
        <c:ser>
          <c:idx val="1"/>
          <c:order val="1"/>
          <c:tx>
            <c:strRef>
              <c:f>'3,Afiliados por EPS'!$C$50</c:f>
              <c:strCache>
                <c:ptCount val="1"/>
                <c:pt idx="0">
                  <c:v>PE</c:v>
                </c:pt>
              </c:strCache>
            </c:strRef>
          </c:tx>
          <c:spPr>
            <a:solidFill>
              <a:schemeClr val="accent2"/>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EPS'!$C$51:$C$59</c:f>
              <c:numCache>
                <c:formatCode>#,##0</c:formatCode>
                <c:ptCount val="9"/>
                <c:pt idx="0">
                  <c:v>93</c:v>
                </c:pt>
                <c:pt idx="1">
                  <c:v>838</c:v>
                </c:pt>
                <c:pt idx="2">
                  <c:v>69</c:v>
                </c:pt>
                <c:pt idx="3">
                  <c:v>4</c:v>
                </c:pt>
                <c:pt idx="4">
                  <c:v>54</c:v>
                </c:pt>
                <c:pt idx="5">
                  <c:v>48</c:v>
                </c:pt>
                <c:pt idx="6">
                  <c:v>6</c:v>
                </c:pt>
                <c:pt idx="7">
                  <c:v>0</c:v>
                </c:pt>
                <c:pt idx="8">
                  <c:v>0</c:v>
                </c:pt>
              </c:numCache>
            </c:numRef>
          </c:val>
          <c:extLst>
            <c:ext xmlns:c16="http://schemas.microsoft.com/office/drawing/2014/chart" uri="{C3380CC4-5D6E-409C-BE32-E72D297353CC}">
              <c16:uniqueId val="{00000001-E083-49CE-9BF1-C396B647BF53}"/>
            </c:ext>
          </c:extLst>
        </c:ser>
        <c:ser>
          <c:idx val="2"/>
          <c:order val="2"/>
          <c:tx>
            <c:strRef>
              <c:f>'3,Afiliados por EPS'!$D$50</c:f>
              <c:strCache>
                <c:ptCount val="1"/>
                <c:pt idx="0">
                  <c:v>PPT</c:v>
                </c:pt>
              </c:strCache>
            </c:strRef>
          </c:tx>
          <c:spPr>
            <a:solidFill>
              <a:schemeClr val="accent3"/>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EPS'!$D$51:$D$59</c:f>
              <c:numCache>
                <c:formatCode>#,##0</c:formatCode>
                <c:ptCount val="9"/>
                <c:pt idx="0">
                  <c:v>110467</c:v>
                </c:pt>
                <c:pt idx="1">
                  <c:v>40180</c:v>
                </c:pt>
                <c:pt idx="2">
                  <c:v>20993</c:v>
                </c:pt>
                <c:pt idx="3">
                  <c:v>18200</c:v>
                </c:pt>
                <c:pt idx="4">
                  <c:v>6633</c:v>
                </c:pt>
                <c:pt idx="5">
                  <c:v>1886</c:v>
                </c:pt>
                <c:pt idx="6">
                  <c:v>108</c:v>
                </c:pt>
                <c:pt idx="7">
                  <c:v>16</c:v>
                </c:pt>
                <c:pt idx="8">
                  <c:v>2</c:v>
                </c:pt>
              </c:numCache>
            </c:numRef>
          </c:val>
          <c:extLst>
            <c:ext xmlns:c16="http://schemas.microsoft.com/office/drawing/2014/chart" uri="{C3380CC4-5D6E-409C-BE32-E72D297353CC}">
              <c16:uniqueId val="{00000002-E083-49CE-9BF1-C396B647BF53}"/>
            </c:ext>
          </c:extLst>
        </c:ser>
        <c:dLbls>
          <c:showLegendKey val="0"/>
          <c:showVal val="0"/>
          <c:showCatName val="0"/>
          <c:showSerName val="0"/>
          <c:showPercent val="0"/>
          <c:showBubbleSize val="0"/>
        </c:dLbls>
        <c:gapWidth val="219"/>
        <c:overlap val="-27"/>
        <c:axId val="904989104"/>
        <c:axId val="594788320"/>
      </c:barChart>
      <c:catAx>
        <c:axId val="90498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594788320"/>
        <c:crosses val="autoZero"/>
        <c:auto val="1"/>
        <c:lblAlgn val="ctr"/>
        <c:lblOffset val="100"/>
        <c:noMultiLvlLbl val="0"/>
      </c:catAx>
      <c:valAx>
        <c:axId val="594788320"/>
        <c:scaling>
          <c:orientation val="minMax"/>
        </c:scaling>
        <c:delete val="1"/>
        <c:axPos val="l"/>
        <c:numFmt formatCode="#,##0" sourceLinked="1"/>
        <c:majorTickMark val="none"/>
        <c:minorTickMark val="none"/>
        <c:tickLblPos val="nextTo"/>
        <c:crossAx val="90498910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103</xdr:col>
      <xdr:colOff>694764</xdr:colOff>
      <xdr:row>146</xdr:row>
      <xdr:rowOff>179293</xdr:rowOff>
    </xdr:from>
    <xdr:to>
      <xdr:col>111</xdr:col>
      <xdr:colOff>437030</xdr:colOff>
      <xdr:row>161</xdr:row>
      <xdr:rowOff>112057</xdr:rowOff>
    </xdr:to>
    <xdr:graphicFrame macro="">
      <xdr:nvGraphicFramePr>
        <xdr:cNvPr id="5" name="Gráfico 4">
          <a:extLst>
            <a:ext uri="{FF2B5EF4-FFF2-40B4-BE49-F238E27FC236}">
              <a16:creationId xmlns:a16="http://schemas.microsoft.com/office/drawing/2014/main" id="{8EA9341F-D5C2-4068-81BD-B61F7C237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103</xdr:col>
      <xdr:colOff>268941</xdr:colOff>
      <xdr:row>162</xdr:row>
      <xdr:rowOff>33616</xdr:rowOff>
    </xdr:from>
    <xdr:to>
      <xdr:col>109</xdr:col>
      <xdr:colOff>0</xdr:colOff>
      <xdr:row>185</xdr:row>
      <xdr:rowOff>145676</xdr:rowOff>
    </xdr:to>
    <xdr:graphicFrame macro="">
      <xdr:nvGraphicFramePr>
        <xdr:cNvPr id="6" name="Gráfico 5">
          <a:extLst>
            <a:ext uri="{FF2B5EF4-FFF2-40B4-BE49-F238E27FC236}">
              <a16:creationId xmlns:a16="http://schemas.microsoft.com/office/drawing/2014/main" id="{6491CADA-40A2-4161-AD8F-8301759BC2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403413</xdr:colOff>
      <xdr:row>1</xdr:row>
      <xdr:rowOff>225237</xdr:rowOff>
    </xdr:from>
    <xdr:to>
      <xdr:col>13</xdr:col>
      <xdr:colOff>140073</xdr:colOff>
      <xdr:row>18</xdr:row>
      <xdr:rowOff>212912</xdr:rowOff>
    </xdr:to>
    <xdr:graphicFrame macro="">
      <xdr:nvGraphicFramePr>
        <xdr:cNvPr id="2" name="Gráfico 1">
          <a:extLst>
            <a:ext uri="{FF2B5EF4-FFF2-40B4-BE49-F238E27FC236}">
              <a16:creationId xmlns:a16="http://schemas.microsoft.com/office/drawing/2014/main" id="{4AEA9FDF-2809-4F1C-8890-8A4ACFA45A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465043</xdr:colOff>
      <xdr:row>22</xdr:row>
      <xdr:rowOff>1121</xdr:rowOff>
    </xdr:from>
    <xdr:to>
      <xdr:col>14</xdr:col>
      <xdr:colOff>705970</xdr:colOff>
      <xdr:row>37</xdr:row>
      <xdr:rowOff>0</xdr:rowOff>
    </xdr:to>
    <xdr:graphicFrame macro="">
      <xdr:nvGraphicFramePr>
        <xdr:cNvPr id="13" name="Gráfico 12">
          <a:extLst>
            <a:ext uri="{FF2B5EF4-FFF2-40B4-BE49-F238E27FC236}">
              <a16:creationId xmlns:a16="http://schemas.microsoft.com/office/drawing/2014/main" id="{CB4CE17C-D821-4391-9B70-2D14A5A7FE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386602</xdr:colOff>
      <xdr:row>48</xdr:row>
      <xdr:rowOff>101972</xdr:rowOff>
    </xdr:from>
    <xdr:to>
      <xdr:col>21</xdr:col>
      <xdr:colOff>750795</xdr:colOff>
      <xdr:row>72</xdr:row>
      <xdr:rowOff>134469</xdr:rowOff>
    </xdr:to>
    <xdr:graphicFrame macro="">
      <xdr:nvGraphicFramePr>
        <xdr:cNvPr id="14" name="Gráfico 13">
          <a:extLst>
            <a:ext uri="{FF2B5EF4-FFF2-40B4-BE49-F238E27FC236}">
              <a16:creationId xmlns:a16="http://schemas.microsoft.com/office/drawing/2014/main" id="{7B141882-F3EB-4C8E-A112-8199BF4D9E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2"/>
  <sheetViews>
    <sheetView topLeftCell="A10" workbookViewId="0">
      <selection activeCell="E24" sqref="E24:E26"/>
    </sheetView>
  </sheetViews>
  <sheetFormatPr baseColWidth="10" defaultColWidth="62.85546875" defaultRowHeight="18" customHeight="1" x14ac:dyDescent="0.25"/>
  <cols>
    <col min="1" max="1" width="17" style="317" customWidth="1"/>
    <col min="2" max="2" width="44" style="317" customWidth="1"/>
    <col min="3" max="3" width="62.85546875" style="317"/>
    <col min="4" max="4" width="20.7109375" style="317" customWidth="1"/>
    <col min="5" max="5" width="66.5703125" style="317" customWidth="1"/>
    <col min="6" max="16384" width="62.85546875" style="317"/>
  </cols>
  <sheetData>
    <row r="1" spans="1:7" ht="18" customHeight="1" x14ac:dyDescent="0.25">
      <c r="A1" s="320" t="s">
        <v>3547</v>
      </c>
      <c r="B1" s="320" t="s">
        <v>0</v>
      </c>
      <c r="C1" s="320" t="s">
        <v>3690</v>
      </c>
      <c r="D1" s="320" t="s">
        <v>3548</v>
      </c>
    </row>
    <row r="2" spans="1:7" ht="60.75" customHeight="1" x14ac:dyDescent="0.25">
      <c r="A2" s="366" t="s">
        <v>3680</v>
      </c>
      <c r="B2" s="401" t="s">
        <v>1</v>
      </c>
      <c r="C2" s="402"/>
      <c r="D2" s="368">
        <v>341458</v>
      </c>
    </row>
    <row r="3" spans="1:7" ht="39" customHeight="1" x14ac:dyDescent="0.25">
      <c r="A3" s="398" t="s">
        <v>2</v>
      </c>
      <c r="B3" s="403" t="s">
        <v>3</v>
      </c>
      <c r="C3" s="404"/>
      <c r="D3" s="368">
        <f>+'1MIGRANTES  VEN SISBEN LC AFILI'!D5</f>
        <v>247821</v>
      </c>
      <c r="F3" s="318"/>
      <c r="G3" s="318">
        <v>81715</v>
      </c>
    </row>
    <row r="4" spans="1:7" ht="33.75" customHeight="1" x14ac:dyDescent="0.25">
      <c r="A4" s="408" t="s">
        <v>3692</v>
      </c>
      <c r="B4" s="405" t="s">
        <v>3681</v>
      </c>
      <c r="C4" s="369" t="s">
        <v>4</v>
      </c>
      <c r="D4" s="370">
        <f>+D5+D6+D7</f>
        <v>110212</v>
      </c>
    </row>
    <row r="5" spans="1:7" ht="18" customHeight="1" x14ac:dyDescent="0.25">
      <c r="A5" s="409"/>
      <c r="B5" s="406"/>
      <c r="C5" s="371" t="s">
        <v>5</v>
      </c>
      <c r="D5" s="368">
        <f>+'1MIGRANTES  VEN SISBEN LC AFILI'!N5</f>
        <v>60636</v>
      </c>
      <c r="E5" s="319"/>
    </row>
    <row r="6" spans="1:7" ht="18" customHeight="1" x14ac:dyDescent="0.25">
      <c r="A6" s="409"/>
      <c r="B6" s="406"/>
      <c r="C6" s="371" t="s">
        <v>6</v>
      </c>
      <c r="D6" s="368">
        <f>+'1MIGRANTES  VEN SISBEN LC AFILI'!O5</f>
        <v>39518</v>
      </c>
    </row>
    <row r="7" spans="1:7" ht="18" customHeight="1" thickBot="1" x14ac:dyDescent="0.3">
      <c r="A7" s="410"/>
      <c r="B7" s="407"/>
      <c r="C7" s="372" t="s">
        <v>7</v>
      </c>
      <c r="D7" s="368">
        <f>+'1MIGRANTES  VEN SISBEN LC AFILI'!P5</f>
        <v>10058</v>
      </c>
    </row>
    <row r="8" spans="1:7" ht="18" customHeight="1" x14ac:dyDescent="0.25">
      <c r="A8" s="405" t="s">
        <v>3691</v>
      </c>
      <c r="B8" s="373" t="s">
        <v>3695</v>
      </c>
      <c r="C8" s="367" t="s">
        <v>8</v>
      </c>
      <c r="D8" s="370">
        <f>+'1MIGRANTES  VEN SISBEN LC AFILI'!AB5</f>
        <v>199597</v>
      </c>
      <c r="E8" s="417" t="s">
        <v>3845</v>
      </c>
    </row>
    <row r="9" spans="1:7" ht="24" customHeight="1" x14ac:dyDescent="0.25">
      <c r="A9" s="406"/>
      <c r="B9" s="374"/>
      <c r="C9" s="369" t="s">
        <v>9</v>
      </c>
      <c r="D9" s="368">
        <f>+'1MIGRANTES  VEN SISBEN LC AFILI'!T5</f>
        <v>124711</v>
      </c>
      <c r="E9" s="418"/>
    </row>
    <row r="10" spans="1:7" ht="21" customHeight="1" x14ac:dyDescent="0.25">
      <c r="A10" s="406"/>
      <c r="B10" s="374"/>
      <c r="C10" s="375" t="s">
        <v>10</v>
      </c>
      <c r="D10" s="376">
        <f>+'1MIGRANTES  VEN SISBEN LC AFILI'!X5</f>
        <v>74886</v>
      </c>
      <c r="E10" s="418"/>
    </row>
    <row r="11" spans="1:7" ht="56.25" customHeight="1" thickBot="1" x14ac:dyDescent="0.3">
      <c r="A11" s="407"/>
      <c r="B11" s="374"/>
      <c r="C11" s="375" t="s">
        <v>11</v>
      </c>
      <c r="D11" s="377">
        <f>+'1MIGRANTES  VEN SISBEN LC AFILI'!AD5</f>
        <v>80.18101256161296</v>
      </c>
      <c r="E11" s="419"/>
    </row>
    <row r="12" spans="1:7" ht="28.5" customHeight="1" x14ac:dyDescent="0.25">
      <c r="A12" s="411" t="s">
        <v>3692</v>
      </c>
      <c r="B12" s="378" t="s">
        <v>3682</v>
      </c>
      <c r="C12" s="379" t="s">
        <v>4</v>
      </c>
      <c r="D12" s="380">
        <f>+D13+D14+D15</f>
        <v>91370</v>
      </c>
    </row>
    <row r="13" spans="1:7" ht="18" customHeight="1" x14ac:dyDescent="0.25">
      <c r="A13" s="412"/>
      <c r="B13" s="378"/>
      <c r="C13" s="381" t="s">
        <v>5</v>
      </c>
      <c r="D13" s="382">
        <f>+'1MIGRANTES  VEN SISBEN LC AFILI'!J5</f>
        <v>53828</v>
      </c>
    </row>
    <row r="14" spans="1:7" ht="18" customHeight="1" x14ac:dyDescent="0.25">
      <c r="A14" s="412"/>
      <c r="B14" s="378"/>
      <c r="C14" s="381" t="s">
        <v>6</v>
      </c>
      <c r="D14" s="382">
        <f>+'1MIGRANTES  VEN SISBEN LC AFILI'!K5</f>
        <v>30987</v>
      </c>
    </row>
    <row r="15" spans="1:7" ht="18" customHeight="1" x14ac:dyDescent="0.25">
      <c r="A15" s="412"/>
      <c r="B15" s="378"/>
      <c r="C15" s="383" t="s">
        <v>7</v>
      </c>
      <c r="D15" s="382">
        <f>+'1MIGRANTES  VEN SISBEN LC AFILI'!L5</f>
        <v>6555</v>
      </c>
    </row>
    <row r="16" spans="1:7" ht="30" customHeight="1" x14ac:dyDescent="0.25">
      <c r="A16" s="412"/>
      <c r="B16" s="378" t="s">
        <v>3687</v>
      </c>
      <c r="C16" s="379" t="s">
        <v>4</v>
      </c>
      <c r="D16" s="380">
        <f>+D17+D18+D19</f>
        <v>18842</v>
      </c>
    </row>
    <row r="17" spans="1:26" ht="18" customHeight="1" x14ac:dyDescent="0.25">
      <c r="A17" s="412"/>
      <c r="B17" s="378"/>
      <c r="C17" s="381" t="s">
        <v>5</v>
      </c>
      <c r="D17" s="382">
        <f>+'1MIGRANTES  VEN SISBEN LC AFILI'!F5</f>
        <v>6808</v>
      </c>
    </row>
    <row r="18" spans="1:26" ht="18" customHeight="1" x14ac:dyDescent="0.25">
      <c r="A18" s="412"/>
      <c r="B18" s="378"/>
      <c r="C18" s="381" t="s">
        <v>6</v>
      </c>
      <c r="D18" s="382">
        <f>+'1MIGRANTES  VEN SISBEN LC AFILI'!G5</f>
        <v>8531</v>
      </c>
    </row>
    <row r="19" spans="1:26" ht="18" customHeight="1" thickBot="1" x14ac:dyDescent="0.3">
      <c r="A19" s="413"/>
      <c r="B19" s="378"/>
      <c r="C19" s="383" t="s">
        <v>7</v>
      </c>
      <c r="D19" s="382">
        <f>+'1MIGRANTES  VEN SISBEN LC AFILI'!H5</f>
        <v>3503</v>
      </c>
    </row>
    <row r="20" spans="1:26" ht="18" customHeight="1" x14ac:dyDescent="0.25">
      <c r="A20" s="414" t="s">
        <v>3691</v>
      </c>
      <c r="B20" s="384" t="s">
        <v>3696</v>
      </c>
      <c r="C20" s="385" t="s">
        <v>12</v>
      </c>
      <c r="D20" s="386">
        <f>+'1MIGRANTES  VEN SISBEN LC AFILI'!AA5</f>
        <v>198485</v>
      </c>
      <c r="E20" s="417" t="s">
        <v>3846</v>
      </c>
    </row>
    <row r="21" spans="1:26" ht="18" customHeight="1" x14ac:dyDescent="0.25">
      <c r="A21" s="415"/>
      <c r="B21" s="387"/>
      <c r="C21" s="388" t="s">
        <v>13</v>
      </c>
      <c r="D21" s="389">
        <f>+'1MIGRANTES  VEN SISBEN LC AFILI'!S5</f>
        <v>124149</v>
      </c>
      <c r="E21" s="418"/>
    </row>
    <row r="22" spans="1:26" ht="18" customHeight="1" x14ac:dyDescent="0.25">
      <c r="A22" s="415"/>
      <c r="B22" s="387"/>
      <c r="C22" s="388" t="s">
        <v>14</v>
      </c>
      <c r="D22" s="389">
        <f>+'1MIGRANTES  VEN SISBEN LC AFILI'!W5</f>
        <v>74336</v>
      </c>
      <c r="E22" s="418"/>
    </row>
    <row r="23" spans="1:26" ht="26.25" thickBot="1" x14ac:dyDescent="0.3">
      <c r="A23" s="415"/>
      <c r="B23" s="390"/>
      <c r="C23" s="391" t="s">
        <v>15</v>
      </c>
      <c r="D23" s="392">
        <f>+'1MIGRANTES  VEN SISBEN LC AFILI'!AC5</f>
        <v>80.092082591870749</v>
      </c>
      <c r="E23" s="419"/>
    </row>
    <row r="24" spans="1:26" ht="18" customHeight="1" x14ac:dyDescent="0.25">
      <c r="A24" s="415"/>
      <c r="B24" s="384" t="s">
        <v>3697</v>
      </c>
      <c r="C24" s="385" t="s">
        <v>16</v>
      </c>
      <c r="D24" s="386">
        <f>+D25+D26</f>
        <v>1112</v>
      </c>
      <c r="E24" s="420" t="s">
        <v>17</v>
      </c>
    </row>
    <row r="25" spans="1:26" ht="18" customHeight="1" x14ac:dyDescent="0.25">
      <c r="A25" s="415"/>
      <c r="B25" s="387"/>
      <c r="C25" s="388" t="s">
        <v>18</v>
      </c>
      <c r="D25" s="389">
        <f>+'1MIGRANTES  VEN SISBEN LC AFILI'!$R$5</f>
        <v>562</v>
      </c>
      <c r="E25" s="421"/>
    </row>
    <row r="26" spans="1:26" ht="18" customHeight="1" thickBot="1" x14ac:dyDescent="0.3">
      <c r="A26" s="416"/>
      <c r="B26" s="387"/>
      <c r="C26" s="393" t="s">
        <v>19</v>
      </c>
      <c r="D26" s="394">
        <f>+'1MIGRANTES  VEN SISBEN LC AFILI'!V5</f>
        <v>550</v>
      </c>
      <c r="E26" s="422"/>
    </row>
    <row r="27" spans="1:26" ht="24.75" customHeight="1" x14ac:dyDescent="0.25">
      <c r="A27" s="423" t="s">
        <v>3691</v>
      </c>
      <c r="B27" s="395" t="s">
        <v>3688</v>
      </c>
      <c r="C27" s="396" t="s">
        <v>20</v>
      </c>
      <c r="D27" s="397">
        <f>+'6.RS vs No sisben IV'!O8</f>
        <v>48028</v>
      </c>
    </row>
    <row r="28" spans="1:26" ht="39" customHeight="1" x14ac:dyDescent="0.25">
      <c r="A28" s="424"/>
      <c r="B28" s="395" t="s">
        <v>3689</v>
      </c>
      <c r="C28" s="396" t="s">
        <v>21</v>
      </c>
      <c r="D28" s="397">
        <f>+'6.RS vs No sisben IV'!N8</f>
        <v>2434</v>
      </c>
    </row>
    <row r="29" spans="1:26" ht="18" customHeight="1" x14ac:dyDescent="0.25">
      <c r="D29" s="157"/>
    </row>
    <row r="30" spans="1:26" ht="18" customHeight="1" x14ac:dyDescent="0.25">
      <c r="B30" s="158"/>
      <c r="D30" s="157"/>
    </row>
    <row r="31" spans="1:26" ht="22.5" customHeight="1" x14ac:dyDescent="0.25">
      <c r="B31" s="161" t="s">
        <v>22</v>
      </c>
      <c r="C31" s="162"/>
      <c r="D31" s="130" t="s">
        <v>23</v>
      </c>
      <c r="E31" s="130"/>
      <c r="F31" s="130"/>
      <c r="G31" s="130"/>
      <c r="H31" s="130"/>
      <c r="I31" s="130"/>
      <c r="J31" s="130"/>
      <c r="K31" s="130"/>
      <c r="L31" s="130"/>
      <c r="M31" s="130"/>
      <c r="N31" s="130"/>
      <c r="O31" s="130"/>
      <c r="P31" s="130"/>
      <c r="Q31" s="130"/>
      <c r="R31" s="130"/>
      <c r="S31" s="130"/>
      <c r="T31" s="130"/>
      <c r="U31" s="130"/>
      <c r="V31" s="130"/>
      <c r="W31" s="130"/>
      <c r="X31" s="130"/>
      <c r="Y31" s="130"/>
      <c r="Z31" s="130"/>
    </row>
    <row r="32" spans="1:26" ht="21" customHeight="1" x14ac:dyDescent="0.25">
      <c r="B32" s="161" t="s">
        <v>24</v>
      </c>
      <c r="C32" s="162"/>
      <c r="D32" s="130" t="s">
        <v>23</v>
      </c>
      <c r="E32" s="130"/>
      <c r="F32" s="130"/>
      <c r="G32" s="130"/>
      <c r="H32" s="130"/>
      <c r="I32" s="130"/>
      <c r="J32" s="130"/>
      <c r="K32" s="130"/>
      <c r="L32" s="130"/>
      <c r="M32" s="130"/>
      <c r="N32" s="130"/>
      <c r="O32" s="130"/>
      <c r="P32" s="130"/>
      <c r="Q32" s="130"/>
      <c r="R32" s="130"/>
      <c r="S32" s="130"/>
      <c r="T32" s="130"/>
      <c r="U32" s="130"/>
      <c r="V32" s="130"/>
      <c r="W32" s="130"/>
      <c r="X32" s="130"/>
      <c r="Y32" s="130"/>
      <c r="Z32" s="130"/>
    </row>
  </sheetData>
  <mergeCells count="11">
    <mergeCell ref="A27:A28"/>
    <mergeCell ref="A12:A19"/>
    <mergeCell ref="A20:A26"/>
    <mergeCell ref="E8:E11"/>
    <mergeCell ref="E20:E23"/>
    <mergeCell ref="E24:E26"/>
    <mergeCell ref="B2:C2"/>
    <mergeCell ref="B3:C3"/>
    <mergeCell ref="B4:B7"/>
    <mergeCell ref="A4:A7"/>
    <mergeCell ref="A8:A11"/>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6"/>
  <sheetViews>
    <sheetView workbookViewId="0">
      <selection activeCell="L1" sqref="L1:L2"/>
    </sheetView>
  </sheetViews>
  <sheetFormatPr baseColWidth="10" defaultColWidth="11.42578125" defaultRowHeight="15" x14ac:dyDescent="0.25"/>
  <cols>
    <col min="1" max="1" width="11.42578125" style="304"/>
    <col min="2" max="2" width="16.28515625" style="304" customWidth="1"/>
    <col min="3" max="9" width="11.42578125" style="304"/>
    <col min="10" max="10" width="12" style="304" customWidth="1"/>
    <col min="11" max="11" width="12.5703125" style="304" customWidth="1"/>
    <col min="12" max="12" width="13.5703125" bestFit="1" customWidth="1"/>
  </cols>
  <sheetData>
    <row r="1" spans="1:12" ht="48" customHeight="1" x14ac:dyDescent="0.25">
      <c r="A1" s="426" t="s">
        <v>25</v>
      </c>
      <c r="B1" s="425" t="s">
        <v>26</v>
      </c>
      <c r="C1" s="425" t="s">
        <v>27</v>
      </c>
      <c r="D1" s="425"/>
      <c r="E1" s="425"/>
      <c r="F1" s="425"/>
      <c r="G1" s="425" t="s">
        <v>28</v>
      </c>
      <c r="H1" s="429" t="s">
        <v>29</v>
      </c>
      <c r="I1" s="429" t="s">
        <v>30</v>
      </c>
      <c r="J1" s="429" t="s">
        <v>31</v>
      </c>
      <c r="K1" s="425" t="s">
        <v>32</v>
      </c>
      <c r="L1" s="425" t="s">
        <v>3686</v>
      </c>
    </row>
    <row r="2" spans="1:12" ht="24" x14ac:dyDescent="0.25">
      <c r="A2" s="427"/>
      <c r="B2" s="425"/>
      <c r="C2" s="138" t="s">
        <v>33</v>
      </c>
      <c r="D2" s="138">
        <v>1</v>
      </c>
      <c r="E2" s="138">
        <v>2</v>
      </c>
      <c r="F2" s="138" t="s">
        <v>34</v>
      </c>
      <c r="G2" s="425"/>
      <c r="H2" s="430"/>
      <c r="I2" s="430"/>
      <c r="J2" s="430"/>
      <c r="K2" s="425"/>
      <c r="L2" s="425"/>
    </row>
    <row r="3" spans="1:12" x14ac:dyDescent="0.25">
      <c r="A3" s="428"/>
      <c r="B3" s="107">
        <f>SUM(B4:B12)</f>
        <v>247821</v>
      </c>
      <c r="C3" s="107">
        <f t="shared" ref="C3:I3" si="0">SUM(C4:C12)</f>
        <v>110212</v>
      </c>
      <c r="D3" s="107">
        <f t="shared" si="0"/>
        <v>60636</v>
      </c>
      <c r="E3" s="107">
        <f t="shared" si="0"/>
        <v>39518</v>
      </c>
      <c r="F3" s="107">
        <f t="shared" si="0"/>
        <v>10058</v>
      </c>
      <c r="G3" s="107">
        <f t="shared" si="0"/>
        <v>1816</v>
      </c>
      <c r="H3" s="107">
        <f t="shared" si="0"/>
        <v>1112</v>
      </c>
      <c r="I3" s="107">
        <f t="shared" si="0"/>
        <v>198485</v>
      </c>
      <c r="J3" s="107">
        <f>+H3+I3</f>
        <v>199597</v>
      </c>
      <c r="K3" s="305">
        <f>+'1MIGRANTES  VEN SISBEN LC AFILI'!AC5</f>
        <v>80.092082591870749</v>
      </c>
      <c r="L3" s="364">
        <f>+L4+L5+L6+L7+L8+L9+L10+L11+L12</f>
        <v>100</v>
      </c>
    </row>
    <row r="4" spans="1:12" ht="36" x14ac:dyDescent="0.25">
      <c r="A4" s="137" t="s">
        <v>38</v>
      </c>
      <c r="B4" s="73">
        <f>VLOOKUP(A4,'1MIGRANTES  VEN SISBEN LC AFILI'!$C$6:$AD$139,2,0)</f>
        <v>2377</v>
      </c>
      <c r="C4" s="107">
        <f>VLOOKUP(A4,'1MIGRANTES  VEN SISBEN LC AFILI'!C6:$AD$143,11,0)</f>
        <v>1504</v>
      </c>
      <c r="D4" s="107">
        <f>VLOOKUP(A4,'1MIGRANTES  VEN SISBEN LC AFILI'!$C$6:$AD$141,12,0)</f>
        <v>1245</v>
      </c>
      <c r="E4" s="107">
        <f>VLOOKUP(A4,'1MIGRANTES  VEN SISBEN LC AFILI'!$C$6:$AD$142,13,0)</f>
        <v>212</v>
      </c>
      <c r="F4" s="107">
        <f>VLOOKUP(A4,'1MIGRANTES  VEN SISBEN LC AFILI'!$C$6:$AD$142,14,0)</f>
        <v>47</v>
      </c>
      <c r="G4" s="107">
        <f>VLOOKUP(A4,'1MIGRANTES  VEN SISBEN LC AFILI'!$C$6:$AD$141,15,0)</f>
        <v>18</v>
      </c>
      <c r="H4" s="107">
        <f>VLOOKUP(A4,'1MIGRANTES  VEN SISBEN LC AFILI'!$C$6:$AD$141,24,0)</f>
        <v>2</v>
      </c>
      <c r="I4" s="107">
        <f>VLOOKUP(A4,'1MIGRANTES  VEN SISBEN LC AFILI'!$C$6:$AD$142,25,0)</f>
        <v>1849</v>
      </c>
      <c r="J4" s="107">
        <f t="shared" ref="J4:J12" si="1">+H4+I4</f>
        <v>1851</v>
      </c>
      <c r="K4" s="305">
        <f>VLOOKUP(A4,'1MIGRANTES  VEN SISBEN LC AFILI'!$C$6:$AD$141,27,0)</f>
        <v>77.787126630206131</v>
      </c>
      <c r="L4" s="365">
        <f t="shared" ref="L4:L11" si="2">+J4/$J$3*100</f>
        <v>0.9273686478253681</v>
      </c>
    </row>
    <row r="5" spans="1:12" ht="25.5" x14ac:dyDescent="0.25">
      <c r="A5" s="89" t="s">
        <v>39</v>
      </c>
      <c r="B5" s="73">
        <f>VLOOKUP(A5,'1MIGRANTES  VEN SISBEN LC AFILI'!$C$6:$AD$139,2,0)</f>
        <v>2199</v>
      </c>
      <c r="C5" s="107">
        <f>VLOOKUP(A5,'1MIGRANTES  VEN SISBEN LC AFILI'!C7:$AD$143,11,0)</f>
        <v>1737</v>
      </c>
      <c r="D5" s="107">
        <f>VLOOKUP(A5,'1MIGRANTES  VEN SISBEN LC AFILI'!$C$6:$AD$141,12,0)</f>
        <v>1554</v>
      </c>
      <c r="E5" s="107">
        <f>VLOOKUP(A5,'1MIGRANTES  VEN SISBEN LC AFILI'!$C$6:$AD$142,13,0)</f>
        <v>162</v>
      </c>
      <c r="F5" s="107">
        <f>VLOOKUP(A5,'1MIGRANTES  VEN SISBEN LC AFILI'!$C$6:$AD$142,14,0)</f>
        <v>21</v>
      </c>
      <c r="G5" s="107">
        <f>VLOOKUP(A5,'1MIGRANTES  VEN SISBEN LC AFILI'!$C$6:$AD$141,15,0)</f>
        <v>7</v>
      </c>
      <c r="H5" s="107">
        <f>VLOOKUP(A5,'1MIGRANTES  VEN SISBEN LC AFILI'!$C$6:$AD$141,24,0)</f>
        <v>5</v>
      </c>
      <c r="I5" s="107">
        <f>VLOOKUP(A5,'1MIGRANTES  VEN SISBEN LC AFILI'!$C$6:$AD$142,25,0)</f>
        <v>1946</v>
      </c>
      <c r="J5" s="107">
        <f t="shared" si="1"/>
        <v>1951</v>
      </c>
      <c r="K5" s="316">
        <v>73.758542141230066</v>
      </c>
      <c r="L5" s="365">
        <f t="shared" si="2"/>
        <v>0.97746960124651172</v>
      </c>
    </row>
    <row r="6" spans="1:12" x14ac:dyDescent="0.25">
      <c r="A6" s="89" t="s">
        <v>40</v>
      </c>
      <c r="B6" s="73">
        <f>VLOOKUP(A6,'1MIGRANTES  VEN SISBEN LC AFILI'!$C$6:$AD$139,2,0)</f>
        <v>10058</v>
      </c>
      <c r="C6" s="107">
        <f>VLOOKUP(A6,'1MIGRANTES  VEN SISBEN LC AFILI'!C8:$AD$143,11,0)</f>
        <v>4665</v>
      </c>
      <c r="D6" s="107">
        <f>VLOOKUP(A6,'1MIGRANTES  VEN SISBEN LC AFILI'!$C$6:$AD$141,12,0)</f>
        <v>4032</v>
      </c>
      <c r="E6" s="107">
        <f>VLOOKUP(A6,'1MIGRANTES  VEN SISBEN LC AFILI'!$C$6:$AD$142,13,0)</f>
        <v>532</v>
      </c>
      <c r="F6" s="107">
        <f>VLOOKUP(A6,'1MIGRANTES  VEN SISBEN LC AFILI'!$C$6:$AD$142,14,0)</f>
        <v>101</v>
      </c>
      <c r="G6" s="107">
        <f>VLOOKUP(A6,'1MIGRANTES  VEN SISBEN LC AFILI'!$C$6:$AD$141,15,0)</f>
        <v>0</v>
      </c>
      <c r="H6" s="107">
        <f>VLOOKUP(A6,'1MIGRANTES  VEN SISBEN LC AFILI'!$C$6:$AD$141,24,0)</f>
        <v>40</v>
      </c>
      <c r="I6" s="107">
        <f>VLOOKUP(A6,'1MIGRANTES  VEN SISBEN LC AFILI'!$C$6:$AD$142,25,0)</f>
        <v>8751</v>
      </c>
      <c r="J6" s="107">
        <f t="shared" si="1"/>
        <v>8791</v>
      </c>
      <c r="K6" s="316">
        <v>77.731384829505913</v>
      </c>
      <c r="L6" s="365">
        <f t="shared" si="2"/>
        <v>4.4043748152527344</v>
      </c>
    </row>
    <row r="7" spans="1:12" ht="25.5" x14ac:dyDescent="0.25">
      <c r="A7" s="89" t="s">
        <v>41</v>
      </c>
      <c r="B7" s="73">
        <f>VLOOKUP(A7,'1MIGRANTES  VEN SISBEN LC AFILI'!$C$6:$AD$139,2,0)</f>
        <v>2673</v>
      </c>
      <c r="C7" s="107">
        <f>VLOOKUP(A7,'1MIGRANTES  VEN SISBEN LC AFILI'!C9:$AD$143,11,0)</f>
        <v>1882</v>
      </c>
      <c r="D7" s="107">
        <f>VLOOKUP(A7,'1MIGRANTES  VEN SISBEN LC AFILI'!$C$6:$AD$141,12,0)</f>
        <v>1472</v>
      </c>
      <c r="E7" s="107">
        <f>VLOOKUP(A7,'1MIGRANTES  VEN SISBEN LC AFILI'!$C$6:$AD$142,13,0)</f>
        <v>348</v>
      </c>
      <c r="F7" s="107">
        <f>VLOOKUP(A7,'1MIGRANTES  VEN SISBEN LC AFILI'!$C$6:$AD$142,14,0)</f>
        <v>62</v>
      </c>
      <c r="G7" s="107">
        <f>VLOOKUP(A7,'1MIGRANTES  VEN SISBEN LC AFILI'!$C$6:$AD$141,15,0)</f>
        <v>11</v>
      </c>
      <c r="H7" s="107">
        <f>VLOOKUP(A7,'1MIGRANTES  VEN SISBEN LC AFILI'!$C$6:$AD$141,24,0)</f>
        <v>16</v>
      </c>
      <c r="I7" s="107">
        <f>VLOOKUP(A7,'1MIGRANTES  VEN SISBEN LC AFILI'!$C$6:$AD$142,25,0)</f>
        <v>2500</v>
      </c>
      <c r="J7" s="107">
        <f t="shared" si="1"/>
        <v>2516</v>
      </c>
      <c r="K7" s="316">
        <v>98.464419475655433</v>
      </c>
      <c r="L7" s="365">
        <f t="shared" si="2"/>
        <v>1.2605399880759731</v>
      </c>
    </row>
    <row r="8" spans="1:12" ht="38.25" x14ac:dyDescent="0.25">
      <c r="A8" s="89" t="s">
        <v>42</v>
      </c>
      <c r="B8" s="73">
        <f>VLOOKUP(A8,'1MIGRANTES  VEN SISBEN LC AFILI'!$C$6:$AD$139,2,0)</f>
        <v>3338</v>
      </c>
      <c r="C8" s="107">
        <f>VLOOKUP(A8,'1MIGRANTES  VEN SISBEN LC AFILI'!C10:$AD$143,11,0)</f>
        <v>2686</v>
      </c>
      <c r="D8" s="107">
        <f>VLOOKUP(A8,'1MIGRANTES  VEN SISBEN LC AFILI'!$C$6:$AD$141,12,0)</f>
        <v>2109</v>
      </c>
      <c r="E8" s="107">
        <f>VLOOKUP(A8,'1MIGRANTES  VEN SISBEN LC AFILI'!$C$6:$AD$142,13,0)</f>
        <v>489</v>
      </c>
      <c r="F8" s="107">
        <f>VLOOKUP(A8,'1MIGRANTES  VEN SISBEN LC AFILI'!$C$6:$AD$142,14,0)</f>
        <v>88</v>
      </c>
      <c r="G8" s="107">
        <f>VLOOKUP(A8,'1MIGRANTES  VEN SISBEN LC AFILI'!$C$6:$AD$141,15,0)</f>
        <v>41</v>
      </c>
      <c r="H8" s="107">
        <f>VLOOKUP(A8,'1MIGRANTES  VEN SISBEN LC AFILI'!$C$6:$AD$141,24,0)</f>
        <v>4</v>
      </c>
      <c r="I8" s="107">
        <f>VLOOKUP(A8,'1MIGRANTES  VEN SISBEN LC AFILI'!$C$6:$AD$142,25,0)</f>
        <v>3136</v>
      </c>
      <c r="J8" s="107">
        <f t="shared" si="1"/>
        <v>3140</v>
      </c>
      <c r="K8" s="316">
        <v>114.55582232893158</v>
      </c>
      <c r="L8" s="365">
        <f t="shared" si="2"/>
        <v>1.5731699374239092</v>
      </c>
    </row>
    <row r="9" spans="1:12" x14ac:dyDescent="0.25">
      <c r="A9" s="89" t="s">
        <v>43</v>
      </c>
      <c r="B9" s="73">
        <f>VLOOKUP(A9,'1MIGRANTES  VEN SISBEN LC AFILI'!$C$6:$AD$139,2,0)</f>
        <v>2356</v>
      </c>
      <c r="C9" s="107">
        <f>VLOOKUP(A9,'1MIGRANTES  VEN SISBEN LC AFILI'!C11:$AD$143,11,0)</f>
        <v>1964</v>
      </c>
      <c r="D9" s="107">
        <f>VLOOKUP(A9,'1MIGRANTES  VEN SISBEN LC AFILI'!$C$6:$AD$141,12,0)</f>
        <v>1277</v>
      </c>
      <c r="E9" s="107">
        <f>VLOOKUP(A9,'1MIGRANTES  VEN SISBEN LC AFILI'!$C$6:$AD$142,13,0)</f>
        <v>578</v>
      </c>
      <c r="F9" s="107">
        <f>VLOOKUP(A9,'1MIGRANTES  VEN SISBEN LC AFILI'!$C$6:$AD$142,14,0)</f>
        <v>109</v>
      </c>
      <c r="G9" s="107">
        <f>VLOOKUP(A9,'1MIGRANTES  VEN SISBEN LC AFILI'!$C$6:$AD$141,15,0)</f>
        <v>3</v>
      </c>
      <c r="H9" s="107">
        <f>VLOOKUP(A9,'1MIGRANTES  VEN SISBEN LC AFILI'!$C$6:$AD$141,24,0)</f>
        <v>13</v>
      </c>
      <c r="I9" s="107">
        <f>VLOOKUP(A9,'1MIGRANTES  VEN SISBEN LC AFILI'!$C$6:$AD$142,25,0)</f>
        <v>2738</v>
      </c>
      <c r="J9" s="107">
        <f t="shared" si="1"/>
        <v>2751</v>
      </c>
      <c r="K9" s="316">
        <v>90.587734241908009</v>
      </c>
      <c r="L9" s="365">
        <f t="shared" si="2"/>
        <v>1.3782772286156606</v>
      </c>
    </row>
    <row r="10" spans="1:12" x14ac:dyDescent="0.25">
      <c r="A10" s="89" t="s">
        <v>44</v>
      </c>
      <c r="B10" s="73">
        <f>VLOOKUP(A10,'1MIGRANTES  VEN SISBEN LC AFILI'!$C$6:$AD$139,2,0)</f>
        <v>29153</v>
      </c>
      <c r="C10" s="107">
        <f>VLOOKUP(A10,'1MIGRANTES  VEN SISBEN LC AFILI'!C12:$AD$143,11,0)</f>
        <v>17721</v>
      </c>
      <c r="D10" s="107">
        <f>VLOOKUP(A10,'1MIGRANTES  VEN SISBEN LC AFILI'!$C$6:$AD$141,12,0)</f>
        <v>10530</v>
      </c>
      <c r="E10" s="107">
        <f>VLOOKUP(A10,'1MIGRANTES  VEN SISBEN LC AFILI'!$C$6:$AD$142,13,0)</f>
        <v>5842</v>
      </c>
      <c r="F10" s="107">
        <f>VLOOKUP(A10,'1MIGRANTES  VEN SISBEN LC AFILI'!$C$6:$AD$142,14,0)</f>
        <v>1349</v>
      </c>
      <c r="G10" s="107">
        <f>VLOOKUP(A10,'1MIGRANTES  VEN SISBEN LC AFILI'!$C$6:$AD$141,15,0)</f>
        <v>159</v>
      </c>
      <c r="H10" s="107">
        <f>VLOOKUP(A10,'1MIGRANTES  VEN SISBEN LC AFILI'!$C$6:$AD$141,24,0)</f>
        <v>106</v>
      </c>
      <c r="I10" s="107">
        <f>VLOOKUP(A10,'1MIGRANTES  VEN SISBEN LC AFILI'!$C$6:$AD$142,25,0)</f>
        <v>28298</v>
      </c>
      <c r="J10" s="107">
        <f t="shared" si="1"/>
        <v>28404</v>
      </c>
      <c r="K10" s="316">
        <v>85.334252239834598</v>
      </c>
      <c r="L10" s="365">
        <f t="shared" si="2"/>
        <v>14.230674809741629</v>
      </c>
    </row>
    <row r="11" spans="1:12" ht="25.5" x14ac:dyDescent="0.25">
      <c r="A11" s="89" t="s">
        <v>45</v>
      </c>
      <c r="B11" s="73">
        <f>VLOOKUP(A11,'1MIGRANTES  VEN SISBEN LC AFILI'!$C$6:$AD$139,2,0)</f>
        <v>3173</v>
      </c>
      <c r="C11" s="107">
        <f>VLOOKUP(A11,'1MIGRANTES  VEN SISBEN LC AFILI'!C13:$AD$143,11,0)</f>
        <v>1914</v>
      </c>
      <c r="D11" s="107">
        <f>VLOOKUP(A11,'1MIGRANTES  VEN SISBEN LC AFILI'!$C$6:$AD$141,12,0)</f>
        <v>1431</v>
      </c>
      <c r="E11" s="107">
        <f>VLOOKUP(A11,'1MIGRANTES  VEN SISBEN LC AFILI'!$C$6:$AD$142,13,0)</f>
        <v>393</v>
      </c>
      <c r="F11" s="107">
        <f>VLOOKUP(A11,'1MIGRANTES  VEN SISBEN LC AFILI'!$C$6:$AD$142,14,0)</f>
        <v>90</v>
      </c>
      <c r="G11" s="107">
        <f>VLOOKUP(A11,'1MIGRANTES  VEN SISBEN LC AFILI'!$C$6:$AD$141,15,0)</f>
        <v>51</v>
      </c>
      <c r="H11" s="107">
        <f>VLOOKUP(A11,'1MIGRANTES  VEN SISBEN LC AFILI'!$C$6:$AD$141,24,0)</f>
        <v>14</v>
      </c>
      <c r="I11" s="107">
        <f>VLOOKUP(A11,'1MIGRANTES  VEN SISBEN LC AFILI'!$C$6:$AD$142,25,0)</f>
        <v>3151</v>
      </c>
      <c r="J11" s="107">
        <f t="shared" si="1"/>
        <v>3165</v>
      </c>
      <c r="K11" s="316">
        <v>88.292836857052706</v>
      </c>
      <c r="L11" s="365">
        <f t="shared" si="2"/>
        <v>1.5856951757791953</v>
      </c>
    </row>
    <row r="12" spans="1:12" ht="18.75" customHeight="1" x14ac:dyDescent="0.25">
      <c r="A12" s="90" t="s">
        <v>46</v>
      </c>
      <c r="B12" s="73">
        <f>VLOOKUP(A12,'1MIGRANTES  VEN SISBEN LC AFILI'!$C$6:$AD$139,2,0)</f>
        <v>192494</v>
      </c>
      <c r="C12" s="107">
        <f>VLOOKUP(A12,'1MIGRANTES  VEN SISBEN LC AFILI'!C14:$AD$143,11,0)</f>
        <v>76139</v>
      </c>
      <c r="D12" s="107">
        <f>VLOOKUP(A12,'1MIGRANTES  VEN SISBEN LC AFILI'!$C$6:$AD$141,12,0)</f>
        <v>36986</v>
      </c>
      <c r="E12" s="107">
        <f>VLOOKUP(A12,'1MIGRANTES  VEN SISBEN LC AFILI'!$C$6:$AD$142,13,0)</f>
        <v>30962</v>
      </c>
      <c r="F12" s="107">
        <f>VLOOKUP(A12,'1MIGRANTES  VEN SISBEN LC AFILI'!$C$6:$AD$142,14,0)</f>
        <v>8191</v>
      </c>
      <c r="G12" s="107">
        <f>VLOOKUP(A12,'1MIGRANTES  VEN SISBEN LC AFILI'!$C$6:$AD$141,15,0)</f>
        <v>1526</v>
      </c>
      <c r="H12" s="107">
        <f>VLOOKUP(A12,'1MIGRANTES  VEN SISBEN LC AFILI'!$C$6:$AD$141,24,0)</f>
        <v>912</v>
      </c>
      <c r="I12" s="107">
        <f>VLOOKUP(A12,'1MIGRANTES  VEN SISBEN LC AFILI'!$C$6:$AD$142,25,0)</f>
        <v>146116</v>
      </c>
      <c r="J12" s="107">
        <f t="shared" si="1"/>
        <v>147028</v>
      </c>
      <c r="K12" s="316">
        <v>64.62478940532759</v>
      </c>
      <c r="L12" s="363">
        <f>+J12/$J$3*100</f>
        <v>73.662429796039021</v>
      </c>
    </row>
    <row r="14" spans="1:12" s="110" customFormat="1" x14ac:dyDescent="0.25">
      <c r="A14" s="304"/>
      <c r="B14" s="304"/>
      <c r="C14" s="304"/>
      <c r="D14" s="304"/>
      <c r="E14" s="304"/>
      <c r="F14" s="304"/>
      <c r="G14" s="304"/>
      <c r="H14" s="304"/>
      <c r="I14" s="304"/>
      <c r="J14" s="304"/>
      <c r="K14" s="304"/>
    </row>
    <row r="15" spans="1:12" s="110" customFormat="1" ht="45.75" customHeight="1" x14ac:dyDescent="0.25">
      <c r="A15" s="304"/>
      <c r="B15" s="304"/>
      <c r="C15" s="304"/>
      <c r="D15" s="304"/>
      <c r="E15" s="304"/>
      <c r="F15" s="304"/>
      <c r="G15" s="304"/>
      <c r="H15" s="304"/>
      <c r="I15" s="304"/>
      <c r="J15" s="304"/>
      <c r="K15" s="304"/>
    </row>
    <row r="16" spans="1:12" s="304" customFormat="1" x14ac:dyDescent="0.25"/>
  </sheetData>
  <mergeCells count="9">
    <mergeCell ref="L1:L2"/>
    <mergeCell ref="A1:A3"/>
    <mergeCell ref="H1:H2"/>
    <mergeCell ref="I1:I2"/>
    <mergeCell ref="J1:J2"/>
    <mergeCell ref="K1:K2"/>
    <mergeCell ref="G1:G2"/>
    <mergeCell ref="B1:B2"/>
    <mergeCell ref="C1:F1"/>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D144"/>
  <sheetViews>
    <sheetView tabSelected="1" topLeftCell="C133" workbookViewId="0">
      <selection activeCell="AC5" sqref="AC5"/>
    </sheetView>
  </sheetViews>
  <sheetFormatPr baseColWidth="10" defaultColWidth="8.85546875" defaultRowHeight="15" x14ac:dyDescent="0.25"/>
  <cols>
    <col min="14" max="14" width="7.85546875" customWidth="1"/>
    <col min="15" max="15" width="8.140625" customWidth="1"/>
    <col min="18" max="18" width="12.85546875" customWidth="1"/>
    <col min="20" max="20" width="11.140625" customWidth="1"/>
    <col min="23" max="23" width="12.140625" customWidth="1"/>
    <col min="24" max="24" width="11.5703125" customWidth="1"/>
    <col min="29" max="29" width="11.28515625" customWidth="1"/>
    <col min="30" max="30" width="11.7109375" customWidth="1"/>
  </cols>
  <sheetData>
    <row r="1" spans="1:30" ht="23.25" customHeight="1" x14ac:dyDescent="0.25">
      <c r="B1" s="446" t="s">
        <v>48</v>
      </c>
      <c r="C1" s="447"/>
      <c r="D1" s="447"/>
      <c r="E1" s="447"/>
      <c r="F1" s="447"/>
      <c r="G1" s="447"/>
      <c r="H1" s="447"/>
      <c r="I1" s="447"/>
      <c r="J1" s="447"/>
      <c r="K1" s="447"/>
      <c r="L1" s="447"/>
      <c r="M1" s="447"/>
      <c r="N1" s="447"/>
      <c r="O1" s="447"/>
      <c r="P1" s="447"/>
      <c r="Q1" s="447"/>
      <c r="R1" s="447"/>
      <c r="S1" s="447"/>
      <c r="T1" s="447"/>
      <c r="U1" s="447"/>
      <c r="V1" s="447"/>
      <c r="W1" s="447"/>
      <c r="X1" s="447"/>
      <c r="Y1" s="447"/>
      <c r="Z1" s="447"/>
      <c r="AA1" s="447"/>
      <c r="AB1" s="447"/>
      <c r="AC1" s="447"/>
      <c r="AD1" s="447"/>
    </row>
    <row r="2" spans="1:30" ht="37.5" customHeight="1" x14ac:dyDescent="0.25">
      <c r="A2" s="444" t="s">
        <v>49</v>
      </c>
      <c r="B2" s="441" t="s">
        <v>50</v>
      </c>
      <c r="C2" s="438" t="s">
        <v>35</v>
      </c>
      <c r="D2" s="103"/>
      <c r="E2" s="448" t="s">
        <v>3848</v>
      </c>
      <c r="F2" s="449"/>
      <c r="G2" s="449"/>
      <c r="H2" s="449"/>
      <c r="I2" s="449"/>
      <c r="J2" s="449"/>
      <c r="K2" s="449"/>
      <c r="L2" s="449"/>
      <c r="M2" s="449"/>
      <c r="N2" s="449"/>
      <c r="O2" s="449"/>
      <c r="P2" s="450"/>
      <c r="Q2" s="434" t="s">
        <v>3849</v>
      </c>
      <c r="R2" s="448" t="s">
        <v>3850</v>
      </c>
      <c r="S2" s="449"/>
      <c r="T2" s="449"/>
      <c r="U2" s="449"/>
      <c r="V2" s="449"/>
      <c r="W2" s="449"/>
      <c r="X2" s="449"/>
      <c r="Y2" s="449"/>
      <c r="Z2" s="449"/>
      <c r="AA2" s="449"/>
      <c r="AB2" s="450"/>
      <c r="AC2" s="431" t="s">
        <v>32</v>
      </c>
      <c r="AD2" s="431" t="s">
        <v>36</v>
      </c>
    </row>
    <row r="3" spans="1:30" ht="85.5" customHeight="1" x14ac:dyDescent="0.25">
      <c r="A3" s="444"/>
      <c r="B3" s="442"/>
      <c r="C3" s="439"/>
      <c r="D3" s="431" t="s">
        <v>26</v>
      </c>
      <c r="E3" s="451" t="s">
        <v>51</v>
      </c>
      <c r="F3" s="452"/>
      <c r="G3" s="452"/>
      <c r="H3" s="453"/>
      <c r="I3" s="451" t="s">
        <v>52</v>
      </c>
      <c r="J3" s="452"/>
      <c r="K3" s="452"/>
      <c r="L3" s="453"/>
      <c r="M3" s="451" t="s">
        <v>27</v>
      </c>
      <c r="N3" s="452"/>
      <c r="O3" s="452"/>
      <c r="P3" s="453"/>
      <c r="Q3" s="435"/>
      <c r="R3" s="431" t="s">
        <v>53</v>
      </c>
      <c r="S3" s="431" t="s">
        <v>54</v>
      </c>
      <c r="T3" s="431" t="s">
        <v>55</v>
      </c>
      <c r="U3" s="431" t="s">
        <v>56</v>
      </c>
      <c r="V3" s="431" t="s">
        <v>57</v>
      </c>
      <c r="W3" s="431" t="s">
        <v>58</v>
      </c>
      <c r="X3" s="431" t="s">
        <v>59</v>
      </c>
      <c r="Y3" s="431" t="s">
        <v>60</v>
      </c>
      <c r="Z3" s="281" t="s">
        <v>61</v>
      </c>
      <c r="AA3" s="281" t="s">
        <v>62</v>
      </c>
      <c r="AB3" s="281" t="s">
        <v>63</v>
      </c>
      <c r="AC3" s="432"/>
      <c r="AD3" s="432"/>
    </row>
    <row r="4" spans="1:30" s="232" customFormat="1" ht="48" x14ac:dyDescent="0.25">
      <c r="A4" s="444"/>
      <c r="B4" s="442"/>
      <c r="C4" s="439"/>
      <c r="D4" s="433"/>
      <c r="E4" s="123" t="s">
        <v>33</v>
      </c>
      <c r="F4" s="123">
        <v>1</v>
      </c>
      <c r="G4" s="123">
        <v>2</v>
      </c>
      <c r="H4" s="123" t="s">
        <v>34</v>
      </c>
      <c r="I4" s="123" t="s">
        <v>33</v>
      </c>
      <c r="J4" s="123">
        <v>1</v>
      </c>
      <c r="K4" s="123">
        <v>2</v>
      </c>
      <c r="L4" s="123" t="s">
        <v>34</v>
      </c>
      <c r="M4" s="123" t="s">
        <v>33</v>
      </c>
      <c r="N4" s="123">
        <v>1</v>
      </c>
      <c r="O4" s="123">
        <v>2</v>
      </c>
      <c r="P4" s="123" t="s">
        <v>34</v>
      </c>
      <c r="Q4" s="436"/>
      <c r="R4" s="433"/>
      <c r="S4" s="433"/>
      <c r="T4" s="433"/>
      <c r="U4" s="433"/>
      <c r="V4" s="433"/>
      <c r="W4" s="433"/>
      <c r="X4" s="433"/>
      <c r="Y4" s="433"/>
      <c r="Z4" s="282"/>
      <c r="AA4" s="282"/>
      <c r="AB4" s="282"/>
      <c r="AC4" s="433"/>
      <c r="AD4" s="433"/>
    </row>
    <row r="5" spans="1:30" ht="24" customHeight="1" x14ac:dyDescent="0.25">
      <c r="A5" s="445"/>
      <c r="B5" s="443"/>
      <c r="C5" s="440"/>
      <c r="D5" s="104">
        <v>247821</v>
      </c>
      <c r="E5" s="104">
        <v>18842</v>
      </c>
      <c r="F5" s="104">
        <v>6808</v>
      </c>
      <c r="G5" s="104">
        <v>8531</v>
      </c>
      <c r="H5" s="104">
        <v>3503</v>
      </c>
      <c r="I5" s="104">
        <v>91370</v>
      </c>
      <c r="J5" s="104">
        <v>53828</v>
      </c>
      <c r="K5" s="104">
        <v>30987</v>
      </c>
      <c r="L5" s="104">
        <v>6555</v>
      </c>
      <c r="M5" s="104">
        <v>110212</v>
      </c>
      <c r="N5" s="104">
        <v>60636</v>
      </c>
      <c r="O5" s="104">
        <v>39518</v>
      </c>
      <c r="P5" s="104">
        <v>10058</v>
      </c>
      <c r="Q5" s="104">
        <v>1816</v>
      </c>
      <c r="R5" s="104">
        <v>562</v>
      </c>
      <c r="S5" s="104">
        <v>124149</v>
      </c>
      <c r="T5" s="104">
        <v>124711</v>
      </c>
      <c r="U5" s="105">
        <v>50.096238817533624</v>
      </c>
      <c r="V5" s="104">
        <v>550</v>
      </c>
      <c r="W5" s="104">
        <v>74336</v>
      </c>
      <c r="X5" s="104">
        <v>74886</v>
      </c>
      <c r="Y5" s="105">
        <v>29.995843774337121</v>
      </c>
      <c r="Z5" s="104">
        <v>1112</v>
      </c>
      <c r="AA5" s="104">
        <v>198485</v>
      </c>
      <c r="AB5" s="104">
        <v>199597</v>
      </c>
      <c r="AC5" s="105">
        <v>80.092082591870749</v>
      </c>
      <c r="AD5" s="245">
        <v>80.18101256161296</v>
      </c>
    </row>
    <row r="6" spans="1:30" ht="45.75" customHeight="1" x14ac:dyDescent="0.25">
      <c r="A6" s="106" t="s">
        <v>64</v>
      </c>
      <c r="B6" s="246"/>
      <c r="C6" s="246" t="s">
        <v>38</v>
      </c>
      <c r="D6" s="3">
        <v>2377</v>
      </c>
      <c r="E6" s="104">
        <v>122</v>
      </c>
      <c r="F6" s="104">
        <v>72</v>
      </c>
      <c r="G6" s="104">
        <v>33</v>
      </c>
      <c r="H6" s="104">
        <v>17</v>
      </c>
      <c r="I6" s="104">
        <v>1382</v>
      </c>
      <c r="J6" s="104">
        <v>1173</v>
      </c>
      <c r="K6" s="104">
        <v>179</v>
      </c>
      <c r="L6" s="104">
        <v>30</v>
      </c>
      <c r="M6" s="104">
        <v>1504</v>
      </c>
      <c r="N6" s="104">
        <v>1245</v>
      </c>
      <c r="O6" s="104">
        <v>212</v>
      </c>
      <c r="P6" s="104">
        <v>47</v>
      </c>
      <c r="Q6" s="104">
        <v>18</v>
      </c>
      <c r="R6" s="104">
        <v>2</v>
      </c>
      <c r="S6" s="104">
        <v>1612</v>
      </c>
      <c r="T6" s="104">
        <v>1614</v>
      </c>
      <c r="U6" s="104">
        <v>426.62617993593983</v>
      </c>
      <c r="V6" s="104">
        <v>0</v>
      </c>
      <c r="W6" s="104">
        <v>237</v>
      </c>
      <c r="X6" s="104">
        <v>237</v>
      </c>
      <c r="Y6" s="105">
        <v>9.970551114850652</v>
      </c>
      <c r="Z6" s="104">
        <v>2</v>
      </c>
      <c r="AA6" s="104">
        <v>1849</v>
      </c>
      <c r="AB6" s="104">
        <v>1851</v>
      </c>
      <c r="AC6" s="247">
        <v>77.787126630206131</v>
      </c>
      <c r="AD6" s="245">
        <v>77.805800756620428</v>
      </c>
    </row>
    <row r="7" spans="1:30" ht="26.25" x14ac:dyDescent="0.25">
      <c r="A7" s="106"/>
      <c r="B7" s="114">
        <v>142</v>
      </c>
      <c r="C7" s="248" t="s">
        <v>65</v>
      </c>
      <c r="D7" s="83">
        <v>27</v>
      </c>
      <c r="E7" s="249">
        <v>6</v>
      </c>
      <c r="F7" s="249">
        <v>6</v>
      </c>
      <c r="G7" s="249">
        <v>0</v>
      </c>
      <c r="H7" s="249">
        <v>0</v>
      </c>
      <c r="I7" s="249">
        <v>7</v>
      </c>
      <c r="J7" s="249">
        <v>5</v>
      </c>
      <c r="K7" s="249">
        <v>2</v>
      </c>
      <c r="L7" s="249">
        <v>0</v>
      </c>
      <c r="M7" s="108">
        <v>13</v>
      </c>
      <c r="N7" s="108">
        <v>11</v>
      </c>
      <c r="O7" s="108">
        <v>2</v>
      </c>
      <c r="P7" s="107">
        <v>0</v>
      </c>
      <c r="Q7" s="249">
        <v>0</v>
      </c>
      <c r="R7" s="112">
        <v>0</v>
      </c>
      <c r="S7" s="112">
        <v>17</v>
      </c>
      <c r="T7" s="112">
        <v>17</v>
      </c>
      <c r="U7" s="113">
        <v>62.962962962962962</v>
      </c>
      <c r="V7" s="112">
        <v>0</v>
      </c>
      <c r="W7" s="112">
        <v>1</v>
      </c>
      <c r="X7" s="112">
        <v>1</v>
      </c>
      <c r="Y7" s="113">
        <v>3.7037037037037033</v>
      </c>
      <c r="Z7" s="112">
        <v>0</v>
      </c>
      <c r="AA7" s="112">
        <v>18</v>
      </c>
      <c r="AB7" s="112">
        <v>18</v>
      </c>
      <c r="AC7" s="250">
        <v>66.666666666666657</v>
      </c>
      <c r="AD7" s="139">
        <v>66.666666666666657</v>
      </c>
    </row>
    <row r="8" spans="1:30" x14ac:dyDescent="0.25">
      <c r="A8" s="106"/>
      <c r="B8" s="114">
        <v>425</v>
      </c>
      <c r="C8" s="248" t="s">
        <v>66</v>
      </c>
      <c r="D8" s="83">
        <v>85</v>
      </c>
      <c r="E8" s="249">
        <v>3</v>
      </c>
      <c r="F8" s="249">
        <v>1</v>
      </c>
      <c r="G8" s="249">
        <v>2</v>
      </c>
      <c r="H8" s="249">
        <v>0</v>
      </c>
      <c r="I8" s="249">
        <v>55</v>
      </c>
      <c r="J8" s="249">
        <v>44</v>
      </c>
      <c r="K8" s="249">
        <v>11</v>
      </c>
      <c r="L8" s="249">
        <v>0</v>
      </c>
      <c r="M8" s="108">
        <v>58</v>
      </c>
      <c r="N8" s="108">
        <v>45</v>
      </c>
      <c r="O8" s="108">
        <v>13</v>
      </c>
      <c r="P8" s="107">
        <v>0</v>
      </c>
      <c r="Q8" s="249">
        <v>1</v>
      </c>
      <c r="R8" s="112">
        <v>0</v>
      </c>
      <c r="S8" s="112">
        <v>85</v>
      </c>
      <c r="T8" s="112">
        <v>85</v>
      </c>
      <c r="U8" s="113">
        <v>100</v>
      </c>
      <c r="V8" s="112">
        <v>0</v>
      </c>
      <c r="W8" s="112">
        <v>16</v>
      </c>
      <c r="X8" s="112">
        <v>16</v>
      </c>
      <c r="Y8" s="113">
        <v>18.823529411764707</v>
      </c>
      <c r="Z8" s="112">
        <v>0</v>
      </c>
      <c r="AA8" s="112">
        <v>101</v>
      </c>
      <c r="AB8" s="112">
        <v>101</v>
      </c>
      <c r="AC8" s="250">
        <v>118.82352941176471</v>
      </c>
      <c r="AD8" s="139">
        <v>118.82352941176471</v>
      </c>
    </row>
    <row r="9" spans="1:30" x14ac:dyDescent="0.25">
      <c r="A9" s="106"/>
      <c r="B9" s="114">
        <v>579</v>
      </c>
      <c r="C9" s="251" t="s">
        <v>67</v>
      </c>
      <c r="D9" s="83">
        <v>1055</v>
      </c>
      <c r="E9" s="249">
        <v>62</v>
      </c>
      <c r="F9" s="249">
        <v>31</v>
      </c>
      <c r="G9" s="249">
        <v>19</v>
      </c>
      <c r="H9" s="249">
        <v>12</v>
      </c>
      <c r="I9" s="249">
        <v>574</v>
      </c>
      <c r="J9" s="249">
        <v>446</v>
      </c>
      <c r="K9" s="249">
        <v>111</v>
      </c>
      <c r="L9" s="249">
        <v>17</v>
      </c>
      <c r="M9" s="108">
        <v>636</v>
      </c>
      <c r="N9" s="108">
        <v>477</v>
      </c>
      <c r="O9" s="108">
        <v>130</v>
      </c>
      <c r="P9" s="107">
        <v>29</v>
      </c>
      <c r="Q9" s="249">
        <v>4</v>
      </c>
      <c r="R9" s="112">
        <v>2</v>
      </c>
      <c r="S9" s="112">
        <v>653</v>
      </c>
      <c r="T9" s="112">
        <v>655</v>
      </c>
      <c r="U9" s="113">
        <v>61.895734597156391</v>
      </c>
      <c r="V9" s="112">
        <v>0</v>
      </c>
      <c r="W9" s="112">
        <v>94</v>
      </c>
      <c r="X9" s="112">
        <v>94</v>
      </c>
      <c r="Y9" s="113">
        <v>8.9099526066350716</v>
      </c>
      <c r="Z9" s="112">
        <v>2</v>
      </c>
      <c r="AA9" s="112">
        <v>747</v>
      </c>
      <c r="AB9" s="112">
        <v>749</v>
      </c>
      <c r="AC9" s="250">
        <v>70.805687203791464</v>
      </c>
      <c r="AD9" s="139">
        <v>70.860927152317871</v>
      </c>
    </row>
    <row r="10" spans="1:30" ht="26.25" x14ac:dyDescent="0.25">
      <c r="A10" s="106"/>
      <c r="B10" s="114">
        <v>585</v>
      </c>
      <c r="C10" s="252" t="s">
        <v>68</v>
      </c>
      <c r="D10" s="83">
        <v>48</v>
      </c>
      <c r="E10" s="249">
        <v>7</v>
      </c>
      <c r="F10" s="249">
        <v>0</v>
      </c>
      <c r="G10" s="249">
        <v>6</v>
      </c>
      <c r="H10" s="249">
        <v>1</v>
      </c>
      <c r="I10" s="249">
        <v>33</v>
      </c>
      <c r="J10" s="249">
        <v>24</v>
      </c>
      <c r="K10" s="249">
        <v>7</v>
      </c>
      <c r="L10" s="249">
        <v>2</v>
      </c>
      <c r="M10" s="108">
        <v>40</v>
      </c>
      <c r="N10" s="108">
        <v>24</v>
      </c>
      <c r="O10" s="108">
        <v>13</v>
      </c>
      <c r="P10" s="107">
        <v>3</v>
      </c>
      <c r="Q10" s="249">
        <v>0</v>
      </c>
      <c r="R10" s="112">
        <v>0</v>
      </c>
      <c r="S10" s="112">
        <v>30</v>
      </c>
      <c r="T10" s="112">
        <v>30</v>
      </c>
      <c r="U10" s="113">
        <v>62.5</v>
      </c>
      <c r="V10" s="112">
        <v>0</v>
      </c>
      <c r="W10" s="112">
        <v>6</v>
      </c>
      <c r="X10" s="112">
        <v>6</v>
      </c>
      <c r="Y10" s="113">
        <v>12.5</v>
      </c>
      <c r="Z10" s="112">
        <v>0</v>
      </c>
      <c r="AA10" s="112">
        <v>36</v>
      </c>
      <c r="AB10" s="112">
        <v>36</v>
      </c>
      <c r="AC10" s="250">
        <v>75</v>
      </c>
      <c r="AD10" s="139">
        <v>75</v>
      </c>
    </row>
    <row r="11" spans="1:30" ht="26.25" x14ac:dyDescent="0.25">
      <c r="A11" s="106"/>
      <c r="B11" s="114">
        <v>591</v>
      </c>
      <c r="C11" s="252" t="s">
        <v>69</v>
      </c>
      <c r="D11" s="83">
        <v>861</v>
      </c>
      <c r="E11" s="249">
        <v>39</v>
      </c>
      <c r="F11" s="249">
        <v>33</v>
      </c>
      <c r="G11" s="249">
        <v>2</v>
      </c>
      <c r="H11" s="249">
        <v>4</v>
      </c>
      <c r="I11" s="249">
        <v>505</v>
      </c>
      <c r="J11" s="249">
        <v>481</v>
      </c>
      <c r="K11" s="249">
        <v>15</v>
      </c>
      <c r="L11" s="249">
        <v>9</v>
      </c>
      <c r="M11" s="108">
        <v>544</v>
      </c>
      <c r="N11" s="108">
        <v>514</v>
      </c>
      <c r="O11" s="108">
        <v>17</v>
      </c>
      <c r="P11" s="107">
        <v>13</v>
      </c>
      <c r="Q11" s="249">
        <v>13</v>
      </c>
      <c r="R11" s="112">
        <v>0</v>
      </c>
      <c r="S11" s="112">
        <v>627</v>
      </c>
      <c r="T11" s="112">
        <v>627</v>
      </c>
      <c r="U11" s="113">
        <v>72.822299651567945</v>
      </c>
      <c r="V11" s="112">
        <v>0</v>
      </c>
      <c r="W11" s="112">
        <v>113</v>
      </c>
      <c r="X11" s="112">
        <v>113</v>
      </c>
      <c r="Y11" s="113">
        <v>13.124274099883856</v>
      </c>
      <c r="Z11" s="112">
        <v>0</v>
      </c>
      <c r="AA11" s="112">
        <v>740</v>
      </c>
      <c r="AB11" s="112">
        <v>740</v>
      </c>
      <c r="AC11" s="250">
        <v>85.946573751451808</v>
      </c>
      <c r="AD11" s="139">
        <v>85.946573751451808</v>
      </c>
    </row>
    <row r="12" spans="1:30" x14ac:dyDescent="0.25">
      <c r="A12" s="106"/>
      <c r="B12" s="114">
        <v>893</v>
      </c>
      <c r="C12" s="252" t="s">
        <v>70</v>
      </c>
      <c r="D12" s="83">
        <v>301</v>
      </c>
      <c r="E12" s="249">
        <v>5</v>
      </c>
      <c r="F12" s="249">
        <v>1</v>
      </c>
      <c r="G12" s="249">
        <v>4</v>
      </c>
      <c r="H12" s="249">
        <v>0</v>
      </c>
      <c r="I12" s="249">
        <v>208</v>
      </c>
      <c r="J12" s="249">
        <v>173</v>
      </c>
      <c r="K12" s="249">
        <v>33</v>
      </c>
      <c r="L12" s="249">
        <v>2</v>
      </c>
      <c r="M12" s="108">
        <v>213</v>
      </c>
      <c r="N12" s="108">
        <v>174</v>
      </c>
      <c r="O12" s="108">
        <v>37</v>
      </c>
      <c r="P12" s="107">
        <v>2</v>
      </c>
      <c r="Q12" s="249">
        <v>0</v>
      </c>
      <c r="R12" s="112">
        <v>0</v>
      </c>
      <c r="S12" s="112">
        <v>200</v>
      </c>
      <c r="T12" s="112">
        <v>200</v>
      </c>
      <c r="U12" s="113">
        <v>66.44518272425249</v>
      </c>
      <c r="V12" s="112">
        <v>0</v>
      </c>
      <c r="W12" s="112">
        <v>7</v>
      </c>
      <c r="X12" s="112">
        <v>7</v>
      </c>
      <c r="Y12" s="113">
        <v>2.3255813953488373</v>
      </c>
      <c r="Z12" s="112">
        <v>0</v>
      </c>
      <c r="AA12" s="112">
        <v>207</v>
      </c>
      <c r="AB12" s="112">
        <v>207</v>
      </c>
      <c r="AC12" s="250">
        <v>68.770764119601324</v>
      </c>
      <c r="AD12" s="139">
        <v>68.770764119601324</v>
      </c>
    </row>
    <row r="13" spans="1:30" ht="38.25" x14ac:dyDescent="0.25">
      <c r="A13" s="8" t="s">
        <v>71</v>
      </c>
      <c r="B13" s="232"/>
      <c r="C13" s="253" t="s">
        <v>39</v>
      </c>
      <c r="D13" s="91">
        <v>2199</v>
      </c>
      <c r="E13" s="91">
        <v>178</v>
      </c>
      <c r="F13" s="91">
        <v>132</v>
      </c>
      <c r="G13" s="91">
        <v>37</v>
      </c>
      <c r="H13" s="91">
        <v>9</v>
      </c>
      <c r="I13" s="91">
        <v>1559</v>
      </c>
      <c r="J13" s="91">
        <v>1422</v>
      </c>
      <c r="K13" s="91">
        <v>125</v>
      </c>
      <c r="L13" s="91">
        <v>12</v>
      </c>
      <c r="M13" s="91">
        <v>1737</v>
      </c>
      <c r="N13" s="91">
        <v>1554</v>
      </c>
      <c r="O13" s="91">
        <v>162</v>
      </c>
      <c r="P13" s="91">
        <v>21</v>
      </c>
      <c r="Q13" s="91">
        <v>7</v>
      </c>
      <c r="R13" s="94">
        <v>3</v>
      </c>
      <c r="S13" s="94">
        <v>1864</v>
      </c>
      <c r="T13" s="94">
        <v>1867</v>
      </c>
      <c r="U13" s="116">
        <v>84.76580263756253</v>
      </c>
      <c r="V13" s="117">
        <v>2</v>
      </c>
      <c r="W13" s="117">
        <v>82</v>
      </c>
      <c r="X13" s="117">
        <v>84</v>
      </c>
      <c r="Y13" s="116">
        <v>3.728967712596635</v>
      </c>
      <c r="Z13" s="94">
        <v>5</v>
      </c>
      <c r="AA13" s="94">
        <v>1946</v>
      </c>
      <c r="AB13" s="94">
        <v>1951</v>
      </c>
      <c r="AC13" s="102">
        <v>88.494770350159172</v>
      </c>
      <c r="AD13" s="254">
        <v>88.520871143375672</v>
      </c>
    </row>
    <row r="14" spans="1:30" ht="26.25" x14ac:dyDescent="0.25">
      <c r="A14" s="8"/>
      <c r="B14" s="114">
        <v>120</v>
      </c>
      <c r="C14" s="252" t="s">
        <v>72</v>
      </c>
      <c r="D14" s="83">
        <v>53</v>
      </c>
      <c r="E14" s="249">
        <v>2</v>
      </c>
      <c r="F14" s="249">
        <v>1</v>
      </c>
      <c r="G14" s="249">
        <v>0</v>
      </c>
      <c r="H14" s="249">
        <v>1</v>
      </c>
      <c r="I14" s="249">
        <v>30</v>
      </c>
      <c r="J14" s="249">
        <v>27</v>
      </c>
      <c r="K14" s="249">
        <v>2</v>
      </c>
      <c r="L14" s="249">
        <v>1</v>
      </c>
      <c r="M14" s="108">
        <v>32</v>
      </c>
      <c r="N14" s="108">
        <v>28</v>
      </c>
      <c r="O14" s="108">
        <v>2</v>
      </c>
      <c r="P14" s="107">
        <v>2</v>
      </c>
      <c r="Q14" s="249">
        <v>2</v>
      </c>
      <c r="R14" s="112">
        <v>0</v>
      </c>
      <c r="S14" s="112">
        <v>43</v>
      </c>
      <c r="T14" s="112">
        <v>43</v>
      </c>
      <c r="U14" s="113">
        <v>81.132075471698116</v>
      </c>
      <c r="V14" s="112">
        <v>0</v>
      </c>
      <c r="W14" s="112">
        <v>0</v>
      </c>
      <c r="X14" s="112">
        <v>0</v>
      </c>
      <c r="Y14" s="113">
        <v>0</v>
      </c>
      <c r="Z14" s="112">
        <v>0</v>
      </c>
      <c r="AA14" s="112">
        <v>43</v>
      </c>
      <c r="AB14" s="112">
        <v>43</v>
      </c>
      <c r="AC14" s="250">
        <v>81.132075471698116</v>
      </c>
      <c r="AD14" s="139">
        <v>81.132075471698116</v>
      </c>
    </row>
    <row r="15" spans="1:30" ht="26.25" x14ac:dyDescent="0.25">
      <c r="A15" s="8"/>
      <c r="B15" s="114">
        <v>154</v>
      </c>
      <c r="C15" s="252" t="s">
        <v>73</v>
      </c>
      <c r="D15" s="83">
        <v>1703</v>
      </c>
      <c r="E15" s="249">
        <v>146</v>
      </c>
      <c r="F15" s="249">
        <v>107</v>
      </c>
      <c r="G15" s="249">
        <v>31</v>
      </c>
      <c r="H15" s="249">
        <v>8</v>
      </c>
      <c r="I15" s="249">
        <v>1237</v>
      </c>
      <c r="J15" s="249">
        <v>1132</v>
      </c>
      <c r="K15" s="249">
        <v>96</v>
      </c>
      <c r="L15" s="249">
        <v>9</v>
      </c>
      <c r="M15" s="108">
        <v>1383</v>
      </c>
      <c r="N15" s="108">
        <v>1239</v>
      </c>
      <c r="O15" s="108">
        <v>127</v>
      </c>
      <c r="P15" s="107">
        <v>17</v>
      </c>
      <c r="Q15" s="249">
        <v>2</v>
      </c>
      <c r="R15" s="112">
        <v>2</v>
      </c>
      <c r="S15" s="112">
        <v>1380</v>
      </c>
      <c r="T15" s="112">
        <v>1382</v>
      </c>
      <c r="U15" s="113">
        <v>81.033470346447444</v>
      </c>
      <c r="V15" s="112">
        <v>2</v>
      </c>
      <c r="W15" s="112">
        <v>62</v>
      </c>
      <c r="X15" s="112">
        <v>64</v>
      </c>
      <c r="Y15" s="113">
        <v>3.6406341749853204</v>
      </c>
      <c r="Z15" s="112">
        <v>4</v>
      </c>
      <c r="AA15" s="112">
        <v>1442</v>
      </c>
      <c r="AB15" s="112">
        <v>1446</v>
      </c>
      <c r="AC15" s="250">
        <v>84.674104521432767</v>
      </c>
      <c r="AD15" s="139">
        <v>84.710017574692444</v>
      </c>
    </row>
    <row r="16" spans="1:30" ht="26.25" x14ac:dyDescent="0.25">
      <c r="A16" s="8"/>
      <c r="B16" s="114">
        <v>250</v>
      </c>
      <c r="C16" s="252" t="s">
        <v>74</v>
      </c>
      <c r="D16" s="83">
        <v>147</v>
      </c>
      <c r="E16" s="249">
        <v>18</v>
      </c>
      <c r="F16" s="249">
        <v>17</v>
      </c>
      <c r="G16" s="249">
        <v>1</v>
      </c>
      <c r="H16" s="249">
        <v>0</v>
      </c>
      <c r="I16" s="249">
        <v>69</v>
      </c>
      <c r="J16" s="249">
        <v>64</v>
      </c>
      <c r="K16" s="249">
        <v>5</v>
      </c>
      <c r="L16" s="249">
        <v>0</v>
      </c>
      <c r="M16" s="108">
        <v>87</v>
      </c>
      <c r="N16" s="108">
        <v>81</v>
      </c>
      <c r="O16" s="108">
        <v>6</v>
      </c>
      <c r="P16" s="107">
        <v>0</v>
      </c>
      <c r="Q16" s="249">
        <v>3</v>
      </c>
      <c r="R16" s="112">
        <v>1</v>
      </c>
      <c r="S16" s="112">
        <v>181</v>
      </c>
      <c r="T16" s="112">
        <v>182</v>
      </c>
      <c r="U16" s="113">
        <v>123.12925170068027</v>
      </c>
      <c r="V16" s="112">
        <v>0</v>
      </c>
      <c r="W16" s="112">
        <v>13</v>
      </c>
      <c r="X16" s="112">
        <v>13</v>
      </c>
      <c r="Y16" s="113">
        <v>8.8435374149659864</v>
      </c>
      <c r="Z16" s="112">
        <v>1</v>
      </c>
      <c r="AA16" s="112">
        <v>194</v>
      </c>
      <c r="AB16" s="112">
        <v>195</v>
      </c>
      <c r="AC16" s="250">
        <v>131.97278911564624</v>
      </c>
      <c r="AD16" s="139">
        <v>131.75675675675674</v>
      </c>
    </row>
    <row r="17" spans="1:30" x14ac:dyDescent="0.25">
      <c r="A17" s="8"/>
      <c r="B17" s="114">
        <v>495</v>
      </c>
      <c r="C17" s="252" t="s">
        <v>75</v>
      </c>
      <c r="D17" s="83">
        <v>38</v>
      </c>
      <c r="E17" s="249">
        <v>3</v>
      </c>
      <c r="F17" s="249">
        <v>0</v>
      </c>
      <c r="G17" s="249">
        <v>3</v>
      </c>
      <c r="H17" s="249">
        <v>0</v>
      </c>
      <c r="I17" s="249">
        <v>34</v>
      </c>
      <c r="J17" s="249">
        <v>29</v>
      </c>
      <c r="K17" s="249">
        <v>5</v>
      </c>
      <c r="L17" s="249">
        <v>0</v>
      </c>
      <c r="M17" s="108">
        <v>37</v>
      </c>
      <c r="N17" s="108">
        <v>29</v>
      </c>
      <c r="O17" s="108">
        <v>8</v>
      </c>
      <c r="P17" s="107">
        <v>0</v>
      </c>
      <c r="Q17" s="249">
        <v>0</v>
      </c>
      <c r="R17" s="112">
        <v>0</v>
      </c>
      <c r="S17" s="112">
        <v>41</v>
      </c>
      <c r="T17" s="112">
        <v>41</v>
      </c>
      <c r="U17" s="113">
        <v>107.89473684210526</v>
      </c>
      <c r="V17" s="112">
        <v>0</v>
      </c>
      <c r="W17" s="112">
        <v>0</v>
      </c>
      <c r="X17" s="112">
        <v>0</v>
      </c>
      <c r="Y17" s="113">
        <v>0</v>
      </c>
      <c r="Z17" s="112">
        <v>0</v>
      </c>
      <c r="AA17" s="112">
        <v>41</v>
      </c>
      <c r="AB17" s="112">
        <v>41</v>
      </c>
      <c r="AC17" s="250">
        <v>107.89473684210526</v>
      </c>
      <c r="AD17" s="139">
        <v>107.89473684210526</v>
      </c>
    </row>
    <row r="18" spans="1:30" x14ac:dyDescent="0.25">
      <c r="A18" s="8"/>
      <c r="B18" s="114">
        <v>790</v>
      </c>
      <c r="C18" s="252" t="s">
        <v>76</v>
      </c>
      <c r="D18" s="83">
        <v>70</v>
      </c>
      <c r="E18" s="249">
        <v>5</v>
      </c>
      <c r="F18" s="249">
        <v>5</v>
      </c>
      <c r="G18" s="249">
        <v>0</v>
      </c>
      <c r="H18" s="249">
        <v>0</v>
      </c>
      <c r="I18" s="249">
        <v>53</v>
      </c>
      <c r="J18" s="249">
        <v>51</v>
      </c>
      <c r="K18" s="249">
        <v>2</v>
      </c>
      <c r="L18" s="249">
        <v>0</v>
      </c>
      <c r="M18" s="108">
        <v>58</v>
      </c>
      <c r="N18" s="108">
        <v>56</v>
      </c>
      <c r="O18" s="108">
        <v>2</v>
      </c>
      <c r="P18" s="107">
        <v>0</v>
      </c>
      <c r="Q18" s="249">
        <v>0</v>
      </c>
      <c r="R18" s="112">
        <v>0</v>
      </c>
      <c r="S18" s="112">
        <v>81</v>
      </c>
      <c r="T18" s="112">
        <v>81</v>
      </c>
      <c r="U18" s="113">
        <v>115.71428571428572</v>
      </c>
      <c r="V18" s="112">
        <v>0</v>
      </c>
      <c r="W18" s="112">
        <v>3</v>
      </c>
      <c r="X18" s="112">
        <v>3</v>
      </c>
      <c r="Y18" s="113">
        <v>4.2857142857142856</v>
      </c>
      <c r="Z18" s="112">
        <v>0</v>
      </c>
      <c r="AA18" s="112">
        <v>84</v>
      </c>
      <c r="AB18" s="112">
        <v>84</v>
      </c>
      <c r="AC18" s="250">
        <v>120</v>
      </c>
      <c r="AD18" s="139">
        <v>120</v>
      </c>
    </row>
    <row r="19" spans="1:30" ht="26.25" x14ac:dyDescent="0.25">
      <c r="A19" s="8"/>
      <c r="B19" s="114">
        <v>895</v>
      </c>
      <c r="C19" s="252" t="s">
        <v>77</v>
      </c>
      <c r="D19" s="83">
        <v>188</v>
      </c>
      <c r="E19" s="249">
        <v>4</v>
      </c>
      <c r="F19" s="249">
        <v>2</v>
      </c>
      <c r="G19" s="249">
        <v>2</v>
      </c>
      <c r="H19" s="249">
        <v>0</v>
      </c>
      <c r="I19" s="249">
        <v>136</v>
      </c>
      <c r="J19" s="249">
        <v>119</v>
      </c>
      <c r="K19" s="249">
        <v>15</v>
      </c>
      <c r="L19" s="249">
        <v>2</v>
      </c>
      <c r="M19" s="108">
        <v>140</v>
      </c>
      <c r="N19" s="108">
        <v>121</v>
      </c>
      <c r="O19" s="108">
        <v>17</v>
      </c>
      <c r="P19" s="107">
        <v>2</v>
      </c>
      <c r="Q19" s="249">
        <v>0</v>
      </c>
      <c r="R19" s="112">
        <v>0</v>
      </c>
      <c r="S19" s="112">
        <v>138</v>
      </c>
      <c r="T19" s="112">
        <v>138</v>
      </c>
      <c r="U19" s="113">
        <v>73.40425531914893</v>
      </c>
      <c r="V19" s="112">
        <v>0</v>
      </c>
      <c r="W19" s="112">
        <v>4</v>
      </c>
      <c r="X19" s="112">
        <v>4</v>
      </c>
      <c r="Y19" s="113">
        <v>2.1276595744680851</v>
      </c>
      <c r="Z19" s="112">
        <v>0</v>
      </c>
      <c r="AA19" s="112">
        <v>142</v>
      </c>
      <c r="AB19" s="112">
        <v>142</v>
      </c>
      <c r="AC19" s="250">
        <v>75.531914893617028</v>
      </c>
      <c r="AD19" s="139">
        <v>75.531914893617028</v>
      </c>
    </row>
    <row r="20" spans="1:30" ht="25.5" x14ac:dyDescent="0.25">
      <c r="A20" s="8" t="s">
        <v>78</v>
      </c>
      <c r="B20" s="232"/>
      <c r="C20" s="253" t="s">
        <v>40</v>
      </c>
      <c r="D20" s="91">
        <v>10058</v>
      </c>
      <c r="E20" s="91">
        <v>496</v>
      </c>
      <c r="F20" s="91">
        <v>350</v>
      </c>
      <c r="G20" s="91">
        <v>108</v>
      </c>
      <c r="H20" s="91">
        <v>38</v>
      </c>
      <c r="I20" s="91">
        <v>4169</v>
      </c>
      <c r="J20" s="91">
        <v>3682</v>
      </c>
      <c r="K20" s="91">
        <v>424</v>
      </c>
      <c r="L20" s="91">
        <v>63</v>
      </c>
      <c r="M20" s="91">
        <v>4665</v>
      </c>
      <c r="N20" s="91">
        <v>4032</v>
      </c>
      <c r="O20" s="91">
        <v>532</v>
      </c>
      <c r="P20" s="91">
        <v>101</v>
      </c>
      <c r="Q20" s="91">
        <v>0</v>
      </c>
      <c r="R20" s="118">
        <v>31</v>
      </c>
      <c r="S20" s="118">
        <v>7802</v>
      </c>
      <c r="T20" s="118">
        <v>7833</v>
      </c>
      <c r="U20" s="116">
        <v>77.570093457943926</v>
      </c>
      <c r="V20" s="118">
        <v>9</v>
      </c>
      <c r="W20" s="118">
        <v>949</v>
      </c>
      <c r="X20" s="118">
        <v>958</v>
      </c>
      <c r="Y20" s="116">
        <v>9.435275402664546</v>
      </c>
      <c r="Z20" s="118">
        <v>40</v>
      </c>
      <c r="AA20" s="118">
        <v>8751</v>
      </c>
      <c r="AB20" s="118">
        <v>8791</v>
      </c>
      <c r="AC20" s="102">
        <v>87.005368860608471</v>
      </c>
      <c r="AD20" s="254">
        <v>87.056842939195874</v>
      </c>
    </row>
    <row r="21" spans="1:30" ht="26.25" x14ac:dyDescent="0.25">
      <c r="A21" s="8"/>
      <c r="B21" s="114">
        <v>45</v>
      </c>
      <c r="C21" s="252" t="s">
        <v>79</v>
      </c>
      <c r="D21" s="83">
        <v>4062</v>
      </c>
      <c r="E21" s="249">
        <v>211</v>
      </c>
      <c r="F21" s="249">
        <v>126</v>
      </c>
      <c r="G21" s="249">
        <v>58</v>
      </c>
      <c r="H21" s="249">
        <v>27</v>
      </c>
      <c r="I21" s="249">
        <v>1807</v>
      </c>
      <c r="J21" s="249">
        <v>1570</v>
      </c>
      <c r="K21" s="249">
        <v>210</v>
      </c>
      <c r="L21" s="249">
        <v>27</v>
      </c>
      <c r="M21" s="108">
        <v>2018</v>
      </c>
      <c r="N21" s="108">
        <v>1696</v>
      </c>
      <c r="O21" s="108">
        <v>268</v>
      </c>
      <c r="P21" s="107">
        <v>54</v>
      </c>
      <c r="Q21" s="249">
        <v>0</v>
      </c>
      <c r="R21" s="112">
        <v>20</v>
      </c>
      <c r="S21" s="112">
        <v>3140</v>
      </c>
      <c r="T21" s="112">
        <v>3160</v>
      </c>
      <c r="U21" s="113">
        <v>77.301821762678486</v>
      </c>
      <c r="V21" s="112">
        <v>5</v>
      </c>
      <c r="W21" s="112">
        <v>503</v>
      </c>
      <c r="X21" s="112">
        <v>508</v>
      </c>
      <c r="Y21" s="113">
        <v>12.383062530773019</v>
      </c>
      <c r="Z21" s="112">
        <v>25</v>
      </c>
      <c r="AA21" s="112">
        <v>3643</v>
      </c>
      <c r="AB21" s="112">
        <v>3668</v>
      </c>
      <c r="AC21" s="250">
        <v>89.684884293451503</v>
      </c>
      <c r="AD21" s="139">
        <v>89.747981404453142</v>
      </c>
    </row>
    <row r="22" spans="1:30" ht="26.25" x14ac:dyDescent="0.25">
      <c r="A22" s="8"/>
      <c r="B22" s="114">
        <v>51</v>
      </c>
      <c r="C22" s="252" t="s">
        <v>80</v>
      </c>
      <c r="D22" s="83">
        <v>227</v>
      </c>
      <c r="E22" s="249">
        <v>48</v>
      </c>
      <c r="F22" s="249">
        <v>43</v>
      </c>
      <c r="G22" s="249">
        <v>5</v>
      </c>
      <c r="H22" s="249">
        <v>0</v>
      </c>
      <c r="I22" s="249">
        <v>132</v>
      </c>
      <c r="J22" s="249">
        <v>93</v>
      </c>
      <c r="K22" s="249">
        <v>37</v>
      </c>
      <c r="L22" s="249">
        <v>2</v>
      </c>
      <c r="M22" s="108">
        <v>180</v>
      </c>
      <c r="N22" s="108">
        <v>136</v>
      </c>
      <c r="O22" s="108">
        <v>42</v>
      </c>
      <c r="P22" s="107">
        <v>2</v>
      </c>
      <c r="Q22" s="249">
        <v>0</v>
      </c>
      <c r="R22" s="112">
        <v>0</v>
      </c>
      <c r="S22" s="112">
        <v>174</v>
      </c>
      <c r="T22" s="112">
        <v>174</v>
      </c>
      <c r="U22" s="113">
        <v>76.651982378854626</v>
      </c>
      <c r="V22" s="112">
        <v>0</v>
      </c>
      <c r="W22" s="112">
        <v>21</v>
      </c>
      <c r="X22" s="112">
        <v>21</v>
      </c>
      <c r="Y22" s="113">
        <v>9.251101321585903</v>
      </c>
      <c r="Z22" s="112">
        <v>0</v>
      </c>
      <c r="AA22" s="112">
        <v>195</v>
      </c>
      <c r="AB22" s="112">
        <v>195</v>
      </c>
      <c r="AC22" s="250">
        <v>85.903083700440533</v>
      </c>
      <c r="AD22" s="139">
        <v>85.903083700440533</v>
      </c>
    </row>
    <row r="23" spans="1:30" x14ac:dyDescent="0.25">
      <c r="A23" s="8"/>
      <c r="B23" s="114">
        <v>147</v>
      </c>
      <c r="C23" s="252" t="s">
        <v>81</v>
      </c>
      <c r="D23" s="83">
        <v>1137</v>
      </c>
      <c r="E23" s="249">
        <v>67</v>
      </c>
      <c r="F23" s="249">
        <v>47</v>
      </c>
      <c r="G23" s="249">
        <v>14</v>
      </c>
      <c r="H23" s="249">
        <v>6</v>
      </c>
      <c r="I23" s="249">
        <v>741</v>
      </c>
      <c r="J23" s="249">
        <v>714</v>
      </c>
      <c r="K23" s="249">
        <v>26</v>
      </c>
      <c r="L23" s="249">
        <v>1</v>
      </c>
      <c r="M23" s="108">
        <v>808</v>
      </c>
      <c r="N23" s="108">
        <v>761</v>
      </c>
      <c r="O23" s="108">
        <v>40</v>
      </c>
      <c r="P23" s="107">
        <v>7</v>
      </c>
      <c r="Q23" s="249">
        <v>0</v>
      </c>
      <c r="R23" s="112">
        <v>3</v>
      </c>
      <c r="S23" s="112">
        <v>884</v>
      </c>
      <c r="T23" s="112">
        <v>887</v>
      </c>
      <c r="U23" s="113">
        <v>77.748460861917323</v>
      </c>
      <c r="V23" s="112">
        <v>2</v>
      </c>
      <c r="W23" s="112">
        <v>104</v>
      </c>
      <c r="X23" s="112">
        <v>106</v>
      </c>
      <c r="Y23" s="113">
        <v>9.1468777484608612</v>
      </c>
      <c r="Z23" s="112">
        <v>5</v>
      </c>
      <c r="AA23" s="112">
        <v>988</v>
      </c>
      <c r="AB23" s="112">
        <v>993</v>
      </c>
      <c r="AC23" s="250">
        <v>86.89533861037819</v>
      </c>
      <c r="AD23" s="139">
        <v>86.952714535901933</v>
      </c>
    </row>
    <row r="24" spans="1:30" ht="26.25" x14ac:dyDescent="0.25">
      <c r="A24" s="8"/>
      <c r="B24" s="114">
        <v>172</v>
      </c>
      <c r="C24" s="252" t="s">
        <v>82</v>
      </c>
      <c r="D24" s="83">
        <v>1138</v>
      </c>
      <c r="E24" s="249">
        <v>66</v>
      </c>
      <c r="F24" s="249">
        <v>56</v>
      </c>
      <c r="G24" s="249">
        <v>9</v>
      </c>
      <c r="H24" s="249">
        <v>1</v>
      </c>
      <c r="I24" s="249">
        <v>543</v>
      </c>
      <c r="J24" s="249">
        <v>469</v>
      </c>
      <c r="K24" s="249">
        <v>66</v>
      </c>
      <c r="L24" s="249">
        <v>8</v>
      </c>
      <c r="M24" s="108">
        <v>609</v>
      </c>
      <c r="N24" s="108">
        <v>525</v>
      </c>
      <c r="O24" s="108">
        <v>75</v>
      </c>
      <c r="P24" s="107">
        <v>9</v>
      </c>
      <c r="Q24" s="249">
        <v>0</v>
      </c>
      <c r="R24" s="112">
        <v>4</v>
      </c>
      <c r="S24" s="112">
        <v>650</v>
      </c>
      <c r="T24" s="112">
        <v>654</v>
      </c>
      <c r="U24" s="113">
        <v>57.117750439367313</v>
      </c>
      <c r="V24" s="112">
        <v>1</v>
      </c>
      <c r="W24" s="112">
        <v>129</v>
      </c>
      <c r="X24" s="112">
        <v>130</v>
      </c>
      <c r="Y24" s="113">
        <v>11.335676625659051</v>
      </c>
      <c r="Z24" s="112">
        <v>5</v>
      </c>
      <c r="AA24" s="112">
        <v>779</v>
      </c>
      <c r="AB24" s="112">
        <v>784</v>
      </c>
      <c r="AC24" s="250">
        <v>68.453427065026361</v>
      </c>
      <c r="AD24" s="139">
        <v>68.59142607174104</v>
      </c>
    </row>
    <row r="25" spans="1:30" ht="26.25" x14ac:dyDescent="0.25">
      <c r="A25" s="8"/>
      <c r="B25" s="114">
        <v>475</v>
      </c>
      <c r="C25" s="252" t="s">
        <v>83</v>
      </c>
      <c r="D25" s="83">
        <v>1</v>
      </c>
      <c r="E25" s="249">
        <v>0</v>
      </c>
      <c r="F25" s="249">
        <v>0</v>
      </c>
      <c r="G25" s="249">
        <v>0</v>
      </c>
      <c r="H25" s="249">
        <v>0</v>
      </c>
      <c r="I25" s="249">
        <v>2</v>
      </c>
      <c r="J25" s="249">
        <v>2</v>
      </c>
      <c r="K25" s="249">
        <v>0</v>
      </c>
      <c r="L25" s="249">
        <v>0</v>
      </c>
      <c r="M25" s="108">
        <v>2</v>
      </c>
      <c r="N25" s="108">
        <v>2</v>
      </c>
      <c r="O25" s="108">
        <v>0</v>
      </c>
      <c r="P25" s="107">
        <v>0</v>
      </c>
      <c r="Q25" s="249">
        <v>0</v>
      </c>
      <c r="R25" s="112">
        <v>0</v>
      </c>
      <c r="S25" s="112">
        <v>4</v>
      </c>
      <c r="T25" s="112">
        <v>4</v>
      </c>
      <c r="U25" s="113">
        <v>0</v>
      </c>
      <c r="V25" s="112">
        <v>0</v>
      </c>
      <c r="W25" s="112">
        <v>0</v>
      </c>
      <c r="X25" s="112">
        <v>0</v>
      </c>
      <c r="Y25" s="113">
        <v>0</v>
      </c>
      <c r="Z25" s="112">
        <v>0</v>
      </c>
      <c r="AA25" s="112">
        <v>4</v>
      </c>
      <c r="AB25" s="112">
        <v>4</v>
      </c>
      <c r="AC25" s="250">
        <v>0</v>
      </c>
      <c r="AD25" s="139">
        <v>400</v>
      </c>
    </row>
    <row r="26" spans="1:30" x14ac:dyDescent="0.25">
      <c r="A26" s="8"/>
      <c r="B26" s="114">
        <v>480</v>
      </c>
      <c r="C26" s="252" t="s">
        <v>84</v>
      </c>
      <c r="D26" s="83">
        <v>258</v>
      </c>
      <c r="E26" s="249">
        <v>14</v>
      </c>
      <c r="F26" s="249">
        <v>9</v>
      </c>
      <c r="G26" s="249">
        <v>3</v>
      </c>
      <c r="H26" s="249">
        <v>2</v>
      </c>
      <c r="I26" s="249">
        <v>164</v>
      </c>
      <c r="J26" s="249">
        <v>152</v>
      </c>
      <c r="K26" s="249">
        <v>8</v>
      </c>
      <c r="L26" s="249">
        <v>4</v>
      </c>
      <c r="M26" s="108">
        <v>178</v>
      </c>
      <c r="N26" s="108">
        <v>161</v>
      </c>
      <c r="O26" s="108">
        <v>11</v>
      </c>
      <c r="P26" s="107">
        <v>6</v>
      </c>
      <c r="Q26" s="249">
        <v>0</v>
      </c>
      <c r="R26" s="112">
        <v>1</v>
      </c>
      <c r="S26" s="112">
        <v>265</v>
      </c>
      <c r="T26" s="112">
        <v>266</v>
      </c>
      <c r="U26" s="113">
        <v>102.71317829457365</v>
      </c>
      <c r="V26" s="112">
        <v>0</v>
      </c>
      <c r="W26" s="112">
        <v>16</v>
      </c>
      <c r="X26" s="112">
        <v>16</v>
      </c>
      <c r="Y26" s="113">
        <v>6.2015503875968996</v>
      </c>
      <c r="Z26" s="112">
        <v>1</v>
      </c>
      <c r="AA26" s="112">
        <v>281</v>
      </c>
      <c r="AB26" s="112">
        <v>282</v>
      </c>
      <c r="AC26" s="250">
        <v>108.91472868217053</v>
      </c>
      <c r="AD26" s="139">
        <v>108.88030888030889</v>
      </c>
    </row>
    <row r="27" spans="1:30" ht="26.25" x14ac:dyDescent="0.25">
      <c r="A27" s="8"/>
      <c r="B27" s="114">
        <v>490</v>
      </c>
      <c r="C27" s="252" t="s">
        <v>85</v>
      </c>
      <c r="D27" s="83">
        <v>551</v>
      </c>
      <c r="E27" s="249">
        <v>12</v>
      </c>
      <c r="F27" s="249">
        <v>10</v>
      </c>
      <c r="G27" s="249">
        <v>2</v>
      </c>
      <c r="H27" s="249">
        <v>0</v>
      </c>
      <c r="I27" s="249">
        <v>206</v>
      </c>
      <c r="J27" s="249">
        <v>201</v>
      </c>
      <c r="K27" s="249">
        <v>3</v>
      </c>
      <c r="L27" s="249">
        <v>2</v>
      </c>
      <c r="M27" s="108">
        <v>218</v>
      </c>
      <c r="N27" s="108">
        <v>211</v>
      </c>
      <c r="O27" s="108">
        <v>5</v>
      </c>
      <c r="P27" s="107">
        <v>2</v>
      </c>
      <c r="Q27" s="249">
        <v>0</v>
      </c>
      <c r="R27" s="112">
        <v>2</v>
      </c>
      <c r="S27" s="112">
        <v>348</v>
      </c>
      <c r="T27" s="112">
        <v>350</v>
      </c>
      <c r="U27" s="113">
        <v>63.157894736842103</v>
      </c>
      <c r="V27" s="112">
        <v>0</v>
      </c>
      <c r="W27" s="112">
        <v>10</v>
      </c>
      <c r="X27" s="112">
        <v>10</v>
      </c>
      <c r="Y27" s="113">
        <v>1.8148820326678767</v>
      </c>
      <c r="Z27" s="112">
        <v>2</v>
      </c>
      <c r="AA27" s="112">
        <v>358</v>
      </c>
      <c r="AB27" s="112">
        <v>360</v>
      </c>
      <c r="AC27" s="250">
        <v>64.972776769509977</v>
      </c>
      <c r="AD27" s="139">
        <v>65.099457504520799</v>
      </c>
    </row>
    <row r="28" spans="1:30" ht="39" x14ac:dyDescent="0.25">
      <c r="A28" s="8"/>
      <c r="B28" s="114">
        <v>659</v>
      </c>
      <c r="C28" s="252" t="s">
        <v>86</v>
      </c>
      <c r="D28" s="83">
        <v>164</v>
      </c>
      <c r="E28" s="249">
        <v>21</v>
      </c>
      <c r="F28" s="249">
        <v>19</v>
      </c>
      <c r="G28" s="249">
        <v>2</v>
      </c>
      <c r="H28" s="249">
        <v>0</v>
      </c>
      <c r="I28" s="249">
        <v>135</v>
      </c>
      <c r="J28" s="249">
        <v>124</v>
      </c>
      <c r="K28" s="249">
        <v>9</v>
      </c>
      <c r="L28" s="249">
        <v>2</v>
      </c>
      <c r="M28" s="108">
        <v>156</v>
      </c>
      <c r="N28" s="108">
        <v>143</v>
      </c>
      <c r="O28" s="108">
        <v>11</v>
      </c>
      <c r="P28" s="107">
        <v>2</v>
      </c>
      <c r="Q28" s="249">
        <v>0</v>
      </c>
      <c r="R28" s="112">
        <v>0</v>
      </c>
      <c r="S28" s="112">
        <v>136</v>
      </c>
      <c r="T28" s="112">
        <v>136</v>
      </c>
      <c r="U28" s="113">
        <v>82.926829268292678</v>
      </c>
      <c r="V28" s="112">
        <v>0</v>
      </c>
      <c r="W28" s="112">
        <v>4</v>
      </c>
      <c r="X28" s="112">
        <v>4</v>
      </c>
      <c r="Y28" s="113">
        <v>2.4390243902439024</v>
      </c>
      <c r="Z28" s="112">
        <v>0</v>
      </c>
      <c r="AA28" s="112">
        <v>140</v>
      </c>
      <c r="AB28" s="112">
        <v>140</v>
      </c>
      <c r="AC28" s="250">
        <v>85.365853658536579</v>
      </c>
      <c r="AD28" s="139">
        <v>85.365853658536579</v>
      </c>
    </row>
    <row r="29" spans="1:30" ht="51.75" x14ac:dyDescent="0.25">
      <c r="A29" s="8"/>
      <c r="B29" s="114">
        <v>665</v>
      </c>
      <c r="C29" s="252" t="s">
        <v>87</v>
      </c>
      <c r="D29" s="83">
        <v>99</v>
      </c>
      <c r="E29" s="249">
        <v>4</v>
      </c>
      <c r="F29" s="249">
        <v>2</v>
      </c>
      <c r="G29" s="249">
        <v>2</v>
      </c>
      <c r="H29" s="249">
        <v>0</v>
      </c>
      <c r="I29" s="249">
        <v>63</v>
      </c>
      <c r="J29" s="249">
        <v>50</v>
      </c>
      <c r="K29" s="249">
        <v>10</v>
      </c>
      <c r="L29" s="249">
        <v>3</v>
      </c>
      <c r="M29" s="108">
        <v>67</v>
      </c>
      <c r="N29" s="108">
        <v>52</v>
      </c>
      <c r="O29" s="108">
        <v>12</v>
      </c>
      <c r="P29" s="107">
        <v>3</v>
      </c>
      <c r="Q29" s="249">
        <v>0</v>
      </c>
      <c r="R29" s="112">
        <v>0</v>
      </c>
      <c r="S29" s="112">
        <v>80</v>
      </c>
      <c r="T29" s="112">
        <v>80</v>
      </c>
      <c r="U29" s="113">
        <v>80.808080808080803</v>
      </c>
      <c r="V29" s="112">
        <v>0</v>
      </c>
      <c r="W29" s="112">
        <v>1</v>
      </c>
      <c r="X29" s="112">
        <v>1</v>
      </c>
      <c r="Y29" s="113">
        <v>1.0101010101010102</v>
      </c>
      <c r="Z29" s="112">
        <v>0</v>
      </c>
      <c r="AA29" s="112">
        <v>81</v>
      </c>
      <c r="AB29" s="112">
        <v>81</v>
      </c>
      <c r="AC29" s="250">
        <v>81.818181818181827</v>
      </c>
      <c r="AD29" s="139">
        <v>81.818181818181827</v>
      </c>
    </row>
    <row r="30" spans="1:30" x14ac:dyDescent="0.25">
      <c r="A30" s="8"/>
      <c r="B30" s="114">
        <v>837</v>
      </c>
      <c r="C30" s="252" t="s">
        <v>88</v>
      </c>
      <c r="D30" s="83">
        <v>2420</v>
      </c>
      <c r="E30" s="249">
        <v>52</v>
      </c>
      <c r="F30" s="249">
        <v>38</v>
      </c>
      <c r="G30" s="249">
        <v>12</v>
      </c>
      <c r="H30" s="249">
        <v>2</v>
      </c>
      <c r="I30" s="249">
        <v>375</v>
      </c>
      <c r="J30" s="249">
        <v>306</v>
      </c>
      <c r="K30" s="249">
        <v>55</v>
      </c>
      <c r="L30" s="249">
        <v>14</v>
      </c>
      <c r="M30" s="108">
        <v>427</v>
      </c>
      <c r="N30" s="108">
        <v>344</v>
      </c>
      <c r="O30" s="108">
        <v>67</v>
      </c>
      <c r="P30" s="107">
        <v>16</v>
      </c>
      <c r="Q30" s="249">
        <v>0</v>
      </c>
      <c r="R30" s="112">
        <v>1</v>
      </c>
      <c r="S30" s="112">
        <v>2116</v>
      </c>
      <c r="T30" s="112">
        <v>2117</v>
      </c>
      <c r="U30" s="113">
        <v>87.438016528925615</v>
      </c>
      <c r="V30" s="112">
        <v>1</v>
      </c>
      <c r="W30" s="112">
        <v>161</v>
      </c>
      <c r="X30" s="112">
        <v>162</v>
      </c>
      <c r="Y30" s="113">
        <v>6.6528925619834718</v>
      </c>
      <c r="Z30" s="112">
        <v>2</v>
      </c>
      <c r="AA30" s="112">
        <v>2277</v>
      </c>
      <c r="AB30" s="112">
        <v>2279</v>
      </c>
      <c r="AC30" s="250">
        <v>94.090909090909093</v>
      </c>
      <c r="AD30" s="139">
        <v>94.095788604459131</v>
      </c>
    </row>
    <row r="31" spans="1:30" ht="39" x14ac:dyDescent="0.25">
      <c r="A31" s="8"/>
      <c r="B31" s="114">
        <v>873</v>
      </c>
      <c r="C31" s="252" t="s">
        <v>89</v>
      </c>
      <c r="D31" s="83">
        <v>1</v>
      </c>
      <c r="E31" s="249">
        <v>1</v>
      </c>
      <c r="F31" s="249">
        <v>0</v>
      </c>
      <c r="G31" s="249">
        <v>1</v>
      </c>
      <c r="H31" s="249">
        <v>0</v>
      </c>
      <c r="I31" s="249">
        <v>1</v>
      </c>
      <c r="J31" s="249">
        <v>1</v>
      </c>
      <c r="K31" s="249">
        <v>0</v>
      </c>
      <c r="L31" s="249">
        <v>0</v>
      </c>
      <c r="M31" s="108">
        <v>2</v>
      </c>
      <c r="N31" s="108">
        <v>1</v>
      </c>
      <c r="O31" s="108">
        <v>1</v>
      </c>
      <c r="P31" s="107">
        <v>0</v>
      </c>
      <c r="Q31" s="249">
        <v>0</v>
      </c>
      <c r="R31" s="112">
        <v>0</v>
      </c>
      <c r="S31" s="112">
        <v>5</v>
      </c>
      <c r="T31" s="112">
        <v>5</v>
      </c>
      <c r="U31" s="113">
        <v>0</v>
      </c>
      <c r="V31" s="112">
        <v>0</v>
      </c>
      <c r="W31" s="112">
        <v>0</v>
      </c>
      <c r="X31" s="112">
        <v>0</v>
      </c>
      <c r="Y31" s="113">
        <v>0</v>
      </c>
      <c r="Z31" s="112">
        <v>0</v>
      </c>
      <c r="AA31" s="112">
        <v>5</v>
      </c>
      <c r="AB31" s="112">
        <v>5</v>
      </c>
      <c r="AC31" s="250">
        <v>0</v>
      </c>
      <c r="AD31" s="139">
        <v>500</v>
      </c>
    </row>
    <row r="32" spans="1:30" ht="38.25" x14ac:dyDescent="0.25">
      <c r="A32" s="8" t="s">
        <v>90</v>
      </c>
      <c r="B32" s="232"/>
      <c r="C32" s="253" t="s">
        <v>41</v>
      </c>
      <c r="D32" s="91">
        <v>2673</v>
      </c>
      <c r="E32" s="91">
        <v>184</v>
      </c>
      <c r="F32" s="91">
        <v>123</v>
      </c>
      <c r="G32" s="91">
        <v>52</v>
      </c>
      <c r="H32" s="91">
        <v>9</v>
      </c>
      <c r="I32" s="91">
        <v>1698</v>
      </c>
      <c r="J32" s="91">
        <v>1349</v>
      </c>
      <c r="K32" s="91">
        <v>296</v>
      </c>
      <c r="L32" s="91">
        <v>53</v>
      </c>
      <c r="M32" s="91">
        <v>1882</v>
      </c>
      <c r="N32" s="91">
        <v>1472</v>
      </c>
      <c r="O32" s="91">
        <v>348</v>
      </c>
      <c r="P32" s="91">
        <v>62</v>
      </c>
      <c r="Q32" s="91">
        <v>11</v>
      </c>
      <c r="R32" s="91">
        <v>15</v>
      </c>
      <c r="S32" s="91">
        <v>2216</v>
      </c>
      <c r="T32" s="91">
        <v>2231</v>
      </c>
      <c r="U32" s="116">
        <v>82.903105125327343</v>
      </c>
      <c r="V32" s="91">
        <v>1</v>
      </c>
      <c r="W32" s="91">
        <v>284</v>
      </c>
      <c r="X32" s="91">
        <v>285</v>
      </c>
      <c r="Y32" s="116">
        <v>10.624766180321735</v>
      </c>
      <c r="Z32" s="91">
        <v>16</v>
      </c>
      <c r="AA32" s="91">
        <v>2500</v>
      </c>
      <c r="AB32" s="91">
        <v>2516</v>
      </c>
      <c r="AC32" s="102">
        <v>93.527871305649086</v>
      </c>
      <c r="AD32" s="254">
        <v>93.566381554481211</v>
      </c>
    </row>
    <row r="33" spans="1:30" x14ac:dyDescent="0.25">
      <c r="A33" s="8"/>
      <c r="B33" s="114">
        <v>31</v>
      </c>
      <c r="C33" s="252" t="s">
        <v>91</v>
      </c>
      <c r="D33" s="83">
        <v>91</v>
      </c>
      <c r="E33" s="249">
        <v>7</v>
      </c>
      <c r="F33" s="249">
        <v>4</v>
      </c>
      <c r="G33" s="249">
        <v>2</v>
      </c>
      <c r="H33" s="249">
        <v>1</v>
      </c>
      <c r="I33" s="249">
        <v>49</v>
      </c>
      <c r="J33" s="249">
        <v>46</v>
      </c>
      <c r="K33" s="249">
        <v>3</v>
      </c>
      <c r="L33" s="249">
        <v>0</v>
      </c>
      <c r="M33" s="108">
        <v>56</v>
      </c>
      <c r="N33" s="108">
        <v>50</v>
      </c>
      <c r="O33" s="108">
        <v>5</v>
      </c>
      <c r="P33" s="107">
        <v>1</v>
      </c>
      <c r="Q33" s="249">
        <v>0</v>
      </c>
      <c r="R33" s="112">
        <v>1</v>
      </c>
      <c r="S33" s="112">
        <v>88</v>
      </c>
      <c r="T33" s="112">
        <v>89</v>
      </c>
      <c r="U33" s="113">
        <v>96.703296703296701</v>
      </c>
      <c r="V33" s="112">
        <v>0</v>
      </c>
      <c r="W33" s="112">
        <v>11</v>
      </c>
      <c r="X33" s="112">
        <v>11</v>
      </c>
      <c r="Y33" s="113">
        <v>12.087912087912088</v>
      </c>
      <c r="Z33" s="112">
        <v>1</v>
      </c>
      <c r="AA33" s="112">
        <v>99</v>
      </c>
      <c r="AB33" s="112">
        <v>100</v>
      </c>
      <c r="AC33" s="250">
        <v>108.79120879120879</v>
      </c>
      <c r="AD33" s="139">
        <v>108.69565217391303</v>
      </c>
    </row>
    <row r="34" spans="1:30" x14ac:dyDescent="0.25">
      <c r="A34" s="8"/>
      <c r="B34" s="114">
        <v>40</v>
      </c>
      <c r="C34" s="252" t="s">
        <v>92</v>
      </c>
      <c r="D34" s="83">
        <v>30</v>
      </c>
      <c r="E34" s="249">
        <v>9</v>
      </c>
      <c r="F34" s="249">
        <v>9</v>
      </c>
      <c r="G34" s="249">
        <v>0</v>
      </c>
      <c r="H34" s="249">
        <v>0</v>
      </c>
      <c r="I34" s="249">
        <v>42</v>
      </c>
      <c r="J34" s="249">
        <v>33</v>
      </c>
      <c r="K34" s="249">
        <v>9</v>
      </c>
      <c r="L34" s="249">
        <v>0</v>
      </c>
      <c r="M34" s="108">
        <v>51</v>
      </c>
      <c r="N34" s="108">
        <v>42</v>
      </c>
      <c r="O34" s="108">
        <v>9</v>
      </c>
      <c r="P34" s="107">
        <v>0</v>
      </c>
      <c r="Q34" s="249">
        <v>0</v>
      </c>
      <c r="R34" s="112">
        <v>1</v>
      </c>
      <c r="S34" s="112">
        <v>46</v>
      </c>
      <c r="T34" s="112">
        <v>47</v>
      </c>
      <c r="U34" s="113">
        <v>153.33333333333334</v>
      </c>
      <c r="V34" s="112">
        <v>0</v>
      </c>
      <c r="W34" s="112">
        <v>0</v>
      </c>
      <c r="X34" s="112">
        <v>0</v>
      </c>
      <c r="Y34" s="113">
        <v>0</v>
      </c>
      <c r="Z34" s="112">
        <v>1</v>
      </c>
      <c r="AA34" s="112">
        <v>46</v>
      </c>
      <c r="AB34" s="112">
        <v>47</v>
      </c>
      <c r="AC34" s="250">
        <v>153.33333333333334</v>
      </c>
      <c r="AD34" s="139">
        <v>151.61290322580646</v>
      </c>
    </row>
    <row r="35" spans="1:30" ht="26.25" x14ac:dyDescent="0.25">
      <c r="A35" s="8"/>
      <c r="B35" s="114">
        <v>190</v>
      </c>
      <c r="C35" s="252" t="s">
        <v>93</v>
      </c>
      <c r="D35" s="83">
        <v>186</v>
      </c>
      <c r="E35" s="249">
        <v>5</v>
      </c>
      <c r="F35" s="249">
        <v>3</v>
      </c>
      <c r="G35" s="249">
        <v>1</v>
      </c>
      <c r="H35" s="249">
        <v>1</v>
      </c>
      <c r="I35" s="249">
        <v>150</v>
      </c>
      <c r="J35" s="249">
        <v>132</v>
      </c>
      <c r="K35" s="249">
        <v>16</v>
      </c>
      <c r="L35" s="249">
        <v>2</v>
      </c>
      <c r="M35" s="108">
        <v>155</v>
      </c>
      <c r="N35" s="108">
        <v>135</v>
      </c>
      <c r="O35" s="108">
        <v>17</v>
      </c>
      <c r="P35" s="107">
        <v>3</v>
      </c>
      <c r="Q35" s="249">
        <v>0</v>
      </c>
      <c r="R35" s="112">
        <v>0</v>
      </c>
      <c r="S35" s="112">
        <v>178</v>
      </c>
      <c r="T35" s="112">
        <v>178</v>
      </c>
      <c r="U35" s="113">
        <v>95.6989247311828</v>
      </c>
      <c r="V35" s="112">
        <v>0</v>
      </c>
      <c r="W35" s="112">
        <v>25</v>
      </c>
      <c r="X35" s="112">
        <v>25</v>
      </c>
      <c r="Y35" s="113">
        <v>13.440860215053762</v>
      </c>
      <c r="Z35" s="112">
        <v>0</v>
      </c>
      <c r="AA35" s="112">
        <v>203</v>
      </c>
      <c r="AB35" s="112">
        <v>203</v>
      </c>
      <c r="AC35" s="250">
        <v>109.13978494623655</v>
      </c>
      <c r="AD35" s="139">
        <v>109.13978494623655</v>
      </c>
    </row>
    <row r="36" spans="1:30" ht="26.25" x14ac:dyDescent="0.25">
      <c r="A36" s="8"/>
      <c r="B36" s="114">
        <v>604</v>
      </c>
      <c r="C36" s="252" t="s">
        <v>94</v>
      </c>
      <c r="D36" s="83">
        <v>429</v>
      </c>
      <c r="E36" s="249">
        <v>35</v>
      </c>
      <c r="F36" s="249">
        <v>16</v>
      </c>
      <c r="G36" s="249">
        <v>16</v>
      </c>
      <c r="H36" s="249">
        <v>3</v>
      </c>
      <c r="I36" s="249">
        <v>327</v>
      </c>
      <c r="J36" s="249">
        <v>269</v>
      </c>
      <c r="K36" s="249">
        <v>43</v>
      </c>
      <c r="L36" s="249">
        <v>15</v>
      </c>
      <c r="M36" s="108">
        <v>362</v>
      </c>
      <c r="N36" s="108">
        <v>285</v>
      </c>
      <c r="O36" s="108">
        <v>59</v>
      </c>
      <c r="P36" s="107">
        <v>18</v>
      </c>
      <c r="Q36" s="249">
        <v>0</v>
      </c>
      <c r="R36" s="112">
        <v>4</v>
      </c>
      <c r="S36" s="112">
        <v>435</v>
      </c>
      <c r="T36" s="112">
        <v>439</v>
      </c>
      <c r="U36" s="113">
        <v>101.3986013986014</v>
      </c>
      <c r="V36" s="112">
        <v>0</v>
      </c>
      <c r="W36" s="112">
        <v>42</v>
      </c>
      <c r="X36" s="112">
        <v>42</v>
      </c>
      <c r="Y36" s="113">
        <v>9.79020979020979</v>
      </c>
      <c r="Z36" s="112">
        <v>4</v>
      </c>
      <c r="AA36" s="112">
        <v>477</v>
      </c>
      <c r="AB36" s="112">
        <v>481</v>
      </c>
      <c r="AC36" s="250">
        <v>111.18881118881119</v>
      </c>
      <c r="AD36" s="139">
        <v>111.08545034642032</v>
      </c>
    </row>
    <row r="37" spans="1:30" ht="26.25" x14ac:dyDescent="0.25">
      <c r="A37" s="8"/>
      <c r="B37" s="114">
        <v>670</v>
      </c>
      <c r="C37" s="252" t="s">
        <v>95</v>
      </c>
      <c r="D37" s="83">
        <v>281</v>
      </c>
      <c r="E37" s="249">
        <v>27</v>
      </c>
      <c r="F37" s="249">
        <v>24</v>
      </c>
      <c r="G37" s="249">
        <v>3</v>
      </c>
      <c r="H37" s="249">
        <v>0</v>
      </c>
      <c r="I37" s="249">
        <v>183</v>
      </c>
      <c r="J37" s="249">
        <v>166</v>
      </c>
      <c r="K37" s="249">
        <v>17</v>
      </c>
      <c r="L37" s="249">
        <v>0</v>
      </c>
      <c r="M37" s="108">
        <v>210</v>
      </c>
      <c r="N37" s="108">
        <v>190</v>
      </c>
      <c r="O37" s="108">
        <v>20</v>
      </c>
      <c r="P37" s="107">
        <v>0</v>
      </c>
      <c r="Q37" s="249">
        <v>0</v>
      </c>
      <c r="R37" s="112">
        <v>0</v>
      </c>
      <c r="S37" s="112">
        <v>248</v>
      </c>
      <c r="T37" s="112">
        <v>248</v>
      </c>
      <c r="U37" s="113">
        <v>88.256227758007128</v>
      </c>
      <c r="V37" s="112">
        <v>1</v>
      </c>
      <c r="W37" s="112">
        <v>18</v>
      </c>
      <c r="X37" s="112">
        <v>19</v>
      </c>
      <c r="Y37" s="113">
        <v>6.4056939501779357</v>
      </c>
      <c r="Z37" s="112">
        <v>1</v>
      </c>
      <c r="AA37" s="112">
        <v>266</v>
      </c>
      <c r="AB37" s="112">
        <v>267</v>
      </c>
      <c r="AC37" s="250">
        <v>94.661921708185048</v>
      </c>
      <c r="AD37" s="139">
        <v>94.680851063829792</v>
      </c>
    </row>
    <row r="38" spans="1:30" ht="39" x14ac:dyDescent="0.25">
      <c r="A38" s="8"/>
      <c r="B38" s="114">
        <v>690</v>
      </c>
      <c r="C38" s="252" t="s">
        <v>96</v>
      </c>
      <c r="D38" s="83">
        <v>432</v>
      </c>
      <c r="E38" s="249">
        <v>4</v>
      </c>
      <c r="F38" s="249">
        <v>3</v>
      </c>
      <c r="G38" s="249">
        <v>1</v>
      </c>
      <c r="H38" s="249">
        <v>0</v>
      </c>
      <c r="I38" s="249">
        <v>122</v>
      </c>
      <c r="J38" s="249">
        <v>104</v>
      </c>
      <c r="K38" s="249">
        <v>15</v>
      </c>
      <c r="L38" s="249">
        <v>3</v>
      </c>
      <c r="M38" s="108">
        <v>126</v>
      </c>
      <c r="N38" s="108">
        <v>107</v>
      </c>
      <c r="O38" s="108">
        <v>16</v>
      </c>
      <c r="P38" s="107">
        <v>3</v>
      </c>
      <c r="Q38" s="249">
        <v>11</v>
      </c>
      <c r="R38" s="112">
        <v>0</v>
      </c>
      <c r="S38" s="112">
        <v>122</v>
      </c>
      <c r="T38" s="112">
        <v>122</v>
      </c>
      <c r="U38" s="113">
        <v>28.240740740740737</v>
      </c>
      <c r="V38" s="112">
        <v>0</v>
      </c>
      <c r="W38" s="112">
        <v>26</v>
      </c>
      <c r="X38" s="112">
        <v>26</v>
      </c>
      <c r="Y38" s="113">
        <v>6.0185185185185182</v>
      </c>
      <c r="Z38" s="112">
        <v>0</v>
      </c>
      <c r="AA38" s="112">
        <v>148</v>
      </c>
      <c r="AB38" s="112">
        <v>148</v>
      </c>
      <c r="AC38" s="250">
        <v>34.25925925925926</v>
      </c>
      <c r="AD38" s="139">
        <v>34.25925925925926</v>
      </c>
    </row>
    <row r="39" spans="1:30" ht="26.25" x14ac:dyDescent="0.25">
      <c r="A39" s="8"/>
      <c r="B39" s="114">
        <v>736</v>
      </c>
      <c r="C39" s="252" t="s">
        <v>97</v>
      </c>
      <c r="D39" s="83">
        <v>769</v>
      </c>
      <c r="E39" s="249">
        <v>59</v>
      </c>
      <c r="F39" s="249">
        <v>41</v>
      </c>
      <c r="G39" s="249">
        <v>17</v>
      </c>
      <c r="H39" s="249">
        <v>1</v>
      </c>
      <c r="I39" s="249">
        <v>492</v>
      </c>
      <c r="J39" s="249">
        <v>344</v>
      </c>
      <c r="K39" s="249">
        <v>132</v>
      </c>
      <c r="L39" s="249">
        <v>16</v>
      </c>
      <c r="M39" s="108">
        <v>551</v>
      </c>
      <c r="N39" s="108">
        <v>385</v>
      </c>
      <c r="O39" s="108">
        <v>149</v>
      </c>
      <c r="P39" s="107">
        <v>17</v>
      </c>
      <c r="Q39" s="249">
        <v>0</v>
      </c>
      <c r="R39" s="112">
        <v>6</v>
      </c>
      <c r="S39" s="112">
        <v>708</v>
      </c>
      <c r="T39" s="112">
        <v>714</v>
      </c>
      <c r="U39" s="113">
        <v>92.067620286085827</v>
      </c>
      <c r="V39" s="112">
        <v>0</v>
      </c>
      <c r="W39" s="112">
        <v>122</v>
      </c>
      <c r="X39" s="112">
        <v>122</v>
      </c>
      <c r="Y39" s="113">
        <v>15.864759427828348</v>
      </c>
      <c r="Z39" s="112">
        <v>6</v>
      </c>
      <c r="AA39" s="112">
        <v>830</v>
      </c>
      <c r="AB39" s="112">
        <v>836</v>
      </c>
      <c r="AC39" s="250">
        <v>107.93237971391419</v>
      </c>
      <c r="AD39" s="139">
        <v>107.87096774193547</v>
      </c>
    </row>
    <row r="40" spans="1:30" ht="26.25" x14ac:dyDescent="0.25">
      <c r="A40" s="8"/>
      <c r="B40" s="114">
        <v>858</v>
      </c>
      <c r="C40" s="252" t="s">
        <v>98</v>
      </c>
      <c r="D40" s="83">
        <v>158</v>
      </c>
      <c r="E40" s="249">
        <v>17</v>
      </c>
      <c r="F40" s="249">
        <v>8</v>
      </c>
      <c r="G40" s="249">
        <v>9</v>
      </c>
      <c r="H40" s="249">
        <v>0</v>
      </c>
      <c r="I40" s="249">
        <v>161</v>
      </c>
      <c r="J40" s="249">
        <v>142</v>
      </c>
      <c r="K40" s="249">
        <v>17</v>
      </c>
      <c r="L40" s="249">
        <v>2</v>
      </c>
      <c r="M40" s="108">
        <v>178</v>
      </c>
      <c r="N40" s="108">
        <v>150</v>
      </c>
      <c r="O40" s="108">
        <v>26</v>
      </c>
      <c r="P40" s="107">
        <v>2</v>
      </c>
      <c r="Q40" s="249">
        <v>0</v>
      </c>
      <c r="R40" s="112">
        <v>0</v>
      </c>
      <c r="S40" s="112">
        <v>161</v>
      </c>
      <c r="T40" s="112">
        <v>161</v>
      </c>
      <c r="U40" s="113">
        <v>101.8987341772152</v>
      </c>
      <c r="V40" s="112">
        <v>0</v>
      </c>
      <c r="W40" s="112">
        <v>16</v>
      </c>
      <c r="X40" s="112">
        <v>16</v>
      </c>
      <c r="Y40" s="113">
        <v>10.126582278481013</v>
      </c>
      <c r="Z40" s="112">
        <v>0</v>
      </c>
      <c r="AA40" s="112">
        <v>177</v>
      </c>
      <c r="AB40" s="112">
        <v>177</v>
      </c>
      <c r="AC40" s="250">
        <v>112.0253164556962</v>
      </c>
      <c r="AD40" s="139">
        <v>112.0253164556962</v>
      </c>
    </row>
    <row r="41" spans="1:30" x14ac:dyDescent="0.25">
      <c r="A41" s="8"/>
      <c r="B41" s="114">
        <v>885</v>
      </c>
      <c r="C41" s="252" t="s">
        <v>99</v>
      </c>
      <c r="D41" s="83">
        <v>51</v>
      </c>
      <c r="E41" s="249">
        <v>7</v>
      </c>
      <c r="F41" s="249">
        <v>6</v>
      </c>
      <c r="G41" s="249">
        <v>0</v>
      </c>
      <c r="H41" s="249">
        <v>1</v>
      </c>
      <c r="I41" s="249">
        <v>38</v>
      </c>
      <c r="J41" s="249">
        <v>26</v>
      </c>
      <c r="K41" s="249">
        <v>10</v>
      </c>
      <c r="L41" s="249">
        <v>2</v>
      </c>
      <c r="M41" s="108">
        <v>45</v>
      </c>
      <c r="N41" s="108">
        <v>32</v>
      </c>
      <c r="O41" s="108">
        <v>10</v>
      </c>
      <c r="P41" s="107">
        <v>3</v>
      </c>
      <c r="Q41" s="249">
        <v>0</v>
      </c>
      <c r="R41" s="112">
        <v>0</v>
      </c>
      <c r="S41" s="112">
        <v>39</v>
      </c>
      <c r="T41" s="112">
        <v>39</v>
      </c>
      <c r="U41" s="113">
        <v>76.470588235294116</v>
      </c>
      <c r="V41" s="112">
        <v>0</v>
      </c>
      <c r="W41" s="112">
        <v>4</v>
      </c>
      <c r="X41" s="112">
        <v>4</v>
      </c>
      <c r="Y41" s="113">
        <v>7.8431372549019605</v>
      </c>
      <c r="Z41" s="112">
        <v>0</v>
      </c>
      <c r="AA41" s="112">
        <v>43</v>
      </c>
      <c r="AB41" s="112">
        <v>43</v>
      </c>
      <c r="AC41" s="250">
        <v>84.313725490196077</v>
      </c>
      <c r="AD41" s="139">
        <v>84.313725490196077</v>
      </c>
    </row>
    <row r="42" spans="1:30" ht="26.25" x14ac:dyDescent="0.25">
      <c r="A42" s="8"/>
      <c r="B42" s="114">
        <v>890</v>
      </c>
      <c r="C42" s="252" t="s">
        <v>100</v>
      </c>
      <c r="D42" s="83">
        <v>246</v>
      </c>
      <c r="E42" s="249">
        <v>14</v>
      </c>
      <c r="F42" s="249">
        <v>9</v>
      </c>
      <c r="G42" s="249">
        <v>3</v>
      </c>
      <c r="H42" s="249">
        <v>2</v>
      </c>
      <c r="I42" s="249">
        <v>134</v>
      </c>
      <c r="J42" s="249">
        <v>87</v>
      </c>
      <c r="K42" s="249">
        <v>34</v>
      </c>
      <c r="L42" s="249">
        <v>13</v>
      </c>
      <c r="M42" s="108">
        <v>148</v>
      </c>
      <c r="N42" s="108">
        <v>96</v>
      </c>
      <c r="O42" s="108">
        <v>37</v>
      </c>
      <c r="P42" s="107">
        <v>15</v>
      </c>
      <c r="Q42" s="249">
        <v>0</v>
      </c>
      <c r="R42" s="112">
        <v>3</v>
      </c>
      <c r="S42" s="112">
        <v>191</v>
      </c>
      <c r="T42" s="112">
        <v>194</v>
      </c>
      <c r="U42" s="113">
        <v>77.642276422764226</v>
      </c>
      <c r="V42" s="112">
        <v>0</v>
      </c>
      <c r="W42" s="112">
        <v>20</v>
      </c>
      <c r="X42" s="112">
        <v>20</v>
      </c>
      <c r="Y42" s="113">
        <v>8.1300813008130071</v>
      </c>
      <c r="Z42" s="112">
        <v>3</v>
      </c>
      <c r="AA42" s="112">
        <v>211</v>
      </c>
      <c r="AB42" s="112">
        <v>214</v>
      </c>
      <c r="AC42" s="250">
        <v>85.77235772357723</v>
      </c>
      <c r="AD42" s="139">
        <v>85.943775100401609</v>
      </c>
    </row>
    <row r="43" spans="1:30" ht="38.25" x14ac:dyDescent="0.25">
      <c r="A43" s="8" t="s">
        <v>101</v>
      </c>
      <c r="B43" s="232"/>
      <c r="C43" s="253" t="s">
        <v>42</v>
      </c>
      <c r="D43" s="91">
        <v>3338</v>
      </c>
      <c r="E43" s="91">
        <v>368</v>
      </c>
      <c r="F43" s="91">
        <v>243</v>
      </c>
      <c r="G43" s="91">
        <v>94</v>
      </c>
      <c r="H43" s="91">
        <v>31</v>
      </c>
      <c r="I43" s="91">
        <v>2318</v>
      </c>
      <c r="J43" s="91">
        <v>1866</v>
      </c>
      <c r="K43" s="91">
        <v>395</v>
      </c>
      <c r="L43" s="91">
        <v>57</v>
      </c>
      <c r="M43" s="91">
        <v>2686</v>
      </c>
      <c r="N43" s="91">
        <v>2109</v>
      </c>
      <c r="O43" s="91">
        <v>489</v>
      </c>
      <c r="P43" s="91">
        <v>88</v>
      </c>
      <c r="Q43" s="91">
        <v>41</v>
      </c>
      <c r="R43" s="38">
        <v>4</v>
      </c>
      <c r="S43" s="38">
        <v>2675</v>
      </c>
      <c r="T43" s="38">
        <v>2679</v>
      </c>
      <c r="U43" s="116">
        <v>80.137807070101857</v>
      </c>
      <c r="V43" s="38">
        <v>0</v>
      </c>
      <c r="W43" s="38">
        <v>461</v>
      </c>
      <c r="X43" s="38">
        <v>461</v>
      </c>
      <c r="Y43" s="116">
        <v>13.810665068903536</v>
      </c>
      <c r="Z43" s="38">
        <v>4</v>
      </c>
      <c r="AA43" s="38">
        <v>3136</v>
      </c>
      <c r="AB43" s="38">
        <v>3140</v>
      </c>
      <c r="AC43" s="102">
        <v>93.948472139005389</v>
      </c>
      <c r="AD43" s="254">
        <v>93.955715140634354</v>
      </c>
    </row>
    <row r="44" spans="1:30" ht="26.25" x14ac:dyDescent="0.25">
      <c r="A44" s="8"/>
      <c r="B44" s="114">
        <v>4</v>
      </c>
      <c r="C44" s="252" t="s">
        <v>102</v>
      </c>
      <c r="D44" s="83">
        <v>6</v>
      </c>
      <c r="E44" s="249">
        <v>1</v>
      </c>
      <c r="F44" s="249">
        <v>1</v>
      </c>
      <c r="G44" s="249">
        <v>0</v>
      </c>
      <c r="H44" s="249">
        <v>0</v>
      </c>
      <c r="I44" s="249">
        <v>0</v>
      </c>
      <c r="J44" s="249">
        <v>0</v>
      </c>
      <c r="K44" s="249">
        <v>0</v>
      </c>
      <c r="L44" s="249">
        <v>0</v>
      </c>
      <c r="M44" s="108">
        <v>1</v>
      </c>
      <c r="N44" s="108">
        <v>1</v>
      </c>
      <c r="O44" s="108">
        <v>0</v>
      </c>
      <c r="P44" s="107">
        <v>0</v>
      </c>
      <c r="Q44" s="249">
        <v>0</v>
      </c>
      <c r="R44" s="112">
        <v>0</v>
      </c>
      <c r="S44" s="112">
        <v>3</v>
      </c>
      <c r="T44" s="112">
        <v>3</v>
      </c>
      <c r="U44" s="113">
        <v>0</v>
      </c>
      <c r="V44" s="112">
        <v>0</v>
      </c>
      <c r="W44" s="112">
        <v>1</v>
      </c>
      <c r="X44" s="112">
        <v>1</v>
      </c>
      <c r="Y44" s="113">
        <v>0</v>
      </c>
      <c r="Z44" s="112">
        <v>0</v>
      </c>
      <c r="AA44" s="112">
        <v>4</v>
      </c>
      <c r="AB44" s="112">
        <v>4</v>
      </c>
      <c r="AC44" s="250">
        <v>0</v>
      </c>
      <c r="AD44" s="139">
        <v>66.666666666666657</v>
      </c>
    </row>
    <row r="45" spans="1:30" x14ac:dyDescent="0.25">
      <c r="A45" s="8"/>
      <c r="B45" s="114">
        <v>42</v>
      </c>
      <c r="C45" s="240" t="s">
        <v>103</v>
      </c>
      <c r="D45" s="83">
        <v>457</v>
      </c>
      <c r="E45" s="249">
        <v>40</v>
      </c>
      <c r="F45" s="249">
        <v>27</v>
      </c>
      <c r="G45" s="249">
        <v>12</v>
      </c>
      <c r="H45" s="249">
        <v>1</v>
      </c>
      <c r="I45" s="249">
        <v>257</v>
      </c>
      <c r="J45" s="249">
        <v>202</v>
      </c>
      <c r="K45" s="249">
        <v>50</v>
      </c>
      <c r="L45" s="249">
        <v>5</v>
      </c>
      <c r="M45" s="108">
        <v>297</v>
      </c>
      <c r="N45" s="108">
        <v>229</v>
      </c>
      <c r="O45" s="108">
        <v>62</v>
      </c>
      <c r="P45" s="107">
        <v>6</v>
      </c>
      <c r="Q45" s="249">
        <v>3</v>
      </c>
      <c r="R45" s="112">
        <v>1</v>
      </c>
      <c r="S45" s="112">
        <v>471</v>
      </c>
      <c r="T45" s="112">
        <v>472</v>
      </c>
      <c r="U45" s="113">
        <v>103.06345733041576</v>
      </c>
      <c r="V45" s="112">
        <v>0</v>
      </c>
      <c r="W45" s="112">
        <v>129</v>
      </c>
      <c r="X45" s="112">
        <v>129</v>
      </c>
      <c r="Y45" s="113">
        <v>28.227571115973742</v>
      </c>
      <c r="Z45" s="112">
        <v>1</v>
      </c>
      <c r="AA45" s="112">
        <v>600</v>
      </c>
      <c r="AB45" s="112">
        <v>601</v>
      </c>
      <c r="AC45" s="250">
        <v>131.2910284463895</v>
      </c>
      <c r="AD45" s="139">
        <v>131.22270742358077</v>
      </c>
    </row>
    <row r="46" spans="1:30" x14ac:dyDescent="0.25">
      <c r="A46" s="8"/>
      <c r="B46" s="114">
        <v>44</v>
      </c>
      <c r="C46" s="252" t="s">
        <v>104</v>
      </c>
      <c r="D46" s="83">
        <v>16</v>
      </c>
      <c r="E46" s="249">
        <v>1</v>
      </c>
      <c r="F46" s="249">
        <v>0</v>
      </c>
      <c r="G46" s="249">
        <v>1</v>
      </c>
      <c r="H46" s="249">
        <v>0</v>
      </c>
      <c r="I46" s="249">
        <v>24</v>
      </c>
      <c r="J46" s="249">
        <v>19</v>
      </c>
      <c r="K46" s="249">
        <v>5</v>
      </c>
      <c r="L46" s="249">
        <v>0</v>
      </c>
      <c r="M46" s="108">
        <v>25</v>
      </c>
      <c r="N46" s="108">
        <v>19</v>
      </c>
      <c r="O46" s="108">
        <v>6</v>
      </c>
      <c r="P46" s="107">
        <v>0</v>
      </c>
      <c r="Q46" s="249">
        <v>2</v>
      </c>
      <c r="R46" s="112">
        <v>0</v>
      </c>
      <c r="S46" s="112">
        <v>27</v>
      </c>
      <c r="T46" s="112">
        <v>27</v>
      </c>
      <c r="U46" s="113">
        <v>168.75</v>
      </c>
      <c r="V46" s="112">
        <v>0</v>
      </c>
      <c r="W46" s="112">
        <v>2</v>
      </c>
      <c r="X46" s="112">
        <v>2</v>
      </c>
      <c r="Y46" s="113">
        <v>12.5</v>
      </c>
      <c r="Z46" s="112">
        <v>0</v>
      </c>
      <c r="AA46" s="112">
        <v>29</v>
      </c>
      <c r="AB46" s="112">
        <v>29</v>
      </c>
      <c r="AC46" s="250">
        <v>181.25</v>
      </c>
      <c r="AD46" s="139">
        <v>181.25</v>
      </c>
    </row>
    <row r="47" spans="1:30" ht="26.25" x14ac:dyDescent="0.25">
      <c r="A47" s="8"/>
      <c r="B47" s="114">
        <v>59</v>
      </c>
      <c r="C47" s="252" t="s">
        <v>105</v>
      </c>
      <c r="D47" s="83">
        <v>88</v>
      </c>
      <c r="E47" s="249">
        <v>3</v>
      </c>
      <c r="F47" s="249">
        <v>3</v>
      </c>
      <c r="G47" s="249">
        <v>0</v>
      </c>
      <c r="H47" s="249">
        <v>0</v>
      </c>
      <c r="I47" s="249">
        <v>18</v>
      </c>
      <c r="J47" s="249">
        <v>15</v>
      </c>
      <c r="K47" s="249">
        <v>2</v>
      </c>
      <c r="L47" s="249">
        <v>1</v>
      </c>
      <c r="M47" s="108">
        <v>21</v>
      </c>
      <c r="N47" s="108">
        <v>18</v>
      </c>
      <c r="O47" s="108">
        <v>2</v>
      </c>
      <c r="P47" s="107">
        <v>1</v>
      </c>
      <c r="Q47" s="249">
        <v>2</v>
      </c>
      <c r="R47" s="112">
        <v>0</v>
      </c>
      <c r="S47" s="112">
        <v>16</v>
      </c>
      <c r="T47" s="112">
        <v>16</v>
      </c>
      <c r="U47" s="113">
        <v>18.181818181818183</v>
      </c>
      <c r="V47" s="112">
        <v>0</v>
      </c>
      <c r="W47" s="112">
        <v>3</v>
      </c>
      <c r="X47" s="112">
        <v>3</v>
      </c>
      <c r="Y47" s="113">
        <v>3.4090909090909087</v>
      </c>
      <c r="Z47" s="112">
        <v>0</v>
      </c>
      <c r="AA47" s="112">
        <v>19</v>
      </c>
      <c r="AB47" s="112">
        <v>19</v>
      </c>
      <c r="AC47" s="250">
        <v>21.59090909090909</v>
      </c>
      <c r="AD47" s="139">
        <v>21.59090909090909</v>
      </c>
    </row>
    <row r="48" spans="1:30" ht="26.25" x14ac:dyDescent="0.25">
      <c r="A48" s="8"/>
      <c r="B48" s="114">
        <v>113</v>
      </c>
      <c r="C48" s="252" t="s">
        <v>106</v>
      </c>
      <c r="D48" s="83">
        <v>53</v>
      </c>
      <c r="E48" s="249">
        <v>4</v>
      </c>
      <c r="F48" s="249">
        <v>2</v>
      </c>
      <c r="G48" s="249">
        <v>1</v>
      </c>
      <c r="H48" s="249">
        <v>1</v>
      </c>
      <c r="I48" s="249">
        <v>45</v>
      </c>
      <c r="J48" s="249">
        <v>41</v>
      </c>
      <c r="K48" s="249">
        <v>4</v>
      </c>
      <c r="L48" s="249">
        <v>0</v>
      </c>
      <c r="M48" s="108">
        <v>49</v>
      </c>
      <c r="N48" s="108">
        <v>43</v>
      </c>
      <c r="O48" s="108">
        <v>5</v>
      </c>
      <c r="P48" s="107">
        <v>1</v>
      </c>
      <c r="Q48" s="249">
        <v>0</v>
      </c>
      <c r="R48" s="112">
        <v>0</v>
      </c>
      <c r="S48" s="112">
        <v>48</v>
      </c>
      <c r="T48" s="112">
        <v>48</v>
      </c>
      <c r="U48" s="113">
        <v>90.566037735849065</v>
      </c>
      <c r="V48" s="112">
        <v>0</v>
      </c>
      <c r="W48" s="112">
        <v>5</v>
      </c>
      <c r="X48" s="112">
        <v>5</v>
      </c>
      <c r="Y48" s="113">
        <v>9.433962264150944</v>
      </c>
      <c r="Z48" s="112">
        <v>0</v>
      </c>
      <c r="AA48" s="112">
        <v>53</v>
      </c>
      <c r="AB48" s="112">
        <v>53</v>
      </c>
      <c r="AC48" s="250">
        <v>100</v>
      </c>
      <c r="AD48" s="139">
        <v>100</v>
      </c>
    </row>
    <row r="49" spans="1:30" ht="26.25" x14ac:dyDescent="0.25">
      <c r="A49" s="8"/>
      <c r="B49" s="114">
        <v>125</v>
      </c>
      <c r="C49" s="252" t="s">
        <v>107</v>
      </c>
      <c r="D49" s="83">
        <v>331</v>
      </c>
      <c r="E49" s="249">
        <v>7</v>
      </c>
      <c r="F49" s="249">
        <v>6</v>
      </c>
      <c r="G49" s="249">
        <v>0</v>
      </c>
      <c r="H49" s="249">
        <v>1</v>
      </c>
      <c r="I49" s="249">
        <v>69</v>
      </c>
      <c r="J49" s="249">
        <v>50</v>
      </c>
      <c r="K49" s="249">
        <v>13</v>
      </c>
      <c r="L49" s="249">
        <v>6</v>
      </c>
      <c r="M49" s="108">
        <v>76</v>
      </c>
      <c r="N49" s="108">
        <v>56</v>
      </c>
      <c r="O49" s="108">
        <v>13</v>
      </c>
      <c r="P49" s="107">
        <v>7</v>
      </c>
      <c r="Q49" s="249">
        <v>0</v>
      </c>
      <c r="R49" s="112">
        <v>0</v>
      </c>
      <c r="S49" s="112">
        <v>70</v>
      </c>
      <c r="T49" s="112">
        <v>70</v>
      </c>
      <c r="U49" s="113">
        <v>21.148036253776432</v>
      </c>
      <c r="V49" s="112">
        <v>0</v>
      </c>
      <c r="W49" s="112">
        <v>5</v>
      </c>
      <c r="X49" s="112">
        <v>5</v>
      </c>
      <c r="Y49" s="113">
        <v>1.5105740181268883</v>
      </c>
      <c r="Z49" s="112">
        <v>0</v>
      </c>
      <c r="AA49" s="112">
        <v>75</v>
      </c>
      <c r="AB49" s="112">
        <v>75</v>
      </c>
      <c r="AC49" s="250">
        <v>22.658610271903324</v>
      </c>
      <c r="AD49" s="139">
        <v>22.658610271903324</v>
      </c>
    </row>
    <row r="50" spans="1:30" ht="26.25" x14ac:dyDescent="0.25">
      <c r="A50" s="8"/>
      <c r="B50" s="114">
        <v>138</v>
      </c>
      <c r="C50" s="252" t="s">
        <v>108</v>
      </c>
      <c r="D50" s="83">
        <v>73</v>
      </c>
      <c r="E50" s="249">
        <v>44</v>
      </c>
      <c r="F50" s="249">
        <v>40</v>
      </c>
      <c r="G50" s="249">
        <v>4</v>
      </c>
      <c r="H50" s="249">
        <v>0</v>
      </c>
      <c r="I50" s="249">
        <v>59</v>
      </c>
      <c r="J50" s="249">
        <v>56</v>
      </c>
      <c r="K50" s="249">
        <v>0</v>
      </c>
      <c r="L50" s="249">
        <v>3</v>
      </c>
      <c r="M50" s="108">
        <v>103</v>
      </c>
      <c r="N50" s="108">
        <v>96</v>
      </c>
      <c r="O50" s="108">
        <v>4</v>
      </c>
      <c r="P50" s="107">
        <v>3</v>
      </c>
      <c r="Q50" s="249">
        <v>3</v>
      </c>
      <c r="R50" s="112">
        <v>0</v>
      </c>
      <c r="S50" s="112">
        <v>89</v>
      </c>
      <c r="T50" s="112">
        <v>89</v>
      </c>
      <c r="U50" s="113">
        <v>121.91780821917808</v>
      </c>
      <c r="V50" s="112">
        <v>0</v>
      </c>
      <c r="W50" s="112">
        <v>9</v>
      </c>
      <c r="X50" s="112">
        <v>9</v>
      </c>
      <c r="Y50" s="113">
        <v>12.328767123287671</v>
      </c>
      <c r="Z50" s="112">
        <v>0</v>
      </c>
      <c r="AA50" s="112">
        <v>98</v>
      </c>
      <c r="AB50" s="112">
        <v>98</v>
      </c>
      <c r="AC50" s="250">
        <v>134.24657534246575</v>
      </c>
      <c r="AD50" s="139">
        <v>134.24657534246575</v>
      </c>
    </row>
    <row r="51" spans="1:30" ht="26.25" x14ac:dyDescent="0.25">
      <c r="A51" s="8"/>
      <c r="B51" s="114">
        <v>234</v>
      </c>
      <c r="C51" s="252" t="s">
        <v>109</v>
      </c>
      <c r="D51" s="83">
        <v>148</v>
      </c>
      <c r="E51" s="249">
        <v>3</v>
      </c>
      <c r="F51" s="249">
        <v>0</v>
      </c>
      <c r="G51" s="249">
        <v>0</v>
      </c>
      <c r="H51" s="249">
        <v>3</v>
      </c>
      <c r="I51" s="249">
        <v>79</v>
      </c>
      <c r="J51" s="249">
        <v>77</v>
      </c>
      <c r="K51" s="249">
        <v>2</v>
      </c>
      <c r="L51" s="249">
        <v>0</v>
      </c>
      <c r="M51" s="108">
        <v>82</v>
      </c>
      <c r="N51" s="108">
        <v>77</v>
      </c>
      <c r="O51" s="108">
        <v>2</v>
      </c>
      <c r="P51" s="107">
        <v>3</v>
      </c>
      <c r="Q51" s="249">
        <v>0</v>
      </c>
      <c r="R51" s="112">
        <v>0</v>
      </c>
      <c r="S51" s="112">
        <v>125</v>
      </c>
      <c r="T51" s="112">
        <v>125</v>
      </c>
      <c r="U51" s="113">
        <v>84.459459459459467</v>
      </c>
      <c r="V51" s="112">
        <v>0</v>
      </c>
      <c r="W51" s="112">
        <v>7</v>
      </c>
      <c r="X51" s="112">
        <v>7</v>
      </c>
      <c r="Y51" s="113">
        <v>4.7297297297297298</v>
      </c>
      <c r="Z51" s="112">
        <v>0</v>
      </c>
      <c r="AA51" s="112">
        <v>132</v>
      </c>
      <c r="AB51" s="112">
        <v>132</v>
      </c>
      <c r="AC51" s="250">
        <v>89.189189189189193</v>
      </c>
      <c r="AD51" s="139">
        <v>89.189189189189193</v>
      </c>
    </row>
    <row r="52" spans="1:30" x14ac:dyDescent="0.25">
      <c r="A52" s="8"/>
      <c r="B52" s="114">
        <v>240</v>
      </c>
      <c r="C52" s="252" t="s">
        <v>110</v>
      </c>
      <c r="D52" s="83">
        <v>17</v>
      </c>
      <c r="E52" s="249">
        <v>9</v>
      </c>
      <c r="F52" s="249">
        <v>7</v>
      </c>
      <c r="G52" s="249">
        <v>2</v>
      </c>
      <c r="H52" s="249">
        <v>0</v>
      </c>
      <c r="I52" s="249">
        <v>9</v>
      </c>
      <c r="J52" s="249">
        <v>6</v>
      </c>
      <c r="K52" s="249">
        <v>3</v>
      </c>
      <c r="L52" s="249">
        <v>0</v>
      </c>
      <c r="M52" s="108">
        <v>18</v>
      </c>
      <c r="N52" s="108">
        <v>13</v>
      </c>
      <c r="O52" s="108">
        <v>5</v>
      </c>
      <c r="P52" s="107">
        <v>0</v>
      </c>
      <c r="Q52" s="249">
        <v>0</v>
      </c>
      <c r="R52" s="112">
        <v>0</v>
      </c>
      <c r="S52" s="112">
        <v>18</v>
      </c>
      <c r="T52" s="112">
        <v>18</v>
      </c>
      <c r="U52" s="113">
        <v>105.88235294117648</v>
      </c>
      <c r="V52" s="112">
        <v>0</v>
      </c>
      <c r="W52" s="112">
        <v>3</v>
      </c>
      <c r="X52" s="112">
        <v>3</v>
      </c>
      <c r="Y52" s="113">
        <v>17.647058823529413</v>
      </c>
      <c r="Z52" s="112">
        <v>0</v>
      </c>
      <c r="AA52" s="112">
        <v>21</v>
      </c>
      <c r="AB52" s="112">
        <v>21</v>
      </c>
      <c r="AC52" s="250">
        <v>123.52941176470588</v>
      </c>
      <c r="AD52" s="139">
        <v>123.52941176470588</v>
      </c>
    </row>
    <row r="53" spans="1:30" ht="26.25" x14ac:dyDescent="0.25">
      <c r="A53" s="8"/>
      <c r="B53" s="114">
        <v>284</v>
      </c>
      <c r="C53" s="252" t="s">
        <v>111</v>
      </c>
      <c r="D53" s="83">
        <v>80</v>
      </c>
      <c r="E53" s="249">
        <v>6</v>
      </c>
      <c r="F53" s="249">
        <v>6</v>
      </c>
      <c r="G53" s="249">
        <v>0</v>
      </c>
      <c r="H53" s="249">
        <v>0</v>
      </c>
      <c r="I53" s="249">
        <v>79</v>
      </c>
      <c r="J53" s="249">
        <v>72</v>
      </c>
      <c r="K53" s="249">
        <v>7</v>
      </c>
      <c r="L53" s="249">
        <v>0</v>
      </c>
      <c r="M53" s="108">
        <v>85</v>
      </c>
      <c r="N53" s="108">
        <v>78</v>
      </c>
      <c r="O53" s="108">
        <v>7</v>
      </c>
      <c r="P53" s="107">
        <v>0</v>
      </c>
      <c r="Q53" s="249">
        <v>7</v>
      </c>
      <c r="R53" s="112">
        <v>3</v>
      </c>
      <c r="S53" s="112">
        <v>83</v>
      </c>
      <c r="T53" s="112">
        <v>86</v>
      </c>
      <c r="U53" s="113">
        <v>103.75000000000001</v>
      </c>
      <c r="V53" s="112">
        <v>0</v>
      </c>
      <c r="W53" s="112">
        <v>6</v>
      </c>
      <c r="X53" s="112">
        <v>6</v>
      </c>
      <c r="Y53" s="113">
        <v>7.5</v>
      </c>
      <c r="Z53" s="112">
        <v>3</v>
      </c>
      <c r="AA53" s="112">
        <v>89</v>
      </c>
      <c r="AB53" s="112">
        <v>92</v>
      </c>
      <c r="AC53" s="250">
        <v>111.25</v>
      </c>
      <c r="AD53" s="139">
        <v>110.8433734939759</v>
      </c>
    </row>
    <row r="54" spans="1:30" ht="26.25" x14ac:dyDescent="0.25">
      <c r="A54" s="8"/>
      <c r="B54" s="114">
        <v>306</v>
      </c>
      <c r="C54" s="252" t="s">
        <v>112</v>
      </c>
      <c r="D54" s="83">
        <v>120</v>
      </c>
      <c r="E54" s="249">
        <v>4</v>
      </c>
      <c r="F54" s="249">
        <v>3</v>
      </c>
      <c r="G54" s="249">
        <v>0</v>
      </c>
      <c r="H54" s="249">
        <v>1</v>
      </c>
      <c r="I54" s="249">
        <v>84</v>
      </c>
      <c r="J54" s="249">
        <v>67</v>
      </c>
      <c r="K54" s="249">
        <v>15</v>
      </c>
      <c r="L54" s="249">
        <v>2</v>
      </c>
      <c r="M54" s="108">
        <v>88</v>
      </c>
      <c r="N54" s="108">
        <v>70</v>
      </c>
      <c r="O54" s="108">
        <v>15</v>
      </c>
      <c r="P54" s="107">
        <v>3</v>
      </c>
      <c r="Q54" s="249">
        <v>0</v>
      </c>
      <c r="R54" s="112">
        <v>0</v>
      </c>
      <c r="S54" s="112">
        <v>82</v>
      </c>
      <c r="T54" s="112">
        <v>82</v>
      </c>
      <c r="U54" s="113">
        <v>68.333333333333329</v>
      </c>
      <c r="V54" s="112">
        <v>0</v>
      </c>
      <c r="W54" s="112">
        <v>5</v>
      </c>
      <c r="X54" s="112">
        <v>5</v>
      </c>
      <c r="Y54" s="113">
        <v>4.1666666666666661</v>
      </c>
      <c r="Z54" s="112">
        <v>0</v>
      </c>
      <c r="AA54" s="112">
        <v>87</v>
      </c>
      <c r="AB54" s="112">
        <v>87</v>
      </c>
      <c r="AC54" s="250">
        <v>72.5</v>
      </c>
      <c r="AD54" s="139">
        <v>72.5</v>
      </c>
    </row>
    <row r="55" spans="1:30" ht="26.25" x14ac:dyDescent="0.25">
      <c r="A55" s="8"/>
      <c r="B55" s="114">
        <v>347</v>
      </c>
      <c r="C55" s="252" t="s">
        <v>113</v>
      </c>
      <c r="D55" s="83">
        <v>39</v>
      </c>
      <c r="E55" s="249">
        <v>2</v>
      </c>
      <c r="F55" s="249">
        <v>2</v>
      </c>
      <c r="G55" s="249">
        <v>0</v>
      </c>
      <c r="H55" s="249">
        <v>0</v>
      </c>
      <c r="I55" s="249">
        <v>16</v>
      </c>
      <c r="J55" s="249">
        <v>8</v>
      </c>
      <c r="K55" s="249">
        <v>6</v>
      </c>
      <c r="L55" s="249">
        <v>2</v>
      </c>
      <c r="M55" s="108">
        <v>18</v>
      </c>
      <c r="N55" s="108">
        <v>10</v>
      </c>
      <c r="O55" s="108">
        <v>6</v>
      </c>
      <c r="P55" s="107">
        <v>2</v>
      </c>
      <c r="Q55" s="249">
        <v>0</v>
      </c>
      <c r="R55" s="112">
        <v>0</v>
      </c>
      <c r="S55" s="112">
        <v>27</v>
      </c>
      <c r="T55" s="112">
        <v>27</v>
      </c>
      <c r="U55" s="113">
        <v>69.230769230769226</v>
      </c>
      <c r="V55" s="112">
        <v>0</v>
      </c>
      <c r="W55" s="112">
        <v>5</v>
      </c>
      <c r="X55" s="112">
        <v>5</v>
      </c>
      <c r="Y55" s="113">
        <v>12.820512820512819</v>
      </c>
      <c r="Z55" s="112">
        <v>0</v>
      </c>
      <c r="AA55" s="112">
        <v>32</v>
      </c>
      <c r="AB55" s="112">
        <v>32</v>
      </c>
      <c r="AC55" s="250">
        <v>82.051282051282044</v>
      </c>
      <c r="AD55" s="139">
        <v>82.051282051282044</v>
      </c>
    </row>
    <row r="56" spans="1:30" ht="26.25" x14ac:dyDescent="0.25">
      <c r="A56" s="8"/>
      <c r="B56" s="114">
        <v>411</v>
      </c>
      <c r="C56" s="252" t="s">
        <v>114</v>
      </c>
      <c r="D56" s="83">
        <v>17</v>
      </c>
      <c r="E56" s="249">
        <v>3</v>
      </c>
      <c r="F56" s="249">
        <v>3</v>
      </c>
      <c r="G56" s="249">
        <v>0</v>
      </c>
      <c r="H56" s="249">
        <v>0</v>
      </c>
      <c r="I56" s="249">
        <v>20</v>
      </c>
      <c r="J56" s="249">
        <v>20</v>
      </c>
      <c r="K56" s="249">
        <v>0</v>
      </c>
      <c r="L56" s="249">
        <v>0</v>
      </c>
      <c r="M56" s="108">
        <v>23</v>
      </c>
      <c r="N56" s="108">
        <v>23</v>
      </c>
      <c r="O56" s="108">
        <v>0</v>
      </c>
      <c r="P56" s="107">
        <v>0</v>
      </c>
      <c r="Q56" s="249">
        <v>0</v>
      </c>
      <c r="R56" s="112">
        <v>0</v>
      </c>
      <c r="S56" s="112">
        <v>21</v>
      </c>
      <c r="T56" s="112">
        <v>21</v>
      </c>
      <c r="U56" s="113">
        <v>123.52941176470588</v>
      </c>
      <c r="V56" s="112">
        <v>0</v>
      </c>
      <c r="W56" s="112">
        <v>1</v>
      </c>
      <c r="X56" s="112">
        <v>1</v>
      </c>
      <c r="Y56" s="113">
        <v>5.8823529411764701</v>
      </c>
      <c r="Z56" s="112">
        <v>0</v>
      </c>
      <c r="AA56" s="112">
        <v>22</v>
      </c>
      <c r="AB56" s="112">
        <v>22</v>
      </c>
      <c r="AC56" s="250">
        <v>129.41176470588235</v>
      </c>
      <c r="AD56" s="139">
        <v>129.41176470588235</v>
      </c>
    </row>
    <row r="57" spans="1:30" x14ac:dyDescent="0.25">
      <c r="A57" s="8"/>
      <c r="B57" s="114">
        <v>501</v>
      </c>
      <c r="C57" s="252" t="s">
        <v>115</v>
      </c>
      <c r="D57" s="83">
        <v>82</v>
      </c>
      <c r="E57" s="249">
        <v>2</v>
      </c>
      <c r="F57" s="249">
        <v>2</v>
      </c>
      <c r="G57" s="249">
        <v>0</v>
      </c>
      <c r="H57" s="249">
        <v>0</v>
      </c>
      <c r="I57" s="249">
        <v>16</v>
      </c>
      <c r="J57" s="249">
        <v>16</v>
      </c>
      <c r="K57" s="249">
        <v>0</v>
      </c>
      <c r="L57" s="249">
        <v>0</v>
      </c>
      <c r="M57" s="108">
        <v>18</v>
      </c>
      <c r="N57" s="108">
        <v>18</v>
      </c>
      <c r="O57" s="108">
        <v>0</v>
      </c>
      <c r="P57" s="107">
        <v>0</v>
      </c>
      <c r="Q57" s="249">
        <v>0</v>
      </c>
      <c r="R57" s="112">
        <v>0</v>
      </c>
      <c r="S57" s="112">
        <v>34</v>
      </c>
      <c r="T57" s="112">
        <v>34</v>
      </c>
      <c r="U57" s="113">
        <v>41.463414634146339</v>
      </c>
      <c r="V57" s="112">
        <v>0</v>
      </c>
      <c r="W57" s="112">
        <v>1</v>
      </c>
      <c r="X57" s="112">
        <v>1</v>
      </c>
      <c r="Y57" s="113">
        <v>1.2195121951219512</v>
      </c>
      <c r="Z57" s="112">
        <v>0</v>
      </c>
      <c r="AA57" s="112">
        <v>35</v>
      </c>
      <c r="AB57" s="112">
        <v>35</v>
      </c>
      <c r="AC57" s="250">
        <v>42.68292682926829</v>
      </c>
      <c r="AD57" s="139">
        <v>42.68292682926829</v>
      </c>
    </row>
    <row r="58" spans="1:30" x14ac:dyDescent="0.25">
      <c r="A58" s="8"/>
      <c r="B58" s="114">
        <v>543</v>
      </c>
      <c r="C58" s="252" t="s">
        <v>116</v>
      </c>
      <c r="D58" s="83">
        <v>13</v>
      </c>
      <c r="E58" s="249">
        <v>4</v>
      </c>
      <c r="F58" s="249">
        <v>3</v>
      </c>
      <c r="G58" s="249">
        <v>1</v>
      </c>
      <c r="H58" s="249">
        <v>0</v>
      </c>
      <c r="I58" s="249">
        <v>15</v>
      </c>
      <c r="J58" s="249">
        <v>15</v>
      </c>
      <c r="K58" s="249">
        <v>0</v>
      </c>
      <c r="L58" s="249">
        <v>0</v>
      </c>
      <c r="M58" s="108">
        <v>19</v>
      </c>
      <c r="N58" s="108">
        <v>18</v>
      </c>
      <c r="O58" s="108">
        <v>1</v>
      </c>
      <c r="P58" s="107">
        <v>0</v>
      </c>
      <c r="Q58" s="249">
        <v>0</v>
      </c>
      <c r="R58" s="112">
        <v>0</v>
      </c>
      <c r="S58" s="112">
        <v>15</v>
      </c>
      <c r="T58" s="112">
        <v>15</v>
      </c>
      <c r="U58" s="113">
        <v>115.38461538461537</v>
      </c>
      <c r="V58" s="112">
        <v>0</v>
      </c>
      <c r="W58" s="112">
        <v>0</v>
      </c>
      <c r="X58" s="112">
        <v>0</v>
      </c>
      <c r="Y58" s="113">
        <v>0</v>
      </c>
      <c r="Z58" s="112">
        <v>0</v>
      </c>
      <c r="AA58" s="112">
        <v>15</v>
      </c>
      <c r="AB58" s="112">
        <v>15</v>
      </c>
      <c r="AC58" s="250">
        <v>115.38461538461537</v>
      </c>
      <c r="AD58" s="139">
        <v>115.38461538461537</v>
      </c>
    </row>
    <row r="59" spans="1:30" ht="26.25" x14ac:dyDescent="0.25">
      <c r="A59" s="8"/>
      <c r="B59" s="114">
        <v>628</v>
      </c>
      <c r="C59" s="252" t="s">
        <v>117</v>
      </c>
      <c r="D59" s="83">
        <v>10</v>
      </c>
      <c r="E59" s="249">
        <v>1</v>
      </c>
      <c r="F59" s="249">
        <v>1</v>
      </c>
      <c r="G59" s="249">
        <v>0</v>
      </c>
      <c r="H59" s="249">
        <v>0</v>
      </c>
      <c r="I59" s="249">
        <v>4</v>
      </c>
      <c r="J59" s="249">
        <v>3</v>
      </c>
      <c r="K59" s="249">
        <v>1</v>
      </c>
      <c r="L59" s="249">
        <v>0</v>
      </c>
      <c r="M59" s="108">
        <v>5</v>
      </c>
      <c r="N59" s="108">
        <v>4</v>
      </c>
      <c r="O59" s="108">
        <v>1</v>
      </c>
      <c r="P59" s="107">
        <v>0</v>
      </c>
      <c r="Q59" s="249">
        <v>1</v>
      </c>
      <c r="R59" s="112">
        <v>0</v>
      </c>
      <c r="S59" s="112">
        <v>5</v>
      </c>
      <c r="T59" s="112">
        <v>5</v>
      </c>
      <c r="U59" s="113">
        <v>50</v>
      </c>
      <c r="V59" s="112">
        <v>0</v>
      </c>
      <c r="W59" s="112">
        <v>0</v>
      </c>
      <c r="X59" s="112">
        <v>0</v>
      </c>
      <c r="Y59" s="113">
        <v>0</v>
      </c>
      <c r="Z59" s="112">
        <v>0</v>
      </c>
      <c r="AA59" s="112">
        <v>5</v>
      </c>
      <c r="AB59" s="112">
        <v>5</v>
      </c>
      <c r="AC59" s="250">
        <v>50</v>
      </c>
      <c r="AD59" s="139">
        <v>50</v>
      </c>
    </row>
    <row r="60" spans="1:30" ht="39" x14ac:dyDescent="0.25">
      <c r="A60" s="8"/>
      <c r="B60" s="114">
        <v>656</v>
      </c>
      <c r="C60" s="252" t="s">
        <v>118</v>
      </c>
      <c r="D60" s="83">
        <v>1134</v>
      </c>
      <c r="E60" s="249">
        <v>129</v>
      </c>
      <c r="F60" s="249">
        <v>72</v>
      </c>
      <c r="G60" s="249">
        <v>40</v>
      </c>
      <c r="H60" s="249">
        <v>17</v>
      </c>
      <c r="I60" s="249">
        <v>976</v>
      </c>
      <c r="J60" s="249">
        <v>726</v>
      </c>
      <c r="K60" s="249">
        <v>218</v>
      </c>
      <c r="L60" s="249">
        <v>32</v>
      </c>
      <c r="M60" s="108">
        <v>1105</v>
      </c>
      <c r="N60" s="108">
        <v>798</v>
      </c>
      <c r="O60" s="108">
        <v>258</v>
      </c>
      <c r="P60" s="107">
        <v>49</v>
      </c>
      <c r="Q60" s="249">
        <v>23</v>
      </c>
      <c r="R60" s="112">
        <v>0</v>
      </c>
      <c r="S60" s="112">
        <v>871</v>
      </c>
      <c r="T60" s="112">
        <v>871</v>
      </c>
      <c r="U60" s="113">
        <v>76.807760141093468</v>
      </c>
      <c r="V60" s="112">
        <v>0</v>
      </c>
      <c r="W60" s="112">
        <v>190</v>
      </c>
      <c r="X60" s="112">
        <v>190</v>
      </c>
      <c r="Y60" s="113">
        <v>16.754850088183421</v>
      </c>
      <c r="Z60" s="112">
        <v>0</v>
      </c>
      <c r="AA60" s="112">
        <v>1061</v>
      </c>
      <c r="AB60" s="112">
        <v>1061</v>
      </c>
      <c r="AC60" s="250">
        <v>93.562610229276899</v>
      </c>
      <c r="AD60" s="139">
        <v>93.562610229276899</v>
      </c>
    </row>
    <row r="61" spans="1:30" ht="26.25" x14ac:dyDescent="0.25">
      <c r="A61" s="8"/>
      <c r="B61" s="114">
        <v>761</v>
      </c>
      <c r="C61" s="252" t="s">
        <v>119</v>
      </c>
      <c r="D61" s="83">
        <v>640</v>
      </c>
      <c r="E61" s="249">
        <v>100</v>
      </c>
      <c r="F61" s="249">
        <v>61</v>
      </c>
      <c r="G61" s="249">
        <v>32</v>
      </c>
      <c r="H61" s="249">
        <v>7</v>
      </c>
      <c r="I61" s="249">
        <v>535</v>
      </c>
      <c r="J61" s="249">
        <v>460</v>
      </c>
      <c r="K61" s="249">
        <v>69</v>
      </c>
      <c r="L61" s="249">
        <v>6</v>
      </c>
      <c r="M61" s="108">
        <v>635</v>
      </c>
      <c r="N61" s="108">
        <v>521</v>
      </c>
      <c r="O61" s="108">
        <v>101</v>
      </c>
      <c r="P61" s="107">
        <v>13</v>
      </c>
      <c r="Q61" s="249">
        <v>0</v>
      </c>
      <c r="R61" s="112">
        <v>0</v>
      </c>
      <c r="S61" s="112">
        <v>658</v>
      </c>
      <c r="T61" s="112">
        <v>658</v>
      </c>
      <c r="U61" s="113">
        <v>102.8125</v>
      </c>
      <c r="V61" s="112">
        <v>0</v>
      </c>
      <c r="W61" s="112">
        <v>86</v>
      </c>
      <c r="X61" s="112">
        <v>86</v>
      </c>
      <c r="Y61" s="113">
        <v>13.4375</v>
      </c>
      <c r="Z61" s="112">
        <v>0</v>
      </c>
      <c r="AA61" s="112">
        <v>744</v>
      </c>
      <c r="AB61" s="112">
        <v>744</v>
      </c>
      <c r="AC61" s="250">
        <v>116.25000000000001</v>
      </c>
      <c r="AD61" s="139">
        <v>116.25000000000001</v>
      </c>
    </row>
    <row r="62" spans="1:30" ht="26.25" x14ac:dyDescent="0.25">
      <c r="A62" s="8"/>
      <c r="B62" s="114">
        <v>842</v>
      </c>
      <c r="C62" s="252" t="s">
        <v>120</v>
      </c>
      <c r="D62" s="83">
        <v>14</v>
      </c>
      <c r="E62" s="249">
        <v>5</v>
      </c>
      <c r="F62" s="249">
        <v>4</v>
      </c>
      <c r="G62" s="249">
        <v>1</v>
      </c>
      <c r="H62" s="249">
        <v>0</v>
      </c>
      <c r="I62" s="249">
        <v>13</v>
      </c>
      <c r="J62" s="249">
        <v>13</v>
      </c>
      <c r="K62" s="249">
        <v>0</v>
      </c>
      <c r="L62" s="249">
        <v>0</v>
      </c>
      <c r="M62" s="108">
        <v>18</v>
      </c>
      <c r="N62" s="108">
        <v>17</v>
      </c>
      <c r="O62" s="108">
        <v>1</v>
      </c>
      <c r="P62" s="107">
        <v>0</v>
      </c>
      <c r="Q62" s="249">
        <v>0</v>
      </c>
      <c r="R62" s="112">
        <v>0</v>
      </c>
      <c r="S62" s="112">
        <v>12</v>
      </c>
      <c r="T62" s="112">
        <v>12</v>
      </c>
      <c r="U62" s="113">
        <v>85.714285714285708</v>
      </c>
      <c r="V62" s="112">
        <v>0</v>
      </c>
      <c r="W62" s="112">
        <v>3</v>
      </c>
      <c r="X62" s="112">
        <v>3</v>
      </c>
      <c r="Y62" s="113">
        <v>21.428571428571427</v>
      </c>
      <c r="Z62" s="112">
        <v>0</v>
      </c>
      <c r="AA62" s="112">
        <v>15</v>
      </c>
      <c r="AB62" s="112">
        <v>15</v>
      </c>
      <c r="AC62" s="250">
        <v>107.14285714285714</v>
      </c>
      <c r="AD62" s="139">
        <v>107.14285714285714</v>
      </c>
    </row>
    <row r="63" spans="1:30" ht="25.5" x14ac:dyDescent="0.25">
      <c r="A63" s="8" t="s">
        <v>121</v>
      </c>
      <c r="B63" s="232"/>
      <c r="C63" s="253" t="s">
        <v>43</v>
      </c>
      <c r="D63" s="91">
        <v>2356</v>
      </c>
      <c r="E63" s="91">
        <v>327</v>
      </c>
      <c r="F63" s="91">
        <v>144</v>
      </c>
      <c r="G63" s="91">
        <v>139</v>
      </c>
      <c r="H63" s="91">
        <v>44</v>
      </c>
      <c r="I63" s="91">
        <v>1637</v>
      </c>
      <c r="J63" s="91">
        <v>1133</v>
      </c>
      <c r="K63" s="91">
        <v>439</v>
      </c>
      <c r="L63" s="91">
        <v>65</v>
      </c>
      <c r="M63" s="91">
        <v>1964</v>
      </c>
      <c r="N63" s="91">
        <v>1277</v>
      </c>
      <c r="O63" s="91">
        <v>578</v>
      </c>
      <c r="P63" s="91">
        <v>109</v>
      </c>
      <c r="Q63" s="91">
        <v>3</v>
      </c>
      <c r="R63" s="91">
        <v>8</v>
      </c>
      <c r="S63" s="91">
        <v>1990</v>
      </c>
      <c r="T63" s="91">
        <v>1998</v>
      </c>
      <c r="U63" s="116">
        <v>84.465195246179974</v>
      </c>
      <c r="V63" s="91">
        <v>5</v>
      </c>
      <c r="W63" s="91">
        <v>748</v>
      </c>
      <c r="X63" s="91">
        <v>753</v>
      </c>
      <c r="Y63" s="116">
        <v>31.748726655348047</v>
      </c>
      <c r="Z63" s="91">
        <v>13</v>
      </c>
      <c r="AA63" s="91">
        <v>2738</v>
      </c>
      <c r="AB63" s="91">
        <v>2751</v>
      </c>
      <c r="AC63" s="102">
        <v>116.21392190152801</v>
      </c>
      <c r="AD63" s="254">
        <v>116.1249472351203</v>
      </c>
    </row>
    <row r="64" spans="1:30" ht="26.25" x14ac:dyDescent="0.25">
      <c r="A64" s="8"/>
      <c r="B64" s="114">
        <v>38</v>
      </c>
      <c r="C64" s="252" t="s">
        <v>122</v>
      </c>
      <c r="D64" s="83">
        <v>5</v>
      </c>
      <c r="E64" s="249">
        <v>0</v>
      </c>
      <c r="F64" s="249">
        <v>0</v>
      </c>
      <c r="G64" s="249">
        <v>0</v>
      </c>
      <c r="H64" s="249">
        <v>0</v>
      </c>
      <c r="I64" s="249">
        <v>2</v>
      </c>
      <c r="J64" s="249">
        <v>2</v>
      </c>
      <c r="K64" s="249">
        <v>0</v>
      </c>
      <c r="L64" s="249">
        <v>0</v>
      </c>
      <c r="M64" s="108">
        <v>2</v>
      </c>
      <c r="N64" s="108">
        <v>2</v>
      </c>
      <c r="O64" s="108">
        <v>0</v>
      </c>
      <c r="P64" s="107">
        <v>0</v>
      </c>
      <c r="Q64" s="249">
        <v>0</v>
      </c>
      <c r="R64" s="112">
        <v>0</v>
      </c>
      <c r="S64" s="112">
        <v>2</v>
      </c>
      <c r="T64" s="112">
        <v>2</v>
      </c>
      <c r="U64" s="113">
        <v>40</v>
      </c>
      <c r="V64" s="112">
        <v>0</v>
      </c>
      <c r="W64" s="112">
        <v>5</v>
      </c>
      <c r="X64" s="112">
        <v>5</v>
      </c>
      <c r="Y64" s="113">
        <v>100</v>
      </c>
      <c r="Z64" s="112">
        <v>0</v>
      </c>
      <c r="AA64" s="112">
        <v>7</v>
      </c>
      <c r="AB64" s="112">
        <v>7</v>
      </c>
      <c r="AC64" s="250">
        <v>140</v>
      </c>
      <c r="AD64" s="139">
        <v>140</v>
      </c>
    </row>
    <row r="65" spans="1:30" ht="26.25" x14ac:dyDescent="0.25">
      <c r="A65" s="8"/>
      <c r="B65" s="114">
        <v>86</v>
      </c>
      <c r="C65" s="252" t="s">
        <v>123</v>
      </c>
      <c r="D65" s="83">
        <v>46</v>
      </c>
      <c r="E65" s="249">
        <v>3</v>
      </c>
      <c r="F65" s="249">
        <v>2</v>
      </c>
      <c r="G65" s="249">
        <v>1</v>
      </c>
      <c r="H65" s="249">
        <v>0</v>
      </c>
      <c r="I65" s="249">
        <v>26</v>
      </c>
      <c r="J65" s="249">
        <v>23</v>
      </c>
      <c r="K65" s="249">
        <v>2</v>
      </c>
      <c r="L65" s="249">
        <v>1</v>
      </c>
      <c r="M65" s="108">
        <v>29</v>
      </c>
      <c r="N65" s="108">
        <v>25</v>
      </c>
      <c r="O65" s="108">
        <v>3</v>
      </c>
      <c r="P65" s="107">
        <v>1</v>
      </c>
      <c r="Q65" s="249">
        <v>0</v>
      </c>
      <c r="R65" s="112">
        <v>0</v>
      </c>
      <c r="S65" s="112">
        <v>28</v>
      </c>
      <c r="T65" s="112">
        <v>28</v>
      </c>
      <c r="U65" s="113">
        <v>60.869565217391312</v>
      </c>
      <c r="V65" s="112">
        <v>0</v>
      </c>
      <c r="W65" s="112">
        <v>9</v>
      </c>
      <c r="X65" s="112">
        <v>9</v>
      </c>
      <c r="Y65" s="113">
        <v>19.565217391304348</v>
      </c>
      <c r="Z65" s="112">
        <v>0</v>
      </c>
      <c r="AA65" s="112">
        <v>37</v>
      </c>
      <c r="AB65" s="112">
        <v>37</v>
      </c>
      <c r="AC65" s="250">
        <v>80.434782608695656</v>
      </c>
      <c r="AD65" s="139">
        <v>80.434782608695656</v>
      </c>
    </row>
    <row r="66" spans="1:30" ht="26.25" x14ac:dyDescent="0.25">
      <c r="A66" s="8"/>
      <c r="B66" s="114">
        <v>107</v>
      </c>
      <c r="C66" s="252" t="s">
        <v>124</v>
      </c>
      <c r="D66" s="83">
        <v>4</v>
      </c>
      <c r="E66" s="249">
        <v>2</v>
      </c>
      <c r="F66" s="249">
        <v>2</v>
      </c>
      <c r="G66" s="249">
        <v>0</v>
      </c>
      <c r="H66" s="249">
        <v>0</v>
      </c>
      <c r="I66" s="249">
        <v>1</v>
      </c>
      <c r="J66" s="249">
        <v>1</v>
      </c>
      <c r="K66" s="249">
        <v>0</v>
      </c>
      <c r="L66" s="249">
        <v>0</v>
      </c>
      <c r="M66" s="108">
        <v>3</v>
      </c>
      <c r="N66" s="108">
        <v>3</v>
      </c>
      <c r="O66" s="108">
        <v>0</v>
      </c>
      <c r="P66" s="107">
        <v>0</v>
      </c>
      <c r="Q66" s="249">
        <v>0</v>
      </c>
      <c r="R66" s="112">
        <v>0</v>
      </c>
      <c r="S66" s="112">
        <v>4</v>
      </c>
      <c r="T66" s="112">
        <v>4</v>
      </c>
      <c r="U66" s="113">
        <v>100</v>
      </c>
      <c r="V66" s="112">
        <v>0</v>
      </c>
      <c r="W66" s="112">
        <v>0</v>
      </c>
      <c r="X66" s="112">
        <v>0</v>
      </c>
      <c r="Y66" s="113">
        <v>0</v>
      </c>
      <c r="Z66" s="112">
        <v>0</v>
      </c>
      <c r="AA66" s="112">
        <v>4</v>
      </c>
      <c r="AB66" s="112">
        <v>4</v>
      </c>
      <c r="AC66" s="250">
        <v>100</v>
      </c>
      <c r="AD66" s="139">
        <v>100</v>
      </c>
    </row>
    <row r="67" spans="1:30" ht="26.25" x14ac:dyDescent="0.25">
      <c r="A67" s="8"/>
      <c r="B67" s="114">
        <v>134</v>
      </c>
      <c r="C67" s="252" t="s">
        <v>125</v>
      </c>
      <c r="D67" s="83">
        <v>4</v>
      </c>
      <c r="E67" s="249">
        <v>1</v>
      </c>
      <c r="F67" s="249">
        <v>0</v>
      </c>
      <c r="G67" s="249">
        <v>0</v>
      </c>
      <c r="H67" s="249">
        <v>1</v>
      </c>
      <c r="I67" s="249">
        <v>7</v>
      </c>
      <c r="J67" s="249">
        <v>6</v>
      </c>
      <c r="K67" s="249">
        <v>1</v>
      </c>
      <c r="L67" s="249">
        <v>0</v>
      </c>
      <c r="M67" s="108">
        <v>8</v>
      </c>
      <c r="N67" s="108">
        <v>6</v>
      </c>
      <c r="O67" s="108">
        <v>1</v>
      </c>
      <c r="P67" s="107">
        <v>1</v>
      </c>
      <c r="Q67" s="249">
        <v>0</v>
      </c>
      <c r="R67" s="112">
        <v>0</v>
      </c>
      <c r="S67" s="112">
        <v>11</v>
      </c>
      <c r="T67" s="112">
        <v>11</v>
      </c>
      <c r="U67" s="113">
        <v>275</v>
      </c>
      <c r="V67" s="112">
        <v>0</v>
      </c>
      <c r="W67" s="112">
        <v>1</v>
      </c>
      <c r="X67" s="112">
        <v>1</v>
      </c>
      <c r="Y67" s="113">
        <v>25</v>
      </c>
      <c r="Z67" s="112">
        <v>0</v>
      </c>
      <c r="AA67" s="112">
        <v>12</v>
      </c>
      <c r="AB67" s="112">
        <v>12</v>
      </c>
      <c r="AC67" s="250">
        <v>300</v>
      </c>
      <c r="AD67" s="139">
        <v>300</v>
      </c>
    </row>
    <row r="68" spans="1:30" ht="26.25" x14ac:dyDescent="0.25">
      <c r="A68" s="8"/>
      <c r="B68" s="114">
        <v>150</v>
      </c>
      <c r="C68" s="252" t="s">
        <v>126</v>
      </c>
      <c r="D68" s="83">
        <v>23</v>
      </c>
      <c r="E68" s="249">
        <v>1</v>
      </c>
      <c r="F68" s="249">
        <v>1</v>
      </c>
      <c r="G68" s="249">
        <v>0</v>
      </c>
      <c r="H68" s="249">
        <v>0</v>
      </c>
      <c r="I68" s="249">
        <v>30</v>
      </c>
      <c r="J68" s="249">
        <v>23</v>
      </c>
      <c r="K68" s="249">
        <v>7</v>
      </c>
      <c r="L68" s="249">
        <v>0</v>
      </c>
      <c r="M68" s="108">
        <v>31</v>
      </c>
      <c r="N68" s="108">
        <v>24</v>
      </c>
      <c r="O68" s="108">
        <v>7</v>
      </c>
      <c r="P68" s="107">
        <v>0</v>
      </c>
      <c r="Q68" s="249">
        <v>0</v>
      </c>
      <c r="R68" s="112">
        <v>0</v>
      </c>
      <c r="S68" s="112">
        <v>31</v>
      </c>
      <c r="T68" s="112">
        <v>31</v>
      </c>
      <c r="U68" s="113">
        <v>134.78260869565219</v>
      </c>
      <c r="V68" s="112">
        <v>0</v>
      </c>
      <c r="W68" s="112">
        <v>8</v>
      </c>
      <c r="X68" s="112">
        <v>8</v>
      </c>
      <c r="Y68" s="113">
        <v>34.782608695652172</v>
      </c>
      <c r="Z68" s="112">
        <v>0</v>
      </c>
      <c r="AA68" s="112">
        <v>39</v>
      </c>
      <c r="AB68" s="112">
        <v>39</v>
      </c>
      <c r="AC68" s="250">
        <v>169.56521739130434</v>
      </c>
      <c r="AD68" s="139">
        <v>169.56521739130434</v>
      </c>
    </row>
    <row r="69" spans="1:30" x14ac:dyDescent="0.25">
      <c r="A69" s="8"/>
      <c r="B69" s="114">
        <v>237</v>
      </c>
      <c r="C69" s="114" t="s">
        <v>127</v>
      </c>
      <c r="D69" s="83">
        <v>505</v>
      </c>
      <c r="E69" s="249">
        <v>88</v>
      </c>
      <c r="F69" s="249">
        <v>27</v>
      </c>
      <c r="G69" s="249">
        <v>53</v>
      </c>
      <c r="H69" s="249">
        <v>8</v>
      </c>
      <c r="I69" s="249">
        <v>278</v>
      </c>
      <c r="J69" s="249">
        <v>177</v>
      </c>
      <c r="K69" s="249">
        <v>83</v>
      </c>
      <c r="L69" s="249">
        <v>18</v>
      </c>
      <c r="M69" s="108">
        <v>366</v>
      </c>
      <c r="N69" s="108">
        <v>204</v>
      </c>
      <c r="O69" s="108">
        <v>136</v>
      </c>
      <c r="P69" s="107">
        <v>26</v>
      </c>
      <c r="Q69" s="249">
        <v>0</v>
      </c>
      <c r="R69" s="112">
        <v>4</v>
      </c>
      <c r="S69" s="112">
        <v>454</v>
      </c>
      <c r="T69" s="112">
        <v>458</v>
      </c>
      <c r="U69" s="113">
        <v>89.900990099009903</v>
      </c>
      <c r="V69" s="112">
        <v>2</v>
      </c>
      <c r="W69" s="112">
        <v>171</v>
      </c>
      <c r="X69" s="112">
        <v>173</v>
      </c>
      <c r="Y69" s="113">
        <v>33.861386138613867</v>
      </c>
      <c r="Z69" s="112">
        <v>6</v>
      </c>
      <c r="AA69" s="112">
        <v>625</v>
      </c>
      <c r="AB69" s="112">
        <v>631</v>
      </c>
      <c r="AC69" s="250">
        <v>123.76237623762376</v>
      </c>
      <c r="AD69" s="139">
        <v>123.48336594911937</v>
      </c>
    </row>
    <row r="70" spans="1:30" ht="26.25" x14ac:dyDescent="0.25">
      <c r="A70" s="8"/>
      <c r="B70" s="114">
        <v>264</v>
      </c>
      <c r="C70" s="252" t="s">
        <v>128</v>
      </c>
      <c r="D70" s="83">
        <v>247</v>
      </c>
      <c r="E70" s="249">
        <v>30</v>
      </c>
      <c r="F70" s="249">
        <v>15</v>
      </c>
      <c r="G70" s="249">
        <v>12</v>
      </c>
      <c r="H70" s="249">
        <v>3</v>
      </c>
      <c r="I70" s="249">
        <v>154</v>
      </c>
      <c r="J70" s="249">
        <v>81</v>
      </c>
      <c r="K70" s="249">
        <v>64</v>
      </c>
      <c r="L70" s="249">
        <v>9</v>
      </c>
      <c r="M70" s="108">
        <v>184</v>
      </c>
      <c r="N70" s="108">
        <v>96</v>
      </c>
      <c r="O70" s="108">
        <v>76</v>
      </c>
      <c r="P70" s="107">
        <v>12</v>
      </c>
      <c r="Q70" s="249">
        <v>0</v>
      </c>
      <c r="R70" s="112">
        <v>0</v>
      </c>
      <c r="S70" s="112">
        <v>139</v>
      </c>
      <c r="T70" s="112">
        <v>139</v>
      </c>
      <c r="U70" s="113">
        <v>56.275303643724698</v>
      </c>
      <c r="V70" s="112">
        <v>0</v>
      </c>
      <c r="W70" s="112">
        <v>117</v>
      </c>
      <c r="X70" s="112">
        <v>117</v>
      </c>
      <c r="Y70" s="113">
        <v>47.368421052631575</v>
      </c>
      <c r="Z70" s="112">
        <v>0</v>
      </c>
      <c r="AA70" s="112">
        <v>256</v>
      </c>
      <c r="AB70" s="112">
        <v>256</v>
      </c>
      <c r="AC70" s="250">
        <v>103.64372469635627</v>
      </c>
      <c r="AD70" s="139">
        <v>103.64372469635627</v>
      </c>
    </row>
    <row r="71" spans="1:30" x14ac:dyDescent="0.25">
      <c r="A71" s="8"/>
      <c r="B71" s="114">
        <v>310</v>
      </c>
      <c r="C71" s="114" t="s">
        <v>129</v>
      </c>
      <c r="D71" s="83">
        <v>83</v>
      </c>
      <c r="E71" s="249">
        <v>6</v>
      </c>
      <c r="F71" s="249">
        <v>3</v>
      </c>
      <c r="G71" s="249">
        <v>2</v>
      </c>
      <c r="H71" s="249">
        <v>1</v>
      </c>
      <c r="I71" s="249">
        <v>46</v>
      </c>
      <c r="J71" s="249">
        <v>40</v>
      </c>
      <c r="K71" s="249">
        <v>5</v>
      </c>
      <c r="L71" s="249">
        <v>1</v>
      </c>
      <c r="M71" s="108">
        <v>52</v>
      </c>
      <c r="N71" s="108">
        <v>43</v>
      </c>
      <c r="O71" s="108">
        <v>7</v>
      </c>
      <c r="P71" s="107">
        <v>2</v>
      </c>
      <c r="Q71" s="249">
        <v>0</v>
      </c>
      <c r="R71" s="112">
        <v>0</v>
      </c>
      <c r="S71" s="112">
        <v>51</v>
      </c>
      <c r="T71" s="112">
        <v>51</v>
      </c>
      <c r="U71" s="113">
        <v>61.445783132530117</v>
      </c>
      <c r="V71" s="112">
        <v>0</v>
      </c>
      <c r="W71" s="112">
        <v>12</v>
      </c>
      <c r="X71" s="112">
        <v>12</v>
      </c>
      <c r="Y71" s="113">
        <v>14.457831325301203</v>
      </c>
      <c r="Z71" s="112">
        <v>0</v>
      </c>
      <c r="AA71" s="112">
        <v>63</v>
      </c>
      <c r="AB71" s="112">
        <v>63</v>
      </c>
      <c r="AC71" s="250">
        <v>75.903614457831324</v>
      </c>
      <c r="AD71" s="139">
        <v>75.903614457831324</v>
      </c>
    </row>
    <row r="72" spans="1:30" ht="26.25" x14ac:dyDescent="0.25">
      <c r="A72" s="8"/>
      <c r="B72" s="114">
        <v>315</v>
      </c>
      <c r="C72" s="252" t="s">
        <v>130</v>
      </c>
      <c r="D72" s="83">
        <v>44</v>
      </c>
      <c r="E72" s="249">
        <v>0</v>
      </c>
      <c r="F72" s="249">
        <v>0</v>
      </c>
      <c r="G72" s="249">
        <v>0</v>
      </c>
      <c r="H72" s="249">
        <v>0</v>
      </c>
      <c r="I72" s="249">
        <v>1</v>
      </c>
      <c r="J72" s="249">
        <v>1</v>
      </c>
      <c r="K72" s="249">
        <v>0</v>
      </c>
      <c r="L72" s="249">
        <v>0</v>
      </c>
      <c r="M72" s="108">
        <v>1</v>
      </c>
      <c r="N72" s="108">
        <v>1</v>
      </c>
      <c r="O72" s="108">
        <v>0</v>
      </c>
      <c r="P72" s="107">
        <v>0</v>
      </c>
      <c r="Q72" s="249">
        <v>0</v>
      </c>
      <c r="R72" s="112">
        <v>0</v>
      </c>
      <c r="S72" s="112">
        <v>1</v>
      </c>
      <c r="T72" s="112">
        <v>1</v>
      </c>
      <c r="U72" s="113">
        <v>2.2727272727272729</v>
      </c>
      <c r="V72" s="112">
        <v>0</v>
      </c>
      <c r="W72" s="112">
        <v>3</v>
      </c>
      <c r="X72" s="112">
        <v>3</v>
      </c>
      <c r="Y72" s="113">
        <v>6.8181818181818175</v>
      </c>
      <c r="Z72" s="112">
        <v>0</v>
      </c>
      <c r="AA72" s="112">
        <v>4</v>
      </c>
      <c r="AB72" s="112">
        <v>4</v>
      </c>
      <c r="AC72" s="250">
        <v>9.0909090909090917</v>
      </c>
      <c r="AD72" s="139">
        <v>9.0909090909090917</v>
      </c>
    </row>
    <row r="73" spans="1:30" ht="26.25" x14ac:dyDescent="0.25">
      <c r="A73" s="8"/>
      <c r="B73" s="114">
        <v>361</v>
      </c>
      <c r="C73" s="252" t="s">
        <v>131</v>
      </c>
      <c r="D73" s="83">
        <v>23</v>
      </c>
      <c r="E73" s="249">
        <v>1</v>
      </c>
      <c r="F73" s="249">
        <v>1</v>
      </c>
      <c r="G73" s="249">
        <v>0</v>
      </c>
      <c r="H73" s="249">
        <v>0</v>
      </c>
      <c r="I73" s="249">
        <v>18</v>
      </c>
      <c r="J73" s="249">
        <v>17</v>
      </c>
      <c r="K73" s="249">
        <v>1</v>
      </c>
      <c r="L73" s="249">
        <v>0</v>
      </c>
      <c r="M73" s="108">
        <v>19</v>
      </c>
      <c r="N73" s="108">
        <v>18</v>
      </c>
      <c r="O73" s="108">
        <v>1</v>
      </c>
      <c r="P73" s="107">
        <v>0</v>
      </c>
      <c r="Q73" s="249">
        <v>0</v>
      </c>
      <c r="R73" s="112">
        <v>0</v>
      </c>
      <c r="S73" s="112">
        <v>28</v>
      </c>
      <c r="T73" s="112">
        <v>28</v>
      </c>
      <c r="U73" s="113">
        <v>121.73913043478262</v>
      </c>
      <c r="V73" s="112">
        <v>0</v>
      </c>
      <c r="W73" s="112">
        <v>5</v>
      </c>
      <c r="X73" s="112">
        <v>5</v>
      </c>
      <c r="Y73" s="113">
        <v>21.739130434782609</v>
      </c>
      <c r="Z73" s="112">
        <v>0</v>
      </c>
      <c r="AA73" s="112">
        <v>33</v>
      </c>
      <c r="AB73" s="112">
        <v>33</v>
      </c>
      <c r="AC73" s="250">
        <v>143.47826086956522</v>
      </c>
      <c r="AD73" s="139">
        <v>143.47826086956522</v>
      </c>
    </row>
    <row r="74" spans="1:30" x14ac:dyDescent="0.25">
      <c r="A74" s="8"/>
      <c r="B74" s="114">
        <v>647</v>
      </c>
      <c r="C74" s="114" t="s">
        <v>132</v>
      </c>
      <c r="D74" s="83">
        <v>63</v>
      </c>
      <c r="E74" s="249">
        <v>6</v>
      </c>
      <c r="F74" s="249">
        <v>5</v>
      </c>
      <c r="G74" s="249">
        <v>1</v>
      </c>
      <c r="H74" s="249">
        <v>0</v>
      </c>
      <c r="I74" s="249">
        <v>60</v>
      </c>
      <c r="J74" s="249">
        <v>52</v>
      </c>
      <c r="K74" s="249">
        <v>7</v>
      </c>
      <c r="L74" s="249">
        <v>1</v>
      </c>
      <c r="M74" s="108">
        <v>66</v>
      </c>
      <c r="N74" s="108">
        <v>57</v>
      </c>
      <c r="O74" s="108">
        <v>8</v>
      </c>
      <c r="P74" s="107">
        <v>1</v>
      </c>
      <c r="Q74" s="249">
        <v>0</v>
      </c>
      <c r="R74" s="112">
        <v>0</v>
      </c>
      <c r="S74" s="112">
        <v>61</v>
      </c>
      <c r="T74" s="112">
        <v>61</v>
      </c>
      <c r="U74" s="113">
        <v>96.825396825396822</v>
      </c>
      <c r="V74" s="112">
        <v>0</v>
      </c>
      <c r="W74" s="112">
        <v>6</v>
      </c>
      <c r="X74" s="112">
        <v>6</v>
      </c>
      <c r="Y74" s="113">
        <v>9.5238095238095237</v>
      </c>
      <c r="Z74" s="112">
        <v>0</v>
      </c>
      <c r="AA74" s="112">
        <v>67</v>
      </c>
      <c r="AB74" s="112">
        <v>67</v>
      </c>
      <c r="AC74" s="250">
        <v>106.34920634920636</v>
      </c>
      <c r="AD74" s="139">
        <v>106.34920634920636</v>
      </c>
    </row>
    <row r="75" spans="1:30" x14ac:dyDescent="0.25">
      <c r="A75" s="8"/>
      <c r="B75" s="114">
        <v>658</v>
      </c>
      <c r="C75" s="114" t="s">
        <v>133</v>
      </c>
      <c r="D75" s="83">
        <v>23</v>
      </c>
      <c r="E75" s="249">
        <v>0</v>
      </c>
      <c r="F75" s="249">
        <v>0</v>
      </c>
      <c r="G75" s="249">
        <v>0</v>
      </c>
      <c r="H75" s="249">
        <v>0</v>
      </c>
      <c r="I75" s="249">
        <v>0</v>
      </c>
      <c r="J75" s="249">
        <v>0</v>
      </c>
      <c r="K75" s="249">
        <v>0</v>
      </c>
      <c r="L75" s="249">
        <v>0</v>
      </c>
      <c r="M75" s="108">
        <v>0</v>
      </c>
      <c r="N75" s="108">
        <v>0</v>
      </c>
      <c r="O75" s="108">
        <v>0</v>
      </c>
      <c r="P75" s="107">
        <v>0</v>
      </c>
      <c r="Q75" s="249">
        <v>1</v>
      </c>
      <c r="R75" s="112">
        <v>0</v>
      </c>
      <c r="S75" s="112">
        <v>0</v>
      </c>
      <c r="T75" s="112">
        <v>0</v>
      </c>
      <c r="U75" s="113">
        <v>0</v>
      </c>
      <c r="V75" s="112">
        <v>0</v>
      </c>
      <c r="W75" s="112">
        <v>6</v>
      </c>
      <c r="X75" s="112">
        <v>6</v>
      </c>
      <c r="Y75" s="113">
        <v>26.086956521739129</v>
      </c>
      <c r="Z75" s="112">
        <v>0</v>
      </c>
      <c r="AA75" s="112">
        <v>6</v>
      </c>
      <c r="AB75" s="112">
        <v>6</v>
      </c>
      <c r="AC75" s="250">
        <v>26.086956521739129</v>
      </c>
      <c r="AD75" s="139">
        <v>26.086956521739129</v>
      </c>
    </row>
    <row r="76" spans="1:30" x14ac:dyDescent="0.25">
      <c r="A76" s="8"/>
      <c r="B76" s="114">
        <v>664</v>
      </c>
      <c r="C76" s="114" t="s">
        <v>134</v>
      </c>
      <c r="D76" s="83">
        <v>660</v>
      </c>
      <c r="E76" s="249">
        <v>106</v>
      </c>
      <c r="F76" s="249">
        <v>44</v>
      </c>
      <c r="G76" s="249">
        <v>46</v>
      </c>
      <c r="H76" s="249">
        <v>16</v>
      </c>
      <c r="I76" s="249">
        <v>611</v>
      </c>
      <c r="J76" s="249">
        <v>420</v>
      </c>
      <c r="K76" s="249">
        <v>166</v>
      </c>
      <c r="L76" s="249">
        <v>25</v>
      </c>
      <c r="M76" s="108">
        <v>717</v>
      </c>
      <c r="N76" s="108">
        <v>464</v>
      </c>
      <c r="O76" s="108">
        <v>212</v>
      </c>
      <c r="P76" s="107">
        <v>41</v>
      </c>
      <c r="Q76" s="249">
        <v>0</v>
      </c>
      <c r="R76" s="112">
        <v>1</v>
      </c>
      <c r="S76" s="112">
        <v>614</v>
      </c>
      <c r="T76" s="112">
        <v>615</v>
      </c>
      <c r="U76" s="113">
        <v>93.030303030303031</v>
      </c>
      <c r="V76" s="112">
        <v>1</v>
      </c>
      <c r="W76" s="112">
        <v>230</v>
      </c>
      <c r="X76" s="112">
        <v>231</v>
      </c>
      <c r="Y76" s="113">
        <v>34.848484848484851</v>
      </c>
      <c r="Z76" s="112">
        <v>2</v>
      </c>
      <c r="AA76" s="112">
        <v>844</v>
      </c>
      <c r="AB76" s="112">
        <v>846</v>
      </c>
      <c r="AC76" s="250">
        <v>127.87878787878788</v>
      </c>
      <c r="AD76" s="139">
        <v>127.79456193353474</v>
      </c>
    </row>
    <row r="77" spans="1:30" x14ac:dyDescent="0.25">
      <c r="A77" s="8"/>
      <c r="B77" s="114">
        <v>686</v>
      </c>
      <c r="C77" s="240" t="s">
        <v>135</v>
      </c>
      <c r="D77" s="83">
        <v>418</v>
      </c>
      <c r="E77" s="249">
        <v>70</v>
      </c>
      <c r="F77" s="249">
        <v>37</v>
      </c>
      <c r="G77" s="249">
        <v>20</v>
      </c>
      <c r="H77" s="249">
        <v>13</v>
      </c>
      <c r="I77" s="249">
        <v>259</v>
      </c>
      <c r="J77" s="249">
        <v>161</v>
      </c>
      <c r="K77" s="249">
        <v>89</v>
      </c>
      <c r="L77" s="249">
        <v>9</v>
      </c>
      <c r="M77" s="108">
        <v>329</v>
      </c>
      <c r="N77" s="108">
        <v>198</v>
      </c>
      <c r="O77" s="108">
        <v>109</v>
      </c>
      <c r="P77" s="107">
        <v>22</v>
      </c>
      <c r="Q77" s="249">
        <v>0</v>
      </c>
      <c r="R77" s="112">
        <v>2</v>
      </c>
      <c r="S77" s="112">
        <v>357</v>
      </c>
      <c r="T77" s="112">
        <v>359</v>
      </c>
      <c r="U77" s="113">
        <v>85.406698564593299</v>
      </c>
      <c r="V77" s="112">
        <v>2</v>
      </c>
      <c r="W77" s="112">
        <v>127</v>
      </c>
      <c r="X77" s="112">
        <v>129</v>
      </c>
      <c r="Y77" s="113">
        <v>30.382775119617222</v>
      </c>
      <c r="Z77" s="112">
        <v>4</v>
      </c>
      <c r="AA77" s="112">
        <v>484</v>
      </c>
      <c r="AB77" s="112">
        <v>488</v>
      </c>
      <c r="AC77" s="250">
        <v>115.78947368421053</v>
      </c>
      <c r="AD77" s="139">
        <v>115.63981042654028</v>
      </c>
    </row>
    <row r="78" spans="1:30" x14ac:dyDescent="0.25">
      <c r="A78" s="8"/>
      <c r="B78" s="114">
        <v>819</v>
      </c>
      <c r="C78" s="252" t="s">
        <v>136</v>
      </c>
      <c r="D78" s="83">
        <v>18</v>
      </c>
      <c r="E78" s="249">
        <v>0</v>
      </c>
      <c r="F78" s="249">
        <v>0</v>
      </c>
      <c r="G78" s="249">
        <v>0</v>
      </c>
      <c r="H78" s="249">
        <v>0</v>
      </c>
      <c r="I78" s="249">
        <v>0</v>
      </c>
      <c r="J78" s="249">
        <v>0</v>
      </c>
      <c r="K78" s="249">
        <v>0</v>
      </c>
      <c r="L78" s="249">
        <v>0</v>
      </c>
      <c r="M78" s="108">
        <v>0</v>
      </c>
      <c r="N78" s="108">
        <v>0</v>
      </c>
      <c r="O78" s="108">
        <v>0</v>
      </c>
      <c r="P78" s="107">
        <v>0</v>
      </c>
      <c r="Q78" s="249">
        <v>2</v>
      </c>
      <c r="R78" s="112">
        <v>0</v>
      </c>
      <c r="S78" s="112">
        <v>8</v>
      </c>
      <c r="T78" s="112">
        <v>8</v>
      </c>
      <c r="U78" s="113">
        <v>44.444444444444443</v>
      </c>
      <c r="V78" s="112">
        <v>0</v>
      </c>
      <c r="W78" s="112">
        <v>2</v>
      </c>
      <c r="X78" s="112">
        <v>2</v>
      </c>
      <c r="Y78" s="113">
        <v>11.111111111111111</v>
      </c>
      <c r="Z78" s="112">
        <v>0</v>
      </c>
      <c r="AA78" s="112">
        <v>10</v>
      </c>
      <c r="AB78" s="112">
        <v>10</v>
      </c>
      <c r="AC78" s="250">
        <v>55.555555555555557</v>
      </c>
      <c r="AD78" s="139">
        <v>55.555555555555557</v>
      </c>
    </row>
    <row r="79" spans="1:30" ht="26.25" x14ac:dyDescent="0.25">
      <c r="A79" s="8"/>
      <c r="B79" s="114">
        <v>854</v>
      </c>
      <c r="C79" s="252" t="s">
        <v>137</v>
      </c>
      <c r="D79" s="83">
        <v>15</v>
      </c>
      <c r="E79" s="249">
        <v>2</v>
      </c>
      <c r="F79" s="249">
        <v>2</v>
      </c>
      <c r="G79" s="249">
        <v>0</v>
      </c>
      <c r="H79" s="249">
        <v>0</v>
      </c>
      <c r="I79" s="249">
        <v>14</v>
      </c>
      <c r="J79" s="249">
        <v>14</v>
      </c>
      <c r="K79" s="249">
        <v>0</v>
      </c>
      <c r="L79" s="249">
        <v>0</v>
      </c>
      <c r="M79" s="108">
        <v>16</v>
      </c>
      <c r="N79" s="108">
        <v>16</v>
      </c>
      <c r="O79" s="108">
        <v>0</v>
      </c>
      <c r="P79" s="107">
        <v>0</v>
      </c>
      <c r="Q79" s="249">
        <v>0</v>
      </c>
      <c r="R79" s="112">
        <v>0</v>
      </c>
      <c r="S79" s="112">
        <v>11</v>
      </c>
      <c r="T79" s="112">
        <v>11</v>
      </c>
      <c r="U79" s="113">
        <v>73.333333333333329</v>
      </c>
      <c r="V79" s="112">
        <v>0</v>
      </c>
      <c r="W79" s="112">
        <v>3</v>
      </c>
      <c r="X79" s="112">
        <v>3</v>
      </c>
      <c r="Y79" s="113">
        <v>20</v>
      </c>
      <c r="Z79" s="112">
        <v>0</v>
      </c>
      <c r="AA79" s="112">
        <v>14</v>
      </c>
      <c r="AB79" s="112">
        <v>14</v>
      </c>
      <c r="AC79" s="250">
        <v>93.333333333333329</v>
      </c>
      <c r="AD79" s="139">
        <v>93.333333333333329</v>
      </c>
    </row>
    <row r="80" spans="1:30" ht="26.25" x14ac:dyDescent="0.25">
      <c r="A80" s="8"/>
      <c r="B80" s="114">
        <v>887</v>
      </c>
      <c r="C80" s="252" t="s">
        <v>138</v>
      </c>
      <c r="D80" s="83">
        <v>175</v>
      </c>
      <c r="E80" s="249">
        <v>11</v>
      </c>
      <c r="F80" s="249">
        <v>5</v>
      </c>
      <c r="G80" s="249">
        <v>4</v>
      </c>
      <c r="H80" s="249">
        <v>2</v>
      </c>
      <c r="I80" s="249">
        <v>130</v>
      </c>
      <c r="J80" s="249">
        <v>115</v>
      </c>
      <c r="K80" s="249">
        <v>14</v>
      </c>
      <c r="L80" s="249">
        <v>1</v>
      </c>
      <c r="M80" s="108">
        <v>141</v>
      </c>
      <c r="N80" s="108">
        <v>120</v>
      </c>
      <c r="O80" s="108">
        <v>18</v>
      </c>
      <c r="P80" s="107">
        <v>3</v>
      </c>
      <c r="Q80" s="249">
        <v>0</v>
      </c>
      <c r="R80" s="112">
        <v>1</v>
      </c>
      <c r="S80" s="112">
        <v>190</v>
      </c>
      <c r="T80" s="112">
        <v>191</v>
      </c>
      <c r="U80" s="113">
        <v>108.57142857142857</v>
      </c>
      <c r="V80" s="112">
        <v>0</v>
      </c>
      <c r="W80" s="112">
        <v>43</v>
      </c>
      <c r="X80" s="112">
        <v>43</v>
      </c>
      <c r="Y80" s="113">
        <v>24.571428571428573</v>
      </c>
      <c r="Z80" s="112">
        <v>1</v>
      </c>
      <c r="AA80" s="112">
        <v>233</v>
      </c>
      <c r="AB80" s="112">
        <v>234</v>
      </c>
      <c r="AC80" s="250">
        <v>133.14285714285714</v>
      </c>
      <c r="AD80" s="139">
        <v>132.95454545454547</v>
      </c>
    </row>
    <row r="81" spans="1:30" ht="38.25" x14ac:dyDescent="0.25">
      <c r="A81" s="8" t="s">
        <v>139</v>
      </c>
      <c r="B81" s="232"/>
      <c r="C81" s="253" t="s">
        <v>44</v>
      </c>
      <c r="D81" s="91">
        <v>29153</v>
      </c>
      <c r="E81" s="91">
        <v>2344</v>
      </c>
      <c r="F81" s="91">
        <v>944</v>
      </c>
      <c r="G81" s="91">
        <v>981</v>
      </c>
      <c r="H81" s="91">
        <v>419</v>
      </c>
      <c r="I81" s="91">
        <v>15377</v>
      </c>
      <c r="J81" s="91">
        <v>9586</v>
      </c>
      <c r="K81" s="91">
        <v>4861</v>
      </c>
      <c r="L81" s="91">
        <v>930</v>
      </c>
      <c r="M81" s="91">
        <v>17721</v>
      </c>
      <c r="N81" s="91">
        <v>10530</v>
      </c>
      <c r="O81" s="91">
        <v>5842</v>
      </c>
      <c r="P81" s="91">
        <v>1349</v>
      </c>
      <c r="Q81" s="91">
        <v>159</v>
      </c>
      <c r="R81" s="91">
        <v>62</v>
      </c>
      <c r="S81" s="91">
        <v>17255</v>
      </c>
      <c r="T81" s="91">
        <v>17317</v>
      </c>
      <c r="U81" s="116">
        <v>59.187733680924779</v>
      </c>
      <c r="V81" s="91">
        <v>44</v>
      </c>
      <c r="W81" s="91">
        <v>11043</v>
      </c>
      <c r="X81" s="91">
        <v>11087</v>
      </c>
      <c r="Y81" s="116">
        <v>37.879463520049391</v>
      </c>
      <c r="Z81" s="91">
        <v>106</v>
      </c>
      <c r="AA81" s="91">
        <v>28298</v>
      </c>
      <c r="AB81" s="91">
        <v>28404</v>
      </c>
      <c r="AC81" s="102">
        <v>97.067197200974178</v>
      </c>
      <c r="AD81" s="254">
        <v>97.077822208551211</v>
      </c>
    </row>
    <row r="82" spans="1:30" ht="26.25" x14ac:dyDescent="0.25">
      <c r="A82" s="8"/>
      <c r="B82" s="114">
        <v>2</v>
      </c>
      <c r="C82" s="252" t="s">
        <v>140</v>
      </c>
      <c r="D82" s="83">
        <v>229</v>
      </c>
      <c r="E82" s="249">
        <v>18</v>
      </c>
      <c r="F82" s="249">
        <v>6</v>
      </c>
      <c r="G82" s="249">
        <v>12</v>
      </c>
      <c r="H82" s="249">
        <v>0</v>
      </c>
      <c r="I82" s="249">
        <v>71</v>
      </c>
      <c r="J82" s="249">
        <v>46</v>
      </c>
      <c r="K82" s="249">
        <v>23</v>
      </c>
      <c r="L82" s="249">
        <v>2</v>
      </c>
      <c r="M82" s="108">
        <v>89</v>
      </c>
      <c r="N82" s="108">
        <v>52</v>
      </c>
      <c r="O82" s="108">
        <v>35</v>
      </c>
      <c r="P82" s="107">
        <v>2</v>
      </c>
      <c r="Q82" s="249">
        <v>0</v>
      </c>
      <c r="R82" s="112">
        <v>0</v>
      </c>
      <c r="S82" s="112">
        <v>70</v>
      </c>
      <c r="T82" s="112">
        <v>70</v>
      </c>
      <c r="U82" s="113">
        <v>30.567685589519648</v>
      </c>
      <c r="V82" s="112">
        <v>0</v>
      </c>
      <c r="W82" s="112">
        <v>29</v>
      </c>
      <c r="X82" s="112">
        <v>29</v>
      </c>
      <c r="Y82" s="113">
        <v>12.663755458515283</v>
      </c>
      <c r="Z82" s="112">
        <v>0</v>
      </c>
      <c r="AA82" s="112">
        <v>99</v>
      </c>
      <c r="AB82" s="112">
        <v>99</v>
      </c>
      <c r="AC82" s="250">
        <v>43.231441048034938</v>
      </c>
      <c r="AD82" s="139">
        <v>43.231441048034938</v>
      </c>
    </row>
    <row r="83" spans="1:30" ht="26.25" x14ac:dyDescent="0.25">
      <c r="A83" s="8"/>
      <c r="B83" s="114">
        <v>21</v>
      </c>
      <c r="C83" s="252" t="s">
        <v>141</v>
      </c>
      <c r="D83" s="83">
        <v>39</v>
      </c>
      <c r="E83" s="249">
        <v>0</v>
      </c>
      <c r="F83" s="249">
        <v>0</v>
      </c>
      <c r="G83" s="249">
        <v>0</v>
      </c>
      <c r="H83" s="249">
        <v>0</v>
      </c>
      <c r="I83" s="249">
        <v>15</v>
      </c>
      <c r="J83" s="249">
        <v>11</v>
      </c>
      <c r="K83" s="249">
        <v>3</v>
      </c>
      <c r="L83" s="249">
        <v>1</v>
      </c>
      <c r="M83" s="108">
        <v>15</v>
      </c>
      <c r="N83" s="108">
        <v>11</v>
      </c>
      <c r="O83" s="108">
        <v>3</v>
      </c>
      <c r="P83" s="107">
        <v>1</v>
      </c>
      <c r="Q83" s="249">
        <v>0</v>
      </c>
      <c r="R83" s="112">
        <v>0</v>
      </c>
      <c r="S83" s="112">
        <v>25</v>
      </c>
      <c r="T83" s="112">
        <v>25</v>
      </c>
      <c r="U83" s="113">
        <v>64.102564102564102</v>
      </c>
      <c r="V83" s="112">
        <v>0</v>
      </c>
      <c r="W83" s="112">
        <v>0</v>
      </c>
      <c r="X83" s="112">
        <v>0</v>
      </c>
      <c r="Y83" s="113">
        <v>0</v>
      </c>
      <c r="Z83" s="112">
        <v>0</v>
      </c>
      <c r="AA83" s="112">
        <v>25</v>
      </c>
      <c r="AB83" s="112">
        <v>25</v>
      </c>
      <c r="AC83" s="250">
        <v>64.102564102564102</v>
      </c>
      <c r="AD83" s="139">
        <v>64.102564102564102</v>
      </c>
    </row>
    <row r="84" spans="1:30" ht="26.25" x14ac:dyDescent="0.25">
      <c r="A84" s="8"/>
      <c r="B84" s="114">
        <v>55</v>
      </c>
      <c r="C84" s="252" t="s">
        <v>142</v>
      </c>
      <c r="D84" s="83">
        <v>24</v>
      </c>
      <c r="E84" s="249">
        <v>8</v>
      </c>
      <c r="F84" s="249">
        <v>8</v>
      </c>
      <c r="G84" s="249">
        <v>0</v>
      </c>
      <c r="H84" s="249">
        <v>0</v>
      </c>
      <c r="I84" s="249">
        <v>7</v>
      </c>
      <c r="J84" s="249">
        <v>7</v>
      </c>
      <c r="K84" s="249">
        <v>0</v>
      </c>
      <c r="L84" s="249">
        <v>0</v>
      </c>
      <c r="M84" s="108">
        <v>15</v>
      </c>
      <c r="N84" s="108">
        <v>15</v>
      </c>
      <c r="O84" s="108">
        <v>0</v>
      </c>
      <c r="P84" s="107">
        <v>0</v>
      </c>
      <c r="Q84" s="249">
        <v>0</v>
      </c>
      <c r="R84" s="112">
        <v>0</v>
      </c>
      <c r="S84" s="112">
        <v>17</v>
      </c>
      <c r="T84" s="112">
        <v>17</v>
      </c>
      <c r="U84" s="113">
        <v>70.833333333333343</v>
      </c>
      <c r="V84" s="112">
        <v>0</v>
      </c>
      <c r="W84" s="112">
        <v>3</v>
      </c>
      <c r="X84" s="112">
        <v>3</v>
      </c>
      <c r="Y84" s="113">
        <v>12.5</v>
      </c>
      <c r="Z84" s="112">
        <v>0</v>
      </c>
      <c r="AA84" s="112">
        <v>20</v>
      </c>
      <c r="AB84" s="112">
        <v>20</v>
      </c>
      <c r="AC84" s="250">
        <v>83.333333333333343</v>
      </c>
      <c r="AD84" s="139">
        <v>83.333333333333343</v>
      </c>
    </row>
    <row r="85" spans="1:30" ht="64.5" x14ac:dyDescent="0.25">
      <c r="A85" s="8"/>
      <c r="B85" s="114">
        <v>148</v>
      </c>
      <c r="C85" s="255" t="s">
        <v>143</v>
      </c>
      <c r="D85" s="83">
        <v>2905</v>
      </c>
      <c r="E85" s="249">
        <v>347</v>
      </c>
      <c r="F85" s="249">
        <v>140</v>
      </c>
      <c r="G85" s="249">
        <v>171</v>
      </c>
      <c r="H85" s="249">
        <v>36</v>
      </c>
      <c r="I85" s="249">
        <v>1866</v>
      </c>
      <c r="J85" s="249">
        <v>971</v>
      </c>
      <c r="K85" s="249">
        <v>801</v>
      </c>
      <c r="L85" s="249">
        <v>94</v>
      </c>
      <c r="M85" s="108">
        <v>2213</v>
      </c>
      <c r="N85" s="108">
        <v>1111</v>
      </c>
      <c r="O85" s="108">
        <v>972</v>
      </c>
      <c r="P85" s="107">
        <v>130</v>
      </c>
      <c r="Q85" s="249">
        <v>1</v>
      </c>
      <c r="R85" s="112">
        <v>6</v>
      </c>
      <c r="S85" s="112">
        <v>1556</v>
      </c>
      <c r="T85" s="112">
        <v>1562</v>
      </c>
      <c r="U85" s="113">
        <v>53.562822719449223</v>
      </c>
      <c r="V85" s="112">
        <v>0</v>
      </c>
      <c r="W85" s="112">
        <v>1086</v>
      </c>
      <c r="X85" s="112">
        <v>1086</v>
      </c>
      <c r="Y85" s="113">
        <v>37.383820998278829</v>
      </c>
      <c r="Z85" s="112">
        <v>6</v>
      </c>
      <c r="AA85" s="112">
        <v>2642</v>
      </c>
      <c r="AB85" s="112">
        <v>2648</v>
      </c>
      <c r="AC85" s="250">
        <v>90.946643717728065</v>
      </c>
      <c r="AD85" s="139">
        <v>90.965304019237379</v>
      </c>
    </row>
    <row r="86" spans="1:30" ht="26.25" x14ac:dyDescent="0.25">
      <c r="A86" s="8"/>
      <c r="B86" s="114">
        <v>197</v>
      </c>
      <c r="C86" s="252" t="s">
        <v>144</v>
      </c>
      <c r="D86" s="83">
        <v>243</v>
      </c>
      <c r="E86" s="249">
        <v>34</v>
      </c>
      <c r="F86" s="249">
        <v>24</v>
      </c>
      <c r="G86" s="249">
        <v>6</v>
      </c>
      <c r="H86" s="249">
        <v>4</v>
      </c>
      <c r="I86" s="249">
        <v>292</v>
      </c>
      <c r="J86" s="249">
        <v>288</v>
      </c>
      <c r="K86" s="249">
        <v>4</v>
      </c>
      <c r="L86" s="249">
        <v>0</v>
      </c>
      <c r="M86" s="108">
        <v>326</v>
      </c>
      <c r="N86" s="108">
        <v>312</v>
      </c>
      <c r="O86" s="108">
        <v>10</v>
      </c>
      <c r="P86" s="107">
        <v>4</v>
      </c>
      <c r="Q86" s="249">
        <v>0</v>
      </c>
      <c r="R86" s="112">
        <v>0</v>
      </c>
      <c r="S86" s="112">
        <v>307</v>
      </c>
      <c r="T86" s="112">
        <v>307</v>
      </c>
      <c r="U86" s="113">
        <v>126.33744855967078</v>
      </c>
      <c r="V86" s="112">
        <v>0</v>
      </c>
      <c r="W86" s="112">
        <v>20</v>
      </c>
      <c r="X86" s="112">
        <v>20</v>
      </c>
      <c r="Y86" s="113">
        <v>8.2304526748971192</v>
      </c>
      <c r="Z86" s="112">
        <v>0</v>
      </c>
      <c r="AA86" s="112">
        <v>327</v>
      </c>
      <c r="AB86" s="112">
        <v>327</v>
      </c>
      <c r="AC86" s="250">
        <v>134.5679012345679</v>
      </c>
      <c r="AD86" s="139">
        <v>134.5679012345679</v>
      </c>
    </row>
    <row r="87" spans="1:30" ht="26.25" x14ac:dyDescent="0.25">
      <c r="A87" s="8"/>
      <c r="B87" s="114">
        <v>206</v>
      </c>
      <c r="C87" s="252" t="s">
        <v>145</v>
      </c>
      <c r="D87" s="83">
        <v>21</v>
      </c>
      <c r="E87" s="249">
        <v>4</v>
      </c>
      <c r="F87" s="249">
        <v>1</v>
      </c>
      <c r="G87" s="249">
        <v>1</v>
      </c>
      <c r="H87" s="249">
        <v>2</v>
      </c>
      <c r="I87" s="249">
        <v>17</v>
      </c>
      <c r="J87" s="249">
        <v>11</v>
      </c>
      <c r="K87" s="249">
        <v>4</v>
      </c>
      <c r="L87" s="249">
        <v>2</v>
      </c>
      <c r="M87" s="108">
        <v>21</v>
      </c>
      <c r="N87" s="108">
        <v>12</v>
      </c>
      <c r="O87" s="108">
        <v>5</v>
      </c>
      <c r="P87" s="107">
        <v>4</v>
      </c>
      <c r="Q87" s="249">
        <v>2</v>
      </c>
      <c r="R87" s="112">
        <v>0</v>
      </c>
      <c r="S87" s="112">
        <v>20</v>
      </c>
      <c r="T87" s="112">
        <v>20</v>
      </c>
      <c r="U87" s="113">
        <v>95.238095238095227</v>
      </c>
      <c r="V87" s="112">
        <v>0</v>
      </c>
      <c r="W87" s="112">
        <v>4</v>
      </c>
      <c r="X87" s="112">
        <v>4</v>
      </c>
      <c r="Y87" s="113">
        <v>19.047619047619047</v>
      </c>
      <c r="Z87" s="112">
        <v>0</v>
      </c>
      <c r="AA87" s="112">
        <v>24</v>
      </c>
      <c r="AB87" s="112">
        <v>24</v>
      </c>
      <c r="AC87" s="250">
        <v>114.28571428571428</v>
      </c>
      <c r="AD87" s="139">
        <v>114.28571428571428</v>
      </c>
    </row>
    <row r="88" spans="1:30" ht="26.25" x14ac:dyDescent="0.25">
      <c r="A88" s="8"/>
      <c r="B88" s="114">
        <v>313</v>
      </c>
      <c r="C88" s="252" t="s">
        <v>146</v>
      </c>
      <c r="D88" s="83">
        <v>209</v>
      </c>
      <c r="E88" s="249">
        <v>9</v>
      </c>
      <c r="F88" s="249">
        <v>8</v>
      </c>
      <c r="G88" s="249">
        <v>1</v>
      </c>
      <c r="H88" s="249">
        <v>0</v>
      </c>
      <c r="I88" s="249">
        <v>135</v>
      </c>
      <c r="J88" s="249">
        <v>89</v>
      </c>
      <c r="K88" s="249">
        <v>40</v>
      </c>
      <c r="L88" s="249">
        <v>6</v>
      </c>
      <c r="M88" s="108">
        <v>144</v>
      </c>
      <c r="N88" s="108">
        <v>97</v>
      </c>
      <c r="O88" s="108">
        <v>41</v>
      </c>
      <c r="P88" s="107">
        <v>6</v>
      </c>
      <c r="Q88" s="249">
        <v>0</v>
      </c>
      <c r="R88" s="112">
        <v>0</v>
      </c>
      <c r="S88" s="112">
        <v>164</v>
      </c>
      <c r="T88" s="112">
        <v>164</v>
      </c>
      <c r="U88" s="113">
        <v>78.4688995215311</v>
      </c>
      <c r="V88" s="112">
        <v>0</v>
      </c>
      <c r="W88" s="112">
        <v>46</v>
      </c>
      <c r="X88" s="112">
        <v>46</v>
      </c>
      <c r="Y88" s="113">
        <v>22.009569377990431</v>
      </c>
      <c r="Z88" s="112">
        <v>0</v>
      </c>
      <c r="AA88" s="112">
        <v>210</v>
      </c>
      <c r="AB88" s="112">
        <v>210</v>
      </c>
      <c r="AC88" s="250">
        <v>100.47846889952152</v>
      </c>
      <c r="AD88" s="139">
        <v>100.47846889952152</v>
      </c>
    </row>
    <row r="89" spans="1:30" x14ac:dyDescent="0.25">
      <c r="A89" s="8"/>
      <c r="B89" s="114">
        <v>318</v>
      </c>
      <c r="C89" s="252" t="s">
        <v>147</v>
      </c>
      <c r="D89" s="83">
        <v>2499</v>
      </c>
      <c r="E89" s="249">
        <v>137</v>
      </c>
      <c r="F89" s="249">
        <v>54</v>
      </c>
      <c r="G89" s="249">
        <v>61</v>
      </c>
      <c r="H89" s="249">
        <v>22</v>
      </c>
      <c r="I89" s="249">
        <v>1204</v>
      </c>
      <c r="J89" s="249">
        <v>689</v>
      </c>
      <c r="K89" s="249">
        <v>401</v>
      </c>
      <c r="L89" s="249">
        <v>114</v>
      </c>
      <c r="M89" s="108">
        <v>1341</v>
      </c>
      <c r="N89" s="108">
        <v>743</v>
      </c>
      <c r="O89" s="108">
        <v>462</v>
      </c>
      <c r="P89" s="107">
        <v>136</v>
      </c>
      <c r="Q89" s="249">
        <v>12</v>
      </c>
      <c r="R89" s="112">
        <v>3</v>
      </c>
      <c r="S89" s="112">
        <v>1460</v>
      </c>
      <c r="T89" s="112">
        <v>1463</v>
      </c>
      <c r="U89" s="113">
        <v>58.423369347739097</v>
      </c>
      <c r="V89" s="112">
        <v>7</v>
      </c>
      <c r="W89" s="112">
        <v>1020</v>
      </c>
      <c r="X89" s="112">
        <v>1027</v>
      </c>
      <c r="Y89" s="113">
        <v>40.816326530612244</v>
      </c>
      <c r="Z89" s="112">
        <v>10</v>
      </c>
      <c r="AA89" s="112">
        <v>2480</v>
      </c>
      <c r="AB89" s="112">
        <v>2490</v>
      </c>
      <c r="AC89" s="250">
        <v>99.239695878351341</v>
      </c>
      <c r="AD89" s="139">
        <v>99.242726185731371</v>
      </c>
    </row>
    <row r="90" spans="1:30" ht="26.25" x14ac:dyDescent="0.25">
      <c r="A90" s="8"/>
      <c r="B90" s="114">
        <v>321</v>
      </c>
      <c r="C90" s="252" t="s">
        <v>148</v>
      </c>
      <c r="D90" s="83">
        <v>802</v>
      </c>
      <c r="E90" s="249">
        <v>64</v>
      </c>
      <c r="F90" s="249">
        <v>36</v>
      </c>
      <c r="G90" s="249">
        <v>21</v>
      </c>
      <c r="H90" s="249">
        <v>7</v>
      </c>
      <c r="I90" s="249">
        <v>662</v>
      </c>
      <c r="J90" s="249">
        <v>430</v>
      </c>
      <c r="K90" s="249">
        <v>193</v>
      </c>
      <c r="L90" s="249">
        <v>39</v>
      </c>
      <c r="M90" s="108">
        <v>726</v>
      </c>
      <c r="N90" s="108">
        <v>466</v>
      </c>
      <c r="O90" s="108">
        <v>214</v>
      </c>
      <c r="P90" s="107">
        <v>46</v>
      </c>
      <c r="Q90" s="249">
        <v>5</v>
      </c>
      <c r="R90" s="112">
        <v>0</v>
      </c>
      <c r="S90" s="112">
        <v>734</v>
      </c>
      <c r="T90" s="112">
        <v>734</v>
      </c>
      <c r="U90" s="113">
        <v>91.521197007481291</v>
      </c>
      <c r="V90" s="112">
        <v>0</v>
      </c>
      <c r="W90" s="112">
        <v>167</v>
      </c>
      <c r="X90" s="112">
        <v>167</v>
      </c>
      <c r="Y90" s="113">
        <v>20.822942643391521</v>
      </c>
      <c r="Z90" s="112">
        <v>0</v>
      </c>
      <c r="AA90" s="112">
        <v>901</v>
      </c>
      <c r="AB90" s="112">
        <v>901</v>
      </c>
      <c r="AC90" s="250">
        <v>112.34413965087282</v>
      </c>
      <c r="AD90" s="139">
        <v>112.34413965087282</v>
      </c>
    </row>
    <row r="91" spans="1:30" x14ac:dyDescent="0.25">
      <c r="A91" s="8"/>
      <c r="B91" s="114">
        <v>376</v>
      </c>
      <c r="C91" s="252" t="s">
        <v>149</v>
      </c>
      <c r="D91" s="83">
        <v>1993</v>
      </c>
      <c r="E91" s="249">
        <v>177</v>
      </c>
      <c r="F91" s="249">
        <v>58</v>
      </c>
      <c r="G91" s="249">
        <v>77</v>
      </c>
      <c r="H91" s="249">
        <v>42</v>
      </c>
      <c r="I91" s="249">
        <v>1412</v>
      </c>
      <c r="J91" s="249">
        <v>856</v>
      </c>
      <c r="K91" s="249">
        <v>455</v>
      </c>
      <c r="L91" s="249">
        <v>101</v>
      </c>
      <c r="M91" s="108">
        <v>1589</v>
      </c>
      <c r="N91" s="108">
        <v>914</v>
      </c>
      <c r="O91" s="108">
        <v>532</v>
      </c>
      <c r="P91" s="107">
        <v>143</v>
      </c>
      <c r="Q91" s="249">
        <v>15</v>
      </c>
      <c r="R91" s="112">
        <v>11</v>
      </c>
      <c r="S91" s="112">
        <v>1222</v>
      </c>
      <c r="T91" s="112">
        <v>1233</v>
      </c>
      <c r="U91" s="113">
        <v>61.314601103863517</v>
      </c>
      <c r="V91" s="112">
        <v>7</v>
      </c>
      <c r="W91" s="112">
        <v>1083</v>
      </c>
      <c r="X91" s="112">
        <v>1090</v>
      </c>
      <c r="Y91" s="113">
        <v>54.340190667335676</v>
      </c>
      <c r="Z91" s="112">
        <v>18</v>
      </c>
      <c r="AA91" s="112">
        <v>2305</v>
      </c>
      <c r="AB91" s="112">
        <v>2323</v>
      </c>
      <c r="AC91" s="250">
        <v>115.6547917711992</v>
      </c>
      <c r="AD91" s="139">
        <v>115.5146693187469</v>
      </c>
    </row>
    <row r="92" spans="1:30" ht="26.25" x14ac:dyDescent="0.25">
      <c r="A92" s="8"/>
      <c r="B92" s="114">
        <v>400</v>
      </c>
      <c r="C92" s="252" t="s">
        <v>150</v>
      </c>
      <c r="D92" s="83">
        <v>291</v>
      </c>
      <c r="E92" s="249">
        <v>19</v>
      </c>
      <c r="F92" s="249">
        <v>11</v>
      </c>
      <c r="G92" s="249">
        <v>6</v>
      </c>
      <c r="H92" s="249">
        <v>2</v>
      </c>
      <c r="I92" s="249">
        <v>223</v>
      </c>
      <c r="J92" s="249">
        <v>131</v>
      </c>
      <c r="K92" s="249">
        <v>81</v>
      </c>
      <c r="L92" s="249">
        <v>11</v>
      </c>
      <c r="M92" s="108">
        <v>242</v>
      </c>
      <c r="N92" s="108">
        <v>142</v>
      </c>
      <c r="O92" s="108">
        <v>87</v>
      </c>
      <c r="P92" s="107">
        <v>13</v>
      </c>
      <c r="Q92" s="249">
        <v>2</v>
      </c>
      <c r="R92" s="112">
        <v>0</v>
      </c>
      <c r="S92" s="112">
        <v>229</v>
      </c>
      <c r="T92" s="112">
        <v>229</v>
      </c>
      <c r="U92" s="113">
        <v>78.694158075601379</v>
      </c>
      <c r="V92" s="112">
        <v>0</v>
      </c>
      <c r="W92" s="112">
        <v>141</v>
      </c>
      <c r="X92" s="112">
        <v>141</v>
      </c>
      <c r="Y92" s="113">
        <v>48.453608247422679</v>
      </c>
      <c r="Z92" s="112">
        <v>0</v>
      </c>
      <c r="AA92" s="112">
        <v>370</v>
      </c>
      <c r="AB92" s="112">
        <v>370</v>
      </c>
      <c r="AC92" s="250">
        <v>127.14776632302404</v>
      </c>
      <c r="AD92" s="139">
        <v>127.14776632302404</v>
      </c>
    </row>
    <row r="93" spans="1:30" ht="26.25" x14ac:dyDescent="0.25">
      <c r="A93" s="8"/>
      <c r="B93" s="114">
        <v>440</v>
      </c>
      <c r="C93" s="252" t="s">
        <v>151</v>
      </c>
      <c r="D93" s="83">
        <v>5807</v>
      </c>
      <c r="E93" s="249">
        <v>372</v>
      </c>
      <c r="F93" s="249">
        <v>145</v>
      </c>
      <c r="G93" s="249">
        <v>144</v>
      </c>
      <c r="H93" s="249">
        <v>83</v>
      </c>
      <c r="I93" s="249">
        <v>2247</v>
      </c>
      <c r="J93" s="249">
        <v>1314</v>
      </c>
      <c r="K93" s="249">
        <v>778</v>
      </c>
      <c r="L93" s="249">
        <v>155</v>
      </c>
      <c r="M93" s="108">
        <v>2619</v>
      </c>
      <c r="N93" s="108">
        <v>1459</v>
      </c>
      <c r="O93" s="108">
        <v>922</v>
      </c>
      <c r="P93" s="107">
        <v>238</v>
      </c>
      <c r="Q93" s="249">
        <v>2</v>
      </c>
      <c r="R93" s="112">
        <v>27</v>
      </c>
      <c r="S93" s="112">
        <v>3955</v>
      </c>
      <c r="T93" s="112">
        <v>3982</v>
      </c>
      <c r="U93" s="113">
        <v>68.10745651799553</v>
      </c>
      <c r="V93" s="112">
        <v>11</v>
      </c>
      <c r="W93" s="112">
        <v>1932</v>
      </c>
      <c r="X93" s="112">
        <v>1943</v>
      </c>
      <c r="Y93" s="113">
        <v>33.27019114861374</v>
      </c>
      <c r="Z93" s="112">
        <v>38</v>
      </c>
      <c r="AA93" s="112">
        <v>5887</v>
      </c>
      <c r="AB93" s="112">
        <v>5925</v>
      </c>
      <c r="AC93" s="250">
        <v>101.37764766660926</v>
      </c>
      <c r="AD93" s="139">
        <v>101.36869118905048</v>
      </c>
    </row>
    <row r="94" spans="1:30" x14ac:dyDescent="0.25">
      <c r="A94" s="8"/>
      <c r="B94" s="114">
        <v>483</v>
      </c>
      <c r="C94" s="252" t="s">
        <v>152</v>
      </c>
      <c r="D94" s="83">
        <v>21</v>
      </c>
      <c r="E94" s="249">
        <v>2</v>
      </c>
      <c r="F94" s="249">
        <v>2</v>
      </c>
      <c r="G94" s="249">
        <v>0</v>
      </c>
      <c r="H94" s="249">
        <v>0</v>
      </c>
      <c r="I94" s="249">
        <v>4</v>
      </c>
      <c r="J94" s="249">
        <v>4</v>
      </c>
      <c r="K94" s="249">
        <v>0</v>
      </c>
      <c r="L94" s="249">
        <v>0</v>
      </c>
      <c r="M94" s="108">
        <v>6</v>
      </c>
      <c r="N94" s="108">
        <v>6</v>
      </c>
      <c r="O94" s="108">
        <v>0</v>
      </c>
      <c r="P94" s="107">
        <v>0</v>
      </c>
      <c r="Q94" s="249">
        <v>0</v>
      </c>
      <c r="R94" s="112">
        <v>0</v>
      </c>
      <c r="S94" s="112">
        <v>12</v>
      </c>
      <c r="T94" s="112">
        <v>12</v>
      </c>
      <c r="U94" s="113">
        <v>57.142857142857139</v>
      </c>
      <c r="V94" s="112">
        <v>0</v>
      </c>
      <c r="W94" s="112">
        <v>1</v>
      </c>
      <c r="X94" s="112">
        <v>1</v>
      </c>
      <c r="Y94" s="113">
        <v>4.7619047619047619</v>
      </c>
      <c r="Z94" s="112">
        <v>0</v>
      </c>
      <c r="AA94" s="112">
        <v>13</v>
      </c>
      <c r="AB94" s="112">
        <v>13</v>
      </c>
      <c r="AC94" s="250">
        <v>61.904761904761905</v>
      </c>
      <c r="AD94" s="139">
        <v>61.904761904761905</v>
      </c>
    </row>
    <row r="95" spans="1:30" x14ac:dyDescent="0.25">
      <c r="A95" s="8"/>
      <c r="B95" s="114">
        <v>541</v>
      </c>
      <c r="C95" s="114" t="s">
        <v>153</v>
      </c>
      <c r="D95" s="83">
        <v>1021</v>
      </c>
      <c r="E95" s="249">
        <v>145</v>
      </c>
      <c r="F95" s="249">
        <v>77</v>
      </c>
      <c r="G95" s="249">
        <v>50</v>
      </c>
      <c r="H95" s="249">
        <v>18</v>
      </c>
      <c r="I95" s="249">
        <v>820</v>
      </c>
      <c r="J95" s="249">
        <v>677</v>
      </c>
      <c r="K95" s="249">
        <v>129</v>
      </c>
      <c r="L95" s="249">
        <v>14</v>
      </c>
      <c r="M95" s="108">
        <v>965</v>
      </c>
      <c r="N95" s="108">
        <v>754</v>
      </c>
      <c r="O95" s="108">
        <v>179</v>
      </c>
      <c r="P95" s="107">
        <v>32</v>
      </c>
      <c r="Q95" s="249">
        <v>0</v>
      </c>
      <c r="R95" s="112">
        <v>0</v>
      </c>
      <c r="S95" s="112">
        <v>803</v>
      </c>
      <c r="T95" s="112">
        <v>803</v>
      </c>
      <c r="U95" s="113">
        <v>78.648383937316353</v>
      </c>
      <c r="V95" s="112">
        <v>0</v>
      </c>
      <c r="W95" s="112">
        <v>208</v>
      </c>
      <c r="X95" s="112">
        <v>208</v>
      </c>
      <c r="Y95" s="113">
        <v>20.372184133202744</v>
      </c>
      <c r="Z95" s="112">
        <v>0</v>
      </c>
      <c r="AA95" s="112">
        <v>1011</v>
      </c>
      <c r="AB95" s="112">
        <v>1011</v>
      </c>
      <c r="AC95" s="250">
        <v>99.020568070519104</v>
      </c>
      <c r="AD95" s="139">
        <v>99.020568070519104</v>
      </c>
    </row>
    <row r="96" spans="1:30" ht="26.25" x14ac:dyDescent="0.25">
      <c r="A96" s="8"/>
      <c r="B96" s="114">
        <v>607</v>
      </c>
      <c r="C96" s="252" t="s">
        <v>154</v>
      </c>
      <c r="D96" s="83">
        <v>841</v>
      </c>
      <c r="E96" s="249">
        <v>53</v>
      </c>
      <c r="F96" s="249">
        <v>24</v>
      </c>
      <c r="G96" s="249">
        <v>19</v>
      </c>
      <c r="H96" s="249">
        <v>10</v>
      </c>
      <c r="I96" s="249">
        <v>551</v>
      </c>
      <c r="J96" s="249">
        <v>310</v>
      </c>
      <c r="K96" s="249">
        <v>210</v>
      </c>
      <c r="L96" s="249">
        <v>31</v>
      </c>
      <c r="M96" s="108">
        <v>604</v>
      </c>
      <c r="N96" s="108">
        <v>334</v>
      </c>
      <c r="O96" s="108">
        <v>229</v>
      </c>
      <c r="P96" s="107">
        <v>41</v>
      </c>
      <c r="Q96" s="249">
        <v>67</v>
      </c>
      <c r="R96" s="112">
        <v>0</v>
      </c>
      <c r="S96" s="112">
        <v>359</v>
      </c>
      <c r="T96" s="112">
        <v>359</v>
      </c>
      <c r="U96" s="113">
        <v>42.687277051129605</v>
      </c>
      <c r="V96" s="112">
        <v>2</v>
      </c>
      <c r="W96" s="112">
        <v>384</v>
      </c>
      <c r="X96" s="112">
        <v>386</v>
      </c>
      <c r="Y96" s="113">
        <v>45.659928656361473</v>
      </c>
      <c r="Z96" s="112">
        <v>2</v>
      </c>
      <c r="AA96" s="112">
        <v>743</v>
      </c>
      <c r="AB96" s="112">
        <v>745</v>
      </c>
      <c r="AC96" s="250">
        <v>88.347205707491085</v>
      </c>
      <c r="AD96" s="139">
        <v>88.374851720047459</v>
      </c>
    </row>
    <row r="97" spans="1:30" ht="26.25" x14ac:dyDescent="0.25">
      <c r="A97" s="8"/>
      <c r="B97" s="114">
        <v>615</v>
      </c>
      <c r="C97" s="252" t="s">
        <v>155</v>
      </c>
      <c r="D97" s="83">
        <v>8751</v>
      </c>
      <c r="E97" s="249">
        <v>683</v>
      </c>
      <c r="F97" s="249">
        <v>239</v>
      </c>
      <c r="G97" s="249">
        <v>300</v>
      </c>
      <c r="H97" s="249">
        <v>144</v>
      </c>
      <c r="I97" s="249">
        <v>3463</v>
      </c>
      <c r="J97" s="249">
        <v>2281</v>
      </c>
      <c r="K97" s="249">
        <v>967</v>
      </c>
      <c r="L97" s="249">
        <v>215</v>
      </c>
      <c r="M97" s="108">
        <v>4146</v>
      </c>
      <c r="N97" s="108">
        <v>2520</v>
      </c>
      <c r="O97" s="108">
        <v>1267</v>
      </c>
      <c r="P97" s="107">
        <v>359</v>
      </c>
      <c r="Q97" s="249">
        <v>34</v>
      </c>
      <c r="R97" s="112">
        <v>15</v>
      </c>
      <c r="S97" s="112">
        <v>3512</v>
      </c>
      <c r="T97" s="112">
        <v>3527</v>
      </c>
      <c r="U97" s="113">
        <v>40.132556279282369</v>
      </c>
      <c r="V97" s="112">
        <v>15</v>
      </c>
      <c r="W97" s="112">
        <v>4178</v>
      </c>
      <c r="X97" s="112">
        <v>4193</v>
      </c>
      <c r="Y97" s="113">
        <v>47.743115072563135</v>
      </c>
      <c r="Z97" s="112">
        <v>30</v>
      </c>
      <c r="AA97" s="112">
        <v>7690</v>
      </c>
      <c r="AB97" s="112">
        <v>7720</v>
      </c>
      <c r="AC97" s="250">
        <v>87.875671351845511</v>
      </c>
      <c r="AD97" s="139">
        <v>87.917093725088264</v>
      </c>
    </row>
    <row r="98" spans="1:30" ht="26.25" x14ac:dyDescent="0.25">
      <c r="A98" s="8"/>
      <c r="B98" s="114">
        <v>649</v>
      </c>
      <c r="C98" s="252" t="s">
        <v>156</v>
      </c>
      <c r="D98" s="83">
        <v>103</v>
      </c>
      <c r="E98" s="249">
        <v>7</v>
      </c>
      <c r="F98" s="249">
        <v>4</v>
      </c>
      <c r="G98" s="249">
        <v>1</v>
      </c>
      <c r="H98" s="249">
        <v>2</v>
      </c>
      <c r="I98" s="249">
        <v>70</v>
      </c>
      <c r="J98" s="249">
        <v>63</v>
      </c>
      <c r="K98" s="249">
        <v>5</v>
      </c>
      <c r="L98" s="249">
        <v>2</v>
      </c>
      <c r="M98" s="108">
        <v>77</v>
      </c>
      <c r="N98" s="108">
        <v>67</v>
      </c>
      <c r="O98" s="108">
        <v>6</v>
      </c>
      <c r="P98" s="107">
        <v>4</v>
      </c>
      <c r="Q98" s="249">
        <v>0</v>
      </c>
      <c r="R98" s="112">
        <v>0</v>
      </c>
      <c r="S98" s="112">
        <v>104</v>
      </c>
      <c r="T98" s="112">
        <v>104</v>
      </c>
      <c r="U98" s="113">
        <v>100.97087378640776</v>
      </c>
      <c r="V98" s="112">
        <v>0</v>
      </c>
      <c r="W98" s="112">
        <v>6</v>
      </c>
      <c r="X98" s="112">
        <v>6</v>
      </c>
      <c r="Y98" s="113">
        <v>5.825242718446602</v>
      </c>
      <c r="Z98" s="112">
        <v>0</v>
      </c>
      <c r="AA98" s="112">
        <v>110</v>
      </c>
      <c r="AB98" s="112">
        <v>110</v>
      </c>
      <c r="AC98" s="250">
        <v>106.79611650485437</v>
      </c>
      <c r="AD98" s="139">
        <v>106.79611650485437</v>
      </c>
    </row>
    <row r="99" spans="1:30" ht="39" x14ac:dyDescent="0.25">
      <c r="A99" s="8"/>
      <c r="B99" s="114">
        <v>652</v>
      </c>
      <c r="C99" s="252" t="s">
        <v>157</v>
      </c>
      <c r="D99" s="83">
        <v>58</v>
      </c>
      <c r="E99" s="249">
        <v>0</v>
      </c>
      <c r="F99" s="249">
        <v>0</v>
      </c>
      <c r="G99" s="249">
        <v>0</v>
      </c>
      <c r="H99" s="249">
        <v>0</v>
      </c>
      <c r="I99" s="249">
        <v>3</v>
      </c>
      <c r="J99" s="249">
        <v>3</v>
      </c>
      <c r="K99" s="249">
        <v>0</v>
      </c>
      <c r="L99" s="249">
        <v>0</v>
      </c>
      <c r="M99" s="108">
        <v>3</v>
      </c>
      <c r="N99" s="108">
        <v>3</v>
      </c>
      <c r="O99" s="108">
        <v>0</v>
      </c>
      <c r="P99" s="107">
        <v>0</v>
      </c>
      <c r="Q99" s="249">
        <v>0</v>
      </c>
      <c r="R99" s="112">
        <v>0</v>
      </c>
      <c r="S99" s="112">
        <v>11</v>
      </c>
      <c r="T99" s="112">
        <v>11</v>
      </c>
      <c r="U99" s="113">
        <v>18.96551724137931</v>
      </c>
      <c r="V99" s="112">
        <v>0</v>
      </c>
      <c r="W99" s="112">
        <v>0</v>
      </c>
      <c r="X99" s="112">
        <v>0</v>
      </c>
      <c r="Y99" s="113">
        <v>0</v>
      </c>
      <c r="Z99" s="112">
        <v>0</v>
      </c>
      <c r="AA99" s="112">
        <v>11</v>
      </c>
      <c r="AB99" s="112">
        <v>11</v>
      </c>
      <c r="AC99" s="250">
        <v>18.96551724137931</v>
      </c>
      <c r="AD99" s="139">
        <v>18.96551724137931</v>
      </c>
    </row>
    <row r="100" spans="1:30" ht="26.25" x14ac:dyDescent="0.25">
      <c r="A100" s="8"/>
      <c r="B100" s="114">
        <v>660</v>
      </c>
      <c r="C100" s="252" t="s">
        <v>158</v>
      </c>
      <c r="D100" s="83">
        <v>183</v>
      </c>
      <c r="E100" s="249">
        <v>15</v>
      </c>
      <c r="F100" s="249">
        <v>7</v>
      </c>
      <c r="G100" s="249">
        <v>7</v>
      </c>
      <c r="H100" s="249">
        <v>1</v>
      </c>
      <c r="I100" s="249">
        <v>154</v>
      </c>
      <c r="J100" s="249">
        <v>143</v>
      </c>
      <c r="K100" s="249">
        <v>11</v>
      </c>
      <c r="L100" s="249">
        <v>0</v>
      </c>
      <c r="M100" s="108">
        <v>169</v>
      </c>
      <c r="N100" s="108">
        <v>150</v>
      </c>
      <c r="O100" s="108">
        <v>18</v>
      </c>
      <c r="P100" s="107">
        <v>1</v>
      </c>
      <c r="Q100" s="249">
        <v>2</v>
      </c>
      <c r="R100" s="112">
        <v>0</v>
      </c>
      <c r="S100" s="112">
        <v>224</v>
      </c>
      <c r="T100" s="112">
        <v>224</v>
      </c>
      <c r="U100" s="113">
        <v>122.40437158469946</v>
      </c>
      <c r="V100" s="112">
        <v>0</v>
      </c>
      <c r="W100" s="112">
        <v>24</v>
      </c>
      <c r="X100" s="112">
        <v>24</v>
      </c>
      <c r="Y100" s="113">
        <v>13.114754098360656</v>
      </c>
      <c r="Z100" s="112">
        <v>0</v>
      </c>
      <c r="AA100" s="112">
        <v>248</v>
      </c>
      <c r="AB100" s="112">
        <v>248</v>
      </c>
      <c r="AC100" s="250">
        <v>135.51912568306011</v>
      </c>
      <c r="AD100" s="139">
        <v>135.51912568306011</v>
      </c>
    </row>
    <row r="101" spans="1:30" ht="26.25" x14ac:dyDescent="0.25">
      <c r="A101" s="8"/>
      <c r="B101" s="114">
        <v>667</v>
      </c>
      <c r="C101" s="252" t="s">
        <v>159</v>
      </c>
      <c r="D101" s="83">
        <v>191</v>
      </c>
      <c r="E101" s="249">
        <v>12</v>
      </c>
      <c r="F101" s="249">
        <v>5</v>
      </c>
      <c r="G101" s="249">
        <v>6</v>
      </c>
      <c r="H101" s="249">
        <v>1</v>
      </c>
      <c r="I101" s="249">
        <v>131</v>
      </c>
      <c r="J101" s="249">
        <v>90</v>
      </c>
      <c r="K101" s="249">
        <v>35</v>
      </c>
      <c r="L101" s="249">
        <v>6</v>
      </c>
      <c r="M101" s="108">
        <v>143</v>
      </c>
      <c r="N101" s="108">
        <v>95</v>
      </c>
      <c r="O101" s="108">
        <v>41</v>
      </c>
      <c r="P101" s="107">
        <v>7</v>
      </c>
      <c r="Q101" s="249">
        <v>0</v>
      </c>
      <c r="R101" s="112">
        <v>0</v>
      </c>
      <c r="S101" s="112">
        <v>189</v>
      </c>
      <c r="T101" s="112">
        <v>189</v>
      </c>
      <c r="U101" s="113">
        <v>98.952879581151834</v>
      </c>
      <c r="V101" s="112">
        <v>0</v>
      </c>
      <c r="W101" s="112">
        <v>14</v>
      </c>
      <c r="X101" s="112">
        <v>14</v>
      </c>
      <c r="Y101" s="113">
        <v>7.3298429319371721</v>
      </c>
      <c r="Z101" s="112">
        <v>0</v>
      </c>
      <c r="AA101" s="112">
        <v>203</v>
      </c>
      <c r="AB101" s="112">
        <v>203</v>
      </c>
      <c r="AC101" s="250">
        <v>106.28272251308901</v>
      </c>
      <c r="AD101" s="139">
        <v>106.28272251308901</v>
      </c>
    </row>
    <row r="102" spans="1:30" ht="26.25" x14ac:dyDescent="0.25">
      <c r="A102" s="8"/>
      <c r="B102" s="114">
        <v>674</v>
      </c>
      <c r="C102" s="252" t="s">
        <v>160</v>
      </c>
      <c r="D102" s="83">
        <v>336</v>
      </c>
      <c r="E102" s="249">
        <v>28</v>
      </c>
      <c r="F102" s="249">
        <v>13</v>
      </c>
      <c r="G102" s="249">
        <v>10</v>
      </c>
      <c r="H102" s="249">
        <v>5</v>
      </c>
      <c r="I102" s="249">
        <v>155</v>
      </c>
      <c r="J102" s="249">
        <v>127</v>
      </c>
      <c r="K102" s="249">
        <v>21</v>
      </c>
      <c r="L102" s="249">
        <v>7</v>
      </c>
      <c r="M102" s="108">
        <v>183</v>
      </c>
      <c r="N102" s="108">
        <v>140</v>
      </c>
      <c r="O102" s="108">
        <v>31</v>
      </c>
      <c r="P102" s="107">
        <v>12</v>
      </c>
      <c r="Q102" s="249">
        <v>6</v>
      </c>
      <c r="R102" s="112">
        <v>0</v>
      </c>
      <c r="S102" s="112">
        <v>287</v>
      </c>
      <c r="T102" s="112">
        <v>287</v>
      </c>
      <c r="U102" s="113">
        <v>85.416666666666657</v>
      </c>
      <c r="V102" s="112">
        <v>0</v>
      </c>
      <c r="W102" s="112">
        <v>45</v>
      </c>
      <c r="X102" s="112">
        <v>45</v>
      </c>
      <c r="Y102" s="113">
        <v>13.392857142857142</v>
      </c>
      <c r="Z102" s="112">
        <v>0</v>
      </c>
      <c r="AA102" s="112">
        <v>332</v>
      </c>
      <c r="AB102" s="112">
        <v>332</v>
      </c>
      <c r="AC102" s="250">
        <v>98.80952380952381</v>
      </c>
      <c r="AD102" s="139">
        <v>98.80952380952381</v>
      </c>
    </row>
    <row r="103" spans="1:30" x14ac:dyDescent="0.25">
      <c r="A103" s="8"/>
      <c r="B103" s="114">
        <v>697</v>
      </c>
      <c r="C103" s="256" t="s">
        <v>161</v>
      </c>
      <c r="D103" s="83">
        <v>1747</v>
      </c>
      <c r="E103" s="249">
        <v>152</v>
      </c>
      <c r="F103" s="249">
        <v>56</v>
      </c>
      <c r="G103" s="249">
        <v>68</v>
      </c>
      <c r="H103" s="249">
        <v>28</v>
      </c>
      <c r="I103" s="249">
        <v>1303</v>
      </c>
      <c r="J103" s="249">
        <v>647</v>
      </c>
      <c r="K103" s="249">
        <v>558</v>
      </c>
      <c r="L103" s="249">
        <v>98</v>
      </c>
      <c r="M103" s="108">
        <v>1455</v>
      </c>
      <c r="N103" s="108">
        <v>703</v>
      </c>
      <c r="O103" s="108">
        <v>626</v>
      </c>
      <c r="P103" s="107">
        <v>126</v>
      </c>
      <c r="Q103" s="249">
        <v>5</v>
      </c>
      <c r="R103" s="112">
        <v>0</v>
      </c>
      <c r="S103" s="112">
        <v>1414</v>
      </c>
      <c r="T103" s="112">
        <v>1414</v>
      </c>
      <c r="U103" s="113">
        <v>80.938752146536913</v>
      </c>
      <c r="V103" s="112">
        <v>2</v>
      </c>
      <c r="W103" s="112">
        <v>577</v>
      </c>
      <c r="X103" s="112">
        <v>579</v>
      </c>
      <c r="Y103" s="113">
        <v>33.02804808242702</v>
      </c>
      <c r="Z103" s="112">
        <v>2</v>
      </c>
      <c r="AA103" s="112">
        <v>1991</v>
      </c>
      <c r="AB103" s="112">
        <v>1993</v>
      </c>
      <c r="AC103" s="250">
        <v>113.96680022896395</v>
      </c>
      <c r="AD103" s="139">
        <v>113.95082904516866</v>
      </c>
    </row>
    <row r="104" spans="1:30" ht="26.25" x14ac:dyDescent="0.25">
      <c r="A104" s="8"/>
      <c r="B104" s="114">
        <v>756</v>
      </c>
      <c r="C104" s="252" t="s">
        <v>162</v>
      </c>
      <c r="D104" s="83">
        <v>839</v>
      </c>
      <c r="E104" s="249">
        <v>58</v>
      </c>
      <c r="F104" s="249">
        <v>26</v>
      </c>
      <c r="G104" s="249">
        <v>20</v>
      </c>
      <c r="H104" s="249">
        <v>12</v>
      </c>
      <c r="I104" s="249">
        <v>572</v>
      </c>
      <c r="J104" s="249">
        <v>398</v>
      </c>
      <c r="K104" s="249">
        <v>142</v>
      </c>
      <c r="L104" s="249">
        <v>32</v>
      </c>
      <c r="M104" s="108">
        <v>630</v>
      </c>
      <c r="N104" s="108">
        <v>424</v>
      </c>
      <c r="O104" s="108">
        <v>162</v>
      </c>
      <c r="P104" s="107">
        <v>44</v>
      </c>
      <c r="Q104" s="249">
        <v>6</v>
      </c>
      <c r="R104" s="112">
        <v>0</v>
      </c>
      <c r="S104" s="112">
        <v>581</v>
      </c>
      <c r="T104" s="112">
        <v>581</v>
      </c>
      <c r="U104" s="113">
        <v>69.249106078665079</v>
      </c>
      <c r="V104" s="112">
        <v>0</v>
      </c>
      <c r="W104" s="112">
        <v>75</v>
      </c>
      <c r="X104" s="112">
        <v>75</v>
      </c>
      <c r="Y104" s="113">
        <v>8.9392133492252679</v>
      </c>
      <c r="Z104" s="112">
        <v>0</v>
      </c>
      <c r="AA104" s="112">
        <v>656</v>
      </c>
      <c r="AB104" s="112">
        <v>656</v>
      </c>
      <c r="AC104" s="250">
        <v>78.188319427890335</v>
      </c>
      <c r="AD104" s="139">
        <v>78.188319427890335</v>
      </c>
    </row>
    <row r="105" spans="1:30" ht="38.25" x14ac:dyDescent="0.25">
      <c r="A105" s="1" t="s">
        <v>163</v>
      </c>
      <c r="B105" s="232"/>
      <c r="C105" s="257" t="s">
        <v>45</v>
      </c>
      <c r="D105" s="91">
        <v>3173</v>
      </c>
      <c r="E105" s="91">
        <v>302</v>
      </c>
      <c r="F105" s="91">
        <v>173</v>
      </c>
      <c r="G105" s="91">
        <v>91</v>
      </c>
      <c r="H105" s="91">
        <v>38</v>
      </c>
      <c r="I105" s="91">
        <v>1612</v>
      </c>
      <c r="J105" s="91">
        <v>1258</v>
      </c>
      <c r="K105" s="91">
        <v>302</v>
      </c>
      <c r="L105" s="91">
        <v>52</v>
      </c>
      <c r="M105" s="91">
        <v>1914</v>
      </c>
      <c r="N105" s="91">
        <v>1431</v>
      </c>
      <c r="O105" s="91">
        <v>393</v>
      </c>
      <c r="P105" s="91">
        <v>90</v>
      </c>
      <c r="Q105" s="91">
        <v>51</v>
      </c>
      <c r="R105" s="117">
        <v>6</v>
      </c>
      <c r="S105" s="117">
        <v>2464</v>
      </c>
      <c r="T105" s="117">
        <v>2470</v>
      </c>
      <c r="U105" s="116">
        <v>77.65521588402143</v>
      </c>
      <c r="V105" s="117">
        <v>8</v>
      </c>
      <c r="W105" s="117">
        <v>687</v>
      </c>
      <c r="X105" s="117">
        <v>695</v>
      </c>
      <c r="Y105" s="116">
        <v>21.651433974156951</v>
      </c>
      <c r="Z105" s="117">
        <v>14</v>
      </c>
      <c r="AA105" s="117">
        <v>3151</v>
      </c>
      <c r="AB105" s="117">
        <v>3165</v>
      </c>
      <c r="AC105" s="102">
        <v>99.306649858178375</v>
      </c>
      <c r="AD105" s="254">
        <v>99.309695638531537</v>
      </c>
    </row>
    <row r="106" spans="1:30" x14ac:dyDescent="0.25">
      <c r="A106" s="1"/>
      <c r="B106" s="114">
        <v>30</v>
      </c>
      <c r="C106" s="252" t="s">
        <v>164</v>
      </c>
      <c r="D106" s="83">
        <v>653</v>
      </c>
      <c r="E106" s="249">
        <v>67</v>
      </c>
      <c r="F106" s="249">
        <v>34</v>
      </c>
      <c r="G106" s="249">
        <v>25</v>
      </c>
      <c r="H106" s="249">
        <v>8</v>
      </c>
      <c r="I106" s="249">
        <v>207</v>
      </c>
      <c r="J106" s="249">
        <v>144</v>
      </c>
      <c r="K106" s="249">
        <v>58</v>
      </c>
      <c r="L106" s="249">
        <v>5</v>
      </c>
      <c r="M106" s="108">
        <v>274</v>
      </c>
      <c r="N106" s="108">
        <v>178</v>
      </c>
      <c r="O106" s="108">
        <v>83</v>
      </c>
      <c r="P106" s="107">
        <v>13</v>
      </c>
      <c r="Q106" s="249">
        <v>4</v>
      </c>
      <c r="R106" s="112">
        <v>5</v>
      </c>
      <c r="S106" s="112">
        <v>542</v>
      </c>
      <c r="T106" s="112">
        <v>547</v>
      </c>
      <c r="U106" s="113">
        <v>83.001531393568158</v>
      </c>
      <c r="V106" s="112">
        <v>4</v>
      </c>
      <c r="W106" s="112">
        <v>341</v>
      </c>
      <c r="X106" s="112">
        <v>345</v>
      </c>
      <c r="Y106" s="113">
        <v>52.220520673813176</v>
      </c>
      <c r="Z106" s="112">
        <v>9</v>
      </c>
      <c r="AA106" s="112">
        <v>883</v>
      </c>
      <c r="AB106" s="112">
        <v>892</v>
      </c>
      <c r="AC106" s="250">
        <v>135.22205206738133</v>
      </c>
      <c r="AD106" s="139">
        <v>134.74320241691845</v>
      </c>
    </row>
    <row r="107" spans="1:30" x14ac:dyDescent="0.25">
      <c r="A107" s="1"/>
      <c r="B107" s="114">
        <v>34</v>
      </c>
      <c r="C107" s="252" t="s">
        <v>165</v>
      </c>
      <c r="D107" s="83">
        <v>373</v>
      </c>
      <c r="E107" s="249">
        <v>38</v>
      </c>
      <c r="F107" s="249">
        <v>17</v>
      </c>
      <c r="G107" s="249">
        <v>12</v>
      </c>
      <c r="H107" s="249">
        <v>9</v>
      </c>
      <c r="I107" s="249">
        <v>111</v>
      </c>
      <c r="J107" s="249">
        <v>77</v>
      </c>
      <c r="K107" s="249">
        <v>27</v>
      </c>
      <c r="L107" s="249">
        <v>7</v>
      </c>
      <c r="M107" s="108">
        <v>149</v>
      </c>
      <c r="N107" s="108">
        <v>94</v>
      </c>
      <c r="O107" s="108">
        <v>39</v>
      </c>
      <c r="P107" s="107">
        <v>16</v>
      </c>
      <c r="Q107" s="249">
        <v>0</v>
      </c>
      <c r="R107" s="112">
        <v>1</v>
      </c>
      <c r="S107" s="112">
        <v>371</v>
      </c>
      <c r="T107" s="112">
        <v>372</v>
      </c>
      <c r="U107" s="113">
        <v>99.463806970509381</v>
      </c>
      <c r="V107" s="112">
        <v>2</v>
      </c>
      <c r="W107" s="112">
        <v>93</v>
      </c>
      <c r="X107" s="112">
        <v>95</v>
      </c>
      <c r="Y107" s="113">
        <v>24.932975871313673</v>
      </c>
      <c r="Z107" s="112">
        <v>3</v>
      </c>
      <c r="AA107" s="112">
        <v>464</v>
      </c>
      <c r="AB107" s="112">
        <v>467</v>
      </c>
      <c r="AC107" s="250">
        <v>124.39678284182305</v>
      </c>
      <c r="AD107" s="139">
        <v>124.20212765957446</v>
      </c>
    </row>
    <row r="108" spans="1:30" ht="26.25" x14ac:dyDescent="0.25">
      <c r="A108" s="1"/>
      <c r="B108" s="114">
        <v>36</v>
      </c>
      <c r="C108" s="252" t="s">
        <v>166</v>
      </c>
      <c r="D108" s="83">
        <v>165</v>
      </c>
      <c r="E108" s="249">
        <v>8</v>
      </c>
      <c r="F108" s="249">
        <v>6</v>
      </c>
      <c r="G108" s="249">
        <v>1</v>
      </c>
      <c r="H108" s="249">
        <v>1</v>
      </c>
      <c r="I108" s="249">
        <v>63</v>
      </c>
      <c r="J108" s="249">
        <v>51</v>
      </c>
      <c r="K108" s="249">
        <v>11</v>
      </c>
      <c r="L108" s="249">
        <v>1</v>
      </c>
      <c r="M108" s="108">
        <v>71</v>
      </c>
      <c r="N108" s="108">
        <v>57</v>
      </c>
      <c r="O108" s="108">
        <v>12</v>
      </c>
      <c r="P108" s="107">
        <v>2</v>
      </c>
      <c r="Q108" s="249">
        <v>10</v>
      </c>
      <c r="R108" s="112">
        <v>0</v>
      </c>
      <c r="S108" s="112">
        <v>56</v>
      </c>
      <c r="T108" s="112">
        <v>56</v>
      </c>
      <c r="U108" s="113">
        <v>33.939393939393945</v>
      </c>
      <c r="V108" s="112">
        <v>0</v>
      </c>
      <c r="W108" s="112">
        <v>23</v>
      </c>
      <c r="X108" s="112">
        <v>23</v>
      </c>
      <c r="Y108" s="113">
        <v>13.939393939393941</v>
      </c>
      <c r="Z108" s="112">
        <v>0</v>
      </c>
      <c r="AA108" s="112">
        <v>79</v>
      </c>
      <c r="AB108" s="112">
        <v>79</v>
      </c>
      <c r="AC108" s="250">
        <v>47.878787878787875</v>
      </c>
      <c r="AD108" s="139">
        <v>47.878787878787875</v>
      </c>
    </row>
    <row r="109" spans="1:30" x14ac:dyDescent="0.25">
      <c r="A109" s="1"/>
      <c r="B109" s="114">
        <v>91</v>
      </c>
      <c r="C109" s="252" t="s">
        <v>167</v>
      </c>
      <c r="D109" s="83">
        <v>93</v>
      </c>
      <c r="E109" s="249">
        <v>9</v>
      </c>
      <c r="F109" s="249">
        <v>5</v>
      </c>
      <c r="G109" s="249">
        <v>4</v>
      </c>
      <c r="H109" s="249">
        <v>0</v>
      </c>
      <c r="I109" s="249">
        <v>31</v>
      </c>
      <c r="J109" s="249">
        <v>29</v>
      </c>
      <c r="K109" s="249">
        <v>1</v>
      </c>
      <c r="L109" s="249">
        <v>1</v>
      </c>
      <c r="M109" s="108">
        <v>40</v>
      </c>
      <c r="N109" s="108">
        <v>34</v>
      </c>
      <c r="O109" s="108">
        <v>5</v>
      </c>
      <c r="P109" s="107">
        <v>1</v>
      </c>
      <c r="Q109" s="249">
        <v>0</v>
      </c>
      <c r="R109" s="112">
        <v>0</v>
      </c>
      <c r="S109" s="112">
        <v>47</v>
      </c>
      <c r="T109" s="112">
        <v>47</v>
      </c>
      <c r="U109" s="113">
        <v>50.537634408602152</v>
      </c>
      <c r="V109" s="112">
        <v>0</v>
      </c>
      <c r="W109" s="112">
        <v>1</v>
      </c>
      <c r="X109" s="112">
        <v>1</v>
      </c>
      <c r="Y109" s="113">
        <v>1.0752688172043012</v>
      </c>
      <c r="Z109" s="112">
        <v>0</v>
      </c>
      <c r="AA109" s="112">
        <v>48</v>
      </c>
      <c r="AB109" s="112">
        <v>48</v>
      </c>
      <c r="AC109" s="250">
        <v>51.612903225806448</v>
      </c>
      <c r="AD109" s="139">
        <v>51.612903225806448</v>
      </c>
    </row>
    <row r="110" spans="1:30" x14ac:dyDescent="0.25">
      <c r="A110" s="1"/>
      <c r="B110" s="114">
        <v>93</v>
      </c>
      <c r="C110" s="252" t="s">
        <v>168</v>
      </c>
      <c r="D110" s="83">
        <v>52</v>
      </c>
      <c r="E110" s="249">
        <v>1</v>
      </c>
      <c r="F110" s="249">
        <v>0</v>
      </c>
      <c r="G110" s="249">
        <v>1</v>
      </c>
      <c r="H110" s="249">
        <v>0</v>
      </c>
      <c r="I110" s="249">
        <v>33</v>
      </c>
      <c r="J110" s="249">
        <v>32</v>
      </c>
      <c r="K110" s="249">
        <v>1</v>
      </c>
      <c r="L110" s="249">
        <v>0</v>
      </c>
      <c r="M110" s="108">
        <v>34</v>
      </c>
      <c r="N110" s="108">
        <v>32</v>
      </c>
      <c r="O110" s="108">
        <v>2</v>
      </c>
      <c r="P110" s="107">
        <v>0</v>
      </c>
      <c r="Q110" s="249">
        <v>1</v>
      </c>
      <c r="R110" s="112">
        <v>0</v>
      </c>
      <c r="S110" s="112">
        <v>50</v>
      </c>
      <c r="T110" s="112">
        <v>50</v>
      </c>
      <c r="U110" s="113">
        <v>96.15384615384616</v>
      </c>
      <c r="V110" s="112">
        <v>0</v>
      </c>
      <c r="W110" s="112">
        <v>1</v>
      </c>
      <c r="X110" s="112">
        <v>1</v>
      </c>
      <c r="Y110" s="113">
        <v>1.9230769230769231</v>
      </c>
      <c r="Z110" s="112">
        <v>0</v>
      </c>
      <c r="AA110" s="112">
        <v>51</v>
      </c>
      <c r="AB110" s="112">
        <v>51</v>
      </c>
      <c r="AC110" s="250">
        <v>98.076923076923066</v>
      </c>
      <c r="AD110" s="139">
        <v>98.076923076923066</v>
      </c>
    </row>
    <row r="111" spans="1:30" x14ac:dyDescent="0.25">
      <c r="A111" s="1"/>
      <c r="B111" s="114">
        <v>101</v>
      </c>
      <c r="C111" s="114" t="s">
        <v>169</v>
      </c>
      <c r="D111" s="83">
        <v>332</v>
      </c>
      <c r="E111" s="249">
        <v>26</v>
      </c>
      <c r="F111" s="249">
        <v>23</v>
      </c>
      <c r="G111" s="249">
        <v>1</v>
      </c>
      <c r="H111" s="249">
        <v>2</v>
      </c>
      <c r="I111" s="249">
        <v>174</v>
      </c>
      <c r="J111" s="249">
        <v>169</v>
      </c>
      <c r="K111" s="249">
        <v>3</v>
      </c>
      <c r="L111" s="249">
        <v>2</v>
      </c>
      <c r="M111" s="108">
        <v>200</v>
      </c>
      <c r="N111" s="108">
        <v>192</v>
      </c>
      <c r="O111" s="108">
        <v>4</v>
      </c>
      <c r="P111" s="107">
        <v>4</v>
      </c>
      <c r="Q111" s="249">
        <v>1</v>
      </c>
      <c r="R111" s="112">
        <v>0</v>
      </c>
      <c r="S111" s="112">
        <v>275</v>
      </c>
      <c r="T111" s="112">
        <v>275</v>
      </c>
      <c r="U111" s="113">
        <v>82.831325301204814</v>
      </c>
      <c r="V111" s="112">
        <v>0</v>
      </c>
      <c r="W111" s="112">
        <v>30</v>
      </c>
      <c r="X111" s="112">
        <v>30</v>
      </c>
      <c r="Y111" s="113">
        <v>9.0361445783132535</v>
      </c>
      <c r="Z111" s="112">
        <v>0</v>
      </c>
      <c r="AA111" s="112">
        <v>305</v>
      </c>
      <c r="AB111" s="112">
        <v>305</v>
      </c>
      <c r="AC111" s="250">
        <v>91.867469879518069</v>
      </c>
      <c r="AD111" s="139">
        <v>91.867469879518069</v>
      </c>
    </row>
    <row r="112" spans="1:30" ht="26.25" x14ac:dyDescent="0.25">
      <c r="A112" s="1"/>
      <c r="B112" s="114">
        <v>145</v>
      </c>
      <c r="C112" s="252" t="s">
        <v>170</v>
      </c>
      <c r="D112" s="83">
        <v>18</v>
      </c>
      <c r="E112" s="249">
        <v>2</v>
      </c>
      <c r="F112" s="249">
        <v>2</v>
      </c>
      <c r="G112" s="249">
        <v>0</v>
      </c>
      <c r="H112" s="249">
        <v>0</v>
      </c>
      <c r="I112" s="249">
        <v>18</v>
      </c>
      <c r="J112" s="249">
        <v>14</v>
      </c>
      <c r="K112" s="249">
        <v>3</v>
      </c>
      <c r="L112" s="249">
        <v>1</v>
      </c>
      <c r="M112" s="108">
        <v>20</v>
      </c>
      <c r="N112" s="108">
        <v>16</v>
      </c>
      <c r="O112" s="108">
        <v>3</v>
      </c>
      <c r="P112" s="107">
        <v>1</v>
      </c>
      <c r="Q112" s="249">
        <v>0</v>
      </c>
      <c r="R112" s="112">
        <v>0</v>
      </c>
      <c r="S112" s="112">
        <v>18</v>
      </c>
      <c r="T112" s="112">
        <v>18</v>
      </c>
      <c r="U112" s="113">
        <v>100</v>
      </c>
      <c r="V112" s="112">
        <v>0</v>
      </c>
      <c r="W112" s="112">
        <v>3</v>
      </c>
      <c r="X112" s="112">
        <v>3</v>
      </c>
      <c r="Y112" s="113">
        <v>16.666666666666664</v>
      </c>
      <c r="Z112" s="112">
        <v>0</v>
      </c>
      <c r="AA112" s="112">
        <v>21</v>
      </c>
      <c r="AB112" s="112">
        <v>21</v>
      </c>
      <c r="AC112" s="250">
        <v>116.66666666666667</v>
      </c>
      <c r="AD112" s="139">
        <v>116.66666666666667</v>
      </c>
    </row>
    <row r="113" spans="1:30" ht="26.25" x14ac:dyDescent="0.25">
      <c r="A113" s="1"/>
      <c r="B113" s="114">
        <v>209</v>
      </c>
      <c r="C113" s="252" t="s">
        <v>171</v>
      </c>
      <c r="D113" s="83">
        <v>82</v>
      </c>
      <c r="E113" s="249">
        <v>15</v>
      </c>
      <c r="F113" s="249">
        <v>12</v>
      </c>
      <c r="G113" s="249">
        <v>2</v>
      </c>
      <c r="H113" s="249">
        <v>1</v>
      </c>
      <c r="I113" s="249">
        <v>65</v>
      </c>
      <c r="J113" s="249">
        <v>58</v>
      </c>
      <c r="K113" s="249">
        <v>5</v>
      </c>
      <c r="L113" s="249">
        <v>2</v>
      </c>
      <c r="M113" s="108">
        <v>80</v>
      </c>
      <c r="N113" s="108">
        <v>70</v>
      </c>
      <c r="O113" s="108">
        <v>7</v>
      </c>
      <c r="P113" s="107">
        <v>3</v>
      </c>
      <c r="Q113" s="249">
        <v>1</v>
      </c>
      <c r="R113" s="112">
        <v>0</v>
      </c>
      <c r="S113" s="112">
        <v>100</v>
      </c>
      <c r="T113" s="112">
        <v>100</v>
      </c>
      <c r="U113" s="113">
        <v>121.95121951219512</v>
      </c>
      <c r="V113" s="112">
        <v>0</v>
      </c>
      <c r="W113" s="112">
        <v>2</v>
      </c>
      <c r="X113" s="112">
        <v>2</v>
      </c>
      <c r="Y113" s="113">
        <v>2.4390243902439024</v>
      </c>
      <c r="Z113" s="112">
        <v>0</v>
      </c>
      <c r="AA113" s="112">
        <v>102</v>
      </c>
      <c r="AB113" s="112">
        <v>102</v>
      </c>
      <c r="AC113" s="250">
        <v>124.39024390243902</v>
      </c>
      <c r="AD113" s="139">
        <v>124.39024390243902</v>
      </c>
    </row>
    <row r="114" spans="1:30" ht="26.25" x14ac:dyDescent="0.25">
      <c r="A114" s="1"/>
      <c r="B114" s="114">
        <v>282</v>
      </c>
      <c r="C114" s="252" t="s">
        <v>172</v>
      </c>
      <c r="D114" s="83">
        <v>201</v>
      </c>
      <c r="E114" s="249">
        <v>6</v>
      </c>
      <c r="F114" s="249">
        <v>4</v>
      </c>
      <c r="G114" s="249">
        <v>1</v>
      </c>
      <c r="H114" s="249">
        <v>1</v>
      </c>
      <c r="I114" s="249">
        <v>166</v>
      </c>
      <c r="J114" s="249">
        <v>113</v>
      </c>
      <c r="K114" s="249">
        <v>45</v>
      </c>
      <c r="L114" s="249">
        <v>8</v>
      </c>
      <c r="M114" s="108">
        <v>172</v>
      </c>
      <c r="N114" s="108">
        <v>117</v>
      </c>
      <c r="O114" s="108">
        <v>46</v>
      </c>
      <c r="P114" s="107">
        <v>9</v>
      </c>
      <c r="Q114" s="249">
        <v>1</v>
      </c>
      <c r="R114" s="112">
        <v>0</v>
      </c>
      <c r="S114" s="112">
        <v>133</v>
      </c>
      <c r="T114" s="112">
        <v>133</v>
      </c>
      <c r="U114" s="113">
        <v>66.169154228855717</v>
      </c>
      <c r="V114" s="112">
        <v>0</v>
      </c>
      <c r="W114" s="112">
        <v>34</v>
      </c>
      <c r="X114" s="112">
        <v>34</v>
      </c>
      <c r="Y114" s="113">
        <v>16.915422885572141</v>
      </c>
      <c r="Z114" s="112">
        <v>0</v>
      </c>
      <c r="AA114" s="112">
        <v>167</v>
      </c>
      <c r="AB114" s="112">
        <v>167</v>
      </c>
      <c r="AC114" s="250">
        <v>83.084577114427859</v>
      </c>
      <c r="AD114" s="139">
        <v>83.084577114427859</v>
      </c>
    </row>
    <row r="115" spans="1:30" ht="26.25" x14ac:dyDescent="0.25">
      <c r="A115" s="1"/>
      <c r="B115" s="114">
        <v>353</v>
      </c>
      <c r="C115" s="252" t="s">
        <v>173</v>
      </c>
      <c r="D115" s="83">
        <v>17</v>
      </c>
      <c r="E115" s="249">
        <v>1</v>
      </c>
      <c r="F115" s="249">
        <v>0</v>
      </c>
      <c r="G115" s="249">
        <v>1</v>
      </c>
      <c r="H115" s="249">
        <v>0</v>
      </c>
      <c r="I115" s="249">
        <v>10</v>
      </c>
      <c r="J115" s="249">
        <v>10</v>
      </c>
      <c r="K115" s="249">
        <v>0</v>
      </c>
      <c r="L115" s="249">
        <v>0</v>
      </c>
      <c r="M115" s="108">
        <v>11</v>
      </c>
      <c r="N115" s="108">
        <v>10</v>
      </c>
      <c r="O115" s="108">
        <v>1</v>
      </c>
      <c r="P115" s="107">
        <v>0</v>
      </c>
      <c r="Q115" s="249">
        <v>0</v>
      </c>
      <c r="R115" s="112">
        <v>0</v>
      </c>
      <c r="S115" s="112">
        <v>17</v>
      </c>
      <c r="T115" s="112">
        <v>17</v>
      </c>
      <c r="U115" s="113">
        <v>100</v>
      </c>
      <c r="V115" s="112">
        <v>0</v>
      </c>
      <c r="W115" s="112">
        <v>2</v>
      </c>
      <c r="X115" s="112">
        <v>2</v>
      </c>
      <c r="Y115" s="113">
        <v>11.76470588235294</v>
      </c>
      <c r="Z115" s="112">
        <v>0</v>
      </c>
      <c r="AA115" s="112">
        <v>19</v>
      </c>
      <c r="AB115" s="112">
        <v>19</v>
      </c>
      <c r="AC115" s="250">
        <v>111.76470588235294</v>
      </c>
      <c r="AD115" s="139">
        <v>111.76470588235294</v>
      </c>
    </row>
    <row r="116" spans="1:30" x14ac:dyDescent="0.25">
      <c r="A116" s="1"/>
      <c r="B116" s="114">
        <v>364</v>
      </c>
      <c r="C116" s="252" t="s">
        <v>174</v>
      </c>
      <c r="D116" s="83">
        <v>132</v>
      </c>
      <c r="E116" s="249">
        <v>24</v>
      </c>
      <c r="F116" s="249">
        <v>11</v>
      </c>
      <c r="G116" s="249">
        <v>11</v>
      </c>
      <c r="H116" s="249">
        <v>2</v>
      </c>
      <c r="I116" s="249">
        <v>77</v>
      </c>
      <c r="J116" s="249">
        <v>63</v>
      </c>
      <c r="K116" s="249">
        <v>12</v>
      </c>
      <c r="L116" s="249">
        <v>2</v>
      </c>
      <c r="M116" s="108">
        <v>101</v>
      </c>
      <c r="N116" s="108">
        <v>74</v>
      </c>
      <c r="O116" s="108">
        <v>23</v>
      </c>
      <c r="P116" s="107">
        <v>4</v>
      </c>
      <c r="Q116" s="249">
        <v>1</v>
      </c>
      <c r="R116" s="112">
        <v>0</v>
      </c>
      <c r="S116" s="112">
        <v>70</v>
      </c>
      <c r="T116" s="112">
        <v>70</v>
      </c>
      <c r="U116" s="113">
        <v>53.030303030303031</v>
      </c>
      <c r="V116" s="112">
        <v>1</v>
      </c>
      <c r="W116" s="112">
        <v>22</v>
      </c>
      <c r="X116" s="112">
        <v>23</v>
      </c>
      <c r="Y116" s="113">
        <v>16.666666666666664</v>
      </c>
      <c r="Z116" s="112">
        <v>1</v>
      </c>
      <c r="AA116" s="112">
        <v>92</v>
      </c>
      <c r="AB116" s="112">
        <v>93</v>
      </c>
      <c r="AC116" s="250">
        <v>69.696969696969703</v>
      </c>
      <c r="AD116" s="139">
        <v>69.924812030075188</v>
      </c>
    </row>
    <row r="117" spans="1:30" x14ac:dyDescent="0.25">
      <c r="A117" s="1"/>
      <c r="B117" s="114">
        <v>368</v>
      </c>
      <c r="C117" s="252" t="s">
        <v>175</v>
      </c>
      <c r="D117" s="83">
        <v>90</v>
      </c>
      <c r="E117" s="249">
        <v>25</v>
      </c>
      <c r="F117" s="249">
        <v>14</v>
      </c>
      <c r="G117" s="249">
        <v>8</v>
      </c>
      <c r="H117" s="249">
        <v>3</v>
      </c>
      <c r="I117" s="249">
        <v>35</v>
      </c>
      <c r="J117" s="249">
        <v>28</v>
      </c>
      <c r="K117" s="249">
        <v>6</v>
      </c>
      <c r="L117" s="249">
        <v>1</v>
      </c>
      <c r="M117" s="108">
        <v>60</v>
      </c>
      <c r="N117" s="108">
        <v>42</v>
      </c>
      <c r="O117" s="108">
        <v>14</v>
      </c>
      <c r="P117" s="107">
        <v>4</v>
      </c>
      <c r="Q117" s="249">
        <v>0</v>
      </c>
      <c r="R117" s="112">
        <v>0</v>
      </c>
      <c r="S117" s="112">
        <v>62</v>
      </c>
      <c r="T117" s="112">
        <v>62</v>
      </c>
      <c r="U117" s="113">
        <v>68.888888888888886</v>
      </c>
      <c r="V117" s="112">
        <v>0</v>
      </c>
      <c r="W117" s="112">
        <v>27</v>
      </c>
      <c r="X117" s="112">
        <v>27</v>
      </c>
      <c r="Y117" s="113">
        <v>30</v>
      </c>
      <c r="Z117" s="112">
        <v>0</v>
      </c>
      <c r="AA117" s="112">
        <v>89</v>
      </c>
      <c r="AB117" s="112">
        <v>89</v>
      </c>
      <c r="AC117" s="250">
        <v>98.888888888888886</v>
      </c>
      <c r="AD117" s="139">
        <v>98.888888888888886</v>
      </c>
    </row>
    <row r="118" spans="1:30" ht="26.25" x14ac:dyDescent="0.25">
      <c r="A118" s="1"/>
      <c r="B118" s="114">
        <v>390</v>
      </c>
      <c r="C118" s="252" t="s">
        <v>176</v>
      </c>
      <c r="D118" s="83">
        <v>159</v>
      </c>
      <c r="E118" s="249">
        <v>12</v>
      </c>
      <c r="F118" s="249">
        <v>8</v>
      </c>
      <c r="G118" s="249">
        <v>3</v>
      </c>
      <c r="H118" s="249">
        <v>1</v>
      </c>
      <c r="I118" s="249">
        <v>118</v>
      </c>
      <c r="J118" s="249">
        <v>107</v>
      </c>
      <c r="K118" s="249">
        <v>10</v>
      </c>
      <c r="L118" s="249">
        <v>1</v>
      </c>
      <c r="M118" s="108">
        <v>130</v>
      </c>
      <c r="N118" s="108">
        <v>115</v>
      </c>
      <c r="O118" s="108">
        <v>13</v>
      </c>
      <c r="P118" s="107">
        <v>2</v>
      </c>
      <c r="Q118" s="249">
        <v>0</v>
      </c>
      <c r="R118" s="112">
        <v>0</v>
      </c>
      <c r="S118" s="112">
        <v>110</v>
      </c>
      <c r="T118" s="112">
        <v>110</v>
      </c>
      <c r="U118" s="113">
        <v>69.182389937106919</v>
      </c>
      <c r="V118" s="112">
        <v>1</v>
      </c>
      <c r="W118" s="112">
        <v>18</v>
      </c>
      <c r="X118" s="112">
        <v>19</v>
      </c>
      <c r="Y118" s="113">
        <v>11.320754716981133</v>
      </c>
      <c r="Z118" s="112">
        <v>1</v>
      </c>
      <c r="AA118" s="112">
        <v>128</v>
      </c>
      <c r="AB118" s="112">
        <v>129</v>
      </c>
      <c r="AC118" s="250">
        <v>80.503144654088061</v>
      </c>
      <c r="AD118" s="139">
        <v>80.625</v>
      </c>
    </row>
    <row r="119" spans="1:30" ht="26.25" x14ac:dyDescent="0.25">
      <c r="A119" s="1"/>
      <c r="B119" s="114">
        <v>467</v>
      </c>
      <c r="C119" s="252" t="s">
        <v>177</v>
      </c>
      <c r="D119" s="83">
        <v>11</v>
      </c>
      <c r="E119" s="249">
        <v>4</v>
      </c>
      <c r="F119" s="249">
        <v>3</v>
      </c>
      <c r="G119" s="249">
        <v>0</v>
      </c>
      <c r="H119" s="249">
        <v>1</v>
      </c>
      <c r="I119" s="249">
        <v>5</v>
      </c>
      <c r="J119" s="249">
        <v>4</v>
      </c>
      <c r="K119" s="249">
        <v>1</v>
      </c>
      <c r="L119" s="249">
        <v>0</v>
      </c>
      <c r="M119" s="108">
        <v>9</v>
      </c>
      <c r="N119" s="108">
        <v>7</v>
      </c>
      <c r="O119" s="108">
        <v>1</v>
      </c>
      <c r="P119" s="107">
        <v>1</v>
      </c>
      <c r="Q119" s="249">
        <v>0</v>
      </c>
      <c r="R119" s="112">
        <v>0</v>
      </c>
      <c r="S119" s="112">
        <v>8</v>
      </c>
      <c r="T119" s="112">
        <v>8</v>
      </c>
      <c r="U119" s="113">
        <v>72.727272727272734</v>
      </c>
      <c r="V119" s="112">
        <v>0</v>
      </c>
      <c r="W119" s="112">
        <v>3</v>
      </c>
      <c r="X119" s="112">
        <v>3</v>
      </c>
      <c r="Y119" s="113">
        <v>27.27272727272727</v>
      </c>
      <c r="Z119" s="112">
        <v>0</v>
      </c>
      <c r="AA119" s="112">
        <v>11</v>
      </c>
      <c r="AB119" s="112">
        <v>11</v>
      </c>
      <c r="AC119" s="250">
        <v>100</v>
      </c>
      <c r="AD119" s="139">
        <v>100</v>
      </c>
    </row>
    <row r="120" spans="1:30" ht="26.25" x14ac:dyDescent="0.25">
      <c r="A120" s="1"/>
      <c r="B120" s="114">
        <v>576</v>
      </c>
      <c r="C120" s="252" t="s">
        <v>178</v>
      </c>
      <c r="D120" s="83">
        <v>14</v>
      </c>
      <c r="E120" s="249">
        <v>3</v>
      </c>
      <c r="F120" s="249">
        <v>1</v>
      </c>
      <c r="G120" s="249">
        <v>2</v>
      </c>
      <c r="H120" s="249">
        <v>0</v>
      </c>
      <c r="I120" s="249">
        <v>13</v>
      </c>
      <c r="J120" s="249">
        <v>12</v>
      </c>
      <c r="K120" s="249">
        <v>1</v>
      </c>
      <c r="L120" s="249">
        <v>0</v>
      </c>
      <c r="M120" s="108">
        <v>16</v>
      </c>
      <c r="N120" s="108">
        <v>13</v>
      </c>
      <c r="O120" s="108">
        <v>3</v>
      </c>
      <c r="P120" s="107">
        <v>0</v>
      </c>
      <c r="Q120" s="249">
        <v>0</v>
      </c>
      <c r="R120" s="112">
        <v>0</v>
      </c>
      <c r="S120" s="112">
        <v>10</v>
      </c>
      <c r="T120" s="112">
        <v>10</v>
      </c>
      <c r="U120" s="113">
        <v>71.428571428571431</v>
      </c>
      <c r="V120" s="112">
        <v>0</v>
      </c>
      <c r="W120" s="112">
        <v>2</v>
      </c>
      <c r="X120" s="112">
        <v>2</v>
      </c>
      <c r="Y120" s="113">
        <v>14.285714285714285</v>
      </c>
      <c r="Z120" s="112">
        <v>0</v>
      </c>
      <c r="AA120" s="112">
        <v>12</v>
      </c>
      <c r="AB120" s="112">
        <v>12</v>
      </c>
      <c r="AC120" s="250">
        <v>85.714285714285708</v>
      </c>
      <c r="AD120" s="139">
        <v>85.714285714285708</v>
      </c>
    </row>
    <row r="121" spans="1:30" x14ac:dyDescent="0.25">
      <c r="A121" s="1"/>
      <c r="B121" s="114">
        <v>642</v>
      </c>
      <c r="C121" s="252" t="s">
        <v>179</v>
      </c>
      <c r="D121" s="83">
        <v>162</v>
      </c>
      <c r="E121" s="249">
        <v>18</v>
      </c>
      <c r="F121" s="249">
        <v>8</v>
      </c>
      <c r="G121" s="249">
        <v>7</v>
      </c>
      <c r="H121" s="249">
        <v>3</v>
      </c>
      <c r="I121" s="249">
        <v>126</v>
      </c>
      <c r="J121" s="249">
        <v>90</v>
      </c>
      <c r="K121" s="249">
        <v>31</v>
      </c>
      <c r="L121" s="249">
        <v>5</v>
      </c>
      <c r="M121" s="108">
        <v>144</v>
      </c>
      <c r="N121" s="108">
        <v>98</v>
      </c>
      <c r="O121" s="108">
        <v>38</v>
      </c>
      <c r="P121" s="107">
        <v>8</v>
      </c>
      <c r="Q121" s="249">
        <v>0</v>
      </c>
      <c r="R121" s="112">
        <v>0</v>
      </c>
      <c r="S121" s="112">
        <v>140</v>
      </c>
      <c r="T121" s="112">
        <v>140</v>
      </c>
      <c r="U121" s="113">
        <v>86.419753086419746</v>
      </c>
      <c r="V121" s="112">
        <v>0</v>
      </c>
      <c r="W121" s="112">
        <v>12</v>
      </c>
      <c r="X121" s="112">
        <v>12</v>
      </c>
      <c r="Y121" s="113">
        <v>7.4074074074074066</v>
      </c>
      <c r="Z121" s="112">
        <v>0</v>
      </c>
      <c r="AA121" s="112">
        <v>152</v>
      </c>
      <c r="AB121" s="112">
        <v>152</v>
      </c>
      <c r="AC121" s="250">
        <v>93.827160493827151</v>
      </c>
      <c r="AD121" s="139">
        <v>93.827160493827151</v>
      </c>
    </row>
    <row r="122" spans="1:30" ht="39" x14ac:dyDescent="0.25">
      <c r="A122" s="1"/>
      <c r="B122" s="114">
        <v>679</v>
      </c>
      <c r="C122" s="252" t="s">
        <v>180</v>
      </c>
      <c r="D122" s="83">
        <v>186</v>
      </c>
      <c r="E122" s="249">
        <v>6</v>
      </c>
      <c r="F122" s="249">
        <v>4</v>
      </c>
      <c r="G122" s="249">
        <v>0</v>
      </c>
      <c r="H122" s="249">
        <v>2</v>
      </c>
      <c r="I122" s="249">
        <v>151</v>
      </c>
      <c r="J122" s="249">
        <v>95</v>
      </c>
      <c r="K122" s="249">
        <v>45</v>
      </c>
      <c r="L122" s="249">
        <v>11</v>
      </c>
      <c r="M122" s="108">
        <v>157</v>
      </c>
      <c r="N122" s="108">
        <v>99</v>
      </c>
      <c r="O122" s="108">
        <v>45</v>
      </c>
      <c r="P122" s="107">
        <v>13</v>
      </c>
      <c r="Q122" s="249">
        <v>5</v>
      </c>
      <c r="R122" s="112">
        <v>0</v>
      </c>
      <c r="S122" s="112">
        <v>161</v>
      </c>
      <c r="T122" s="112">
        <v>161</v>
      </c>
      <c r="U122" s="113">
        <v>86.55913978494624</v>
      </c>
      <c r="V122" s="112">
        <v>0</v>
      </c>
      <c r="W122" s="112">
        <v>12</v>
      </c>
      <c r="X122" s="112">
        <v>12</v>
      </c>
      <c r="Y122" s="113">
        <v>6.4516129032258061</v>
      </c>
      <c r="Z122" s="112">
        <v>0</v>
      </c>
      <c r="AA122" s="112">
        <v>173</v>
      </c>
      <c r="AB122" s="112">
        <v>173</v>
      </c>
      <c r="AC122" s="250">
        <v>93.010752688172033</v>
      </c>
      <c r="AD122" s="139">
        <v>93.010752688172033</v>
      </c>
    </row>
    <row r="123" spans="1:30" ht="26.25" x14ac:dyDescent="0.25">
      <c r="A123" s="1"/>
      <c r="B123" s="114">
        <v>789</v>
      </c>
      <c r="C123" s="252" t="s">
        <v>181</v>
      </c>
      <c r="D123" s="83">
        <v>97</v>
      </c>
      <c r="E123" s="249">
        <v>0</v>
      </c>
      <c r="F123" s="249">
        <v>0</v>
      </c>
      <c r="G123" s="249">
        <v>0</v>
      </c>
      <c r="H123" s="249">
        <v>0</v>
      </c>
      <c r="I123" s="249">
        <v>59</v>
      </c>
      <c r="J123" s="249">
        <v>33</v>
      </c>
      <c r="K123" s="249">
        <v>25</v>
      </c>
      <c r="L123" s="249">
        <v>1</v>
      </c>
      <c r="M123" s="108">
        <v>59</v>
      </c>
      <c r="N123" s="108">
        <v>33</v>
      </c>
      <c r="O123" s="108">
        <v>25</v>
      </c>
      <c r="P123" s="107">
        <v>1</v>
      </c>
      <c r="Q123" s="249">
        <v>24</v>
      </c>
      <c r="R123" s="112">
        <v>0</v>
      </c>
      <c r="S123" s="112">
        <v>86</v>
      </c>
      <c r="T123" s="112">
        <v>86</v>
      </c>
      <c r="U123" s="113">
        <v>88.659793814432987</v>
      </c>
      <c r="V123" s="112">
        <v>0</v>
      </c>
      <c r="W123" s="112">
        <v>8</v>
      </c>
      <c r="X123" s="112">
        <v>8</v>
      </c>
      <c r="Y123" s="113">
        <v>8.2474226804123703</v>
      </c>
      <c r="Z123" s="112">
        <v>0</v>
      </c>
      <c r="AA123" s="112">
        <v>94</v>
      </c>
      <c r="AB123" s="112">
        <v>94</v>
      </c>
      <c r="AC123" s="250">
        <v>96.907216494845358</v>
      </c>
      <c r="AD123" s="139">
        <v>96.907216494845358</v>
      </c>
    </row>
    <row r="124" spans="1:30" x14ac:dyDescent="0.25">
      <c r="A124" s="1"/>
      <c r="B124" s="114">
        <v>792</v>
      </c>
      <c r="C124" s="252" t="s">
        <v>182</v>
      </c>
      <c r="D124" s="83">
        <v>51</v>
      </c>
      <c r="E124" s="249">
        <v>5</v>
      </c>
      <c r="F124" s="249">
        <v>5</v>
      </c>
      <c r="G124" s="249">
        <v>0</v>
      </c>
      <c r="H124" s="249">
        <v>0</v>
      </c>
      <c r="I124" s="249">
        <v>9</v>
      </c>
      <c r="J124" s="249">
        <v>9</v>
      </c>
      <c r="K124" s="249">
        <v>0</v>
      </c>
      <c r="L124" s="249">
        <v>0</v>
      </c>
      <c r="M124" s="108">
        <v>14</v>
      </c>
      <c r="N124" s="108">
        <v>14</v>
      </c>
      <c r="O124" s="108">
        <v>0</v>
      </c>
      <c r="P124" s="107">
        <v>0</v>
      </c>
      <c r="Q124" s="249">
        <v>3</v>
      </c>
      <c r="R124" s="112">
        <v>0</v>
      </c>
      <c r="S124" s="112">
        <v>27</v>
      </c>
      <c r="T124" s="112">
        <v>27</v>
      </c>
      <c r="U124" s="113">
        <v>52.941176470588239</v>
      </c>
      <c r="V124" s="112">
        <v>0</v>
      </c>
      <c r="W124" s="112">
        <v>5</v>
      </c>
      <c r="X124" s="112">
        <v>5</v>
      </c>
      <c r="Y124" s="113">
        <v>9.8039215686274517</v>
      </c>
      <c r="Z124" s="112">
        <v>0</v>
      </c>
      <c r="AA124" s="112">
        <v>32</v>
      </c>
      <c r="AB124" s="112">
        <v>32</v>
      </c>
      <c r="AC124" s="250">
        <v>62.745098039215684</v>
      </c>
      <c r="AD124" s="139">
        <v>62.745098039215684</v>
      </c>
    </row>
    <row r="125" spans="1:30" x14ac:dyDescent="0.25">
      <c r="A125" s="1"/>
      <c r="B125" s="114">
        <v>809</v>
      </c>
      <c r="C125" s="252" t="s">
        <v>183</v>
      </c>
      <c r="D125" s="83">
        <v>36</v>
      </c>
      <c r="E125" s="249">
        <v>5</v>
      </c>
      <c r="F125" s="249">
        <v>1</v>
      </c>
      <c r="G125" s="249">
        <v>4</v>
      </c>
      <c r="H125" s="249">
        <v>0</v>
      </c>
      <c r="I125" s="249">
        <v>22</v>
      </c>
      <c r="J125" s="249">
        <v>11</v>
      </c>
      <c r="K125" s="249">
        <v>8</v>
      </c>
      <c r="L125" s="249">
        <v>3</v>
      </c>
      <c r="M125" s="108">
        <v>27</v>
      </c>
      <c r="N125" s="108">
        <v>12</v>
      </c>
      <c r="O125" s="108">
        <v>12</v>
      </c>
      <c r="P125" s="107">
        <v>3</v>
      </c>
      <c r="Q125" s="249">
        <v>0</v>
      </c>
      <c r="R125" s="112">
        <v>0</v>
      </c>
      <c r="S125" s="112">
        <v>14</v>
      </c>
      <c r="T125" s="112">
        <v>14</v>
      </c>
      <c r="U125" s="113">
        <v>38.888888888888893</v>
      </c>
      <c r="V125" s="112">
        <v>0</v>
      </c>
      <c r="W125" s="112">
        <v>15</v>
      </c>
      <c r="X125" s="112">
        <v>15</v>
      </c>
      <c r="Y125" s="113">
        <v>41.666666666666671</v>
      </c>
      <c r="Z125" s="112">
        <v>0</v>
      </c>
      <c r="AA125" s="112">
        <v>29</v>
      </c>
      <c r="AB125" s="112">
        <v>29</v>
      </c>
      <c r="AC125" s="250">
        <v>80.555555555555557</v>
      </c>
      <c r="AD125" s="139">
        <v>80.555555555555557</v>
      </c>
    </row>
    <row r="126" spans="1:30" x14ac:dyDescent="0.25">
      <c r="A126" s="1"/>
      <c r="B126" s="114">
        <v>847</v>
      </c>
      <c r="C126" s="252" t="s">
        <v>184</v>
      </c>
      <c r="D126" s="83">
        <v>116</v>
      </c>
      <c r="E126" s="249">
        <v>12</v>
      </c>
      <c r="F126" s="249">
        <v>5</v>
      </c>
      <c r="G126" s="249">
        <v>4</v>
      </c>
      <c r="H126" s="249">
        <v>3</v>
      </c>
      <c r="I126" s="249">
        <v>39</v>
      </c>
      <c r="J126" s="249">
        <v>38</v>
      </c>
      <c r="K126" s="249">
        <v>1</v>
      </c>
      <c r="L126" s="249">
        <v>0</v>
      </c>
      <c r="M126" s="108">
        <v>51</v>
      </c>
      <c r="N126" s="108">
        <v>43</v>
      </c>
      <c r="O126" s="108">
        <v>5</v>
      </c>
      <c r="P126" s="107">
        <v>3</v>
      </c>
      <c r="Q126" s="249">
        <v>0</v>
      </c>
      <c r="R126" s="112">
        <v>0</v>
      </c>
      <c r="S126" s="112">
        <v>96</v>
      </c>
      <c r="T126" s="112">
        <v>96</v>
      </c>
      <c r="U126" s="113">
        <v>82.758620689655174</v>
      </c>
      <c r="V126" s="112">
        <v>0</v>
      </c>
      <c r="W126" s="112">
        <v>7</v>
      </c>
      <c r="X126" s="112">
        <v>7</v>
      </c>
      <c r="Y126" s="113">
        <v>6.0344827586206895</v>
      </c>
      <c r="Z126" s="112">
        <v>0</v>
      </c>
      <c r="AA126" s="112">
        <v>103</v>
      </c>
      <c r="AB126" s="112">
        <v>103</v>
      </c>
      <c r="AC126" s="250">
        <v>88.793103448275872</v>
      </c>
      <c r="AD126" s="139">
        <v>88.793103448275872</v>
      </c>
    </row>
    <row r="127" spans="1:30" ht="26.25" x14ac:dyDescent="0.25">
      <c r="A127" s="1"/>
      <c r="B127" s="114">
        <v>856</v>
      </c>
      <c r="C127" s="252" t="s">
        <v>185</v>
      </c>
      <c r="D127" s="83">
        <v>17</v>
      </c>
      <c r="E127" s="249">
        <v>1</v>
      </c>
      <c r="F127" s="249">
        <v>0</v>
      </c>
      <c r="G127" s="249">
        <v>0</v>
      </c>
      <c r="H127" s="249">
        <v>1</v>
      </c>
      <c r="I127" s="249">
        <v>10</v>
      </c>
      <c r="J127" s="249">
        <v>8</v>
      </c>
      <c r="K127" s="249">
        <v>2</v>
      </c>
      <c r="L127" s="249">
        <v>0</v>
      </c>
      <c r="M127" s="108">
        <v>11</v>
      </c>
      <c r="N127" s="108">
        <v>8</v>
      </c>
      <c r="O127" s="108">
        <v>2</v>
      </c>
      <c r="P127" s="107">
        <v>1</v>
      </c>
      <c r="Q127" s="249">
        <v>0</v>
      </c>
      <c r="R127" s="112">
        <v>0</v>
      </c>
      <c r="S127" s="112">
        <v>9</v>
      </c>
      <c r="T127" s="112">
        <v>9</v>
      </c>
      <c r="U127" s="113">
        <v>52.941176470588239</v>
      </c>
      <c r="V127" s="112">
        <v>0</v>
      </c>
      <c r="W127" s="112">
        <v>6</v>
      </c>
      <c r="X127" s="112">
        <v>6</v>
      </c>
      <c r="Y127" s="113">
        <v>35.294117647058826</v>
      </c>
      <c r="Z127" s="112">
        <v>0</v>
      </c>
      <c r="AA127" s="112">
        <v>15</v>
      </c>
      <c r="AB127" s="112">
        <v>15</v>
      </c>
      <c r="AC127" s="250">
        <v>88.235294117647058</v>
      </c>
      <c r="AD127" s="139">
        <v>88.235294117647058</v>
      </c>
    </row>
    <row r="128" spans="1:30" ht="26.25" x14ac:dyDescent="0.25">
      <c r="A128" s="1"/>
      <c r="B128" s="114">
        <v>861</v>
      </c>
      <c r="C128" s="252" t="s">
        <v>186</v>
      </c>
      <c r="D128" s="83">
        <v>116</v>
      </c>
      <c r="E128" s="249">
        <v>14</v>
      </c>
      <c r="F128" s="249">
        <v>10</v>
      </c>
      <c r="G128" s="249">
        <v>4</v>
      </c>
      <c r="H128" s="249">
        <v>0</v>
      </c>
      <c r="I128" s="249">
        <v>70</v>
      </c>
      <c r="J128" s="249">
        <v>63</v>
      </c>
      <c r="K128" s="249">
        <v>6</v>
      </c>
      <c r="L128" s="249">
        <v>1</v>
      </c>
      <c r="M128" s="108">
        <v>84</v>
      </c>
      <c r="N128" s="108">
        <v>73</v>
      </c>
      <c r="O128" s="108">
        <v>10</v>
      </c>
      <c r="P128" s="107">
        <v>1</v>
      </c>
      <c r="Q128" s="249">
        <v>0</v>
      </c>
      <c r="R128" s="112">
        <v>0</v>
      </c>
      <c r="S128" s="112">
        <v>62</v>
      </c>
      <c r="T128" s="112">
        <v>62</v>
      </c>
      <c r="U128" s="113">
        <v>53.448275862068961</v>
      </c>
      <c r="V128" s="112">
        <v>0</v>
      </c>
      <c r="W128" s="112">
        <v>20</v>
      </c>
      <c r="X128" s="112">
        <v>20</v>
      </c>
      <c r="Y128" s="113">
        <v>17.241379310344829</v>
      </c>
      <c r="Z128" s="112">
        <v>0</v>
      </c>
      <c r="AA128" s="112">
        <v>82</v>
      </c>
      <c r="AB128" s="112">
        <v>82</v>
      </c>
      <c r="AC128" s="250">
        <v>70.689655172413794</v>
      </c>
      <c r="AD128" s="139">
        <v>70.689655172413794</v>
      </c>
    </row>
    <row r="129" spans="1:30" ht="38.25" x14ac:dyDescent="0.25">
      <c r="A129" s="1" t="s">
        <v>187</v>
      </c>
      <c r="B129" s="232"/>
      <c r="C129" s="90" t="s">
        <v>46</v>
      </c>
      <c r="D129" s="91">
        <v>192494</v>
      </c>
      <c r="E129" s="91">
        <v>14521</v>
      </c>
      <c r="F129" s="91">
        <v>4627</v>
      </c>
      <c r="G129" s="91">
        <v>6996</v>
      </c>
      <c r="H129" s="91">
        <v>2898</v>
      </c>
      <c r="I129" s="91">
        <v>61618</v>
      </c>
      <c r="J129" s="91">
        <v>32359</v>
      </c>
      <c r="K129" s="91">
        <v>23966</v>
      </c>
      <c r="L129" s="91">
        <v>5293</v>
      </c>
      <c r="M129" s="91">
        <v>76139</v>
      </c>
      <c r="N129" s="91">
        <v>36986</v>
      </c>
      <c r="O129" s="91">
        <v>30962</v>
      </c>
      <c r="P129" s="91">
        <v>8191</v>
      </c>
      <c r="Q129" s="91">
        <v>1526</v>
      </c>
      <c r="R129" s="91">
        <v>431</v>
      </c>
      <c r="S129" s="91">
        <v>86271</v>
      </c>
      <c r="T129" s="91">
        <v>86702</v>
      </c>
      <c r="U129" s="116">
        <v>44.8175008052199</v>
      </c>
      <c r="V129" s="91">
        <v>481</v>
      </c>
      <c r="W129" s="91">
        <v>59845</v>
      </c>
      <c r="X129" s="91">
        <v>60326</v>
      </c>
      <c r="Y129" s="116">
        <v>31.089280704853138</v>
      </c>
      <c r="Z129" s="91">
        <v>912</v>
      </c>
      <c r="AA129" s="91">
        <v>146116</v>
      </c>
      <c r="AB129" s="91">
        <v>147028</v>
      </c>
      <c r="AC129" s="102">
        <v>75.906781510073046</v>
      </c>
      <c r="AD129" s="254">
        <v>76.020392335294659</v>
      </c>
    </row>
    <row r="130" spans="1:30" x14ac:dyDescent="0.25">
      <c r="A130" s="1"/>
      <c r="B130" s="114">
        <v>1</v>
      </c>
      <c r="C130" s="114" t="s">
        <v>188</v>
      </c>
      <c r="D130" s="83">
        <v>139931</v>
      </c>
      <c r="E130" s="249">
        <v>9392</v>
      </c>
      <c r="F130" s="249">
        <v>2904</v>
      </c>
      <c r="G130" s="249">
        <v>4612</v>
      </c>
      <c r="H130" s="249">
        <v>1876</v>
      </c>
      <c r="I130" s="249">
        <v>41017</v>
      </c>
      <c r="J130" s="249">
        <v>20660</v>
      </c>
      <c r="K130" s="249">
        <v>16607</v>
      </c>
      <c r="L130" s="249">
        <v>3750</v>
      </c>
      <c r="M130" s="108">
        <v>50409</v>
      </c>
      <c r="N130" s="108">
        <v>23564</v>
      </c>
      <c r="O130" s="108">
        <v>21219</v>
      </c>
      <c r="P130" s="107">
        <v>5626</v>
      </c>
      <c r="Q130" s="249">
        <v>1224</v>
      </c>
      <c r="R130" s="112">
        <v>301</v>
      </c>
      <c r="S130" s="112">
        <v>58109</v>
      </c>
      <c r="T130" s="112">
        <v>58410</v>
      </c>
      <c r="U130" s="113">
        <v>41.526895398446378</v>
      </c>
      <c r="V130" s="112">
        <v>319</v>
      </c>
      <c r="W130" s="112">
        <v>40253</v>
      </c>
      <c r="X130" s="112">
        <v>40572</v>
      </c>
      <c r="Y130" s="113">
        <v>28.766320543696537</v>
      </c>
      <c r="Z130" s="112">
        <v>620</v>
      </c>
      <c r="AA130" s="112">
        <v>98362</v>
      </c>
      <c r="AB130" s="112">
        <v>98982</v>
      </c>
      <c r="AC130" s="250">
        <v>70.293215942142922</v>
      </c>
      <c r="AD130" s="139">
        <v>70.424258809969331</v>
      </c>
    </row>
    <row r="131" spans="1:30" ht="26.25" x14ac:dyDescent="0.25">
      <c r="A131" s="1"/>
      <c r="B131" s="114">
        <v>79</v>
      </c>
      <c r="C131" s="252" t="s">
        <v>189</v>
      </c>
      <c r="D131" s="83">
        <v>1174</v>
      </c>
      <c r="E131" s="249">
        <v>103</v>
      </c>
      <c r="F131" s="249">
        <v>84</v>
      </c>
      <c r="G131" s="249">
        <v>15</v>
      </c>
      <c r="H131" s="249">
        <v>4</v>
      </c>
      <c r="I131" s="249">
        <v>669</v>
      </c>
      <c r="J131" s="249">
        <v>578</v>
      </c>
      <c r="K131" s="249">
        <v>77</v>
      </c>
      <c r="L131" s="249">
        <v>14</v>
      </c>
      <c r="M131" s="108">
        <v>772</v>
      </c>
      <c r="N131" s="108">
        <v>662</v>
      </c>
      <c r="O131" s="108">
        <v>92</v>
      </c>
      <c r="P131" s="107">
        <v>18</v>
      </c>
      <c r="Q131" s="249">
        <v>0</v>
      </c>
      <c r="R131" s="112">
        <v>4</v>
      </c>
      <c r="S131" s="112">
        <v>1117</v>
      </c>
      <c r="T131" s="112">
        <v>1121</v>
      </c>
      <c r="U131" s="113">
        <v>95.144804088586028</v>
      </c>
      <c r="V131" s="112">
        <v>1</v>
      </c>
      <c r="W131" s="112">
        <v>239</v>
      </c>
      <c r="X131" s="112">
        <v>240</v>
      </c>
      <c r="Y131" s="113">
        <v>20.357751277683136</v>
      </c>
      <c r="Z131" s="112">
        <v>5</v>
      </c>
      <c r="AA131" s="112">
        <v>1356</v>
      </c>
      <c r="AB131" s="112">
        <v>1361</v>
      </c>
      <c r="AC131" s="250">
        <v>115.50255536626916</v>
      </c>
      <c r="AD131" s="139">
        <v>115.43681085665818</v>
      </c>
    </row>
    <row r="132" spans="1:30" x14ac:dyDescent="0.25">
      <c r="A132" s="1"/>
      <c r="B132" s="114">
        <v>88</v>
      </c>
      <c r="C132" s="252" t="s">
        <v>190</v>
      </c>
      <c r="D132" s="83">
        <v>23167</v>
      </c>
      <c r="E132" s="249">
        <v>2067</v>
      </c>
      <c r="F132" s="249">
        <v>726</v>
      </c>
      <c r="G132" s="249">
        <v>952</v>
      </c>
      <c r="H132" s="249">
        <v>389</v>
      </c>
      <c r="I132" s="249">
        <v>6747</v>
      </c>
      <c r="J132" s="249">
        <v>3881</v>
      </c>
      <c r="K132" s="249">
        <v>2424</v>
      </c>
      <c r="L132" s="249">
        <v>442</v>
      </c>
      <c r="M132" s="108">
        <v>8814</v>
      </c>
      <c r="N132" s="108">
        <v>4607</v>
      </c>
      <c r="O132" s="108">
        <v>3376</v>
      </c>
      <c r="P132" s="107">
        <v>831</v>
      </c>
      <c r="Q132" s="249">
        <v>9</v>
      </c>
      <c r="R132" s="112">
        <v>42</v>
      </c>
      <c r="S132" s="112">
        <v>11660</v>
      </c>
      <c r="T132" s="112">
        <v>11702</v>
      </c>
      <c r="U132" s="113">
        <v>50.33021107609963</v>
      </c>
      <c r="V132" s="112">
        <v>54</v>
      </c>
      <c r="W132" s="112">
        <v>6774</v>
      </c>
      <c r="X132" s="112">
        <v>6828</v>
      </c>
      <c r="Y132" s="113">
        <v>29.239867052272629</v>
      </c>
      <c r="Z132" s="112">
        <v>96</v>
      </c>
      <c r="AA132" s="112">
        <v>18434</v>
      </c>
      <c r="AB132" s="112">
        <v>18530</v>
      </c>
      <c r="AC132" s="250">
        <v>79.570078128372259</v>
      </c>
      <c r="AD132" s="139">
        <v>79.654386794480502</v>
      </c>
    </row>
    <row r="133" spans="1:30" x14ac:dyDescent="0.25">
      <c r="A133" s="1"/>
      <c r="B133" s="114">
        <v>129</v>
      </c>
      <c r="C133" s="252" t="s">
        <v>191</v>
      </c>
      <c r="D133" s="83">
        <v>2360</v>
      </c>
      <c r="E133" s="249">
        <v>209</v>
      </c>
      <c r="F133" s="249">
        <v>72</v>
      </c>
      <c r="G133" s="249">
        <v>91</v>
      </c>
      <c r="H133" s="249">
        <v>46</v>
      </c>
      <c r="I133" s="249">
        <v>1224</v>
      </c>
      <c r="J133" s="249">
        <v>761</v>
      </c>
      <c r="K133" s="249">
        <v>411</v>
      </c>
      <c r="L133" s="249">
        <v>52</v>
      </c>
      <c r="M133" s="108">
        <v>1433</v>
      </c>
      <c r="N133" s="108">
        <v>833</v>
      </c>
      <c r="O133" s="108">
        <v>502</v>
      </c>
      <c r="P133" s="107">
        <v>98</v>
      </c>
      <c r="Q133" s="249">
        <v>20</v>
      </c>
      <c r="R133" s="112">
        <v>7</v>
      </c>
      <c r="S133" s="112">
        <v>1345</v>
      </c>
      <c r="T133" s="112">
        <v>1352</v>
      </c>
      <c r="U133" s="113">
        <v>56.991525423728817</v>
      </c>
      <c r="V133" s="112">
        <v>5</v>
      </c>
      <c r="W133" s="112">
        <v>1097</v>
      </c>
      <c r="X133" s="112">
        <v>1102</v>
      </c>
      <c r="Y133" s="113">
        <v>46.483050847457633</v>
      </c>
      <c r="Z133" s="112">
        <v>12</v>
      </c>
      <c r="AA133" s="112">
        <v>2442</v>
      </c>
      <c r="AB133" s="112">
        <v>2454</v>
      </c>
      <c r="AC133" s="250">
        <v>103.47457627118644</v>
      </c>
      <c r="AD133" s="139">
        <v>103.45699831365935</v>
      </c>
    </row>
    <row r="134" spans="1:30" ht="26.25" x14ac:dyDescent="0.25">
      <c r="A134" s="1"/>
      <c r="B134" s="114">
        <v>212</v>
      </c>
      <c r="C134" s="252" t="s">
        <v>192</v>
      </c>
      <c r="D134" s="83">
        <v>1596</v>
      </c>
      <c r="E134" s="249">
        <v>172</v>
      </c>
      <c r="F134" s="249">
        <v>118</v>
      </c>
      <c r="G134" s="249">
        <v>44</v>
      </c>
      <c r="H134" s="249">
        <v>10</v>
      </c>
      <c r="I134" s="249">
        <v>1015</v>
      </c>
      <c r="J134" s="249">
        <v>910</v>
      </c>
      <c r="K134" s="249">
        <v>93</v>
      </c>
      <c r="L134" s="249">
        <v>12</v>
      </c>
      <c r="M134" s="108">
        <v>1187</v>
      </c>
      <c r="N134" s="108">
        <v>1028</v>
      </c>
      <c r="O134" s="108">
        <v>137</v>
      </c>
      <c r="P134" s="107">
        <v>22</v>
      </c>
      <c r="Q134" s="249">
        <v>47</v>
      </c>
      <c r="R134" s="112">
        <v>3</v>
      </c>
      <c r="S134" s="112">
        <v>1008</v>
      </c>
      <c r="T134" s="112">
        <v>1011</v>
      </c>
      <c r="U134" s="113">
        <v>63.157894736842103</v>
      </c>
      <c r="V134" s="112">
        <v>7</v>
      </c>
      <c r="W134" s="112">
        <v>485</v>
      </c>
      <c r="X134" s="112">
        <v>492</v>
      </c>
      <c r="Y134" s="113">
        <v>30.388471177944865</v>
      </c>
      <c r="Z134" s="112">
        <v>10</v>
      </c>
      <c r="AA134" s="112">
        <v>1493</v>
      </c>
      <c r="AB134" s="112">
        <v>1503</v>
      </c>
      <c r="AC134" s="250">
        <v>93.546365914786961</v>
      </c>
      <c r="AD134" s="139">
        <v>93.586550435865504</v>
      </c>
    </row>
    <row r="135" spans="1:30" ht="26.25" x14ac:dyDescent="0.25">
      <c r="A135" s="1"/>
      <c r="B135" s="114">
        <v>266</v>
      </c>
      <c r="C135" s="252" t="s">
        <v>193</v>
      </c>
      <c r="D135" s="83">
        <v>3969</v>
      </c>
      <c r="E135" s="249">
        <v>588</v>
      </c>
      <c r="F135" s="249">
        <v>127</v>
      </c>
      <c r="G135" s="249">
        <v>289</v>
      </c>
      <c r="H135" s="249">
        <v>172</v>
      </c>
      <c r="I135" s="249">
        <v>2316</v>
      </c>
      <c r="J135" s="249">
        <v>819</v>
      </c>
      <c r="K135" s="249">
        <v>1126</v>
      </c>
      <c r="L135" s="249">
        <v>371</v>
      </c>
      <c r="M135" s="108">
        <v>2904</v>
      </c>
      <c r="N135" s="108">
        <v>946</v>
      </c>
      <c r="O135" s="108">
        <v>1415</v>
      </c>
      <c r="P135" s="107">
        <v>543</v>
      </c>
      <c r="Q135" s="249">
        <v>185</v>
      </c>
      <c r="R135" s="112">
        <v>7</v>
      </c>
      <c r="S135" s="112">
        <v>1578</v>
      </c>
      <c r="T135" s="112">
        <v>1585</v>
      </c>
      <c r="U135" s="113">
        <v>39.758125472411187</v>
      </c>
      <c r="V135" s="112">
        <v>21</v>
      </c>
      <c r="W135" s="112">
        <v>2032</v>
      </c>
      <c r="X135" s="112">
        <v>2053</v>
      </c>
      <c r="Y135" s="113">
        <v>51.196775006298815</v>
      </c>
      <c r="Z135" s="112">
        <v>28</v>
      </c>
      <c r="AA135" s="112">
        <v>3610</v>
      </c>
      <c r="AB135" s="112">
        <v>3638</v>
      </c>
      <c r="AC135" s="250">
        <v>90.954900478710002</v>
      </c>
      <c r="AD135" s="139">
        <v>91.018263697773321</v>
      </c>
    </row>
    <row r="136" spans="1:30" ht="26.25" x14ac:dyDescent="0.25">
      <c r="A136" s="1"/>
      <c r="B136" s="114">
        <v>308</v>
      </c>
      <c r="C136" s="252" t="s">
        <v>194</v>
      </c>
      <c r="D136" s="83">
        <v>1549</v>
      </c>
      <c r="E136" s="249">
        <v>120</v>
      </c>
      <c r="F136" s="249">
        <v>48</v>
      </c>
      <c r="G136" s="249">
        <v>57</v>
      </c>
      <c r="H136" s="249">
        <v>15</v>
      </c>
      <c r="I136" s="249">
        <v>962</v>
      </c>
      <c r="J136" s="249">
        <v>613</v>
      </c>
      <c r="K136" s="249">
        <v>300</v>
      </c>
      <c r="L136" s="249">
        <v>49</v>
      </c>
      <c r="M136" s="108">
        <v>1082</v>
      </c>
      <c r="N136" s="108">
        <v>661</v>
      </c>
      <c r="O136" s="108">
        <v>357</v>
      </c>
      <c r="P136" s="107">
        <v>64</v>
      </c>
      <c r="Q136" s="249">
        <v>2</v>
      </c>
      <c r="R136" s="112">
        <v>5</v>
      </c>
      <c r="S136" s="112">
        <v>1242</v>
      </c>
      <c r="T136" s="112">
        <v>1247</v>
      </c>
      <c r="U136" s="113">
        <v>80.1807617817947</v>
      </c>
      <c r="V136" s="112">
        <v>3</v>
      </c>
      <c r="W136" s="112">
        <v>523</v>
      </c>
      <c r="X136" s="112">
        <v>526</v>
      </c>
      <c r="Y136" s="113">
        <v>33.763718528082634</v>
      </c>
      <c r="Z136" s="112">
        <v>8</v>
      </c>
      <c r="AA136" s="112">
        <v>1765</v>
      </c>
      <c r="AB136" s="112">
        <v>1773</v>
      </c>
      <c r="AC136" s="250">
        <v>113.94448030987733</v>
      </c>
      <c r="AD136" s="139">
        <v>113.87283236994219</v>
      </c>
    </row>
    <row r="137" spans="1:30" x14ac:dyDescent="0.25">
      <c r="A137" s="1"/>
      <c r="B137" s="114">
        <v>360</v>
      </c>
      <c r="C137" s="114" t="s">
        <v>195</v>
      </c>
      <c r="D137" s="83">
        <v>13107</v>
      </c>
      <c r="E137" s="249">
        <v>856</v>
      </c>
      <c r="F137" s="249">
        <v>289</v>
      </c>
      <c r="G137" s="249">
        <v>389</v>
      </c>
      <c r="H137" s="249">
        <v>178</v>
      </c>
      <c r="I137" s="249">
        <v>4305</v>
      </c>
      <c r="J137" s="249">
        <v>2406</v>
      </c>
      <c r="K137" s="249">
        <v>1569</v>
      </c>
      <c r="L137" s="249">
        <v>330</v>
      </c>
      <c r="M137" s="108">
        <v>5161</v>
      </c>
      <c r="N137" s="108">
        <v>2695</v>
      </c>
      <c r="O137" s="108">
        <v>1958</v>
      </c>
      <c r="P137" s="107">
        <v>508</v>
      </c>
      <c r="Q137" s="249">
        <v>25</v>
      </c>
      <c r="R137" s="112">
        <v>35</v>
      </c>
      <c r="S137" s="112">
        <v>6885</v>
      </c>
      <c r="T137" s="112">
        <v>6920</v>
      </c>
      <c r="U137" s="113">
        <v>52.529182879377437</v>
      </c>
      <c r="V137" s="112">
        <v>49</v>
      </c>
      <c r="W137" s="112">
        <v>6230</v>
      </c>
      <c r="X137" s="112">
        <v>6279</v>
      </c>
      <c r="Y137" s="113">
        <v>47.531853208209348</v>
      </c>
      <c r="Z137" s="112">
        <v>84</v>
      </c>
      <c r="AA137" s="112">
        <v>13115</v>
      </c>
      <c r="AB137" s="112">
        <v>13199</v>
      </c>
      <c r="AC137" s="250">
        <v>100.06103608758679</v>
      </c>
      <c r="AD137" s="139">
        <v>100.06064741111365</v>
      </c>
    </row>
    <row r="138" spans="1:30" ht="39" x14ac:dyDescent="0.25">
      <c r="A138" s="1"/>
      <c r="B138" s="114">
        <v>380</v>
      </c>
      <c r="C138" s="252" t="s">
        <v>196</v>
      </c>
      <c r="D138" s="83">
        <v>2206</v>
      </c>
      <c r="E138" s="249">
        <v>300</v>
      </c>
      <c r="F138" s="249">
        <v>99</v>
      </c>
      <c r="G138" s="249">
        <v>143</v>
      </c>
      <c r="H138" s="249">
        <v>58</v>
      </c>
      <c r="I138" s="249">
        <v>1487</v>
      </c>
      <c r="J138" s="249">
        <v>920</v>
      </c>
      <c r="K138" s="249">
        <v>490</v>
      </c>
      <c r="L138" s="249">
        <v>77</v>
      </c>
      <c r="M138" s="108">
        <v>1787</v>
      </c>
      <c r="N138" s="108">
        <v>1019</v>
      </c>
      <c r="O138" s="108">
        <v>633</v>
      </c>
      <c r="P138" s="107">
        <v>135</v>
      </c>
      <c r="Q138" s="249">
        <v>6</v>
      </c>
      <c r="R138" s="112">
        <v>3</v>
      </c>
      <c r="S138" s="112">
        <v>981</v>
      </c>
      <c r="T138" s="112">
        <v>984</v>
      </c>
      <c r="U138" s="113">
        <v>44.469628286491385</v>
      </c>
      <c r="V138" s="112">
        <v>9</v>
      </c>
      <c r="W138" s="112">
        <v>761</v>
      </c>
      <c r="X138" s="112">
        <v>770</v>
      </c>
      <c r="Y138" s="113">
        <v>34.496826835902084</v>
      </c>
      <c r="Z138" s="112">
        <v>12</v>
      </c>
      <c r="AA138" s="112">
        <v>1742</v>
      </c>
      <c r="AB138" s="112">
        <v>1754</v>
      </c>
      <c r="AC138" s="250">
        <v>78.966455122393469</v>
      </c>
      <c r="AD138" s="139">
        <v>79.080252479711461</v>
      </c>
    </row>
    <row r="139" spans="1:30" ht="26.25" x14ac:dyDescent="0.25">
      <c r="A139" s="1"/>
      <c r="B139" s="114">
        <v>631</v>
      </c>
      <c r="C139" s="252" t="s">
        <v>197</v>
      </c>
      <c r="D139" s="83">
        <v>3435</v>
      </c>
      <c r="E139" s="249">
        <v>714</v>
      </c>
      <c r="F139" s="249">
        <v>160</v>
      </c>
      <c r="G139" s="249">
        <v>404</v>
      </c>
      <c r="H139" s="249">
        <v>150</v>
      </c>
      <c r="I139" s="249">
        <v>1876</v>
      </c>
      <c r="J139" s="249">
        <v>811</v>
      </c>
      <c r="K139" s="249">
        <v>869</v>
      </c>
      <c r="L139" s="249">
        <v>196</v>
      </c>
      <c r="M139" s="108">
        <v>2590</v>
      </c>
      <c r="N139" s="108">
        <v>971</v>
      </c>
      <c r="O139" s="108">
        <v>1273</v>
      </c>
      <c r="P139" s="107">
        <v>346</v>
      </c>
      <c r="Q139" s="249">
        <v>8</v>
      </c>
      <c r="R139" s="112">
        <v>24</v>
      </c>
      <c r="S139" s="112">
        <v>2346</v>
      </c>
      <c r="T139" s="112">
        <v>2370</v>
      </c>
      <c r="U139" s="113">
        <v>68.296943231441048</v>
      </c>
      <c r="V139" s="112">
        <v>13</v>
      </c>
      <c r="W139" s="112">
        <v>1451</v>
      </c>
      <c r="X139" s="112">
        <v>1464</v>
      </c>
      <c r="Y139" s="113">
        <v>42.24163027656477</v>
      </c>
      <c r="Z139" s="112">
        <v>37</v>
      </c>
      <c r="AA139" s="112">
        <v>3797</v>
      </c>
      <c r="AB139" s="112">
        <v>3834</v>
      </c>
      <c r="AC139" s="250">
        <v>110.53857350800583</v>
      </c>
      <c r="AD139" s="139">
        <v>110.42626728110598</v>
      </c>
    </row>
    <row r="140" spans="1:30" ht="83.25" customHeight="1" x14ac:dyDescent="0.25">
      <c r="C140" s="271" t="s">
        <v>198</v>
      </c>
      <c r="D140" s="437" t="s">
        <v>3847</v>
      </c>
      <c r="E140" s="437"/>
      <c r="F140" s="437"/>
      <c r="G140" s="437"/>
      <c r="H140" s="437"/>
      <c r="I140" s="437"/>
      <c r="J140" s="437"/>
      <c r="K140" s="437"/>
      <c r="L140" s="437"/>
      <c r="M140" s="437"/>
      <c r="N140" s="437"/>
      <c r="O140" s="437"/>
      <c r="P140" s="437"/>
      <c r="Q140" s="437"/>
      <c r="R140" s="437"/>
      <c r="S140" s="437"/>
      <c r="T140" s="437"/>
      <c r="U140" s="437"/>
      <c r="V140" s="437"/>
      <c r="W140" s="437"/>
      <c r="X140" s="437"/>
      <c r="Y140" s="437"/>
      <c r="Z140" s="437"/>
      <c r="AA140" s="437"/>
      <c r="AB140" s="437"/>
      <c r="AC140" s="437"/>
      <c r="AD140" s="437"/>
    </row>
    <row r="141" spans="1:30" ht="24.75" customHeight="1" x14ac:dyDescent="0.25">
      <c r="C141" s="272" t="s">
        <v>22</v>
      </c>
      <c r="D141" s="272"/>
      <c r="E141" s="437" t="s">
        <v>23</v>
      </c>
      <c r="F141" s="437"/>
      <c r="G141" s="437"/>
      <c r="H141" s="437"/>
      <c r="I141" s="437"/>
      <c r="J141" s="437"/>
      <c r="K141" s="437"/>
      <c r="L141" s="437"/>
      <c r="M141" s="437"/>
      <c r="N141" s="437"/>
      <c r="O141" s="437"/>
      <c r="P141" s="437"/>
      <c r="Q141" s="437"/>
      <c r="R141" s="437"/>
      <c r="S141" s="437"/>
      <c r="T141" s="437"/>
      <c r="U141" s="437"/>
      <c r="V141" s="437"/>
      <c r="W141" s="437"/>
      <c r="X141" s="437"/>
      <c r="Y141" s="437"/>
      <c r="Z141" s="437"/>
      <c r="AA141" s="437"/>
      <c r="AB141" s="437"/>
      <c r="AC141" s="437"/>
      <c r="AD141" s="437"/>
    </row>
    <row r="142" spans="1:30" ht="18.75" customHeight="1" x14ac:dyDescent="0.25">
      <c r="C142" s="272" t="s">
        <v>199</v>
      </c>
      <c r="D142" s="272"/>
      <c r="E142" s="437" t="s">
        <v>23</v>
      </c>
      <c r="F142" s="437"/>
      <c r="G142" s="437"/>
      <c r="H142" s="437"/>
      <c r="I142" s="437"/>
      <c r="J142" s="437"/>
      <c r="K142" s="437"/>
      <c r="L142" s="437"/>
      <c r="M142" s="437"/>
      <c r="N142" s="437"/>
      <c r="O142" s="437"/>
      <c r="P142" s="437"/>
      <c r="Q142" s="437"/>
      <c r="R142" s="437"/>
      <c r="S142" s="437"/>
      <c r="T142" s="437"/>
      <c r="U142" s="437"/>
      <c r="V142" s="437"/>
      <c r="W142" s="437"/>
      <c r="X142" s="437"/>
      <c r="Y142" s="437"/>
      <c r="Z142" s="437"/>
      <c r="AA142" s="437"/>
      <c r="AB142" s="437"/>
      <c r="AC142" s="437"/>
      <c r="AD142" s="437"/>
    </row>
    <row r="144" spans="1:30" x14ac:dyDescent="0.25">
      <c r="O144" s="96"/>
    </row>
  </sheetData>
  <mergeCells count="24">
    <mergeCell ref="C2:C5"/>
    <mergeCell ref="B2:B5"/>
    <mergeCell ref="A2:A5"/>
    <mergeCell ref="B1:AD1"/>
    <mergeCell ref="E2:P2"/>
    <mergeCell ref="E3:H3"/>
    <mergeCell ref="I3:L3"/>
    <mergeCell ref="M3:P3"/>
    <mergeCell ref="S3:S4"/>
    <mergeCell ref="T3:T4"/>
    <mergeCell ref="U3:U4"/>
    <mergeCell ref="V3:V4"/>
    <mergeCell ref="W3:W4"/>
    <mergeCell ref="X3:X4"/>
    <mergeCell ref="Y3:Y4"/>
    <mergeCell ref="R2:AB2"/>
    <mergeCell ref="AC2:AC4"/>
    <mergeCell ref="AD2:AD4"/>
    <mergeCell ref="Q2:Q4"/>
    <mergeCell ref="E141:AD141"/>
    <mergeCell ref="E142:AD142"/>
    <mergeCell ref="R3:R4"/>
    <mergeCell ref="D140:AD140"/>
    <mergeCell ref="D3:D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DE178"/>
  <sheetViews>
    <sheetView zoomScale="85" zoomScaleNormal="85" workbookViewId="0">
      <pane xSplit="2" ySplit="4" topLeftCell="CN143" activePane="bottomRight" state="frozen"/>
      <selection pane="topRight" activeCell="C1" sqref="C1"/>
      <selection pane="bottomLeft" activeCell="A5" sqref="A5"/>
      <selection pane="bottomRight" activeCell="CD146" sqref="CD146"/>
    </sheetView>
  </sheetViews>
  <sheetFormatPr baseColWidth="10" defaultColWidth="11.42578125" defaultRowHeight="15" x14ac:dyDescent="0.25"/>
  <cols>
    <col min="4" max="96" width="11.42578125" customWidth="1"/>
    <col min="97" max="97" width="13.140625" style="232" bestFit="1" customWidth="1"/>
    <col min="98" max="98" width="17.85546875" style="232" customWidth="1"/>
    <col min="99" max="99" width="15.140625" style="232" customWidth="1"/>
    <col min="100" max="100" width="13.140625" style="232" bestFit="1" customWidth="1"/>
    <col min="101" max="101" width="11.5703125" style="232" bestFit="1" customWidth="1"/>
    <col min="102" max="102" width="13.28515625" style="232" customWidth="1"/>
    <col min="103" max="104" width="12.140625" style="232" bestFit="1" customWidth="1"/>
    <col min="105" max="106" width="11.5703125" style="232" bestFit="1" customWidth="1"/>
    <col min="107" max="107" width="12.140625" style="232" bestFit="1" customWidth="1"/>
    <col min="108" max="109" width="13.140625" style="232" bestFit="1" customWidth="1"/>
  </cols>
  <sheetData>
    <row r="1" spans="1:109" ht="35.25" customHeight="1" x14ac:dyDescent="0.25">
      <c r="A1" s="446" t="s">
        <v>235</v>
      </c>
      <c r="B1" s="447"/>
      <c r="C1" s="315"/>
      <c r="D1" s="244"/>
      <c r="E1" s="244"/>
      <c r="F1" s="244"/>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c r="AF1" s="308"/>
      <c r="AG1" s="308"/>
      <c r="AH1" s="308"/>
      <c r="AI1" s="308"/>
      <c r="AJ1" s="308"/>
      <c r="AK1" s="308"/>
      <c r="AL1" s="308"/>
      <c r="AM1" s="308"/>
      <c r="AN1" s="308"/>
      <c r="AO1" s="308"/>
      <c r="AP1" s="308"/>
      <c r="AQ1" s="308"/>
      <c r="AR1" s="308"/>
      <c r="AS1" s="315"/>
      <c r="AT1" s="315"/>
      <c r="AU1" s="315"/>
      <c r="AV1" s="315"/>
      <c r="AW1" s="315"/>
      <c r="AX1" s="315"/>
      <c r="AY1" s="315"/>
      <c r="AZ1" s="315"/>
      <c r="BA1" s="315"/>
      <c r="BB1" s="315"/>
      <c r="BC1" s="315"/>
      <c r="BD1" s="315"/>
      <c r="BE1" s="315"/>
      <c r="BF1" s="323"/>
      <c r="BG1" s="323"/>
      <c r="BH1" s="323"/>
      <c r="BI1" s="323"/>
      <c r="BJ1" s="323"/>
      <c r="BK1" s="323"/>
      <c r="BL1" s="323"/>
      <c r="BM1" s="323"/>
      <c r="BN1" s="323"/>
      <c r="BO1" s="323"/>
      <c r="BP1" s="323"/>
      <c r="BQ1" s="323"/>
      <c r="BR1" s="323"/>
      <c r="BS1" s="340"/>
      <c r="BT1" s="340"/>
      <c r="BU1" s="340"/>
      <c r="BV1" s="340"/>
      <c r="BW1" s="340"/>
      <c r="BX1" s="340"/>
      <c r="BY1" s="340"/>
      <c r="BZ1" s="340"/>
      <c r="CA1" s="340"/>
      <c r="CB1" s="340"/>
      <c r="CC1" s="340"/>
      <c r="CD1" s="340"/>
      <c r="CE1" s="340"/>
      <c r="CF1" s="280"/>
      <c r="CG1" s="399"/>
      <c r="CH1" s="399"/>
      <c r="CI1" s="399"/>
      <c r="CJ1" s="399"/>
      <c r="CK1" s="399"/>
      <c r="CL1" s="399"/>
      <c r="CM1" s="399"/>
      <c r="CN1" s="399"/>
      <c r="CO1" s="399"/>
      <c r="CP1" s="399"/>
      <c r="CQ1" s="399"/>
      <c r="CR1" s="399"/>
      <c r="CS1" s="232" t="s">
        <v>3693</v>
      </c>
      <c r="CT1" s="244"/>
      <c r="CU1" s="244"/>
      <c r="CV1" s="244"/>
      <c r="CW1" s="244"/>
      <c r="CX1" s="244"/>
      <c r="CY1" s="244"/>
      <c r="CZ1" s="244"/>
      <c r="DA1" s="244"/>
      <c r="DB1" s="244"/>
      <c r="DC1" s="244"/>
      <c r="DD1" s="244"/>
      <c r="DE1" s="244"/>
    </row>
    <row r="2" spans="1:109" ht="18.75" customHeight="1" x14ac:dyDescent="0.25">
      <c r="A2" s="163" t="s">
        <v>50</v>
      </c>
      <c r="B2" s="163" t="s">
        <v>35</v>
      </c>
      <c r="C2" s="163" t="s">
        <v>50</v>
      </c>
      <c r="D2" s="454" t="s">
        <v>236</v>
      </c>
      <c r="E2" s="455"/>
      <c r="F2" s="455"/>
      <c r="G2" s="455"/>
      <c r="H2" s="455"/>
      <c r="I2" s="455"/>
      <c r="J2" s="455"/>
      <c r="K2" s="455"/>
      <c r="L2" s="455"/>
      <c r="M2" s="455"/>
      <c r="N2" s="455"/>
      <c r="O2" s="455"/>
      <c r="P2" s="455"/>
      <c r="Q2" s="456"/>
      <c r="R2" s="457" t="s">
        <v>237</v>
      </c>
      <c r="S2" s="458"/>
      <c r="T2" s="458"/>
      <c r="U2" s="458"/>
      <c r="V2" s="458"/>
      <c r="W2" s="458"/>
      <c r="X2" s="458"/>
      <c r="Y2" s="458"/>
      <c r="Z2" s="458"/>
      <c r="AA2" s="458"/>
      <c r="AB2" s="458"/>
      <c r="AC2" s="458"/>
      <c r="AD2" s="458"/>
      <c r="AE2" s="459"/>
      <c r="AF2" s="467" t="s">
        <v>238</v>
      </c>
      <c r="AG2" s="468"/>
      <c r="AH2" s="468"/>
      <c r="AI2" s="468"/>
      <c r="AJ2" s="468"/>
      <c r="AK2" s="468"/>
      <c r="AL2" s="468"/>
      <c r="AM2" s="468"/>
      <c r="AN2" s="468"/>
      <c r="AO2" s="468"/>
      <c r="AP2" s="468"/>
      <c r="AQ2" s="468"/>
      <c r="AR2" s="468"/>
      <c r="AS2" s="469" t="s">
        <v>3414</v>
      </c>
      <c r="AT2" s="470"/>
      <c r="AU2" s="470"/>
      <c r="AV2" s="470"/>
      <c r="AW2" s="470"/>
      <c r="AX2" s="470"/>
      <c r="AY2" s="470"/>
      <c r="AZ2" s="470"/>
      <c r="BA2" s="470"/>
      <c r="BB2" s="470"/>
      <c r="BC2" s="470"/>
      <c r="BD2" s="470"/>
      <c r="BE2" s="470"/>
      <c r="BF2" s="471" t="s">
        <v>3552</v>
      </c>
      <c r="BG2" s="471"/>
      <c r="BH2" s="471"/>
      <c r="BI2" s="471"/>
      <c r="BJ2" s="471"/>
      <c r="BK2" s="471"/>
      <c r="BL2" s="471"/>
      <c r="BM2" s="471"/>
      <c r="BN2" s="471"/>
      <c r="BO2" s="471"/>
      <c r="BP2" s="471"/>
      <c r="BQ2" s="471"/>
      <c r="BR2" s="472"/>
      <c r="BS2" s="473" t="s">
        <v>3554</v>
      </c>
      <c r="BT2" s="474"/>
      <c r="BU2" s="474"/>
      <c r="BV2" s="474"/>
      <c r="BW2" s="474"/>
      <c r="BX2" s="474"/>
      <c r="BY2" s="474"/>
      <c r="BZ2" s="474"/>
      <c r="CA2" s="474"/>
      <c r="CB2" s="474"/>
      <c r="CC2" s="474"/>
      <c r="CD2" s="474"/>
      <c r="CE2" s="474"/>
      <c r="CF2" s="400"/>
      <c r="CG2" s="400"/>
      <c r="CH2" s="400"/>
      <c r="CI2" s="400"/>
      <c r="CJ2" s="400"/>
      <c r="CK2" s="400"/>
      <c r="CL2" s="400"/>
      <c r="CM2" s="400"/>
      <c r="CN2" s="400"/>
      <c r="CO2" s="400"/>
      <c r="CP2" s="400"/>
      <c r="CQ2" s="400"/>
      <c r="CR2" s="400"/>
      <c r="CS2" s="462" t="s">
        <v>3694</v>
      </c>
      <c r="CT2" s="463"/>
      <c r="CU2" s="463"/>
      <c r="CV2" s="463"/>
      <c r="CW2" s="463"/>
      <c r="CX2" s="463"/>
      <c r="CY2" s="463"/>
      <c r="CZ2" s="463"/>
      <c r="DA2" s="463"/>
      <c r="DB2" s="463"/>
      <c r="DC2" s="463"/>
      <c r="DD2" s="463"/>
      <c r="DE2" s="463"/>
    </row>
    <row r="3" spans="1:109" ht="63.75" x14ac:dyDescent="0.25">
      <c r="A3" s="164"/>
      <c r="B3" s="164"/>
      <c r="C3" s="164"/>
      <c r="D3" s="284" t="s">
        <v>239</v>
      </c>
      <c r="E3" s="284" t="s">
        <v>240</v>
      </c>
      <c r="F3" s="284" t="s">
        <v>241</v>
      </c>
      <c r="G3" s="284" t="s">
        <v>242</v>
      </c>
      <c r="H3" s="285" t="s">
        <v>243</v>
      </c>
      <c r="I3" s="284" t="s">
        <v>244</v>
      </c>
      <c r="J3" s="284" t="s">
        <v>245</v>
      </c>
      <c r="K3" s="284" t="s">
        <v>246</v>
      </c>
      <c r="L3" s="285" t="s">
        <v>247</v>
      </c>
      <c r="M3" s="286" t="s">
        <v>248</v>
      </c>
      <c r="N3" s="284" t="s">
        <v>249</v>
      </c>
      <c r="O3" s="284" t="s">
        <v>250</v>
      </c>
      <c r="P3" s="284" t="s">
        <v>251</v>
      </c>
      <c r="Q3" s="286" t="s">
        <v>252</v>
      </c>
      <c r="R3" s="226" t="s">
        <v>253</v>
      </c>
      <c r="S3" s="226" t="s">
        <v>240</v>
      </c>
      <c r="T3" s="226" t="s">
        <v>241</v>
      </c>
      <c r="U3" s="226" t="s">
        <v>242</v>
      </c>
      <c r="V3" s="227" t="s">
        <v>243</v>
      </c>
      <c r="W3" s="226" t="s">
        <v>244</v>
      </c>
      <c r="X3" s="226" t="s">
        <v>245</v>
      </c>
      <c r="Y3" s="226" t="s">
        <v>246</v>
      </c>
      <c r="Z3" s="227" t="s">
        <v>247</v>
      </c>
      <c r="AA3" s="228" t="s">
        <v>248</v>
      </c>
      <c r="AB3" s="226" t="s">
        <v>249</v>
      </c>
      <c r="AC3" s="226" t="s">
        <v>250</v>
      </c>
      <c r="AD3" s="226" t="s">
        <v>251</v>
      </c>
      <c r="AE3" s="228" t="s">
        <v>252</v>
      </c>
      <c r="AF3" s="293" t="s">
        <v>253</v>
      </c>
      <c r="AG3" s="293" t="s">
        <v>240</v>
      </c>
      <c r="AH3" s="293" t="s">
        <v>241</v>
      </c>
      <c r="AI3" s="293" t="s">
        <v>242</v>
      </c>
      <c r="AJ3" s="294" t="s">
        <v>243</v>
      </c>
      <c r="AK3" s="293" t="s">
        <v>244</v>
      </c>
      <c r="AL3" s="293" t="s">
        <v>245</v>
      </c>
      <c r="AM3" s="293" t="s">
        <v>246</v>
      </c>
      <c r="AN3" s="294" t="s">
        <v>247</v>
      </c>
      <c r="AO3" s="295" t="s">
        <v>248</v>
      </c>
      <c r="AP3" s="293" t="s">
        <v>249</v>
      </c>
      <c r="AQ3" s="293" t="s">
        <v>250</v>
      </c>
      <c r="AR3" s="293" t="s">
        <v>251</v>
      </c>
      <c r="AS3" s="310" t="s">
        <v>253</v>
      </c>
      <c r="AT3" s="310" t="s">
        <v>240</v>
      </c>
      <c r="AU3" s="310" t="s">
        <v>241</v>
      </c>
      <c r="AV3" s="310" t="s">
        <v>242</v>
      </c>
      <c r="AW3" s="311" t="s">
        <v>243</v>
      </c>
      <c r="AX3" s="310" t="s">
        <v>244</v>
      </c>
      <c r="AY3" s="310" t="s">
        <v>245</v>
      </c>
      <c r="AZ3" s="310" t="s">
        <v>246</v>
      </c>
      <c r="BA3" s="311" t="s">
        <v>247</v>
      </c>
      <c r="BB3" s="312" t="s">
        <v>248</v>
      </c>
      <c r="BC3" s="310" t="s">
        <v>249</v>
      </c>
      <c r="BD3" s="310" t="s">
        <v>250</v>
      </c>
      <c r="BE3" s="310" t="s">
        <v>251</v>
      </c>
      <c r="BF3" s="324" t="s">
        <v>3551</v>
      </c>
      <c r="BG3" s="324" t="s">
        <v>240</v>
      </c>
      <c r="BH3" s="324" t="s">
        <v>241</v>
      </c>
      <c r="BI3" s="324" t="s">
        <v>242</v>
      </c>
      <c r="BJ3" s="324" t="s">
        <v>243</v>
      </c>
      <c r="BK3" s="324" t="s">
        <v>244</v>
      </c>
      <c r="BL3" s="324" t="s">
        <v>245</v>
      </c>
      <c r="BM3" s="324" t="s">
        <v>246</v>
      </c>
      <c r="BN3" s="324" t="s">
        <v>247</v>
      </c>
      <c r="BO3" s="324" t="s">
        <v>248</v>
      </c>
      <c r="BP3" s="324" t="s">
        <v>249</v>
      </c>
      <c r="BQ3" s="324" t="s">
        <v>250</v>
      </c>
      <c r="BR3" s="324" t="s">
        <v>251</v>
      </c>
      <c r="BS3" s="343" t="s">
        <v>3551</v>
      </c>
      <c r="BT3" s="343" t="s">
        <v>240</v>
      </c>
      <c r="BU3" s="343" t="s">
        <v>241</v>
      </c>
      <c r="BV3" s="343" t="s">
        <v>242</v>
      </c>
      <c r="BW3" s="343" t="s">
        <v>243</v>
      </c>
      <c r="BX3" s="343" t="s">
        <v>244</v>
      </c>
      <c r="BY3" s="343" t="s">
        <v>245</v>
      </c>
      <c r="BZ3" s="343" t="s">
        <v>246</v>
      </c>
      <c r="CA3" s="343" t="s">
        <v>247</v>
      </c>
      <c r="CB3" s="343" t="s">
        <v>248</v>
      </c>
      <c r="CC3" s="343" t="s">
        <v>249</v>
      </c>
      <c r="CD3" s="343" t="s">
        <v>250</v>
      </c>
      <c r="CE3" s="343" t="s">
        <v>251</v>
      </c>
      <c r="CF3" s="343" t="s">
        <v>3551</v>
      </c>
      <c r="CG3" s="343" t="s">
        <v>240</v>
      </c>
      <c r="CH3" s="343" t="s">
        <v>241</v>
      </c>
      <c r="CI3" s="343" t="s">
        <v>242</v>
      </c>
      <c r="CJ3" s="343" t="s">
        <v>243</v>
      </c>
      <c r="CK3" s="343" t="s">
        <v>244</v>
      </c>
      <c r="CL3" s="343" t="s">
        <v>245</v>
      </c>
      <c r="CM3" s="343" t="s">
        <v>246</v>
      </c>
      <c r="CN3" s="343" t="s">
        <v>247</v>
      </c>
      <c r="CO3" s="343" t="s">
        <v>248</v>
      </c>
      <c r="CP3" s="343" t="s">
        <v>249</v>
      </c>
      <c r="CQ3" s="343" t="s">
        <v>250</v>
      </c>
      <c r="CR3" s="343" t="s">
        <v>251</v>
      </c>
      <c r="CS3" s="326" t="s">
        <v>3551</v>
      </c>
      <c r="CT3" s="326" t="s">
        <v>240</v>
      </c>
      <c r="CU3" s="326" t="s">
        <v>241</v>
      </c>
      <c r="CV3" s="326" t="s">
        <v>242</v>
      </c>
      <c r="CW3" s="327" t="s">
        <v>243</v>
      </c>
      <c r="CX3" s="326" t="s">
        <v>244</v>
      </c>
      <c r="CY3" s="326" t="s">
        <v>245</v>
      </c>
      <c r="CZ3" s="326" t="s">
        <v>246</v>
      </c>
      <c r="DA3" s="327" t="s">
        <v>247</v>
      </c>
      <c r="DB3" s="328" t="s">
        <v>248</v>
      </c>
      <c r="DC3" s="326" t="s">
        <v>249</v>
      </c>
      <c r="DD3" s="326" t="s">
        <v>250</v>
      </c>
      <c r="DE3" s="326" t="s">
        <v>251</v>
      </c>
    </row>
    <row r="4" spans="1:109" ht="38.25" x14ac:dyDescent="0.25">
      <c r="A4" s="8"/>
      <c r="B4" s="2" t="s">
        <v>254</v>
      </c>
      <c r="C4" s="8"/>
      <c r="D4" s="287">
        <v>234864</v>
      </c>
      <c r="E4" s="287">
        <v>11679</v>
      </c>
      <c r="F4" s="287">
        <v>99414</v>
      </c>
      <c r="G4" s="287">
        <v>111093</v>
      </c>
      <c r="H4" s="288">
        <v>42.328326180257505</v>
      </c>
      <c r="I4" s="287">
        <v>7074</v>
      </c>
      <c r="J4" s="287">
        <v>61002</v>
      </c>
      <c r="K4" s="287">
        <v>68076</v>
      </c>
      <c r="L4" s="289">
        <v>25.973329245861436</v>
      </c>
      <c r="M4" s="288">
        <v>68.301655426118941</v>
      </c>
      <c r="N4" s="287">
        <v>18753</v>
      </c>
      <c r="O4" s="287">
        <v>160416</v>
      </c>
      <c r="P4" s="287">
        <v>179169</v>
      </c>
      <c r="Q4" s="290">
        <v>70.645500893078932</v>
      </c>
      <c r="R4" s="229">
        <v>246878</v>
      </c>
      <c r="S4" s="229">
        <v>11668</v>
      </c>
      <c r="T4" s="229">
        <v>102275</v>
      </c>
      <c r="U4" s="229">
        <v>113943</v>
      </c>
      <c r="V4" s="230">
        <v>41.427344680368435</v>
      </c>
      <c r="W4" s="229">
        <v>6194</v>
      </c>
      <c r="X4" s="229">
        <v>61986</v>
      </c>
      <c r="Y4" s="229">
        <v>68180</v>
      </c>
      <c r="Z4" s="231">
        <v>25.107948055314772</v>
      </c>
      <c r="AA4" s="230">
        <v>66.535292735683214</v>
      </c>
      <c r="AB4" s="229">
        <v>17862</v>
      </c>
      <c r="AC4" s="229">
        <v>164261</v>
      </c>
      <c r="AD4" s="229">
        <v>182123</v>
      </c>
      <c r="AE4" s="235">
        <v>68.793155548840375</v>
      </c>
      <c r="AF4" s="296">
        <v>246878</v>
      </c>
      <c r="AG4" s="296">
        <v>10593</v>
      </c>
      <c r="AH4" s="296">
        <v>109091</v>
      </c>
      <c r="AI4" s="296">
        <v>119684</v>
      </c>
      <c r="AJ4" s="297">
        <v>44.188222522865544</v>
      </c>
      <c r="AK4" s="296">
        <v>6301</v>
      </c>
      <c r="AL4" s="296">
        <v>61986</v>
      </c>
      <c r="AM4" s="296">
        <v>68287</v>
      </c>
      <c r="AN4" s="298">
        <v>25.107948055314772</v>
      </c>
      <c r="AO4" s="297">
        <v>69.296170578180323</v>
      </c>
      <c r="AP4" s="296">
        <v>16894</v>
      </c>
      <c r="AQ4" s="296">
        <v>171077</v>
      </c>
      <c r="AR4" s="296">
        <v>187971</v>
      </c>
      <c r="AS4" s="296">
        <v>246878</v>
      </c>
      <c r="AT4" s="296">
        <v>9492</v>
      </c>
      <c r="AU4" s="296">
        <v>111134</v>
      </c>
      <c r="AV4" s="296">
        <v>120626</v>
      </c>
      <c r="AW4" s="296">
        <v>45.015756770550638</v>
      </c>
      <c r="AX4" s="296">
        <v>3919</v>
      </c>
      <c r="AY4" s="296">
        <v>67491</v>
      </c>
      <c r="AZ4" s="296">
        <v>71410</v>
      </c>
      <c r="BA4" s="296">
        <v>27.337794376169605</v>
      </c>
      <c r="BB4" s="296">
        <v>72.353551146720235</v>
      </c>
      <c r="BC4" s="296">
        <v>13411</v>
      </c>
      <c r="BD4" s="296">
        <v>178625</v>
      </c>
      <c r="BE4" s="296">
        <v>192036</v>
      </c>
      <c r="BF4" s="325">
        <v>247821</v>
      </c>
      <c r="BG4" s="325">
        <v>9282</v>
      </c>
      <c r="BH4" s="325">
        <v>113620</v>
      </c>
      <c r="BI4" s="325">
        <v>122902</v>
      </c>
      <c r="BJ4" s="325">
        <v>45.847607749141517</v>
      </c>
      <c r="BK4" s="325">
        <v>3583</v>
      </c>
      <c r="BL4" s="325">
        <v>69134</v>
      </c>
      <c r="BM4" s="325">
        <v>72717</v>
      </c>
      <c r="BN4" s="325">
        <v>27.896748056056591</v>
      </c>
      <c r="BO4" s="325">
        <v>73.744355805198097</v>
      </c>
      <c r="BP4" s="325">
        <v>12865</v>
      </c>
      <c r="BQ4" s="325">
        <v>182754</v>
      </c>
      <c r="BR4" s="325">
        <v>195619</v>
      </c>
      <c r="BS4" s="344">
        <v>247821</v>
      </c>
      <c r="BT4" s="344">
        <v>5616</v>
      </c>
      <c r="BU4" s="344">
        <v>116698</v>
      </c>
      <c r="BV4" s="344">
        <v>122314</v>
      </c>
      <c r="BW4" s="344">
        <v>47.089633243349034</v>
      </c>
      <c r="BX4" s="344">
        <v>1261</v>
      </c>
      <c r="BY4" s="344">
        <v>71880</v>
      </c>
      <c r="BZ4" s="344">
        <v>73141</v>
      </c>
      <c r="CA4" s="344">
        <v>29.00480588812086</v>
      </c>
      <c r="CB4" s="344">
        <v>76.094439131469898</v>
      </c>
      <c r="CC4" s="344">
        <v>6877</v>
      </c>
      <c r="CD4" s="344">
        <v>188578</v>
      </c>
      <c r="CE4" s="344">
        <v>195455</v>
      </c>
      <c r="CF4" s="344">
        <v>247821</v>
      </c>
      <c r="CG4" s="344">
        <v>868</v>
      </c>
      <c r="CH4" s="344">
        <v>119468</v>
      </c>
      <c r="CI4" s="344">
        <v>120336</v>
      </c>
      <c r="CJ4" s="344">
        <v>48.207375484724864</v>
      </c>
      <c r="CK4" s="344">
        <v>978</v>
      </c>
      <c r="CL4" s="344">
        <v>73065</v>
      </c>
      <c r="CM4" s="344">
        <v>74043</v>
      </c>
      <c r="CN4" s="344">
        <v>29.482973597879113</v>
      </c>
      <c r="CO4" s="344">
        <v>77.690349082603973</v>
      </c>
      <c r="CP4" s="344">
        <v>1846</v>
      </c>
      <c r="CQ4" s="344">
        <v>192533</v>
      </c>
      <c r="CR4" s="344">
        <v>194379</v>
      </c>
      <c r="CS4" s="329">
        <v>247821</v>
      </c>
      <c r="CT4" s="329">
        <v>562</v>
      </c>
      <c r="CU4" s="329">
        <v>124149</v>
      </c>
      <c r="CV4" s="329">
        <v>124711</v>
      </c>
      <c r="CW4" s="330">
        <v>50.096238817533624</v>
      </c>
      <c r="CX4" s="329">
        <v>550</v>
      </c>
      <c r="CY4" s="329">
        <v>74336</v>
      </c>
      <c r="CZ4" s="329">
        <v>74886</v>
      </c>
      <c r="DA4" s="331">
        <v>29.995843774337121</v>
      </c>
      <c r="DB4" s="330">
        <v>80.092082591870749</v>
      </c>
      <c r="DC4" s="329">
        <v>1112</v>
      </c>
      <c r="DD4" s="329">
        <v>198485</v>
      </c>
      <c r="DE4" s="329">
        <v>199597</v>
      </c>
    </row>
    <row r="5" spans="1:109" ht="38.25" x14ac:dyDescent="0.25">
      <c r="A5" s="8"/>
      <c r="B5" s="47" t="s">
        <v>255</v>
      </c>
      <c r="C5" s="8"/>
      <c r="D5" s="3">
        <v>2248</v>
      </c>
      <c r="E5" s="3">
        <v>84</v>
      </c>
      <c r="F5" s="3">
        <v>1281</v>
      </c>
      <c r="G5" s="3">
        <v>1365</v>
      </c>
      <c r="H5" s="95">
        <v>56.983985765124558</v>
      </c>
      <c r="I5" s="3">
        <v>15</v>
      </c>
      <c r="J5" s="3">
        <v>173</v>
      </c>
      <c r="K5" s="3">
        <v>188</v>
      </c>
      <c r="L5" s="102">
        <v>7.6957295373665486</v>
      </c>
      <c r="M5" s="95">
        <v>64.679715302491104</v>
      </c>
      <c r="N5" s="3">
        <v>99</v>
      </c>
      <c r="O5" s="3">
        <v>1454</v>
      </c>
      <c r="P5" s="3">
        <v>1553</v>
      </c>
      <c r="Q5" s="111">
        <v>66.169578184916915</v>
      </c>
      <c r="R5" s="3">
        <v>2366</v>
      </c>
      <c r="S5" s="3">
        <v>81</v>
      </c>
      <c r="T5" s="3">
        <v>1301</v>
      </c>
      <c r="U5" s="3">
        <v>1382</v>
      </c>
      <c r="V5" s="95">
        <v>54.987320371935752</v>
      </c>
      <c r="W5" s="3">
        <v>16</v>
      </c>
      <c r="X5" s="3">
        <v>174</v>
      </c>
      <c r="Y5" s="3">
        <v>190</v>
      </c>
      <c r="Z5" s="102">
        <v>7.3541842772611998</v>
      </c>
      <c r="AA5" s="95">
        <v>62.341504649196956</v>
      </c>
      <c r="AB5" s="3">
        <v>97</v>
      </c>
      <c r="AC5" s="3">
        <v>1475</v>
      </c>
      <c r="AD5" s="3">
        <v>1572</v>
      </c>
      <c r="AE5" s="111">
        <v>63.824604141291111</v>
      </c>
      <c r="AF5" s="3">
        <v>2366</v>
      </c>
      <c r="AG5" s="3">
        <v>64</v>
      </c>
      <c r="AH5" s="3">
        <v>1431</v>
      </c>
      <c r="AI5" s="3">
        <v>1495</v>
      </c>
      <c r="AJ5" s="95">
        <v>60.481825866441255</v>
      </c>
      <c r="AK5" s="3">
        <v>16</v>
      </c>
      <c r="AL5" s="3">
        <v>175</v>
      </c>
      <c r="AM5" s="3">
        <v>191</v>
      </c>
      <c r="AN5" s="102">
        <v>7.3964497041420119</v>
      </c>
      <c r="AO5" s="95">
        <v>67.878275570583256</v>
      </c>
      <c r="AP5" s="3">
        <v>80</v>
      </c>
      <c r="AQ5" s="3">
        <v>1606</v>
      </c>
      <c r="AR5" s="3">
        <v>1686</v>
      </c>
      <c r="AS5" s="3">
        <v>2366</v>
      </c>
      <c r="AT5" s="3">
        <v>61</v>
      </c>
      <c r="AU5" s="3">
        <v>1440</v>
      </c>
      <c r="AV5" s="3">
        <v>1501</v>
      </c>
      <c r="AW5" s="3">
        <v>60.862214708368555</v>
      </c>
      <c r="AX5" s="3">
        <v>3</v>
      </c>
      <c r="AY5" s="3">
        <v>199</v>
      </c>
      <c r="AZ5" s="3">
        <v>202</v>
      </c>
      <c r="BA5" s="3">
        <v>8.4108199492814872</v>
      </c>
      <c r="BB5" s="3">
        <v>69.273034657650044</v>
      </c>
      <c r="BC5" s="3">
        <v>64</v>
      </c>
      <c r="BD5" s="3">
        <v>1639</v>
      </c>
      <c r="BE5" s="3">
        <v>1703</v>
      </c>
      <c r="BF5" s="3">
        <v>2377</v>
      </c>
      <c r="BG5" s="3">
        <v>61</v>
      </c>
      <c r="BH5" s="3">
        <v>1449</v>
      </c>
      <c r="BI5" s="3">
        <v>1510</v>
      </c>
      <c r="BJ5" s="3">
        <v>60.959192259150186</v>
      </c>
      <c r="BK5" s="3">
        <v>3</v>
      </c>
      <c r="BL5" s="3">
        <v>213</v>
      </c>
      <c r="BM5" s="3">
        <v>216</v>
      </c>
      <c r="BN5" s="3">
        <v>8.9608750525872942</v>
      </c>
      <c r="BO5" s="3">
        <v>69.920067311737483</v>
      </c>
      <c r="BP5" s="3">
        <v>64</v>
      </c>
      <c r="BQ5" s="3">
        <v>1662</v>
      </c>
      <c r="BR5" s="3">
        <v>1726</v>
      </c>
      <c r="BS5" s="3">
        <v>2377</v>
      </c>
      <c r="BT5" s="3">
        <v>42</v>
      </c>
      <c r="BU5" s="3">
        <v>1447</v>
      </c>
      <c r="BV5" s="3">
        <v>1489</v>
      </c>
      <c r="BW5" s="95">
        <v>60.87505258729491</v>
      </c>
      <c r="BX5" s="3">
        <v>2</v>
      </c>
      <c r="BY5" s="3">
        <v>238</v>
      </c>
      <c r="BZ5" s="3">
        <v>240</v>
      </c>
      <c r="CA5" s="3">
        <v>10.012620950778292</v>
      </c>
      <c r="CB5" s="3">
        <v>70.887673538073201</v>
      </c>
      <c r="CC5" s="3">
        <v>44</v>
      </c>
      <c r="CD5" s="3">
        <v>1685</v>
      </c>
      <c r="CE5" s="3">
        <v>1729</v>
      </c>
      <c r="CF5" s="3">
        <v>2377</v>
      </c>
      <c r="CG5" s="3">
        <v>7</v>
      </c>
      <c r="CH5" s="3">
        <v>1482</v>
      </c>
      <c r="CI5" s="3">
        <v>1489</v>
      </c>
      <c r="CJ5" s="3">
        <v>62.347496844762304</v>
      </c>
      <c r="CK5" s="3">
        <v>2</v>
      </c>
      <c r="CL5" s="3">
        <v>236</v>
      </c>
      <c r="CM5" s="3">
        <v>238</v>
      </c>
      <c r="CN5" s="3">
        <v>9.9284812789230124</v>
      </c>
      <c r="CO5" s="3">
        <v>72.27597812368532</v>
      </c>
      <c r="CP5" s="3">
        <v>9</v>
      </c>
      <c r="CQ5" s="3">
        <v>1718</v>
      </c>
      <c r="CR5" s="3">
        <v>1727</v>
      </c>
      <c r="CS5" s="3">
        <v>2377</v>
      </c>
      <c r="CT5" s="3">
        <v>2</v>
      </c>
      <c r="CU5" s="3">
        <v>1612</v>
      </c>
      <c r="CV5" s="3">
        <v>1614</v>
      </c>
      <c r="CW5" s="95">
        <v>67.816575515355495</v>
      </c>
      <c r="CX5" s="3">
        <v>0</v>
      </c>
      <c r="CY5" s="3">
        <v>237</v>
      </c>
      <c r="CZ5" s="3">
        <v>237</v>
      </c>
      <c r="DA5" s="102">
        <v>9.970551114850652</v>
      </c>
      <c r="DB5" s="95">
        <v>77.787126630206131</v>
      </c>
      <c r="DC5" s="3">
        <v>2</v>
      </c>
      <c r="DD5" s="3">
        <v>1849</v>
      </c>
      <c r="DE5" s="3">
        <v>1851</v>
      </c>
    </row>
    <row r="6" spans="1:109" x14ac:dyDescent="0.25">
      <c r="A6" s="4">
        <v>142</v>
      </c>
      <c r="B6" s="5" t="s">
        <v>65</v>
      </c>
      <c r="C6" s="4">
        <v>142</v>
      </c>
      <c r="D6" s="83">
        <v>26</v>
      </c>
      <c r="E6" s="112">
        <v>3</v>
      </c>
      <c r="F6" s="83">
        <v>17</v>
      </c>
      <c r="G6" s="112">
        <v>20</v>
      </c>
      <c r="H6" s="113">
        <v>65.384615384615387</v>
      </c>
      <c r="I6" s="112">
        <v>0</v>
      </c>
      <c r="J6" s="112">
        <v>0</v>
      </c>
      <c r="K6" s="112">
        <v>0</v>
      </c>
      <c r="L6" s="101">
        <v>0</v>
      </c>
      <c r="M6" s="113">
        <v>65.384615384615387</v>
      </c>
      <c r="N6" s="92">
        <v>3</v>
      </c>
      <c r="O6" s="92">
        <v>17</v>
      </c>
      <c r="P6" s="114">
        <v>20</v>
      </c>
      <c r="Q6" s="115">
        <v>68.965517241379317</v>
      </c>
      <c r="R6" s="83">
        <v>27</v>
      </c>
      <c r="S6" s="112">
        <v>3</v>
      </c>
      <c r="T6" s="83">
        <v>17</v>
      </c>
      <c r="U6" s="112">
        <v>20</v>
      </c>
      <c r="V6" s="113">
        <v>62.962962962962962</v>
      </c>
      <c r="W6" s="112">
        <v>0</v>
      </c>
      <c r="X6" s="112">
        <v>0</v>
      </c>
      <c r="Y6" s="112">
        <v>0</v>
      </c>
      <c r="Z6" s="101">
        <v>0</v>
      </c>
      <c r="AA6" s="113">
        <v>62.962962962962962</v>
      </c>
      <c r="AB6" s="92">
        <v>3</v>
      </c>
      <c r="AC6" s="92">
        <v>17</v>
      </c>
      <c r="AD6" s="114">
        <v>20</v>
      </c>
      <c r="AE6" s="115">
        <v>66.666666666666657</v>
      </c>
      <c r="AF6" s="83">
        <v>27</v>
      </c>
      <c r="AG6" s="112">
        <v>3</v>
      </c>
      <c r="AH6" s="112">
        <v>17</v>
      </c>
      <c r="AI6" s="112">
        <v>20</v>
      </c>
      <c r="AJ6" s="113">
        <v>62.962962962962962</v>
      </c>
      <c r="AK6" s="112">
        <v>0</v>
      </c>
      <c r="AL6" s="112">
        <v>0</v>
      </c>
      <c r="AM6" s="112">
        <v>0</v>
      </c>
      <c r="AN6" s="101">
        <v>0</v>
      </c>
      <c r="AO6" s="113">
        <v>62.962962962962962</v>
      </c>
      <c r="AP6" s="92">
        <v>3</v>
      </c>
      <c r="AQ6" s="92">
        <v>17</v>
      </c>
      <c r="AR6" s="114">
        <v>20</v>
      </c>
      <c r="AS6" s="114">
        <v>27</v>
      </c>
      <c r="AT6" s="114">
        <v>3</v>
      </c>
      <c r="AU6" s="114">
        <v>16</v>
      </c>
      <c r="AV6" s="114">
        <v>19</v>
      </c>
      <c r="AW6" s="114">
        <v>59.259259259259252</v>
      </c>
      <c r="AX6" s="114">
        <v>0</v>
      </c>
      <c r="AY6" s="114">
        <v>1</v>
      </c>
      <c r="AZ6" s="114">
        <v>1</v>
      </c>
      <c r="BA6" s="114">
        <v>3.7037037037037033</v>
      </c>
      <c r="BB6" s="114">
        <v>62.962962962962962</v>
      </c>
      <c r="BC6" s="114">
        <v>3</v>
      </c>
      <c r="BD6" s="114">
        <v>17</v>
      </c>
      <c r="BE6" s="114">
        <v>20</v>
      </c>
      <c r="BF6" s="114">
        <v>27</v>
      </c>
      <c r="BG6" s="114">
        <v>3</v>
      </c>
      <c r="BH6" s="114">
        <v>16</v>
      </c>
      <c r="BI6" s="114">
        <v>19</v>
      </c>
      <c r="BJ6" s="114">
        <v>59.259259259259252</v>
      </c>
      <c r="BK6" s="114">
        <v>0</v>
      </c>
      <c r="BL6" s="114">
        <v>1</v>
      </c>
      <c r="BM6" s="114">
        <v>1</v>
      </c>
      <c r="BN6" s="114">
        <v>3.7037037037037033</v>
      </c>
      <c r="BO6" s="114">
        <v>62.962962962962962</v>
      </c>
      <c r="BP6" s="114">
        <v>3</v>
      </c>
      <c r="BQ6" s="114">
        <v>17</v>
      </c>
      <c r="BR6" s="114">
        <v>20</v>
      </c>
      <c r="BS6" s="114">
        <v>27</v>
      </c>
      <c r="BT6" s="114">
        <v>2</v>
      </c>
      <c r="BU6" s="114">
        <v>16</v>
      </c>
      <c r="BV6" s="114">
        <v>18</v>
      </c>
      <c r="BW6" s="345">
        <v>59.259259259259252</v>
      </c>
      <c r="BX6" s="114">
        <v>0</v>
      </c>
      <c r="BY6" s="114">
        <v>1</v>
      </c>
      <c r="BZ6" s="114">
        <v>1</v>
      </c>
      <c r="CA6" s="113">
        <v>3.7037037037037033</v>
      </c>
      <c r="CB6" s="113">
        <v>62.962962962962962</v>
      </c>
      <c r="CC6" s="114">
        <v>2</v>
      </c>
      <c r="CD6" s="114">
        <v>17</v>
      </c>
      <c r="CE6" s="114">
        <v>19</v>
      </c>
      <c r="CF6" s="114">
        <v>27</v>
      </c>
      <c r="CG6" s="114">
        <v>0</v>
      </c>
      <c r="CH6" s="114">
        <v>15</v>
      </c>
      <c r="CI6" s="114">
        <v>15</v>
      </c>
      <c r="CJ6" s="114">
        <v>55.555555555555557</v>
      </c>
      <c r="CK6" s="114">
        <v>0</v>
      </c>
      <c r="CL6" s="114">
        <v>1</v>
      </c>
      <c r="CM6" s="114">
        <v>1</v>
      </c>
      <c r="CN6" s="114">
        <v>3.7037037037037033</v>
      </c>
      <c r="CO6" s="114">
        <v>59.259259259259252</v>
      </c>
      <c r="CP6" s="114">
        <v>0</v>
      </c>
      <c r="CQ6" s="114">
        <v>16</v>
      </c>
      <c r="CR6" s="114">
        <v>16</v>
      </c>
      <c r="CS6" s="83">
        <v>27</v>
      </c>
      <c r="CT6" s="112">
        <v>0</v>
      </c>
      <c r="CU6" s="112">
        <v>17</v>
      </c>
      <c r="CV6" s="112">
        <v>17</v>
      </c>
      <c r="CW6" s="113">
        <v>62.962962962962962</v>
      </c>
      <c r="CX6" s="112">
        <v>0</v>
      </c>
      <c r="CY6" s="112">
        <v>1</v>
      </c>
      <c r="CZ6" s="112">
        <v>1</v>
      </c>
      <c r="DA6" s="101">
        <v>3.7037037037037033</v>
      </c>
      <c r="DB6" s="113">
        <v>66.666666666666657</v>
      </c>
      <c r="DC6" s="92">
        <v>0</v>
      </c>
      <c r="DD6" s="92">
        <v>18</v>
      </c>
      <c r="DE6" s="114">
        <v>18</v>
      </c>
    </row>
    <row r="7" spans="1:109" x14ac:dyDescent="0.25">
      <c r="A7" s="4">
        <v>425</v>
      </c>
      <c r="B7" s="5" t="s">
        <v>66</v>
      </c>
      <c r="C7" s="4">
        <v>425</v>
      </c>
      <c r="D7" s="83">
        <v>80</v>
      </c>
      <c r="E7" s="112">
        <v>5</v>
      </c>
      <c r="F7" s="83">
        <v>73</v>
      </c>
      <c r="G7" s="112">
        <v>78</v>
      </c>
      <c r="H7" s="113">
        <v>91.25</v>
      </c>
      <c r="I7" s="112">
        <v>1</v>
      </c>
      <c r="J7" s="112">
        <v>13</v>
      </c>
      <c r="K7" s="112">
        <v>14</v>
      </c>
      <c r="L7" s="101">
        <v>16.25</v>
      </c>
      <c r="M7" s="113">
        <v>107.5</v>
      </c>
      <c r="N7" s="92">
        <v>6</v>
      </c>
      <c r="O7" s="92">
        <v>86</v>
      </c>
      <c r="P7" s="114">
        <v>92</v>
      </c>
      <c r="Q7" s="115">
        <v>106.9767441860465</v>
      </c>
      <c r="R7" s="83">
        <v>85</v>
      </c>
      <c r="S7" s="112">
        <v>5</v>
      </c>
      <c r="T7" s="83">
        <v>73</v>
      </c>
      <c r="U7" s="112">
        <v>78</v>
      </c>
      <c r="V7" s="113">
        <v>85.882352941176464</v>
      </c>
      <c r="W7" s="112">
        <v>1</v>
      </c>
      <c r="X7" s="112">
        <v>12</v>
      </c>
      <c r="Y7" s="112">
        <v>13</v>
      </c>
      <c r="Z7" s="101">
        <v>14.117647058823529</v>
      </c>
      <c r="AA7" s="113">
        <v>100</v>
      </c>
      <c r="AB7" s="92">
        <v>6</v>
      </c>
      <c r="AC7" s="92">
        <v>85</v>
      </c>
      <c r="AD7" s="114">
        <v>91</v>
      </c>
      <c r="AE7" s="115">
        <v>100</v>
      </c>
      <c r="AF7" s="83">
        <v>85</v>
      </c>
      <c r="AG7" s="112">
        <v>4</v>
      </c>
      <c r="AH7" s="112">
        <v>81</v>
      </c>
      <c r="AI7" s="112">
        <v>85</v>
      </c>
      <c r="AJ7" s="113">
        <v>95.294117647058812</v>
      </c>
      <c r="AK7" s="112">
        <v>1</v>
      </c>
      <c r="AL7" s="112">
        <v>12</v>
      </c>
      <c r="AM7" s="112">
        <v>13</v>
      </c>
      <c r="AN7" s="101">
        <v>14.117647058823529</v>
      </c>
      <c r="AO7" s="113">
        <v>109.41176470588236</v>
      </c>
      <c r="AP7" s="92">
        <v>5</v>
      </c>
      <c r="AQ7" s="92">
        <v>93</v>
      </c>
      <c r="AR7" s="114">
        <v>98</v>
      </c>
      <c r="AS7" s="114">
        <v>85</v>
      </c>
      <c r="AT7" s="114">
        <v>4</v>
      </c>
      <c r="AU7" s="114">
        <v>80</v>
      </c>
      <c r="AV7" s="114">
        <v>84</v>
      </c>
      <c r="AW7" s="114">
        <v>94.117647058823522</v>
      </c>
      <c r="AX7" s="114">
        <v>1</v>
      </c>
      <c r="AY7" s="114">
        <v>15</v>
      </c>
      <c r="AZ7" s="114">
        <v>16</v>
      </c>
      <c r="BA7" s="114">
        <v>17.647058823529413</v>
      </c>
      <c r="BB7" s="114">
        <v>111.76470588235294</v>
      </c>
      <c r="BC7" s="114">
        <v>5</v>
      </c>
      <c r="BD7" s="114">
        <v>95</v>
      </c>
      <c r="BE7" s="114">
        <v>100</v>
      </c>
      <c r="BF7" s="114">
        <v>85</v>
      </c>
      <c r="BG7" s="114">
        <v>4</v>
      </c>
      <c r="BH7" s="114">
        <v>80</v>
      </c>
      <c r="BI7" s="114">
        <v>84</v>
      </c>
      <c r="BJ7" s="114">
        <v>94.117647058823522</v>
      </c>
      <c r="BK7" s="114">
        <v>1</v>
      </c>
      <c r="BL7" s="114">
        <v>11</v>
      </c>
      <c r="BM7" s="114">
        <v>12</v>
      </c>
      <c r="BN7" s="114">
        <v>12.941176470588237</v>
      </c>
      <c r="BO7" s="114">
        <v>107.05882352941177</v>
      </c>
      <c r="BP7" s="114">
        <v>5</v>
      </c>
      <c r="BQ7" s="114">
        <v>91</v>
      </c>
      <c r="BR7" s="114">
        <v>96</v>
      </c>
      <c r="BS7" s="114">
        <v>85</v>
      </c>
      <c r="BT7" s="114">
        <v>2</v>
      </c>
      <c r="BU7" s="114">
        <v>80</v>
      </c>
      <c r="BV7" s="114">
        <v>82</v>
      </c>
      <c r="BW7" s="345">
        <v>94.117647058823522</v>
      </c>
      <c r="BX7" s="114">
        <v>0</v>
      </c>
      <c r="BY7" s="114">
        <v>19</v>
      </c>
      <c r="BZ7" s="114">
        <v>19</v>
      </c>
      <c r="CA7" s="113">
        <v>22.352941176470591</v>
      </c>
      <c r="CB7" s="113">
        <v>116.47058823529413</v>
      </c>
      <c r="CC7" s="114">
        <v>2</v>
      </c>
      <c r="CD7" s="114">
        <v>99</v>
      </c>
      <c r="CE7" s="114">
        <v>101</v>
      </c>
      <c r="CF7" s="114">
        <v>85</v>
      </c>
      <c r="CG7" s="114">
        <v>0</v>
      </c>
      <c r="CH7" s="114">
        <v>83</v>
      </c>
      <c r="CI7" s="114">
        <v>83</v>
      </c>
      <c r="CJ7" s="114">
        <v>97.647058823529406</v>
      </c>
      <c r="CK7" s="114">
        <v>0</v>
      </c>
      <c r="CL7" s="114">
        <v>16</v>
      </c>
      <c r="CM7" s="114">
        <v>16</v>
      </c>
      <c r="CN7" s="114">
        <v>18.823529411764707</v>
      </c>
      <c r="CO7" s="114">
        <v>116.47058823529413</v>
      </c>
      <c r="CP7" s="114">
        <v>0</v>
      </c>
      <c r="CQ7" s="114">
        <v>99</v>
      </c>
      <c r="CR7" s="114">
        <v>99</v>
      </c>
      <c r="CS7" s="83">
        <v>85</v>
      </c>
      <c r="CT7" s="112">
        <v>0</v>
      </c>
      <c r="CU7" s="112">
        <v>85</v>
      </c>
      <c r="CV7" s="112">
        <v>85</v>
      </c>
      <c r="CW7" s="113">
        <v>100</v>
      </c>
      <c r="CX7" s="112">
        <v>0</v>
      </c>
      <c r="CY7" s="112">
        <v>16</v>
      </c>
      <c r="CZ7" s="112">
        <v>16</v>
      </c>
      <c r="DA7" s="101">
        <v>18.823529411764707</v>
      </c>
      <c r="DB7" s="113">
        <v>118.82352941176471</v>
      </c>
      <c r="DC7" s="92">
        <v>0</v>
      </c>
      <c r="DD7" s="92">
        <v>101</v>
      </c>
      <c r="DE7" s="114">
        <v>101</v>
      </c>
    </row>
    <row r="8" spans="1:109" x14ac:dyDescent="0.25">
      <c r="A8" s="4">
        <v>579</v>
      </c>
      <c r="B8" s="6" t="s">
        <v>67</v>
      </c>
      <c r="C8" s="4">
        <v>579</v>
      </c>
      <c r="D8" s="83">
        <v>1007</v>
      </c>
      <c r="E8" s="112">
        <v>43</v>
      </c>
      <c r="F8" s="83">
        <v>479</v>
      </c>
      <c r="G8" s="112">
        <v>522</v>
      </c>
      <c r="H8" s="113">
        <v>47.567030784508439</v>
      </c>
      <c r="I8" s="112">
        <v>7</v>
      </c>
      <c r="J8" s="112">
        <v>64</v>
      </c>
      <c r="K8" s="112">
        <v>71</v>
      </c>
      <c r="L8" s="101">
        <v>6.3555114200595826</v>
      </c>
      <c r="M8" s="113">
        <v>53.922542204568025</v>
      </c>
      <c r="N8" s="92">
        <v>50</v>
      </c>
      <c r="O8" s="92">
        <v>543</v>
      </c>
      <c r="P8" s="114">
        <v>593</v>
      </c>
      <c r="Q8" s="115">
        <v>56.102175969725643</v>
      </c>
      <c r="R8" s="83">
        <v>1047</v>
      </c>
      <c r="S8" s="112">
        <v>43</v>
      </c>
      <c r="T8" s="83">
        <v>489</v>
      </c>
      <c r="U8" s="112">
        <v>532</v>
      </c>
      <c r="V8" s="113">
        <v>46.704871060171918</v>
      </c>
      <c r="W8" s="112">
        <v>8</v>
      </c>
      <c r="X8" s="112">
        <v>71</v>
      </c>
      <c r="Y8" s="112">
        <v>79</v>
      </c>
      <c r="Z8" s="101">
        <v>6.7812798471824252</v>
      </c>
      <c r="AA8" s="113">
        <v>53.486150907354343</v>
      </c>
      <c r="AB8" s="92">
        <v>51</v>
      </c>
      <c r="AC8" s="92">
        <v>560</v>
      </c>
      <c r="AD8" s="114">
        <v>611</v>
      </c>
      <c r="AE8" s="115">
        <v>55.646630236794167</v>
      </c>
      <c r="AF8" s="83">
        <v>1047</v>
      </c>
      <c r="AG8" s="112">
        <v>32</v>
      </c>
      <c r="AH8" s="112">
        <v>538</v>
      </c>
      <c r="AI8" s="112">
        <v>570</v>
      </c>
      <c r="AJ8" s="113">
        <v>51.384909264565422</v>
      </c>
      <c r="AK8" s="112">
        <v>8</v>
      </c>
      <c r="AL8" s="112">
        <v>71</v>
      </c>
      <c r="AM8" s="112">
        <v>79</v>
      </c>
      <c r="AN8" s="101">
        <v>6.7812798471824252</v>
      </c>
      <c r="AO8" s="113">
        <v>58.166189111747848</v>
      </c>
      <c r="AP8" s="92">
        <v>40</v>
      </c>
      <c r="AQ8" s="92">
        <v>609</v>
      </c>
      <c r="AR8" s="114">
        <v>649</v>
      </c>
      <c r="AS8" s="114">
        <v>1047</v>
      </c>
      <c r="AT8" s="114">
        <v>29</v>
      </c>
      <c r="AU8" s="114">
        <v>555</v>
      </c>
      <c r="AV8" s="114">
        <v>584</v>
      </c>
      <c r="AW8" s="114">
        <v>53.008595988538687</v>
      </c>
      <c r="AX8" s="114">
        <v>1</v>
      </c>
      <c r="AY8" s="114">
        <v>71</v>
      </c>
      <c r="AZ8" s="114">
        <v>72</v>
      </c>
      <c r="BA8" s="114">
        <v>6.7812798471824252</v>
      </c>
      <c r="BB8" s="114">
        <v>59.789875835721105</v>
      </c>
      <c r="BC8" s="114">
        <v>30</v>
      </c>
      <c r="BD8" s="114">
        <v>626</v>
      </c>
      <c r="BE8" s="114">
        <v>656</v>
      </c>
      <c r="BF8" s="114">
        <v>1055</v>
      </c>
      <c r="BG8" s="114">
        <v>29</v>
      </c>
      <c r="BH8" s="114">
        <v>562</v>
      </c>
      <c r="BI8" s="114">
        <v>591</v>
      </c>
      <c r="BJ8" s="114">
        <v>53.27014218009478</v>
      </c>
      <c r="BK8" s="114">
        <v>1</v>
      </c>
      <c r="BL8" s="114">
        <v>77</v>
      </c>
      <c r="BM8" s="114">
        <v>78</v>
      </c>
      <c r="BN8" s="114">
        <v>7.298578199052133</v>
      </c>
      <c r="BO8" s="114">
        <v>60.568720379146924</v>
      </c>
      <c r="BP8" s="114">
        <v>30</v>
      </c>
      <c r="BQ8" s="114">
        <v>639</v>
      </c>
      <c r="BR8" s="114">
        <v>669</v>
      </c>
      <c r="BS8" s="114">
        <v>1055</v>
      </c>
      <c r="BT8" s="114">
        <v>22</v>
      </c>
      <c r="BU8" s="114">
        <v>563</v>
      </c>
      <c r="BV8" s="114">
        <v>585</v>
      </c>
      <c r="BW8" s="345">
        <v>53.364928909952603</v>
      </c>
      <c r="BX8" s="114">
        <v>1</v>
      </c>
      <c r="BY8" s="114">
        <v>91</v>
      </c>
      <c r="BZ8" s="114">
        <v>92</v>
      </c>
      <c r="CA8" s="113">
        <v>8.6255924170616112</v>
      </c>
      <c r="CB8" s="113">
        <v>61.990521327014214</v>
      </c>
      <c r="CC8" s="114">
        <v>23</v>
      </c>
      <c r="CD8" s="114">
        <v>654</v>
      </c>
      <c r="CE8" s="114">
        <v>677</v>
      </c>
      <c r="CF8" s="114">
        <v>1055</v>
      </c>
      <c r="CG8" s="114">
        <v>3</v>
      </c>
      <c r="CH8" s="114">
        <v>585</v>
      </c>
      <c r="CI8" s="114">
        <v>588</v>
      </c>
      <c r="CJ8" s="114">
        <v>55.45023696682464</v>
      </c>
      <c r="CK8" s="114">
        <v>1</v>
      </c>
      <c r="CL8" s="114">
        <v>89</v>
      </c>
      <c r="CM8" s="114">
        <v>90</v>
      </c>
      <c r="CN8" s="114">
        <v>8.4360189573459721</v>
      </c>
      <c r="CO8" s="114">
        <v>63.886255924170619</v>
      </c>
      <c r="CP8" s="114">
        <v>4</v>
      </c>
      <c r="CQ8" s="114">
        <v>674</v>
      </c>
      <c r="CR8" s="114">
        <v>678</v>
      </c>
      <c r="CS8" s="83">
        <v>1055</v>
      </c>
      <c r="CT8" s="112">
        <v>2</v>
      </c>
      <c r="CU8" s="112">
        <v>653</v>
      </c>
      <c r="CV8" s="112">
        <v>655</v>
      </c>
      <c r="CW8" s="113">
        <v>61.895734597156391</v>
      </c>
      <c r="CX8" s="112">
        <v>0</v>
      </c>
      <c r="CY8" s="112">
        <v>94</v>
      </c>
      <c r="CZ8" s="112">
        <v>94</v>
      </c>
      <c r="DA8" s="101">
        <v>8.9099526066350716</v>
      </c>
      <c r="DB8" s="113">
        <v>70.805687203791464</v>
      </c>
      <c r="DC8" s="92">
        <v>2</v>
      </c>
      <c r="DD8" s="92">
        <v>747</v>
      </c>
      <c r="DE8" s="114">
        <v>749</v>
      </c>
    </row>
    <row r="9" spans="1:109" ht="26.25" x14ac:dyDescent="0.25">
      <c r="A9" s="4">
        <v>585</v>
      </c>
      <c r="B9" s="7" t="s">
        <v>68</v>
      </c>
      <c r="C9" s="4">
        <v>585</v>
      </c>
      <c r="D9" s="83">
        <v>44</v>
      </c>
      <c r="E9" s="112">
        <v>3</v>
      </c>
      <c r="F9" s="83">
        <v>15</v>
      </c>
      <c r="G9" s="112">
        <v>18</v>
      </c>
      <c r="H9" s="113">
        <v>34.090909090909086</v>
      </c>
      <c r="I9" s="112">
        <v>0</v>
      </c>
      <c r="J9" s="112">
        <v>7</v>
      </c>
      <c r="K9" s="112">
        <v>7</v>
      </c>
      <c r="L9" s="101">
        <v>15.909090909090908</v>
      </c>
      <c r="M9" s="113">
        <v>50</v>
      </c>
      <c r="N9" s="92">
        <v>3</v>
      </c>
      <c r="O9" s="92">
        <v>22</v>
      </c>
      <c r="P9" s="114">
        <v>25</v>
      </c>
      <c r="Q9" s="115">
        <v>53.191489361702125</v>
      </c>
      <c r="R9" s="83">
        <v>47</v>
      </c>
      <c r="S9" s="112">
        <v>3</v>
      </c>
      <c r="T9" s="83">
        <v>14</v>
      </c>
      <c r="U9" s="112">
        <v>17</v>
      </c>
      <c r="V9" s="113">
        <v>29.787234042553191</v>
      </c>
      <c r="W9" s="112">
        <v>0</v>
      </c>
      <c r="X9" s="112">
        <v>6</v>
      </c>
      <c r="Y9" s="112">
        <v>6</v>
      </c>
      <c r="Z9" s="101">
        <v>12.76595744680851</v>
      </c>
      <c r="AA9" s="113">
        <v>42.553191489361701</v>
      </c>
      <c r="AB9" s="92">
        <v>3</v>
      </c>
      <c r="AC9" s="92">
        <v>20</v>
      </c>
      <c r="AD9" s="114">
        <v>23</v>
      </c>
      <c r="AE9" s="115">
        <v>46</v>
      </c>
      <c r="AF9" s="83">
        <v>47</v>
      </c>
      <c r="AG9" s="112">
        <v>3</v>
      </c>
      <c r="AH9" s="112">
        <v>15</v>
      </c>
      <c r="AI9" s="112">
        <v>18</v>
      </c>
      <c r="AJ9" s="113">
        <v>31.914893617021278</v>
      </c>
      <c r="AK9" s="112">
        <v>0</v>
      </c>
      <c r="AL9" s="112">
        <v>6</v>
      </c>
      <c r="AM9" s="112">
        <v>6</v>
      </c>
      <c r="AN9" s="101">
        <v>12.76595744680851</v>
      </c>
      <c r="AO9" s="113">
        <v>44.680851063829785</v>
      </c>
      <c r="AP9" s="92">
        <v>3</v>
      </c>
      <c r="AQ9" s="92">
        <v>21</v>
      </c>
      <c r="AR9" s="114">
        <v>24</v>
      </c>
      <c r="AS9" s="114">
        <v>47</v>
      </c>
      <c r="AT9" s="114">
        <v>3</v>
      </c>
      <c r="AU9" s="114">
        <v>16</v>
      </c>
      <c r="AV9" s="114">
        <v>19</v>
      </c>
      <c r="AW9" s="114">
        <v>34.042553191489361</v>
      </c>
      <c r="AX9" s="114">
        <v>0</v>
      </c>
      <c r="AY9" s="114">
        <v>6</v>
      </c>
      <c r="AZ9" s="114">
        <v>6</v>
      </c>
      <c r="BA9" s="114">
        <v>12.76595744680851</v>
      </c>
      <c r="BB9" s="114">
        <v>46.808510638297875</v>
      </c>
      <c r="BC9" s="114">
        <v>3</v>
      </c>
      <c r="BD9" s="114">
        <v>22</v>
      </c>
      <c r="BE9" s="114">
        <v>25</v>
      </c>
      <c r="BF9" s="114">
        <v>48</v>
      </c>
      <c r="BG9" s="114">
        <v>3</v>
      </c>
      <c r="BH9" s="114">
        <v>17</v>
      </c>
      <c r="BI9" s="114">
        <v>20</v>
      </c>
      <c r="BJ9" s="114">
        <v>35.416666666666671</v>
      </c>
      <c r="BK9" s="114">
        <v>0</v>
      </c>
      <c r="BL9" s="114">
        <v>10</v>
      </c>
      <c r="BM9" s="114">
        <v>10</v>
      </c>
      <c r="BN9" s="114">
        <v>20.833333333333336</v>
      </c>
      <c r="BO9" s="114">
        <v>56.25</v>
      </c>
      <c r="BP9" s="114">
        <v>3</v>
      </c>
      <c r="BQ9" s="114">
        <v>27</v>
      </c>
      <c r="BR9" s="114">
        <v>30</v>
      </c>
      <c r="BS9" s="114">
        <v>48</v>
      </c>
      <c r="BT9" s="114">
        <v>2</v>
      </c>
      <c r="BU9" s="114">
        <v>16</v>
      </c>
      <c r="BV9" s="114">
        <v>18</v>
      </c>
      <c r="BW9" s="345">
        <v>33.333333333333329</v>
      </c>
      <c r="BX9" s="114">
        <v>0</v>
      </c>
      <c r="BY9" s="114">
        <v>10</v>
      </c>
      <c r="BZ9" s="114">
        <v>10</v>
      </c>
      <c r="CA9" s="113">
        <v>20.833333333333336</v>
      </c>
      <c r="CB9" s="113">
        <v>54.166666666666664</v>
      </c>
      <c r="CC9" s="114">
        <v>2</v>
      </c>
      <c r="CD9" s="114">
        <v>26</v>
      </c>
      <c r="CE9" s="114">
        <v>28</v>
      </c>
      <c r="CF9" s="114">
        <v>48</v>
      </c>
      <c r="CG9" s="114">
        <v>0</v>
      </c>
      <c r="CH9" s="114">
        <v>20</v>
      </c>
      <c r="CI9" s="114">
        <v>20</v>
      </c>
      <c r="CJ9" s="114">
        <v>41.666666666666671</v>
      </c>
      <c r="CK9" s="114">
        <v>0</v>
      </c>
      <c r="CL9" s="114">
        <v>6</v>
      </c>
      <c r="CM9" s="114">
        <v>6</v>
      </c>
      <c r="CN9" s="114">
        <v>12.5</v>
      </c>
      <c r="CO9" s="114">
        <v>54.166666666666664</v>
      </c>
      <c r="CP9" s="114">
        <v>0</v>
      </c>
      <c r="CQ9" s="114">
        <v>26</v>
      </c>
      <c r="CR9" s="114">
        <v>26</v>
      </c>
      <c r="CS9" s="83">
        <v>48</v>
      </c>
      <c r="CT9" s="112">
        <v>0</v>
      </c>
      <c r="CU9" s="112">
        <v>30</v>
      </c>
      <c r="CV9" s="112">
        <v>30</v>
      </c>
      <c r="CW9" s="113">
        <v>62.5</v>
      </c>
      <c r="CX9" s="112">
        <v>0</v>
      </c>
      <c r="CY9" s="112">
        <v>6</v>
      </c>
      <c r="CZ9" s="112">
        <v>6</v>
      </c>
      <c r="DA9" s="101">
        <v>12.5</v>
      </c>
      <c r="DB9" s="113">
        <v>75</v>
      </c>
      <c r="DC9" s="92">
        <v>0</v>
      </c>
      <c r="DD9" s="92">
        <v>36</v>
      </c>
      <c r="DE9" s="114">
        <v>36</v>
      </c>
    </row>
    <row r="10" spans="1:109" ht="26.25" x14ac:dyDescent="0.25">
      <c r="A10" s="4">
        <v>591</v>
      </c>
      <c r="B10" s="7" t="s">
        <v>69</v>
      </c>
      <c r="C10" s="4">
        <v>591</v>
      </c>
      <c r="D10" s="83">
        <v>807</v>
      </c>
      <c r="E10" s="112">
        <v>27</v>
      </c>
      <c r="F10" s="83">
        <v>517</v>
      </c>
      <c r="G10" s="112">
        <v>544</v>
      </c>
      <c r="H10" s="113">
        <v>64.064436183395287</v>
      </c>
      <c r="I10" s="112">
        <v>7</v>
      </c>
      <c r="J10" s="112">
        <v>85</v>
      </c>
      <c r="K10" s="112">
        <v>92</v>
      </c>
      <c r="L10" s="101">
        <v>10.532837670384138</v>
      </c>
      <c r="M10" s="113">
        <v>74.597273853779427</v>
      </c>
      <c r="N10" s="92">
        <v>34</v>
      </c>
      <c r="O10" s="92">
        <v>602</v>
      </c>
      <c r="P10" s="114">
        <v>636</v>
      </c>
      <c r="Q10" s="115">
        <v>75.624256837098685</v>
      </c>
      <c r="R10" s="83">
        <v>860</v>
      </c>
      <c r="S10" s="112">
        <v>24</v>
      </c>
      <c r="T10" s="83">
        <v>522</v>
      </c>
      <c r="U10" s="112">
        <v>546</v>
      </c>
      <c r="V10" s="113">
        <v>60.697674418604649</v>
      </c>
      <c r="W10" s="112">
        <v>7</v>
      </c>
      <c r="X10" s="112">
        <v>81</v>
      </c>
      <c r="Y10" s="112">
        <v>88</v>
      </c>
      <c r="Z10" s="101">
        <v>9.4186046511627897</v>
      </c>
      <c r="AA10" s="113">
        <v>70.116279069767444</v>
      </c>
      <c r="AB10" s="92">
        <v>31</v>
      </c>
      <c r="AC10" s="92">
        <v>603</v>
      </c>
      <c r="AD10" s="114">
        <v>634</v>
      </c>
      <c r="AE10" s="115">
        <v>71.156004489337818</v>
      </c>
      <c r="AF10" s="83">
        <v>860</v>
      </c>
      <c r="AG10" s="112">
        <v>19</v>
      </c>
      <c r="AH10" s="112">
        <v>591</v>
      </c>
      <c r="AI10" s="112">
        <v>610</v>
      </c>
      <c r="AJ10" s="113">
        <v>68.720930232558146</v>
      </c>
      <c r="AK10" s="112">
        <v>7</v>
      </c>
      <c r="AL10" s="112">
        <v>81</v>
      </c>
      <c r="AM10" s="112">
        <v>88</v>
      </c>
      <c r="AN10" s="101">
        <v>9.4186046511627897</v>
      </c>
      <c r="AO10" s="113">
        <v>78.139534883720927</v>
      </c>
      <c r="AP10" s="92">
        <v>26</v>
      </c>
      <c r="AQ10" s="92">
        <v>672</v>
      </c>
      <c r="AR10" s="114">
        <v>698</v>
      </c>
      <c r="AS10" s="114">
        <v>860</v>
      </c>
      <c r="AT10" s="114">
        <v>19</v>
      </c>
      <c r="AU10" s="114">
        <v>588</v>
      </c>
      <c r="AV10" s="114">
        <v>607</v>
      </c>
      <c r="AW10" s="114">
        <v>68.372093023255815</v>
      </c>
      <c r="AX10" s="114">
        <v>1</v>
      </c>
      <c r="AY10" s="114">
        <v>100</v>
      </c>
      <c r="AZ10" s="114">
        <v>101</v>
      </c>
      <c r="BA10" s="114">
        <v>11.627906976744185</v>
      </c>
      <c r="BB10" s="114">
        <v>80</v>
      </c>
      <c r="BC10" s="114">
        <v>20</v>
      </c>
      <c r="BD10" s="114">
        <v>688</v>
      </c>
      <c r="BE10" s="114">
        <v>708</v>
      </c>
      <c r="BF10" s="114">
        <v>861</v>
      </c>
      <c r="BG10" s="114">
        <v>19</v>
      </c>
      <c r="BH10" s="114">
        <v>589</v>
      </c>
      <c r="BI10" s="114">
        <v>608</v>
      </c>
      <c r="BJ10" s="114">
        <v>68.408826945412315</v>
      </c>
      <c r="BK10" s="114">
        <v>1</v>
      </c>
      <c r="BL10" s="114">
        <v>105</v>
      </c>
      <c r="BM10" s="114">
        <v>106</v>
      </c>
      <c r="BN10" s="114">
        <v>12.195121951219512</v>
      </c>
      <c r="BO10" s="114">
        <v>80.603948896631834</v>
      </c>
      <c r="BP10" s="114">
        <v>20</v>
      </c>
      <c r="BQ10" s="114">
        <v>694</v>
      </c>
      <c r="BR10" s="114">
        <v>714</v>
      </c>
      <c r="BS10" s="114">
        <v>861</v>
      </c>
      <c r="BT10" s="114">
        <v>12</v>
      </c>
      <c r="BU10" s="114">
        <v>582</v>
      </c>
      <c r="BV10" s="114">
        <v>594</v>
      </c>
      <c r="BW10" s="345">
        <v>67.595818815331015</v>
      </c>
      <c r="BX10" s="114">
        <v>1</v>
      </c>
      <c r="BY10" s="114">
        <v>110</v>
      </c>
      <c r="BZ10" s="114">
        <v>111</v>
      </c>
      <c r="CA10" s="113">
        <v>12.775842044134727</v>
      </c>
      <c r="CB10" s="113">
        <v>80.371660859465734</v>
      </c>
      <c r="CC10" s="114">
        <v>13</v>
      </c>
      <c r="CD10" s="114">
        <v>692</v>
      </c>
      <c r="CE10" s="114">
        <v>705</v>
      </c>
      <c r="CF10" s="114">
        <v>861</v>
      </c>
      <c r="CG10" s="114">
        <v>4</v>
      </c>
      <c r="CH10" s="114">
        <v>587</v>
      </c>
      <c r="CI10" s="114">
        <v>591</v>
      </c>
      <c r="CJ10" s="114">
        <v>68.176538908246215</v>
      </c>
      <c r="CK10" s="114">
        <v>1</v>
      </c>
      <c r="CL10" s="114">
        <v>117</v>
      </c>
      <c r="CM10" s="114">
        <v>118</v>
      </c>
      <c r="CN10" s="114">
        <v>13.588850174216027</v>
      </c>
      <c r="CO10" s="114">
        <v>81.765389082462264</v>
      </c>
      <c r="CP10" s="114">
        <v>5</v>
      </c>
      <c r="CQ10" s="114">
        <v>704</v>
      </c>
      <c r="CR10" s="114">
        <v>709</v>
      </c>
      <c r="CS10" s="83">
        <v>861</v>
      </c>
      <c r="CT10" s="112">
        <v>0</v>
      </c>
      <c r="CU10" s="112">
        <v>627</v>
      </c>
      <c r="CV10" s="112">
        <v>627</v>
      </c>
      <c r="CW10" s="113">
        <v>72.822299651567945</v>
      </c>
      <c r="CX10" s="112">
        <v>0</v>
      </c>
      <c r="CY10" s="112">
        <v>113</v>
      </c>
      <c r="CZ10" s="112">
        <v>113</v>
      </c>
      <c r="DA10" s="101">
        <v>13.124274099883856</v>
      </c>
      <c r="DB10" s="113">
        <v>85.946573751451808</v>
      </c>
      <c r="DC10" s="92">
        <v>0</v>
      </c>
      <c r="DD10" s="92">
        <v>740</v>
      </c>
      <c r="DE10" s="114">
        <v>740</v>
      </c>
    </row>
    <row r="11" spans="1:109" x14ac:dyDescent="0.25">
      <c r="A11" s="4">
        <v>893</v>
      </c>
      <c r="B11" s="7" t="s">
        <v>70</v>
      </c>
      <c r="C11" s="4">
        <v>893</v>
      </c>
      <c r="D11" s="83">
        <v>284</v>
      </c>
      <c r="E11" s="112">
        <v>3</v>
      </c>
      <c r="F11" s="83">
        <v>180</v>
      </c>
      <c r="G11" s="112">
        <v>183</v>
      </c>
      <c r="H11" s="113">
        <v>63.380281690140848</v>
      </c>
      <c r="I11" s="112">
        <v>0</v>
      </c>
      <c r="J11" s="112">
        <v>4</v>
      </c>
      <c r="K11" s="112">
        <v>4</v>
      </c>
      <c r="L11" s="101">
        <v>1.4084507042253522</v>
      </c>
      <c r="M11" s="113">
        <v>64.788732394366207</v>
      </c>
      <c r="N11" s="92">
        <v>3</v>
      </c>
      <c r="O11" s="92">
        <v>184</v>
      </c>
      <c r="P11" s="114">
        <v>187</v>
      </c>
      <c r="Q11" s="115">
        <v>65.156794425087099</v>
      </c>
      <c r="R11" s="83">
        <v>300</v>
      </c>
      <c r="S11" s="112">
        <v>3</v>
      </c>
      <c r="T11" s="83">
        <v>186</v>
      </c>
      <c r="U11" s="112">
        <v>189</v>
      </c>
      <c r="V11" s="113">
        <v>62</v>
      </c>
      <c r="W11" s="112">
        <v>0</v>
      </c>
      <c r="X11" s="112">
        <v>4</v>
      </c>
      <c r="Y11" s="112">
        <v>4</v>
      </c>
      <c r="Z11" s="101">
        <v>1.3333333333333335</v>
      </c>
      <c r="AA11" s="113">
        <v>63.333333333333329</v>
      </c>
      <c r="AB11" s="92">
        <v>3</v>
      </c>
      <c r="AC11" s="92">
        <v>190</v>
      </c>
      <c r="AD11" s="114">
        <v>193</v>
      </c>
      <c r="AE11" s="115">
        <v>63.696369636963702</v>
      </c>
      <c r="AF11" s="83">
        <v>300</v>
      </c>
      <c r="AG11" s="112">
        <v>3</v>
      </c>
      <c r="AH11" s="112">
        <v>189</v>
      </c>
      <c r="AI11" s="112">
        <v>192</v>
      </c>
      <c r="AJ11" s="113">
        <v>63</v>
      </c>
      <c r="AK11" s="112">
        <v>0</v>
      </c>
      <c r="AL11" s="112">
        <v>5</v>
      </c>
      <c r="AM11" s="112">
        <v>5</v>
      </c>
      <c r="AN11" s="101">
        <v>1.6666666666666667</v>
      </c>
      <c r="AO11" s="113">
        <v>64.666666666666657</v>
      </c>
      <c r="AP11" s="92">
        <v>3</v>
      </c>
      <c r="AQ11" s="92">
        <v>194</v>
      </c>
      <c r="AR11" s="114">
        <v>197</v>
      </c>
      <c r="AS11" s="114">
        <v>300</v>
      </c>
      <c r="AT11" s="114">
        <v>3</v>
      </c>
      <c r="AU11" s="114">
        <v>185</v>
      </c>
      <c r="AV11" s="114">
        <v>188</v>
      </c>
      <c r="AW11" s="114">
        <v>61.666666666666671</v>
      </c>
      <c r="AX11" s="114">
        <v>0</v>
      </c>
      <c r="AY11" s="114">
        <v>6</v>
      </c>
      <c r="AZ11" s="114">
        <v>6</v>
      </c>
      <c r="BA11" s="114">
        <v>2</v>
      </c>
      <c r="BB11" s="114">
        <v>63.666666666666671</v>
      </c>
      <c r="BC11" s="114">
        <v>3</v>
      </c>
      <c r="BD11" s="114">
        <v>191</v>
      </c>
      <c r="BE11" s="114">
        <v>194</v>
      </c>
      <c r="BF11" s="114">
        <v>301</v>
      </c>
      <c r="BG11" s="114">
        <v>3</v>
      </c>
      <c r="BH11" s="114">
        <v>185</v>
      </c>
      <c r="BI11" s="114">
        <v>188</v>
      </c>
      <c r="BJ11" s="114">
        <v>61.461794019933556</v>
      </c>
      <c r="BK11" s="114">
        <v>0</v>
      </c>
      <c r="BL11" s="114">
        <v>9</v>
      </c>
      <c r="BM11" s="114">
        <v>9</v>
      </c>
      <c r="BN11" s="114">
        <v>2.9900332225913622</v>
      </c>
      <c r="BO11" s="114">
        <v>64.451827242524914</v>
      </c>
      <c r="BP11" s="114">
        <v>3</v>
      </c>
      <c r="BQ11" s="114">
        <v>194</v>
      </c>
      <c r="BR11" s="114">
        <v>197</v>
      </c>
      <c r="BS11" s="114">
        <v>301</v>
      </c>
      <c r="BT11" s="114">
        <v>2</v>
      </c>
      <c r="BU11" s="114">
        <v>190</v>
      </c>
      <c r="BV11" s="114">
        <v>192</v>
      </c>
      <c r="BW11" s="345">
        <v>63.122923588039868</v>
      </c>
      <c r="BX11" s="114">
        <v>0</v>
      </c>
      <c r="BY11" s="114">
        <v>7</v>
      </c>
      <c r="BZ11" s="114">
        <v>7</v>
      </c>
      <c r="CA11" s="113">
        <v>2.3255813953488373</v>
      </c>
      <c r="CB11" s="113">
        <v>65.448504983388702</v>
      </c>
      <c r="CC11" s="114">
        <v>2</v>
      </c>
      <c r="CD11" s="114">
        <v>197</v>
      </c>
      <c r="CE11" s="114">
        <v>199</v>
      </c>
      <c r="CF11" s="114">
        <v>301</v>
      </c>
      <c r="CG11" s="114">
        <v>0</v>
      </c>
      <c r="CH11" s="114">
        <v>192</v>
      </c>
      <c r="CI11" s="114">
        <v>192</v>
      </c>
      <c r="CJ11" s="114">
        <v>63.787375415282391</v>
      </c>
      <c r="CK11" s="114">
        <v>0</v>
      </c>
      <c r="CL11" s="114">
        <v>7</v>
      </c>
      <c r="CM11" s="114">
        <v>7</v>
      </c>
      <c r="CN11" s="114">
        <v>2.3255813953488373</v>
      </c>
      <c r="CO11" s="114">
        <v>66.112956810631232</v>
      </c>
      <c r="CP11" s="114">
        <v>0</v>
      </c>
      <c r="CQ11" s="114">
        <v>199</v>
      </c>
      <c r="CR11" s="114">
        <v>199</v>
      </c>
      <c r="CS11" s="83">
        <v>301</v>
      </c>
      <c r="CT11" s="112">
        <v>0</v>
      </c>
      <c r="CU11" s="112">
        <v>200</v>
      </c>
      <c r="CV11" s="112">
        <v>200</v>
      </c>
      <c r="CW11" s="113">
        <v>66.44518272425249</v>
      </c>
      <c r="CX11" s="112">
        <v>0</v>
      </c>
      <c r="CY11" s="112">
        <v>7</v>
      </c>
      <c r="CZ11" s="112">
        <v>7</v>
      </c>
      <c r="DA11" s="101">
        <v>2.3255813953488373</v>
      </c>
      <c r="DB11" s="113">
        <v>68.770764119601324</v>
      </c>
      <c r="DC11" s="92">
        <v>0</v>
      </c>
      <c r="DD11" s="92">
        <v>207</v>
      </c>
      <c r="DE11" s="114">
        <v>207</v>
      </c>
    </row>
    <row r="12" spans="1:109" ht="38.25" x14ac:dyDescent="0.25">
      <c r="A12" s="8"/>
      <c r="B12" s="238" t="s">
        <v>256</v>
      </c>
      <c r="C12" s="8"/>
      <c r="D12" s="94">
        <v>2103</v>
      </c>
      <c r="E12" s="94">
        <v>198</v>
      </c>
      <c r="F12" s="94">
        <v>1518</v>
      </c>
      <c r="G12" s="94">
        <v>1716</v>
      </c>
      <c r="H12" s="97">
        <v>72.182596291012828</v>
      </c>
      <c r="I12" s="94">
        <v>9</v>
      </c>
      <c r="J12" s="94">
        <v>73</v>
      </c>
      <c r="K12" s="94">
        <v>82</v>
      </c>
      <c r="L12" s="102">
        <v>3.4712315739419872</v>
      </c>
      <c r="M12" s="94">
        <v>496.58394462695736</v>
      </c>
      <c r="N12" s="94">
        <v>207</v>
      </c>
      <c r="O12" s="94">
        <v>1591</v>
      </c>
      <c r="P12" s="38">
        <v>1798</v>
      </c>
      <c r="Q12" s="111">
        <v>77.835497835497833</v>
      </c>
      <c r="R12" s="94">
        <v>2195</v>
      </c>
      <c r="S12" s="94">
        <v>197</v>
      </c>
      <c r="T12" s="94">
        <v>1542</v>
      </c>
      <c r="U12" s="94">
        <v>1739</v>
      </c>
      <c r="V12" s="97">
        <v>70.250569476082006</v>
      </c>
      <c r="W12" s="94">
        <v>6</v>
      </c>
      <c r="X12" s="94">
        <v>71</v>
      </c>
      <c r="Y12" s="94">
        <v>77</v>
      </c>
      <c r="Z12" s="102">
        <v>3.2346241457858769</v>
      </c>
      <c r="AA12" s="94">
        <v>478.894808900822</v>
      </c>
      <c r="AB12" s="94">
        <v>203</v>
      </c>
      <c r="AC12" s="94">
        <v>1613</v>
      </c>
      <c r="AD12" s="38">
        <v>1816</v>
      </c>
      <c r="AE12" s="111">
        <v>75.729774812343621</v>
      </c>
      <c r="AF12" s="94">
        <v>2195</v>
      </c>
      <c r="AG12" s="94">
        <v>184</v>
      </c>
      <c r="AH12" s="94">
        <v>1551</v>
      </c>
      <c r="AI12" s="94">
        <v>1735</v>
      </c>
      <c r="AJ12" s="97">
        <v>70.660592255125295</v>
      </c>
      <c r="AK12" s="94">
        <v>6</v>
      </c>
      <c r="AL12" s="94">
        <v>68</v>
      </c>
      <c r="AM12" s="94">
        <v>74</v>
      </c>
      <c r="AN12" s="102">
        <v>3.0979498861047836</v>
      </c>
      <c r="AO12" s="94">
        <v>490.33409305842167</v>
      </c>
      <c r="AP12" s="94">
        <v>190</v>
      </c>
      <c r="AQ12" s="94">
        <v>1619</v>
      </c>
      <c r="AR12" s="38">
        <v>1809</v>
      </c>
      <c r="AS12" s="94">
        <v>2195</v>
      </c>
      <c r="AT12" s="94">
        <v>180</v>
      </c>
      <c r="AU12" s="94">
        <v>1579</v>
      </c>
      <c r="AV12" s="94">
        <v>1759</v>
      </c>
      <c r="AW12" s="94">
        <v>71.936218678815493</v>
      </c>
      <c r="AX12" s="94">
        <v>4</v>
      </c>
      <c r="AY12" s="94">
        <v>83</v>
      </c>
      <c r="AZ12" s="94">
        <v>87</v>
      </c>
      <c r="BA12" s="94">
        <v>3.7813211845102508</v>
      </c>
      <c r="BB12" s="94">
        <v>513.57730661170308</v>
      </c>
      <c r="BC12" s="94">
        <v>184</v>
      </c>
      <c r="BD12" s="94">
        <v>1662</v>
      </c>
      <c r="BE12" s="94">
        <v>1846</v>
      </c>
      <c r="BF12" s="94">
        <v>2199</v>
      </c>
      <c r="BG12" s="94">
        <v>179</v>
      </c>
      <c r="BH12" s="94">
        <v>1612</v>
      </c>
      <c r="BI12" s="94">
        <v>1791</v>
      </c>
      <c r="BJ12" s="94">
        <v>73.306048203728963</v>
      </c>
      <c r="BK12" s="94">
        <v>4</v>
      </c>
      <c r="BL12" s="94">
        <v>76</v>
      </c>
      <c r="BM12" s="94">
        <v>80</v>
      </c>
      <c r="BN12" s="94">
        <v>3.456116416552979</v>
      </c>
      <c r="BO12" s="94">
        <v>516.42626514123026</v>
      </c>
      <c r="BP12" s="94">
        <v>183</v>
      </c>
      <c r="BQ12" s="94">
        <v>1688</v>
      </c>
      <c r="BR12" s="94">
        <v>1871</v>
      </c>
      <c r="BS12" s="94">
        <v>2199</v>
      </c>
      <c r="BT12" s="94">
        <v>25</v>
      </c>
      <c r="BU12" s="94">
        <v>1746</v>
      </c>
      <c r="BV12" s="94">
        <v>1771</v>
      </c>
      <c r="BW12" s="346">
        <v>79.39972714870396</v>
      </c>
      <c r="BX12" s="94">
        <v>3</v>
      </c>
      <c r="BY12" s="94">
        <v>82</v>
      </c>
      <c r="BZ12" s="94">
        <v>85</v>
      </c>
      <c r="CA12" s="347">
        <v>3.728967712596635</v>
      </c>
      <c r="CB12" s="347">
        <v>564.2641469189673</v>
      </c>
      <c r="CC12" s="94">
        <v>28</v>
      </c>
      <c r="CD12" s="94">
        <v>1828</v>
      </c>
      <c r="CE12" s="94">
        <v>1856</v>
      </c>
      <c r="CF12" s="94">
        <v>2199</v>
      </c>
      <c r="CG12" s="94">
        <v>5</v>
      </c>
      <c r="CH12" s="94">
        <v>1775</v>
      </c>
      <c r="CI12" s="94">
        <v>1780</v>
      </c>
      <c r="CJ12" s="94">
        <v>80.718508412914957</v>
      </c>
      <c r="CK12" s="94">
        <v>3</v>
      </c>
      <c r="CL12" s="94">
        <v>84</v>
      </c>
      <c r="CM12" s="94">
        <v>87</v>
      </c>
      <c r="CN12" s="94">
        <v>3.8199181446111869</v>
      </c>
      <c r="CO12" s="94">
        <v>574.22122205492985</v>
      </c>
      <c r="CP12" s="94">
        <v>8</v>
      </c>
      <c r="CQ12" s="94">
        <v>1859</v>
      </c>
      <c r="CR12" s="94">
        <v>1867</v>
      </c>
      <c r="CS12" s="94">
        <v>2199</v>
      </c>
      <c r="CT12" s="94">
        <v>3</v>
      </c>
      <c r="CU12" s="94">
        <v>1864</v>
      </c>
      <c r="CV12" s="94">
        <v>1867</v>
      </c>
      <c r="CW12" s="97">
        <v>84.76580263756253</v>
      </c>
      <c r="CX12" s="94">
        <v>2</v>
      </c>
      <c r="CY12" s="94">
        <v>82</v>
      </c>
      <c r="CZ12" s="94">
        <v>84</v>
      </c>
      <c r="DA12" s="102">
        <v>3.728967712596635</v>
      </c>
      <c r="DB12" s="94">
        <v>601.20562084449932</v>
      </c>
      <c r="DC12" s="94">
        <v>5</v>
      </c>
      <c r="DD12" s="94">
        <v>1946</v>
      </c>
      <c r="DE12" s="38">
        <v>1951</v>
      </c>
    </row>
    <row r="13" spans="1:109" x14ac:dyDescent="0.25">
      <c r="A13" s="4">
        <v>120</v>
      </c>
      <c r="B13" s="7" t="s">
        <v>72</v>
      </c>
      <c r="C13" s="4">
        <v>120</v>
      </c>
      <c r="D13" s="83">
        <v>49</v>
      </c>
      <c r="E13" s="112">
        <v>3</v>
      </c>
      <c r="F13" s="83">
        <v>38</v>
      </c>
      <c r="G13" s="112">
        <v>41</v>
      </c>
      <c r="H13" s="113">
        <v>77.551020408163268</v>
      </c>
      <c r="I13" s="112">
        <v>1</v>
      </c>
      <c r="J13" s="112">
        <v>1</v>
      </c>
      <c r="K13" s="112">
        <v>2</v>
      </c>
      <c r="L13" s="101">
        <v>2.0408163265306123</v>
      </c>
      <c r="M13" s="113">
        <v>79.591836734693871</v>
      </c>
      <c r="N13" s="92">
        <v>4</v>
      </c>
      <c r="O13" s="92">
        <v>39</v>
      </c>
      <c r="P13" s="114">
        <v>43</v>
      </c>
      <c r="Q13" s="115">
        <v>81.132075471698116</v>
      </c>
      <c r="R13" s="83">
        <v>53</v>
      </c>
      <c r="S13" s="112">
        <v>3</v>
      </c>
      <c r="T13" s="83">
        <v>40</v>
      </c>
      <c r="U13" s="112">
        <v>43</v>
      </c>
      <c r="V13" s="113">
        <v>75.471698113207552</v>
      </c>
      <c r="W13" s="112">
        <v>0</v>
      </c>
      <c r="X13" s="112">
        <v>0</v>
      </c>
      <c r="Y13" s="112">
        <v>0</v>
      </c>
      <c r="Z13" s="101">
        <v>0</v>
      </c>
      <c r="AA13" s="113">
        <v>75.471698113207552</v>
      </c>
      <c r="AB13" s="92">
        <v>3</v>
      </c>
      <c r="AC13" s="92">
        <v>40</v>
      </c>
      <c r="AD13" s="114">
        <v>43</v>
      </c>
      <c r="AE13" s="115">
        <v>76.785714285714292</v>
      </c>
      <c r="AF13" s="83">
        <v>53</v>
      </c>
      <c r="AG13" s="112">
        <v>2</v>
      </c>
      <c r="AH13" s="112">
        <v>40</v>
      </c>
      <c r="AI13" s="112">
        <v>42</v>
      </c>
      <c r="AJ13" s="113">
        <v>75.471698113207552</v>
      </c>
      <c r="AK13" s="112">
        <v>0</v>
      </c>
      <c r="AL13" s="112">
        <v>0</v>
      </c>
      <c r="AM13" s="112">
        <v>0</v>
      </c>
      <c r="AN13" s="101">
        <v>0</v>
      </c>
      <c r="AO13" s="113">
        <v>75.471698113207552</v>
      </c>
      <c r="AP13" s="92">
        <v>2</v>
      </c>
      <c r="AQ13" s="92">
        <v>40</v>
      </c>
      <c r="AR13" s="114">
        <v>42</v>
      </c>
      <c r="AS13" s="114">
        <v>53</v>
      </c>
      <c r="AT13" s="114">
        <v>2</v>
      </c>
      <c r="AU13" s="114">
        <v>40</v>
      </c>
      <c r="AV13" s="114">
        <v>42</v>
      </c>
      <c r="AW13" s="114">
        <v>75.471698113207552</v>
      </c>
      <c r="AX13" s="114">
        <v>0</v>
      </c>
      <c r="AY13" s="114">
        <v>0</v>
      </c>
      <c r="AZ13" s="114">
        <v>0</v>
      </c>
      <c r="BA13" s="114">
        <v>0</v>
      </c>
      <c r="BB13" s="114">
        <v>75.471698113207552</v>
      </c>
      <c r="BC13" s="114">
        <v>2</v>
      </c>
      <c r="BD13" s="114">
        <v>40</v>
      </c>
      <c r="BE13" s="114">
        <v>42</v>
      </c>
      <c r="BF13" s="114">
        <v>53</v>
      </c>
      <c r="BG13" s="114">
        <v>2</v>
      </c>
      <c r="BH13" s="114">
        <v>39</v>
      </c>
      <c r="BI13" s="114">
        <v>41</v>
      </c>
      <c r="BJ13" s="114">
        <v>73.584905660377359</v>
      </c>
      <c r="BK13" s="114">
        <v>0</v>
      </c>
      <c r="BL13" s="114">
        <v>0</v>
      </c>
      <c r="BM13" s="114">
        <v>0</v>
      </c>
      <c r="BN13" s="114">
        <v>0</v>
      </c>
      <c r="BO13" s="114">
        <v>73.584905660377359</v>
      </c>
      <c r="BP13" s="114">
        <v>2</v>
      </c>
      <c r="BQ13" s="114">
        <v>39</v>
      </c>
      <c r="BR13" s="114">
        <v>41</v>
      </c>
      <c r="BS13" s="114">
        <v>53</v>
      </c>
      <c r="BT13" s="114">
        <v>1</v>
      </c>
      <c r="BU13" s="114">
        <v>42</v>
      </c>
      <c r="BV13" s="114">
        <v>43</v>
      </c>
      <c r="BW13" s="345">
        <v>79.245283018867923</v>
      </c>
      <c r="BX13" s="114">
        <v>0</v>
      </c>
      <c r="BY13" s="114">
        <v>0</v>
      </c>
      <c r="BZ13" s="114">
        <v>0</v>
      </c>
      <c r="CA13" s="113">
        <v>0</v>
      </c>
      <c r="CB13" s="113">
        <v>79.245283018867923</v>
      </c>
      <c r="CC13" s="114">
        <v>1</v>
      </c>
      <c r="CD13" s="114">
        <v>42</v>
      </c>
      <c r="CE13" s="114">
        <v>43</v>
      </c>
      <c r="CF13" s="114">
        <v>53</v>
      </c>
      <c r="CG13" s="114">
        <v>0</v>
      </c>
      <c r="CH13" s="114">
        <v>42</v>
      </c>
      <c r="CI13" s="114">
        <v>42</v>
      </c>
      <c r="CJ13" s="114">
        <v>79.245283018867923</v>
      </c>
      <c r="CK13" s="114">
        <v>0</v>
      </c>
      <c r="CL13" s="114">
        <v>1</v>
      </c>
      <c r="CM13" s="114">
        <v>1</v>
      </c>
      <c r="CN13" s="114">
        <v>1.8867924528301887</v>
      </c>
      <c r="CO13" s="114">
        <v>81.132075471698116</v>
      </c>
      <c r="CP13" s="114">
        <v>0</v>
      </c>
      <c r="CQ13" s="114">
        <v>43</v>
      </c>
      <c r="CR13" s="114">
        <v>43</v>
      </c>
      <c r="CS13" s="83">
        <v>53</v>
      </c>
      <c r="CT13" s="112">
        <v>0</v>
      </c>
      <c r="CU13" s="112">
        <v>43</v>
      </c>
      <c r="CV13" s="112">
        <v>43</v>
      </c>
      <c r="CW13" s="113">
        <v>81.132075471698116</v>
      </c>
      <c r="CX13" s="112">
        <v>0</v>
      </c>
      <c r="CY13" s="112">
        <v>0</v>
      </c>
      <c r="CZ13" s="112">
        <v>0</v>
      </c>
      <c r="DA13" s="101">
        <v>0</v>
      </c>
      <c r="DB13" s="113">
        <v>81.132075471698116</v>
      </c>
      <c r="DC13" s="92">
        <v>0</v>
      </c>
      <c r="DD13" s="92">
        <v>43</v>
      </c>
      <c r="DE13" s="114">
        <v>43</v>
      </c>
    </row>
    <row r="14" spans="1:109" x14ac:dyDescent="0.25">
      <c r="A14" s="4">
        <v>154</v>
      </c>
      <c r="B14" s="7" t="s">
        <v>73</v>
      </c>
      <c r="C14" s="4">
        <v>154</v>
      </c>
      <c r="D14" s="83">
        <v>1631</v>
      </c>
      <c r="E14" s="112">
        <v>167</v>
      </c>
      <c r="F14" s="83">
        <v>1142</v>
      </c>
      <c r="G14" s="112">
        <v>1309</v>
      </c>
      <c r="H14" s="113">
        <v>70.018393623543844</v>
      </c>
      <c r="I14" s="112">
        <v>5</v>
      </c>
      <c r="J14" s="112">
        <v>54</v>
      </c>
      <c r="K14" s="112">
        <v>59</v>
      </c>
      <c r="L14" s="101">
        <v>3.310852237890864</v>
      </c>
      <c r="M14" s="113">
        <v>73.3292458614347</v>
      </c>
      <c r="N14" s="92">
        <v>172</v>
      </c>
      <c r="O14" s="92">
        <v>1196</v>
      </c>
      <c r="P14" s="114">
        <v>1368</v>
      </c>
      <c r="Q14" s="115">
        <v>75.87354409317804</v>
      </c>
      <c r="R14" s="83">
        <v>1698</v>
      </c>
      <c r="S14" s="112">
        <v>166</v>
      </c>
      <c r="T14" s="83">
        <v>1147</v>
      </c>
      <c r="U14" s="112">
        <v>1313</v>
      </c>
      <c r="V14" s="113">
        <v>67.550058892815073</v>
      </c>
      <c r="W14" s="112">
        <v>4</v>
      </c>
      <c r="X14" s="112">
        <v>53</v>
      </c>
      <c r="Y14" s="112">
        <v>57</v>
      </c>
      <c r="Z14" s="101">
        <v>3.1213191990577149</v>
      </c>
      <c r="AA14" s="113">
        <v>70.671378091872796</v>
      </c>
      <c r="AB14" s="92">
        <v>170</v>
      </c>
      <c r="AC14" s="92">
        <v>1200</v>
      </c>
      <c r="AD14" s="114">
        <v>1370</v>
      </c>
      <c r="AE14" s="115">
        <v>73.340471092077081</v>
      </c>
      <c r="AF14" s="83">
        <v>1698</v>
      </c>
      <c r="AG14" s="112">
        <v>158</v>
      </c>
      <c r="AH14" s="112">
        <v>1145</v>
      </c>
      <c r="AI14" s="112">
        <v>1303</v>
      </c>
      <c r="AJ14" s="113">
        <v>67.432273262661951</v>
      </c>
      <c r="AK14" s="112">
        <v>4</v>
      </c>
      <c r="AL14" s="112">
        <v>53</v>
      </c>
      <c r="AM14" s="112">
        <v>57</v>
      </c>
      <c r="AN14" s="101">
        <v>3.1213191990577149</v>
      </c>
      <c r="AO14" s="113">
        <v>70.553592461719674</v>
      </c>
      <c r="AP14" s="92">
        <v>162</v>
      </c>
      <c r="AQ14" s="92">
        <v>1198</v>
      </c>
      <c r="AR14" s="114">
        <v>1360</v>
      </c>
      <c r="AS14" s="114">
        <v>1698</v>
      </c>
      <c r="AT14" s="114">
        <v>156</v>
      </c>
      <c r="AU14" s="114">
        <v>1164</v>
      </c>
      <c r="AV14" s="114">
        <v>1320</v>
      </c>
      <c r="AW14" s="114">
        <v>68.551236749116612</v>
      </c>
      <c r="AX14" s="114">
        <v>4</v>
      </c>
      <c r="AY14" s="114">
        <v>63</v>
      </c>
      <c r="AZ14" s="114">
        <v>67</v>
      </c>
      <c r="BA14" s="114">
        <v>3.7102473498233217</v>
      </c>
      <c r="BB14" s="114">
        <v>72.261484098939931</v>
      </c>
      <c r="BC14" s="114">
        <v>160</v>
      </c>
      <c r="BD14" s="114">
        <v>1227</v>
      </c>
      <c r="BE14" s="114">
        <v>1387</v>
      </c>
      <c r="BF14" s="114">
        <v>1703</v>
      </c>
      <c r="BG14" s="114">
        <v>155</v>
      </c>
      <c r="BH14" s="114">
        <v>1190</v>
      </c>
      <c r="BI14" s="114">
        <v>1345</v>
      </c>
      <c r="BJ14" s="114">
        <v>69.87668819729889</v>
      </c>
      <c r="BK14" s="114">
        <v>4</v>
      </c>
      <c r="BL14" s="114">
        <v>56</v>
      </c>
      <c r="BM14" s="114">
        <v>60</v>
      </c>
      <c r="BN14" s="114">
        <v>3.2883147386964175</v>
      </c>
      <c r="BO14" s="114">
        <v>73.165002935995304</v>
      </c>
      <c r="BP14" s="114">
        <v>159</v>
      </c>
      <c r="BQ14" s="114">
        <v>1246</v>
      </c>
      <c r="BR14" s="114">
        <v>1405</v>
      </c>
      <c r="BS14" s="114">
        <v>1703</v>
      </c>
      <c r="BT14" s="114">
        <v>22</v>
      </c>
      <c r="BU14" s="114">
        <v>1288</v>
      </c>
      <c r="BV14" s="114">
        <v>1310</v>
      </c>
      <c r="BW14" s="345">
        <v>75.631238990017607</v>
      </c>
      <c r="BX14" s="114">
        <v>3</v>
      </c>
      <c r="BY14" s="114">
        <v>63</v>
      </c>
      <c r="BZ14" s="114">
        <v>66</v>
      </c>
      <c r="CA14" s="113">
        <v>3.6993540810334702</v>
      </c>
      <c r="CB14" s="113">
        <v>79.330593071051084</v>
      </c>
      <c r="CC14" s="114">
        <v>25</v>
      </c>
      <c r="CD14" s="114">
        <v>1351</v>
      </c>
      <c r="CE14" s="114">
        <v>1376</v>
      </c>
      <c r="CF14" s="114">
        <v>1703</v>
      </c>
      <c r="CG14" s="114">
        <v>4</v>
      </c>
      <c r="CH14" s="114">
        <v>1309</v>
      </c>
      <c r="CI14" s="114">
        <v>1313</v>
      </c>
      <c r="CJ14" s="114">
        <v>76.864357017028766</v>
      </c>
      <c r="CK14" s="114">
        <v>3</v>
      </c>
      <c r="CL14" s="114">
        <v>65</v>
      </c>
      <c r="CM14" s="114">
        <v>68</v>
      </c>
      <c r="CN14" s="114">
        <v>3.8167938931297711</v>
      </c>
      <c r="CO14" s="114">
        <v>80.681150910158536</v>
      </c>
      <c r="CP14" s="114">
        <v>7</v>
      </c>
      <c r="CQ14" s="114">
        <v>1374</v>
      </c>
      <c r="CR14" s="114">
        <v>1381</v>
      </c>
      <c r="CS14" s="83">
        <v>1703</v>
      </c>
      <c r="CT14" s="112">
        <v>2</v>
      </c>
      <c r="CU14" s="112">
        <v>1380</v>
      </c>
      <c r="CV14" s="112">
        <v>1382</v>
      </c>
      <c r="CW14" s="113">
        <v>81.033470346447444</v>
      </c>
      <c r="CX14" s="112">
        <v>2</v>
      </c>
      <c r="CY14" s="112">
        <v>62</v>
      </c>
      <c r="CZ14" s="112">
        <v>64</v>
      </c>
      <c r="DA14" s="101">
        <v>3.6406341749853204</v>
      </c>
      <c r="DB14" s="113">
        <v>84.674104521432767</v>
      </c>
      <c r="DC14" s="92">
        <v>4</v>
      </c>
      <c r="DD14" s="92">
        <v>1442</v>
      </c>
      <c r="DE14" s="114">
        <v>1446</v>
      </c>
    </row>
    <row r="15" spans="1:109" x14ac:dyDescent="0.25">
      <c r="A15" s="4">
        <v>250</v>
      </c>
      <c r="B15" s="7" t="s">
        <v>74</v>
      </c>
      <c r="C15" s="4">
        <v>250</v>
      </c>
      <c r="D15" s="83">
        <v>138</v>
      </c>
      <c r="E15" s="112">
        <v>22</v>
      </c>
      <c r="F15" s="83">
        <v>138</v>
      </c>
      <c r="G15" s="112">
        <v>160</v>
      </c>
      <c r="H15" s="113">
        <v>100</v>
      </c>
      <c r="I15" s="112">
        <v>2</v>
      </c>
      <c r="J15" s="112">
        <v>12</v>
      </c>
      <c r="K15" s="112">
        <v>14</v>
      </c>
      <c r="L15" s="101">
        <v>8.695652173913043</v>
      </c>
      <c r="M15" s="113">
        <v>108.69565217391303</v>
      </c>
      <c r="N15" s="92">
        <v>24</v>
      </c>
      <c r="O15" s="92">
        <v>150</v>
      </c>
      <c r="P15" s="114">
        <v>174</v>
      </c>
      <c r="Q15" s="115">
        <v>107.40740740740742</v>
      </c>
      <c r="R15" s="83">
        <v>148</v>
      </c>
      <c r="S15" s="112">
        <v>22</v>
      </c>
      <c r="T15" s="83">
        <v>150</v>
      </c>
      <c r="U15" s="112">
        <v>172</v>
      </c>
      <c r="V15" s="113">
        <v>101.35135135135135</v>
      </c>
      <c r="W15" s="112">
        <v>2</v>
      </c>
      <c r="X15" s="112">
        <v>12</v>
      </c>
      <c r="Y15" s="112">
        <v>14</v>
      </c>
      <c r="Z15" s="101">
        <v>8.1081081081081088</v>
      </c>
      <c r="AA15" s="113">
        <v>109.45945945945945</v>
      </c>
      <c r="AB15" s="92">
        <v>24</v>
      </c>
      <c r="AC15" s="92">
        <v>162</v>
      </c>
      <c r="AD15" s="114">
        <v>186</v>
      </c>
      <c r="AE15" s="115">
        <v>108.13953488372093</v>
      </c>
      <c r="AF15" s="83">
        <v>148</v>
      </c>
      <c r="AG15" s="112">
        <v>19</v>
      </c>
      <c r="AH15" s="112">
        <v>155</v>
      </c>
      <c r="AI15" s="112">
        <v>174</v>
      </c>
      <c r="AJ15" s="113">
        <v>104.72972972972974</v>
      </c>
      <c r="AK15" s="112">
        <v>2</v>
      </c>
      <c r="AL15" s="112">
        <v>12</v>
      </c>
      <c r="AM15" s="112">
        <v>14</v>
      </c>
      <c r="AN15" s="101">
        <v>8.1081081081081088</v>
      </c>
      <c r="AO15" s="113">
        <v>112.83783783783782</v>
      </c>
      <c r="AP15" s="92">
        <v>21</v>
      </c>
      <c r="AQ15" s="92">
        <v>167</v>
      </c>
      <c r="AR15" s="114">
        <v>188</v>
      </c>
      <c r="AS15" s="114">
        <v>148</v>
      </c>
      <c r="AT15" s="114">
        <v>17</v>
      </c>
      <c r="AU15" s="114">
        <v>157</v>
      </c>
      <c r="AV15" s="114">
        <v>174</v>
      </c>
      <c r="AW15" s="114">
        <v>106.08108108108108</v>
      </c>
      <c r="AX15" s="114">
        <v>0</v>
      </c>
      <c r="AY15" s="114">
        <v>12</v>
      </c>
      <c r="AZ15" s="114">
        <v>12</v>
      </c>
      <c r="BA15" s="114">
        <v>8.1081081081081088</v>
      </c>
      <c r="BB15" s="114">
        <v>114.18918918918919</v>
      </c>
      <c r="BC15" s="114">
        <v>17</v>
      </c>
      <c r="BD15" s="114">
        <v>169</v>
      </c>
      <c r="BE15" s="114">
        <v>186</v>
      </c>
      <c r="BF15" s="114">
        <v>147</v>
      </c>
      <c r="BG15" s="114">
        <v>17</v>
      </c>
      <c r="BH15" s="114">
        <v>160</v>
      </c>
      <c r="BI15" s="114">
        <v>177</v>
      </c>
      <c r="BJ15" s="114">
        <v>108.84353741496599</v>
      </c>
      <c r="BK15" s="114">
        <v>0</v>
      </c>
      <c r="BL15" s="114">
        <v>13</v>
      </c>
      <c r="BM15" s="114">
        <v>13</v>
      </c>
      <c r="BN15" s="114">
        <v>8.8435374149659864</v>
      </c>
      <c r="BO15" s="114">
        <v>117.68707482993197</v>
      </c>
      <c r="BP15" s="114">
        <v>17</v>
      </c>
      <c r="BQ15" s="114">
        <v>173</v>
      </c>
      <c r="BR15" s="114">
        <v>190</v>
      </c>
      <c r="BS15" s="114">
        <v>147</v>
      </c>
      <c r="BT15" s="114">
        <v>2</v>
      </c>
      <c r="BU15" s="114">
        <v>176</v>
      </c>
      <c r="BV15" s="114">
        <v>178</v>
      </c>
      <c r="BW15" s="345">
        <v>119.72789115646259</v>
      </c>
      <c r="BX15" s="114">
        <v>0</v>
      </c>
      <c r="BY15" s="114">
        <v>14</v>
      </c>
      <c r="BZ15" s="114">
        <v>14</v>
      </c>
      <c r="CA15" s="113">
        <v>9.5238095238095237</v>
      </c>
      <c r="CB15" s="113">
        <v>129.25170068027211</v>
      </c>
      <c r="CC15" s="114">
        <v>2</v>
      </c>
      <c r="CD15" s="114">
        <v>190</v>
      </c>
      <c r="CE15" s="114">
        <v>192</v>
      </c>
      <c r="CF15" s="114">
        <v>147</v>
      </c>
      <c r="CG15" s="114">
        <v>1</v>
      </c>
      <c r="CH15" s="114">
        <v>178</v>
      </c>
      <c r="CI15" s="114">
        <v>179</v>
      </c>
      <c r="CJ15" s="114">
        <v>121.08843537414967</v>
      </c>
      <c r="CK15" s="114">
        <v>0</v>
      </c>
      <c r="CL15" s="114">
        <v>12</v>
      </c>
      <c r="CM15" s="114">
        <v>12</v>
      </c>
      <c r="CN15" s="114">
        <v>8.1632653061224492</v>
      </c>
      <c r="CO15" s="114">
        <v>129.25170068027211</v>
      </c>
      <c r="CP15" s="114">
        <v>1</v>
      </c>
      <c r="CQ15" s="114">
        <v>190</v>
      </c>
      <c r="CR15" s="114">
        <v>191</v>
      </c>
      <c r="CS15" s="83">
        <v>147</v>
      </c>
      <c r="CT15" s="112">
        <v>1</v>
      </c>
      <c r="CU15" s="112">
        <v>181</v>
      </c>
      <c r="CV15" s="112">
        <v>182</v>
      </c>
      <c r="CW15" s="113">
        <v>123.12925170068027</v>
      </c>
      <c r="CX15" s="112">
        <v>0</v>
      </c>
      <c r="CY15" s="112">
        <v>13</v>
      </c>
      <c r="CZ15" s="112">
        <v>13</v>
      </c>
      <c r="DA15" s="101">
        <v>8.8435374149659864</v>
      </c>
      <c r="DB15" s="113">
        <v>131.97278911564624</v>
      </c>
      <c r="DC15" s="92">
        <v>1</v>
      </c>
      <c r="DD15" s="92">
        <v>194</v>
      </c>
      <c r="DE15" s="114">
        <v>195</v>
      </c>
    </row>
    <row r="16" spans="1:109" x14ac:dyDescent="0.25">
      <c r="A16" s="4">
        <v>495</v>
      </c>
      <c r="B16" s="7" t="s">
        <v>75</v>
      </c>
      <c r="C16" s="4">
        <v>495</v>
      </c>
      <c r="D16" s="83">
        <v>32</v>
      </c>
      <c r="E16" s="112">
        <v>1</v>
      </c>
      <c r="F16" s="83">
        <v>23</v>
      </c>
      <c r="G16" s="112">
        <v>24</v>
      </c>
      <c r="H16" s="113">
        <v>71.875</v>
      </c>
      <c r="I16" s="112">
        <v>0</v>
      </c>
      <c r="J16" s="112">
        <v>0</v>
      </c>
      <c r="K16" s="112">
        <v>0</v>
      </c>
      <c r="L16" s="101">
        <v>0</v>
      </c>
      <c r="M16" s="113">
        <v>71.875</v>
      </c>
      <c r="N16" s="92">
        <v>1</v>
      </c>
      <c r="O16" s="92">
        <v>23</v>
      </c>
      <c r="P16" s="114">
        <v>24</v>
      </c>
      <c r="Q16" s="115">
        <v>72.727272727272734</v>
      </c>
      <c r="R16" s="83">
        <v>38</v>
      </c>
      <c r="S16" s="112">
        <v>1</v>
      </c>
      <c r="T16" s="83">
        <v>23</v>
      </c>
      <c r="U16" s="112">
        <v>24</v>
      </c>
      <c r="V16" s="113">
        <v>60.526315789473685</v>
      </c>
      <c r="W16" s="112">
        <v>0</v>
      </c>
      <c r="X16" s="112">
        <v>0</v>
      </c>
      <c r="Y16" s="112">
        <v>0</v>
      </c>
      <c r="Z16" s="101">
        <v>0</v>
      </c>
      <c r="AA16" s="113">
        <v>60.526315789473685</v>
      </c>
      <c r="AB16" s="92">
        <v>1</v>
      </c>
      <c r="AC16" s="92">
        <v>23</v>
      </c>
      <c r="AD16" s="114">
        <v>24</v>
      </c>
      <c r="AE16" s="115">
        <v>61.53846153846154</v>
      </c>
      <c r="AF16" s="83">
        <v>38</v>
      </c>
      <c r="AG16" s="112">
        <v>1</v>
      </c>
      <c r="AH16" s="112">
        <v>24</v>
      </c>
      <c r="AI16" s="112">
        <v>25</v>
      </c>
      <c r="AJ16" s="113">
        <v>63.157894736842103</v>
      </c>
      <c r="AK16" s="112">
        <v>0</v>
      </c>
      <c r="AL16" s="112">
        <v>0</v>
      </c>
      <c r="AM16" s="112">
        <v>0</v>
      </c>
      <c r="AN16" s="101">
        <v>0</v>
      </c>
      <c r="AO16" s="113">
        <v>63.157894736842103</v>
      </c>
      <c r="AP16" s="92">
        <v>1</v>
      </c>
      <c r="AQ16" s="92">
        <v>24</v>
      </c>
      <c r="AR16" s="114">
        <v>25</v>
      </c>
      <c r="AS16" s="114">
        <v>38</v>
      </c>
      <c r="AT16" s="114">
        <v>1</v>
      </c>
      <c r="AU16" s="114">
        <v>30</v>
      </c>
      <c r="AV16" s="114">
        <v>31</v>
      </c>
      <c r="AW16" s="114">
        <v>78.94736842105263</v>
      </c>
      <c r="AX16" s="114">
        <v>0</v>
      </c>
      <c r="AY16" s="114">
        <v>1</v>
      </c>
      <c r="AZ16" s="114">
        <v>1</v>
      </c>
      <c r="BA16" s="114">
        <v>2.6315789473684208</v>
      </c>
      <c r="BB16" s="114">
        <v>81.578947368421055</v>
      </c>
      <c r="BC16" s="114">
        <v>1</v>
      </c>
      <c r="BD16" s="114">
        <v>31</v>
      </c>
      <c r="BE16" s="114">
        <v>32</v>
      </c>
      <c r="BF16" s="114">
        <v>38</v>
      </c>
      <c r="BG16" s="114">
        <v>1</v>
      </c>
      <c r="BH16" s="114">
        <v>30</v>
      </c>
      <c r="BI16" s="114">
        <v>31</v>
      </c>
      <c r="BJ16" s="114">
        <v>78.94736842105263</v>
      </c>
      <c r="BK16" s="114">
        <v>0</v>
      </c>
      <c r="BL16" s="114">
        <v>1</v>
      </c>
      <c r="BM16" s="114">
        <v>1</v>
      </c>
      <c r="BN16" s="114">
        <v>2.6315789473684208</v>
      </c>
      <c r="BO16" s="114">
        <v>81.578947368421055</v>
      </c>
      <c r="BP16" s="114">
        <v>1</v>
      </c>
      <c r="BQ16" s="114">
        <v>31</v>
      </c>
      <c r="BR16" s="114">
        <v>32</v>
      </c>
      <c r="BS16" s="114">
        <v>38</v>
      </c>
      <c r="BT16" s="114">
        <v>0</v>
      </c>
      <c r="BU16" s="114">
        <v>35</v>
      </c>
      <c r="BV16" s="114">
        <v>35</v>
      </c>
      <c r="BW16" s="345">
        <v>92.10526315789474</v>
      </c>
      <c r="BX16" s="114">
        <v>0</v>
      </c>
      <c r="BY16" s="114">
        <v>0</v>
      </c>
      <c r="BZ16" s="114">
        <v>0</v>
      </c>
      <c r="CA16" s="113">
        <v>0</v>
      </c>
      <c r="CB16" s="113">
        <v>92.10526315789474</v>
      </c>
      <c r="CC16" s="114">
        <v>0</v>
      </c>
      <c r="CD16" s="114">
        <v>35</v>
      </c>
      <c r="CE16" s="114">
        <v>35</v>
      </c>
      <c r="CF16" s="114">
        <v>38</v>
      </c>
      <c r="CG16" s="114">
        <v>0</v>
      </c>
      <c r="CH16" s="114">
        <v>36</v>
      </c>
      <c r="CI16" s="114">
        <v>36</v>
      </c>
      <c r="CJ16" s="114">
        <v>94.73684210526315</v>
      </c>
      <c r="CK16" s="114">
        <v>0</v>
      </c>
      <c r="CL16" s="114">
        <v>0</v>
      </c>
      <c r="CM16" s="114">
        <v>0</v>
      </c>
      <c r="CN16" s="114">
        <v>0</v>
      </c>
      <c r="CO16" s="114">
        <v>94.73684210526315</v>
      </c>
      <c r="CP16" s="114">
        <v>0</v>
      </c>
      <c r="CQ16" s="114">
        <v>36</v>
      </c>
      <c r="CR16" s="114">
        <v>36</v>
      </c>
      <c r="CS16" s="83">
        <v>38</v>
      </c>
      <c r="CT16" s="112">
        <v>0</v>
      </c>
      <c r="CU16" s="112">
        <v>41</v>
      </c>
      <c r="CV16" s="112">
        <v>41</v>
      </c>
      <c r="CW16" s="113">
        <v>107.89473684210526</v>
      </c>
      <c r="CX16" s="112">
        <v>0</v>
      </c>
      <c r="CY16" s="112">
        <v>0</v>
      </c>
      <c r="CZ16" s="112">
        <v>0</v>
      </c>
      <c r="DA16" s="101">
        <v>0</v>
      </c>
      <c r="DB16" s="113">
        <v>107.89473684210526</v>
      </c>
      <c r="DC16" s="92">
        <v>0</v>
      </c>
      <c r="DD16" s="92">
        <v>41</v>
      </c>
      <c r="DE16" s="114">
        <v>41</v>
      </c>
    </row>
    <row r="17" spans="1:109" x14ac:dyDescent="0.25">
      <c r="A17" s="4">
        <v>790</v>
      </c>
      <c r="B17" s="7" t="s">
        <v>76</v>
      </c>
      <c r="C17" s="4">
        <v>790</v>
      </c>
      <c r="D17" s="83">
        <v>68</v>
      </c>
      <c r="E17" s="112">
        <v>2</v>
      </c>
      <c r="F17" s="83">
        <v>68</v>
      </c>
      <c r="G17" s="112">
        <v>70</v>
      </c>
      <c r="H17" s="113">
        <v>100</v>
      </c>
      <c r="I17" s="112">
        <v>0</v>
      </c>
      <c r="J17" s="112">
        <v>1</v>
      </c>
      <c r="K17" s="112">
        <v>1</v>
      </c>
      <c r="L17" s="101">
        <v>1.4705882352941175</v>
      </c>
      <c r="M17" s="113">
        <v>101.47058823529412</v>
      </c>
      <c r="N17" s="92">
        <v>2</v>
      </c>
      <c r="O17" s="92">
        <v>69</v>
      </c>
      <c r="P17" s="114">
        <v>71</v>
      </c>
      <c r="Q17" s="115">
        <v>101.42857142857142</v>
      </c>
      <c r="R17" s="83">
        <v>70</v>
      </c>
      <c r="S17" s="112">
        <v>2</v>
      </c>
      <c r="T17" s="83">
        <v>69</v>
      </c>
      <c r="U17" s="112">
        <v>71</v>
      </c>
      <c r="V17" s="113">
        <v>98.571428571428584</v>
      </c>
      <c r="W17" s="112">
        <v>0</v>
      </c>
      <c r="X17" s="112">
        <v>1</v>
      </c>
      <c r="Y17" s="112">
        <v>1</v>
      </c>
      <c r="Z17" s="101">
        <v>1.4285714285714286</v>
      </c>
      <c r="AA17" s="113">
        <v>100</v>
      </c>
      <c r="AB17" s="92">
        <v>2</v>
      </c>
      <c r="AC17" s="92">
        <v>70</v>
      </c>
      <c r="AD17" s="114">
        <v>72</v>
      </c>
      <c r="AE17" s="115">
        <v>100</v>
      </c>
      <c r="AF17" s="83">
        <v>70</v>
      </c>
      <c r="AG17" s="112">
        <v>2</v>
      </c>
      <c r="AH17" s="112">
        <v>72</v>
      </c>
      <c r="AI17" s="112">
        <v>74</v>
      </c>
      <c r="AJ17" s="113">
        <v>102.85714285714285</v>
      </c>
      <c r="AK17" s="112">
        <v>0</v>
      </c>
      <c r="AL17" s="112">
        <v>3</v>
      </c>
      <c r="AM17" s="112">
        <v>3</v>
      </c>
      <c r="AN17" s="101">
        <v>4.2857142857142856</v>
      </c>
      <c r="AO17" s="113">
        <v>107.14285714285714</v>
      </c>
      <c r="AP17" s="92">
        <v>2</v>
      </c>
      <c r="AQ17" s="92">
        <v>75</v>
      </c>
      <c r="AR17" s="114">
        <v>77</v>
      </c>
      <c r="AS17" s="114">
        <v>70</v>
      </c>
      <c r="AT17" s="114">
        <v>2</v>
      </c>
      <c r="AU17" s="114">
        <v>72</v>
      </c>
      <c r="AV17" s="114">
        <v>74</v>
      </c>
      <c r="AW17" s="114">
        <v>102.85714285714285</v>
      </c>
      <c r="AX17" s="114">
        <v>0</v>
      </c>
      <c r="AY17" s="114">
        <v>2</v>
      </c>
      <c r="AZ17" s="114">
        <v>2</v>
      </c>
      <c r="BA17" s="114">
        <v>2.8571428571428572</v>
      </c>
      <c r="BB17" s="114">
        <v>105.71428571428572</v>
      </c>
      <c r="BC17" s="114">
        <v>2</v>
      </c>
      <c r="BD17" s="114">
        <v>74</v>
      </c>
      <c r="BE17" s="114">
        <v>76</v>
      </c>
      <c r="BF17" s="114">
        <v>70</v>
      </c>
      <c r="BG17" s="114">
        <v>2</v>
      </c>
      <c r="BH17" s="114">
        <v>69</v>
      </c>
      <c r="BI17" s="114">
        <v>71</v>
      </c>
      <c r="BJ17" s="114">
        <v>98.571428571428584</v>
      </c>
      <c r="BK17" s="114">
        <v>0</v>
      </c>
      <c r="BL17" s="114">
        <v>3</v>
      </c>
      <c r="BM17" s="114">
        <v>3</v>
      </c>
      <c r="BN17" s="114">
        <v>4.2857142857142856</v>
      </c>
      <c r="BO17" s="114">
        <v>102.85714285714285</v>
      </c>
      <c r="BP17" s="114">
        <v>2</v>
      </c>
      <c r="BQ17" s="114">
        <v>72</v>
      </c>
      <c r="BR17" s="114">
        <v>74</v>
      </c>
      <c r="BS17" s="114">
        <v>70</v>
      </c>
      <c r="BT17" s="114">
        <v>0</v>
      </c>
      <c r="BU17" s="114">
        <v>78</v>
      </c>
      <c r="BV17" s="114">
        <v>78</v>
      </c>
      <c r="BW17" s="345">
        <v>111.42857142857143</v>
      </c>
      <c r="BX17" s="114">
        <v>0</v>
      </c>
      <c r="BY17" s="114">
        <v>3</v>
      </c>
      <c r="BZ17" s="114">
        <v>3</v>
      </c>
      <c r="CA17" s="113">
        <v>4.2857142857142856</v>
      </c>
      <c r="CB17" s="113">
        <v>115.71428571428572</v>
      </c>
      <c r="CC17" s="114">
        <v>0</v>
      </c>
      <c r="CD17" s="114">
        <v>81</v>
      </c>
      <c r="CE17" s="114">
        <v>81</v>
      </c>
      <c r="CF17" s="114">
        <v>70</v>
      </c>
      <c r="CG17" s="114">
        <v>0</v>
      </c>
      <c r="CH17" s="114">
        <v>79</v>
      </c>
      <c r="CI17" s="114">
        <v>79</v>
      </c>
      <c r="CJ17" s="114">
        <v>112.85714285714286</v>
      </c>
      <c r="CK17" s="114">
        <v>0</v>
      </c>
      <c r="CL17" s="114">
        <v>3</v>
      </c>
      <c r="CM17" s="114">
        <v>3</v>
      </c>
      <c r="CN17" s="114">
        <v>4.2857142857142856</v>
      </c>
      <c r="CO17" s="114">
        <v>117.14285714285715</v>
      </c>
      <c r="CP17" s="114">
        <v>0</v>
      </c>
      <c r="CQ17" s="114">
        <v>82</v>
      </c>
      <c r="CR17" s="114">
        <v>82</v>
      </c>
      <c r="CS17" s="83">
        <v>70</v>
      </c>
      <c r="CT17" s="112">
        <v>0</v>
      </c>
      <c r="CU17" s="112">
        <v>81</v>
      </c>
      <c r="CV17" s="112">
        <v>81</v>
      </c>
      <c r="CW17" s="113">
        <v>115.71428571428572</v>
      </c>
      <c r="CX17" s="112">
        <v>0</v>
      </c>
      <c r="CY17" s="112">
        <v>3</v>
      </c>
      <c r="CZ17" s="112">
        <v>3</v>
      </c>
      <c r="DA17" s="101">
        <v>4.2857142857142856</v>
      </c>
      <c r="DB17" s="113">
        <v>120</v>
      </c>
      <c r="DC17" s="92">
        <v>0</v>
      </c>
      <c r="DD17" s="92">
        <v>84</v>
      </c>
      <c r="DE17" s="114">
        <v>84</v>
      </c>
    </row>
    <row r="18" spans="1:109" x14ac:dyDescent="0.25">
      <c r="A18" s="4">
        <v>895</v>
      </c>
      <c r="B18" s="7" t="s">
        <v>77</v>
      </c>
      <c r="C18" s="4">
        <v>895</v>
      </c>
      <c r="D18" s="83">
        <v>185</v>
      </c>
      <c r="E18" s="112">
        <v>3</v>
      </c>
      <c r="F18" s="83">
        <v>109</v>
      </c>
      <c r="G18" s="112">
        <v>112</v>
      </c>
      <c r="H18" s="113">
        <v>58.918918918918919</v>
      </c>
      <c r="I18" s="112">
        <v>1</v>
      </c>
      <c r="J18" s="112">
        <v>5</v>
      </c>
      <c r="K18" s="112">
        <v>6</v>
      </c>
      <c r="L18" s="101">
        <v>2.7027027027027026</v>
      </c>
      <c r="M18" s="113">
        <v>61.621621621621628</v>
      </c>
      <c r="N18" s="92">
        <v>4</v>
      </c>
      <c r="O18" s="92">
        <v>114</v>
      </c>
      <c r="P18" s="114">
        <v>118</v>
      </c>
      <c r="Q18" s="115">
        <v>62.43386243386243</v>
      </c>
      <c r="R18" s="83">
        <v>188</v>
      </c>
      <c r="S18" s="112">
        <v>3</v>
      </c>
      <c r="T18" s="83">
        <v>113</v>
      </c>
      <c r="U18" s="112">
        <v>116</v>
      </c>
      <c r="V18" s="113">
        <v>60.106382978723403</v>
      </c>
      <c r="W18" s="112">
        <v>0</v>
      </c>
      <c r="X18" s="112">
        <v>5</v>
      </c>
      <c r="Y18" s="112">
        <v>5</v>
      </c>
      <c r="Z18" s="101">
        <v>2.6595744680851063</v>
      </c>
      <c r="AA18" s="113">
        <v>62.765957446808507</v>
      </c>
      <c r="AB18" s="92">
        <v>3</v>
      </c>
      <c r="AC18" s="92">
        <v>118</v>
      </c>
      <c r="AD18" s="114">
        <v>121</v>
      </c>
      <c r="AE18" s="115">
        <v>63.350785340314133</v>
      </c>
      <c r="AF18" s="83">
        <v>188</v>
      </c>
      <c r="AG18" s="112">
        <v>2</v>
      </c>
      <c r="AH18" s="112">
        <v>115</v>
      </c>
      <c r="AI18" s="112">
        <v>117</v>
      </c>
      <c r="AJ18" s="113">
        <v>61.170212765957444</v>
      </c>
      <c r="AK18" s="112">
        <v>0</v>
      </c>
      <c r="AL18" s="112">
        <v>0</v>
      </c>
      <c r="AM18" s="112">
        <v>0</v>
      </c>
      <c r="AN18" s="101">
        <v>0</v>
      </c>
      <c r="AO18" s="113">
        <v>61.170212765957444</v>
      </c>
      <c r="AP18" s="92">
        <v>2</v>
      </c>
      <c r="AQ18" s="92">
        <v>115</v>
      </c>
      <c r="AR18" s="114">
        <v>117</v>
      </c>
      <c r="AS18" s="114">
        <v>188</v>
      </c>
      <c r="AT18" s="114">
        <v>2</v>
      </c>
      <c r="AU18" s="114">
        <v>116</v>
      </c>
      <c r="AV18" s="114">
        <v>118</v>
      </c>
      <c r="AW18" s="114">
        <v>61.702127659574465</v>
      </c>
      <c r="AX18" s="114">
        <v>0</v>
      </c>
      <c r="AY18" s="114">
        <v>5</v>
      </c>
      <c r="AZ18" s="114">
        <v>5</v>
      </c>
      <c r="BA18" s="114">
        <v>2.6595744680851063</v>
      </c>
      <c r="BB18" s="114">
        <v>64.361702127659569</v>
      </c>
      <c r="BC18" s="114">
        <v>2</v>
      </c>
      <c r="BD18" s="114">
        <v>121</v>
      </c>
      <c r="BE18" s="114">
        <v>123</v>
      </c>
      <c r="BF18" s="114">
        <v>188</v>
      </c>
      <c r="BG18" s="114">
        <v>2</v>
      </c>
      <c r="BH18" s="114">
        <v>124</v>
      </c>
      <c r="BI18" s="114">
        <v>126</v>
      </c>
      <c r="BJ18" s="114">
        <v>65.957446808510639</v>
      </c>
      <c r="BK18" s="114">
        <v>0</v>
      </c>
      <c r="BL18" s="114">
        <v>3</v>
      </c>
      <c r="BM18" s="114">
        <v>3</v>
      </c>
      <c r="BN18" s="114">
        <v>1.5957446808510638</v>
      </c>
      <c r="BO18" s="114">
        <v>67.553191489361694</v>
      </c>
      <c r="BP18" s="114">
        <v>2</v>
      </c>
      <c r="BQ18" s="114">
        <v>127</v>
      </c>
      <c r="BR18" s="114">
        <v>129</v>
      </c>
      <c r="BS18" s="114">
        <v>188</v>
      </c>
      <c r="BT18" s="114">
        <v>0</v>
      </c>
      <c r="BU18" s="114">
        <v>127</v>
      </c>
      <c r="BV18" s="114">
        <v>127</v>
      </c>
      <c r="BW18" s="345">
        <v>67.553191489361694</v>
      </c>
      <c r="BX18" s="114">
        <v>0</v>
      </c>
      <c r="BY18" s="114">
        <v>2</v>
      </c>
      <c r="BZ18" s="114">
        <v>2</v>
      </c>
      <c r="CA18" s="113">
        <v>1.0638297872340425</v>
      </c>
      <c r="CB18" s="113">
        <v>68.61702127659575</v>
      </c>
      <c r="CC18" s="114">
        <v>0</v>
      </c>
      <c r="CD18" s="114">
        <v>129</v>
      </c>
      <c r="CE18" s="114">
        <v>129</v>
      </c>
      <c r="CF18" s="114">
        <v>188</v>
      </c>
      <c r="CG18" s="114">
        <v>0</v>
      </c>
      <c r="CH18" s="114">
        <v>131</v>
      </c>
      <c r="CI18" s="114">
        <v>131</v>
      </c>
      <c r="CJ18" s="114">
        <v>69.680851063829792</v>
      </c>
      <c r="CK18" s="114">
        <v>0</v>
      </c>
      <c r="CL18" s="114">
        <v>3</v>
      </c>
      <c r="CM18" s="114">
        <v>3</v>
      </c>
      <c r="CN18" s="114">
        <v>1.5957446808510638</v>
      </c>
      <c r="CO18" s="114">
        <v>71.276595744680847</v>
      </c>
      <c r="CP18" s="114">
        <v>0</v>
      </c>
      <c r="CQ18" s="114">
        <v>134</v>
      </c>
      <c r="CR18" s="114">
        <v>134</v>
      </c>
      <c r="CS18" s="83">
        <v>188</v>
      </c>
      <c r="CT18" s="112">
        <v>0</v>
      </c>
      <c r="CU18" s="112">
        <v>138</v>
      </c>
      <c r="CV18" s="112">
        <v>138</v>
      </c>
      <c r="CW18" s="113">
        <v>73.40425531914893</v>
      </c>
      <c r="CX18" s="112">
        <v>0</v>
      </c>
      <c r="CY18" s="112">
        <v>4</v>
      </c>
      <c r="CZ18" s="112">
        <v>4</v>
      </c>
      <c r="DA18" s="101">
        <v>2.1276595744680851</v>
      </c>
      <c r="DB18" s="113">
        <v>75.531914893617028</v>
      </c>
      <c r="DC18" s="92">
        <v>0</v>
      </c>
      <c r="DD18" s="92">
        <v>142</v>
      </c>
      <c r="DE18" s="114">
        <v>142</v>
      </c>
    </row>
    <row r="19" spans="1:109" ht="25.5" x14ac:dyDescent="0.25">
      <c r="A19" s="8"/>
      <c r="B19" s="8" t="s">
        <v>257</v>
      </c>
      <c r="C19" s="8"/>
      <c r="D19" s="38">
        <v>9602</v>
      </c>
      <c r="E19" s="38">
        <v>440</v>
      </c>
      <c r="F19" s="38">
        <v>7057</v>
      </c>
      <c r="G19" s="38">
        <v>7497</v>
      </c>
      <c r="H19" s="97">
        <v>73.495105186419494</v>
      </c>
      <c r="I19" s="38">
        <v>83</v>
      </c>
      <c r="J19" s="38">
        <v>680</v>
      </c>
      <c r="K19" s="38">
        <v>763</v>
      </c>
      <c r="L19" s="102">
        <v>7.0818579462611959</v>
      </c>
      <c r="M19" s="97">
        <v>958.27268054140507</v>
      </c>
      <c r="N19" s="236">
        <v>523</v>
      </c>
      <c r="O19" s="236">
        <v>7737</v>
      </c>
      <c r="P19" s="236">
        <v>8260</v>
      </c>
      <c r="Q19" s="111">
        <v>81.58024691358024</v>
      </c>
      <c r="R19" s="38">
        <v>10059</v>
      </c>
      <c r="S19" s="38">
        <v>434</v>
      </c>
      <c r="T19" s="38">
        <v>7144</v>
      </c>
      <c r="U19" s="38">
        <v>7578</v>
      </c>
      <c r="V19" s="97">
        <v>71.020976240182918</v>
      </c>
      <c r="W19" s="38">
        <v>72</v>
      </c>
      <c r="X19" s="38">
        <v>707</v>
      </c>
      <c r="Y19" s="38">
        <v>779</v>
      </c>
      <c r="Z19" s="102">
        <v>7.0285316631871959</v>
      </c>
      <c r="AA19" s="97">
        <v>944.64827552264592</v>
      </c>
      <c r="AB19" s="236">
        <v>506</v>
      </c>
      <c r="AC19" s="236">
        <v>7851</v>
      </c>
      <c r="AD19" s="236">
        <v>8357</v>
      </c>
      <c r="AE19" s="111">
        <v>79.100804543303354</v>
      </c>
      <c r="AF19" s="38">
        <v>10059</v>
      </c>
      <c r="AG19" s="38">
        <v>331</v>
      </c>
      <c r="AH19" s="38">
        <v>7244</v>
      </c>
      <c r="AI19" s="38">
        <v>7575</v>
      </c>
      <c r="AJ19" s="97">
        <v>72.01511084600854</v>
      </c>
      <c r="AK19" s="38">
        <v>72</v>
      </c>
      <c r="AL19" s="38">
        <v>575</v>
      </c>
      <c r="AM19" s="38">
        <v>647</v>
      </c>
      <c r="AN19" s="102">
        <v>5.7162739834973655</v>
      </c>
      <c r="AO19" s="97">
        <v>957.86289453523602</v>
      </c>
      <c r="AP19" s="236">
        <v>403</v>
      </c>
      <c r="AQ19" s="236">
        <v>7819</v>
      </c>
      <c r="AR19" s="236">
        <v>8222</v>
      </c>
      <c r="AS19" s="236">
        <v>10059</v>
      </c>
      <c r="AT19" s="236">
        <v>328</v>
      </c>
      <c r="AU19" s="236">
        <v>7290</v>
      </c>
      <c r="AV19" s="236">
        <v>7618</v>
      </c>
      <c r="AW19" s="236">
        <v>72.472412764688343</v>
      </c>
      <c r="AX19" s="236">
        <v>27</v>
      </c>
      <c r="AY19" s="236">
        <v>807</v>
      </c>
      <c r="AZ19" s="236">
        <v>834</v>
      </c>
      <c r="BA19" s="236">
        <v>8.0226662690128236</v>
      </c>
      <c r="BB19" s="236">
        <v>973.16106611952591</v>
      </c>
      <c r="BC19" s="236">
        <v>355</v>
      </c>
      <c r="BD19" s="236">
        <v>8097</v>
      </c>
      <c r="BE19" s="236">
        <v>8452</v>
      </c>
      <c r="BF19" s="236">
        <v>10058</v>
      </c>
      <c r="BG19" s="236">
        <v>326</v>
      </c>
      <c r="BH19" s="236">
        <v>7355</v>
      </c>
      <c r="BI19" s="236">
        <v>7681</v>
      </c>
      <c r="BJ19" s="236">
        <v>73.125869954265269</v>
      </c>
      <c r="BK19" s="236">
        <v>21</v>
      </c>
      <c r="BL19" s="236">
        <v>878</v>
      </c>
      <c r="BM19" s="236">
        <v>899</v>
      </c>
      <c r="BN19" s="236">
        <v>8.7293696559952281</v>
      </c>
      <c r="BO19" s="236">
        <v>992.22678868847095</v>
      </c>
      <c r="BP19" s="236">
        <v>347</v>
      </c>
      <c r="BQ19" s="236">
        <v>8233</v>
      </c>
      <c r="BR19" s="236">
        <v>8580</v>
      </c>
      <c r="BS19" s="236">
        <v>10058</v>
      </c>
      <c r="BT19" s="236">
        <v>205</v>
      </c>
      <c r="BU19" s="236">
        <v>7458</v>
      </c>
      <c r="BV19" s="236">
        <v>7663</v>
      </c>
      <c r="BW19" s="102">
        <v>74.149930403658786</v>
      </c>
      <c r="BX19" s="236">
        <v>13</v>
      </c>
      <c r="BY19" s="236">
        <v>910</v>
      </c>
      <c r="BZ19" s="236">
        <v>923</v>
      </c>
      <c r="CA19" s="97">
        <v>9.0475243587194285</v>
      </c>
      <c r="CB19" s="97">
        <v>1107.5748042415016</v>
      </c>
      <c r="CC19" s="236">
        <v>218</v>
      </c>
      <c r="CD19" s="236">
        <v>8368</v>
      </c>
      <c r="CE19" s="236">
        <v>8586</v>
      </c>
      <c r="CF19" s="236">
        <v>10058</v>
      </c>
      <c r="CG19" s="236">
        <v>40</v>
      </c>
      <c r="CH19" s="236">
        <v>7505</v>
      </c>
      <c r="CI19" s="236">
        <v>7545</v>
      </c>
      <c r="CJ19" s="236">
        <v>74.617220123284937</v>
      </c>
      <c r="CK19" s="236">
        <v>10</v>
      </c>
      <c r="CL19" s="236">
        <v>934</v>
      </c>
      <c r="CM19" s="236">
        <v>944</v>
      </c>
      <c r="CN19" s="236">
        <v>9.2861403857625771</v>
      </c>
      <c r="CO19" s="236">
        <v>1114.4218019585144</v>
      </c>
      <c r="CP19" s="236">
        <v>50</v>
      </c>
      <c r="CQ19" s="236">
        <v>8439</v>
      </c>
      <c r="CR19" s="236">
        <v>8489</v>
      </c>
      <c r="CS19" s="38">
        <v>10058</v>
      </c>
      <c r="CT19" s="38">
        <v>31</v>
      </c>
      <c r="CU19" s="38">
        <v>7802</v>
      </c>
      <c r="CV19" s="38">
        <v>7833</v>
      </c>
      <c r="CW19" s="97">
        <v>77.570093457943926</v>
      </c>
      <c r="CX19" s="38">
        <v>9</v>
      </c>
      <c r="CY19" s="38">
        <v>949</v>
      </c>
      <c r="CZ19" s="38">
        <v>958</v>
      </c>
      <c r="DA19" s="102">
        <v>9.435275402664546</v>
      </c>
      <c r="DB19" s="97">
        <v>1166.0991836886046</v>
      </c>
      <c r="DC19" s="236">
        <v>40</v>
      </c>
      <c r="DD19" s="236">
        <v>8751</v>
      </c>
      <c r="DE19" s="236">
        <v>8791</v>
      </c>
    </row>
    <row r="20" spans="1:109" x14ac:dyDescent="0.25">
      <c r="A20" s="4">
        <v>45</v>
      </c>
      <c r="B20" s="7" t="s">
        <v>79</v>
      </c>
      <c r="C20" s="4">
        <v>45</v>
      </c>
      <c r="D20" s="83">
        <v>3872</v>
      </c>
      <c r="E20" s="112">
        <v>190</v>
      </c>
      <c r="F20" s="83">
        <v>2858</v>
      </c>
      <c r="G20" s="112">
        <v>3048</v>
      </c>
      <c r="H20" s="113">
        <v>73.811983471074385</v>
      </c>
      <c r="I20" s="112">
        <v>61</v>
      </c>
      <c r="J20" s="112">
        <v>358</v>
      </c>
      <c r="K20" s="112">
        <v>419</v>
      </c>
      <c r="L20" s="101">
        <v>9.2458677685950406</v>
      </c>
      <c r="M20" s="113">
        <v>83.057851239669418</v>
      </c>
      <c r="N20" s="92">
        <v>251</v>
      </c>
      <c r="O20" s="92">
        <v>3216</v>
      </c>
      <c r="P20" s="114">
        <v>3467</v>
      </c>
      <c r="Q20" s="115">
        <v>84.089255396555913</v>
      </c>
      <c r="R20" s="83">
        <v>4059</v>
      </c>
      <c r="S20" s="112">
        <v>188</v>
      </c>
      <c r="T20" s="83">
        <v>2895</v>
      </c>
      <c r="U20" s="112">
        <v>3083</v>
      </c>
      <c r="V20" s="113">
        <v>71.322985957132303</v>
      </c>
      <c r="W20" s="112">
        <v>52</v>
      </c>
      <c r="X20" s="112">
        <v>363</v>
      </c>
      <c r="Y20" s="112">
        <v>415</v>
      </c>
      <c r="Z20" s="101">
        <v>8.9430894308943092</v>
      </c>
      <c r="AA20" s="113">
        <v>80.266075388026607</v>
      </c>
      <c r="AB20" s="92">
        <v>240</v>
      </c>
      <c r="AC20" s="92">
        <v>3258</v>
      </c>
      <c r="AD20" s="114">
        <v>3498</v>
      </c>
      <c r="AE20" s="115">
        <v>81.367759944173073</v>
      </c>
      <c r="AF20" s="83">
        <v>4059</v>
      </c>
      <c r="AG20" s="112">
        <v>148</v>
      </c>
      <c r="AH20" s="112">
        <v>2948</v>
      </c>
      <c r="AI20" s="112">
        <v>3096</v>
      </c>
      <c r="AJ20" s="113">
        <v>72.628726287262865</v>
      </c>
      <c r="AK20" s="112">
        <v>52</v>
      </c>
      <c r="AL20" s="112">
        <v>363</v>
      </c>
      <c r="AM20" s="112">
        <v>415</v>
      </c>
      <c r="AN20" s="101">
        <v>8.9430894308943092</v>
      </c>
      <c r="AO20" s="113">
        <v>81.571815718157183</v>
      </c>
      <c r="AP20" s="92">
        <v>200</v>
      </c>
      <c r="AQ20" s="92">
        <v>3311</v>
      </c>
      <c r="AR20" s="114">
        <v>3511</v>
      </c>
      <c r="AS20" s="114">
        <v>4059</v>
      </c>
      <c r="AT20" s="114">
        <v>145</v>
      </c>
      <c r="AU20" s="114">
        <v>2963</v>
      </c>
      <c r="AV20" s="114">
        <v>3108</v>
      </c>
      <c r="AW20" s="114">
        <v>72.998275437299824</v>
      </c>
      <c r="AX20" s="114">
        <v>22</v>
      </c>
      <c r="AY20" s="114">
        <v>416</v>
      </c>
      <c r="AZ20" s="114">
        <v>438</v>
      </c>
      <c r="BA20" s="114">
        <v>10.248829761024883</v>
      </c>
      <c r="BB20" s="114">
        <v>83.247105198324718</v>
      </c>
      <c r="BC20" s="114">
        <v>167</v>
      </c>
      <c r="BD20" s="114">
        <v>3379</v>
      </c>
      <c r="BE20" s="114">
        <v>3546</v>
      </c>
      <c r="BF20" s="114">
        <v>4062</v>
      </c>
      <c r="BG20" s="114">
        <v>143</v>
      </c>
      <c r="BH20" s="114">
        <v>2984</v>
      </c>
      <c r="BI20" s="114">
        <v>3127</v>
      </c>
      <c r="BJ20" s="114">
        <v>73.46134908911867</v>
      </c>
      <c r="BK20" s="114">
        <v>16</v>
      </c>
      <c r="BL20" s="114">
        <v>454</v>
      </c>
      <c r="BM20" s="114">
        <v>470</v>
      </c>
      <c r="BN20" s="114">
        <v>11.176760216642048</v>
      </c>
      <c r="BO20" s="114">
        <v>84.638109305760707</v>
      </c>
      <c r="BP20" s="114">
        <v>159</v>
      </c>
      <c r="BQ20" s="114">
        <v>3438</v>
      </c>
      <c r="BR20" s="114">
        <v>3597</v>
      </c>
      <c r="BS20" s="114">
        <v>4062</v>
      </c>
      <c r="BT20" s="114">
        <v>101</v>
      </c>
      <c r="BU20" s="114">
        <v>3018</v>
      </c>
      <c r="BV20" s="114">
        <v>3119</v>
      </c>
      <c r="BW20" s="345">
        <v>74.298375184638104</v>
      </c>
      <c r="BX20" s="114">
        <v>9</v>
      </c>
      <c r="BY20" s="114">
        <v>473</v>
      </c>
      <c r="BZ20" s="114">
        <v>482</v>
      </c>
      <c r="CA20" s="113">
        <v>11.644510093549975</v>
      </c>
      <c r="CB20" s="113">
        <v>85.942885278188086</v>
      </c>
      <c r="CC20" s="114">
        <v>110</v>
      </c>
      <c r="CD20" s="114">
        <v>3491</v>
      </c>
      <c r="CE20" s="114">
        <v>3601</v>
      </c>
      <c r="CF20" s="114">
        <v>4062</v>
      </c>
      <c r="CG20" s="114">
        <v>27</v>
      </c>
      <c r="CH20" s="114">
        <v>3028</v>
      </c>
      <c r="CI20" s="114">
        <v>3055</v>
      </c>
      <c r="CJ20" s="114">
        <v>74.54455933037913</v>
      </c>
      <c r="CK20" s="114">
        <v>6</v>
      </c>
      <c r="CL20" s="114">
        <v>490</v>
      </c>
      <c r="CM20" s="114">
        <v>496</v>
      </c>
      <c r="CN20" s="114">
        <v>12.063023141309699</v>
      </c>
      <c r="CO20" s="114">
        <v>86.607582471688829</v>
      </c>
      <c r="CP20" s="114">
        <v>33</v>
      </c>
      <c r="CQ20" s="114">
        <v>3518</v>
      </c>
      <c r="CR20" s="114">
        <v>3551</v>
      </c>
      <c r="CS20" s="83">
        <v>4062</v>
      </c>
      <c r="CT20" s="112">
        <v>20</v>
      </c>
      <c r="CU20" s="112">
        <v>3140</v>
      </c>
      <c r="CV20" s="112">
        <v>3160</v>
      </c>
      <c r="CW20" s="113">
        <v>77.301821762678486</v>
      </c>
      <c r="CX20" s="112">
        <v>5</v>
      </c>
      <c r="CY20" s="112">
        <v>503</v>
      </c>
      <c r="CZ20" s="112">
        <v>508</v>
      </c>
      <c r="DA20" s="101">
        <v>12.383062530773019</v>
      </c>
      <c r="DB20" s="113">
        <v>89.684884293451503</v>
      </c>
      <c r="DC20" s="92">
        <v>25</v>
      </c>
      <c r="DD20" s="92">
        <v>3643</v>
      </c>
      <c r="DE20" s="114">
        <v>3668</v>
      </c>
    </row>
    <row r="21" spans="1:109" ht="26.25" x14ac:dyDescent="0.25">
      <c r="A21" s="4">
        <v>51</v>
      </c>
      <c r="B21" s="7" t="s">
        <v>80</v>
      </c>
      <c r="C21" s="4">
        <v>51</v>
      </c>
      <c r="D21" s="83">
        <v>213</v>
      </c>
      <c r="E21" s="112">
        <v>36</v>
      </c>
      <c r="F21" s="83">
        <v>146</v>
      </c>
      <c r="G21" s="112">
        <v>182</v>
      </c>
      <c r="H21" s="113">
        <v>68.544600938967136</v>
      </c>
      <c r="I21" s="112">
        <v>1</v>
      </c>
      <c r="J21" s="112">
        <v>12</v>
      </c>
      <c r="K21" s="112">
        <v>13</v>
      </c>
      <c r="L21" s="101">
        <v>5.6338028169014089</v>
      </c>
      <c r="M21" s="113">
        <v>74.178403755868544</v>
      </c>
      <c r="N21" s="92">
        <v>37</v>
      </c>
      <c r="O21" s="92">
        <v>158</v>
      </c>
      <c r="P21" s="114">
        <v>195</v>
      </c>
      <c r="Q21" s="115">
        <v>78</v>
      </c>
      <c r="R21" s="83">
        <v>229</v>
      </c>
      <c r="S21" s="112">
        <v>35</v>
      </c>
      <c r="T21" s="83">
        <v>152</v>
      </c>
      <c r="U21" s="112">
        <v>187</v>
      </c>
      <c r="V21" s="113">
        <v>66.375545851528386</v>
      </c>
      <c r="W21" s="112">
        <v>1</v>
      </c>
      <c r="X21" s="112">
        <v>13</v>
      </c>
      <c r="Y21" s="112">
        <v>14</v>
      </c>
      <c r="Z21" s="101">
        <v>5.6768558951965069</v>
      </c>
      <c r="AA21" s="113">
        <v>72.052401746724897</v>
      </c>
      <c r="AB21" s="92">
        <v>36</v>
      </c>
      <c r="AC21" s="92">
        <v>165</v>
      </c>
      <c r="AD21" s="114">
        <v>201</v>
      </c>
      <c r="AE21" s="115">
        <v>75.84905660377359</v>
      </c>
      <c r="AF21" s="83">
        <v>229</v>
      </c>
      <c r="AG21" s="112">
        <v>28</v>
      </c>
      <c r="AH21" s="112">
        <v>156</v>
      </c>
      <c r="AI21" s="112">
        <v>184</v>
      </c>
      <c r="AJ21" s="113">
        <v>68.122270742358083</v>
      </c>
      <c r="AK21" s="112">
        <v>1</v>
      </c>
      <c r="AL21" s="112">
        <v>13</v>
      </c>
      <c r="AM21" s="112">
        <v>14</v>
      </c>
      <c r="AN21" s="101">
        <v>5.6768558951965069</v>
      </c>
      <c r="AO21" s="113">
        <v>73.799126637554593</v>
      </c>
      <c r="AP21" s="92">
        <v>29</v>
      </c>
      <c r="AQ21" s="92">
        <v>169</v>
      </c>
      <c r="AR21" s="114">
        <v>198</v>
      </c>
      <c r="AS21" s="114">
        <v>229</v>
      </c>
      <c r="AT21" s="114">
        <v>28</v>
      </c>
      <c r="AU21" s="114">
        <v>161</v>
      </c>
      <c r="AV21" s="114">
        <v>189</v>
      </c>
      <c r="AW21" s="114">
        <v>70.3056768558952</v>
      </c>
      <c r="AX21" s="114">
        <v>0</v>
      </c>
      <c r="AY21" s="114">
        <v>18</v>
      </c>
      <c r="AZ21" s="114">
        <v>18</v>
      </c>
      <c r="BA21" s="114">
        <v>7.860262008733625</v>
      </c>
      <c r="BB21" s="114">
        <v>78.165938864628828</v>
      </c>
      <c r="BC21" s="114">
        <v>28</v>
      </c>
      <c r="BD21" s="114">
        <v>179</v>
      </c>
      <c r="BE21" s="114">
        <v>207</v>
      </c>
      <c r="BF21" s="114">
        <v>227</v>
      </c>
      <c r="BG21" s="114">
        <v>28</v>
      </c>
      <c r="BH21" s="114">
        <v>162</v>
      </c>
      <c r="BI21" s="114">
        <v>190</v>
      </c>
      <c r="BJ21" s="114">
        <v>71.365638766519822</v>
      </c>
      <c r="BK21" s="114">
        <v>0</v>
      </c>
      <c r="BL21" s="114">
        <v>19</v>
      </c>
      <c r="BM21" s="114">
        <v>19</v>
      </c>
      <c r="BN21" s="114">
        <v>8.3700440528634363</v>
      </c>
      <c r="BO21" s="114">
        <v>79.735682819383257</v>
      </c>
      <c r="BP21" s="114">
        <v>28</v>
      </c>
      <c r="BQ21" s="114">
        <v>181</v>
      </c>
      <c r="BR21" s="114">
        <v>209</v>
      </c>
      <c r="BS21" s="114">
        <v>227</v>
      </c>
      <c r="BT21" s="114">
        <v>18</v>
      </c>
      <c r="BU21" s="114">
        <v>166</v>
      </c>
      <c r="BV21" s="114">
        <v>184</v>
      </c>
      <c r="BW21" s="345">
        <v>73.127753303964766</v>
      </c>
      <c r="BX21" s="114">
        <v>0</v>
      </c>
      <c r="BY21" s="114">
        <v>17</v>
      </c>
      <c r="BZ21" s="114">
        <v>17</v>
      </c>
      <c r="CA21" s="113">
        <v>7.4889867841409687</v>
      </c>
      <c r="CB21" s="113">
        <v>80.616740088105729</v>
      </c>
      <c r="CC21" s="114">
        <v>18</v>
      </c>
      <c r="CD21" s="114">
        <v>183</v>
      </c>
      <c r="CE21" s="114">
        <v>201</v>
      </c>
      <c r="CF21" s="114">
        <v>227</v>
      </c>
      <c r="CG21" s="114">
        <v>0</v>
      </c>
      <c r="CH21" s="114">
        <v>163</v>
      </c>
      <c r="CI21" s="114">
        <v>163</v>
      </c>
      <c r="CJ21" s="114">
        <v>71.806167400881066</v>
      </c>
      <c r="CK21" s="114">
        <v>0</v>
      </c>
      <c r="CL21" s="114">
        <v>17</v>
      </c>
      <c r="CM21" s="114">
        <v>17</v>
      </c>
      <c r="CN21" s="114">
        <v>7.4889867841409687</v>
      </c>
      <c r="CO21" s="114">
        <v>79.295154185022028</v>
      </c>
      <c r="CP21" s="114">
        <v>0</v>
      </c>
      <c r="CQ21" s="114">
        <v>180</v>
      </c>
      <c r="CR21" s="114">
        <v>180</v>
      </c>
      <c r="CS21" s="83">
        <v>227</v>
      </c>
      <c r="CT21" s="112">
        <v>0</v>
      </c>
      <c r="CU21" s="112">
        <v>174</v>
      </c>
      <c r="CV21" s="112">
        <v>174</v>
      </c>
      <c r="CW21" s="113">
        <v>76.651982378854626</v>
      </c>
      <c r="CX21" s="112">
        <v>0</v>
      </c>
      <c r="CY21" s="112">
        <v>21</v>
      </c>
      <c r="CZ21" s="112">
        <v>21</v>
      </c>
      <c r="DA21" s="101">
        <v>9.251101321585903</v>
      </c>
      <c r="DB21" s="113">
        <v>85.903083700440533</v>
      </c>
      <c r="DC21" s="92">
        <v>0</v>
      </c>
      <c r="DD21" s="92">
        <v>195</v>
      </c>
      <c r="DE21" s="114">
        <v>195</v>
      </c>
    </row>
    <row r="22" spans="1:109" x14ac:dyDescent="0.25">
      <c r="A22" s="4">
        <v>147</v>
      </c>
      <c r="B22" s="7" t="s">
        <v>81</v>
      </c>
      <c r="C22" s="4">
        <v>147</v>
      </c>
      <c r="D22" s="83">
        <v>1097</v>
      </c>
      <c r="E22" s="112">
        <v>73</v>
      </c>
      <c r="F22" s="83">
        <v>784</v>
      </c>
      <c r="G22" s="112">
        <v>857</v>
      </c>
      <c r="H22" s="113">
        <v>71.467639015496815</v>
      </c>
      <c r="I22" s="112">
        <v>7</v>
      </c>
      <c r="J22" s="112">
        <v>73</v>
      </c>
      <c r="K22" s="112">
        <v>80</v>
      </c>
      <c r="L22" s="101">
        <v>6.654512306289881</v>
      </c>
      <c r="M22" s="113">
        <v>78.122151321786689</v>
      </c>
      <c r="N22" s="92">
        <v>80</v>
      </c>
      <c r="O22" s="92">
        <v>857</v>
      </c>
      <c r="P22" s="114">
        <v>937</v>
      </c>
      <c r="Q22" s="115">
        <v>79.609175870858124</v>
      </c>
      <c r="R22" s="83">
        <v>1138</v>
      </c>
      <c r="S22" s="112">
        <v>72</v>
      </c>
      <c r="T22" s="83">
        <v>794</v>
      </c>
      <c r="U22" s="112">
        <v>866</v>
      </c>
      <c r="V22" s="113">
        <v>69.77152899824253</v>
      </c>
      <c r="W22" s="112">
        <v>7</v>
      </c>
      <c r="X22" s="112">
        <v>85</v>
      </c>
      <c r="Y22" s="112">
        <v>92</v>
      </c>
      <c r="Z22" s="101">
        <v>7.4692442882249566</v>
      </c>
      <c r="AA22" s="113">
        <v>77.240773286467487</v>
      </c>
      <c r="AB22" s="92">
        <v>79</v>
      </c>
      <c r="AC22" s="92">
        <v>879</v>
      </c>
      <c r="AD22" s="114">
        <v>958</v>
      </c>
      <c r="AE22" s="115">
        <v>78.718159408381254</v>
      </c>
      <c r="AF22" s="83">
        <v>1138</v>
      </c>
      <c r="AG22" s="112">
        <v>57</v>
      </c>
      <c r="AH22" s="112">
        <v>812</v>
      </c>
      <c r="AI22" s="112">
        <v>869</v>
      </c>
      <c r="AJ22" s="113">
        <v>71.353251318101925</v>
      </c>
      <c r="AK22" s="112">
        <v>7</v>
      </c>
      <c r="AL22" s="112">
        <v>85</v>
      </c>
      <c r="AM22" s="112">
        <v>92</v>
      </c>
      <c r="AN22" s="101">
        <v>7.4692442882249566</v>
      </c>
      <c r="AO22" s="113">
        <v>78.822495606326896</v>
      </c>
      <c r="AP22" s="92">
        <v>64</v>
      </c>
      <c r="AQ22" s="92">
        <v>897</v>
      </c>
      <c r="AR22" s="114">
        <v>961</v>
      </c>
      <c r="AS22" s="114">
        <v>1138</v>
      </c>
      <c r="AT22" s="114">
        <v>57</v>
      </c>
      <c r="AU22" s="114">
        <v>823</v>
      </c>
      <c r="AV22" s="114">
        <v>880</v>
      </c>
      <c r="AW22" s="114">
        <v>72.319859402460466</v>
      </c>
      <c r="AX22" s="114">
        <v>2</v>
      </c>
      <c r="AY22" s="114">
        <v>96</v>
      </c>
      <c r="AZ22" s="114">
        <v>98</v>
      </c>
      <c r="BA22" s="114">
        <v>8.4358523725834793</v>
      </c>
      <c r="BB22" s="114">
        <v>80.755711775043935</v>
      </c>
      <c r="BC22" s="114">
        <v>59</v>
      </c>
      <c r="BD22" s="114">
        <v>919</v>
      </c>
      <c r="BE22" s="114">
        <v>978</v>
      </c>
      <c r="BF22" s="114">
        <v>1137</v>
      </c>
      <c r="BG22" s="114">
        <v>57</v>
      </c>
      <c r="BH22" s="114">
        <v>827</v>
      </c>
      <c r="BI22" s="114">
        <v>884</v>
      </c>
      <c r="BJ22" s="114">
        <v>72.735268249780134</v>
      </c>
      <c r="BK22" s="114">
        <v>2</v>
      </c>
      <c r="BL22" s="114">
        <v>103</v>
      </c>
      <c r="BM22" s="114">
        <v>105</v>
      </c>
      <c r="BN22" s="114">
        <v>9.0589270008795069</v>
      </c>
      <c r="BO22" s="114">
        <v>81.794195250659627</v>
      </c>
      <c r="BP22" s="114">
        <v>59</v>
      </c>
      <c r="BQ22" s="114">
        <v>930</v>
      </c>
      <c r="BR22" s="114">
        <v>989</v>
      </c>
      <c r="BS22" s="114">
        <v>1137</v>
      </c>
      <c r="BT22" s="114">
        <v>30</v>
      </c>
      <c r="BU22" s="114">
        <v>836</v>
      </c>
      <c r="BV22" s="114">
        <v>866</v>
      </c>
      <c r="BW22" s="345">
        <v>73.526824978012314</v>
      </c>
      <c r="BX22" s="114">
        <v>2</v>
      </c>
      <c r="BY22" s="114">
        <v>105</v>
      </c>
      <c r="BZ22" s="114">
        <v>107</v>
      </c>
      <c r="CA22" s="113">
        <v>9.2348284960422156</v>
      </c>
      <c r="CB22" s="113">
        <v>82.761653474054526</v>
      </c>
      <c r="CC22" s="114">
        <v>32</v>
      </c>
      <c r="CD22" s="114">
        <v>941</v>
      </c>
      <c r="CE22" s="114">
        <v>973</v>
      </c>
      <c r="CF22" s="114">
        <v>1137</v>
      </c>
      <c r="CG22" s="114">
        <v>5</v>
      </c>
      <c r="CH22" s="114">
        <v>851</v>
      </c>
      <c r="CI22" s="114">
        <v>856</v>
      </c>
      <c r="CJ22" s="114">
        <v>74.846086191732624</v>
      </c>
      <c r="CK22" s="114">
        <v>2</v>
      </c>
      <c r="CL22" s="114">
        <v>107</v>
      </c>
      <c r="CM22" s="114">
        <v>109</v>
      </c>
      <c r="CN22" s="114">
        <v>9.4107299912049243</v>
      </c>
      <c r="CO22" s="114">
        <v>84.256816182937555</v>
      </c>
      <c r="CP22" s="114">
        <v>7</v>
      </c>
      <c r="CQ22" s="114">
        <v>958</v>
      </c>
      <c r="CR22" s="114">
        <v>965</v>
      </c>
      <c r="CS22" s="83">
        <v>1137</v>
      </c>
      <c r="CT22" s="112">
        <v>3</v>
      </c>
      <c r="CU22" s="112">
        <v>884</v>
      </c>
      <c r="CV22" s="112">
        <v>887</v>
      </c>
      <c r="CW22" s="113">
        <v>77.748460861917323</v>
      </c>
      <c r="CX22" s="112">
        <v>2</v>
      </c>
      <c r="CY22" s="112">
        <v>104</v>
      </c>
      <c r="CZ22" s="112">
        <v>106</v>
      </c>
      <c r="DA22" s="101">
        <v>9.1468777484608612</v>
      </c>
      <c r="DB22" s="113">
        <v>86.89533861037819</v>
      </c>
      <c r="DC22" s="92">
        <v>5</v>
      </c>
      <c r="DD22" s="92">
        <v>988</v>
      </c>
      <c r="DE22" s="114">
        <v>993</v>
      </c>
    </row>
    <row r="23" spans="1:109" ht="26.25" x14ac:dyDescent="0.25">
      <c r="A23" s="4">
        <v>172</v>
      </c>
      <c r="B23" s="7" t="s">
        <v>82</v>
      </c>
      <c r="C23" s="4">
        <v>172</v>
      </c>
      <c r="D23" s="83">
        <v>1105</v>
      </c>
      <c r="E23" s="112">
        <v>54</v>
      </c>
      <c r="F23" s="83">
        <v>503</v>
      </c>
      <c r="G23" s="112">
        <v>557</v>
      </c>
      <c r="H23" s="113">
        <v>45.520361990950228</v>
      </c>
      <c r="I23" s="112">
        <v>3</v>
      </c>
      <c r="J23" s="112">
        <v>80</v>
      </c>
      <c r="K23" s="112">
        <v>83</v>
      </c>
      <c r="L23" s="101">
        <v>7.2398190045248878</v>
      </c>
      <c r="M23" s="113">
        <v>52.760180995475118</v>
      </c>
      <c r="N23" s="92">
        <v>57</v>
      </c>
      <c r="O23" s="92">
        <v>583</v>
      </c>
      <c r="P23" s="114">
        <v>640</v>
      </c>
      <c r="Q23" s="115">
        <v>55.077452667814107</v>
      </c>
      <c r="R23" s="83">
        <v>1138</v>
      </c>
      <c r="S23" s="112">
        <v>53</v>
      </c>
      <c r="T23" s="83">
        <v>528</v>
      </c>
      <c r="U23" s="112">
        <v>581</v>
      </c>
      <c r="V23" s="113">
        <v>46.397188049209134</v>
      </c>
      <c r="W23" s="112">
        <v>4</v>
      </c>
      <c r="X23" s="112">
        <v>83</v>
      </c>
      <c r="Y23" s="112">
        <v>87</v>
      </c>
      <c r="Z23" s="101">
        <v>7.293497363796134</v>
      </c>
      <c r="AA23" s="113">
        <v>53.690685413005269</v>
      </c>
      <c r="AB23" s="92">
        <v>57</v>
      </c>
      <c r="AC23" s="92">
        <v>611</v>
      </c>
      <c r="AD23" s="114">
        <v>668</v>
      </c>
      <c r="AE23" s="115">
        <v>55.89958158995816</v>
      </c>
      <c r="AF23" s="83">
        <v>1138</v>
      </c>
      <c r="AG23" s="112">
        <v>52</v>
      </c>
      <c r="AH23" s="112">
        <v>538</v>
      </c>
      <c r="AI23" s="112">
        <v>590</v>
      </c>
      <c r="AJ23" s="113">
        <v>47.27592267135325</v>
      </c>
      <c r="AK23" s="112">
        <v>4</v>
      </c>
      <c r="AL23" s="112">
        <v>83</v>
      </c>
      <c r="AM23" s="112">
        <v>87</v>
      </c>
      <c r="AN23" s="101">
        <v>7.293497363796134</v>
      </c>
      <c r="AO23" s="113">
        <v>54.569420035149385</v>
      </c>
      <c r="AP23" s="92">
        <v>56</v>
      </c>
      <c r="AQ23" s="92">
        <v>621</v>
      </c>
      <c r="AR23" s="114">
        <v>677</v>
      </c>
      <c r="AS23" s="114">
        <v>1138</v>
      </c>
      <c r="AT23" s="114">
        <v>52</v>
      </c>
      <c r="AU23" s="114">
        <v>557</v>
      </c>
      <c r="AV23" s="114">
        <v>609</v>
      </c>
      <c r="AW23" s="114">
        <v>48.94551845342707</v>
      </c>
      <c r="AX23" s="114">
        <v>2</v>
      </c>
      <c r="AY23" s="114">
        <v>99</v>
      </c>
      <c r="AZ23" s="114">
        <v>101</v>
      </c>
      <c r="BA23" s="114">
        <v>8.6994727592267136</v>
      </c>
      <c r="BB23" s="114">
        <v>57.644991212653771</v>
      </c>
      <c r="BC23" s="114">
        <v>54</v>
      </c>
      <c r="BD23" s="114">
        <v>656</v>
      </c>
      <c r="BE23" s="114">
        <v>710</v>
      </c>
      <c r="BF23" s="114">
        <v>1138</v>
      </c>
      <c r="BG23" s="114">
        <v>52</v>
      </c>
      <c r="BH23" s="114">
        <v>576</v>
      </c>
      <c r="BI23" s="114">
        <v>628</v>
      </c>
      <c r="BJ23" s="114">
        <v>50.615114235500883</v>
      </c>
      <c r="BK23" s="114">
        <v>2</v>
      </c>
      <c r="BL23" s="114">
        <v>109</v>
      </c>
      <c r="BM23" s="114">
        <v>111</v>
      </c>
      <c r="BN23" s="114">
        <v>9.5782073813708255</v>
      </c>
      <c r="BO23" s="114">
        <v>60.193321616871707</v>
      </c>
      <c r="BP23" s="114">
        <v>54</v>
      </c>
      <c r="BQ23" s="114">
        <v>685</v>
      </c>
      <c r="BR23" s="114">
        <v>739</v>
      </c>
      <c r="BS23" s="114">
        <v>1138</v>
      </c>
      <c r="BT23" s="114">
        <v>40</v>
      </c>
      <c r="BU23" s="114">
        <v>581</v>
      </c>
      <c r="BV23" s="114">
        <v>621</v>
      </c>
      <c r="BW23" s="345">
        <v>51.054481546572937</v>
      </c>
      <c r="BX23" s="114">
        <v>1</v>
      </c>
      <c r="BY23" s="114">
        <v>118</v>
      </c>
      <c r="BZ23" s="114">
        <v>119</v>
      </c>
      <c r="CA23" s="113">
        <v>10.369068541300527</v>
      </c>
      <c r="CB23" s="113">
        <v>61.423550087873458</v>
      </c>
      <c r="CC23" s="114">
        <v>41</v>
      </c>
      <c r="CD23" s="114">
        <v>699</v>
      </c>
      <c r="CE23" s="114">
        <v>740</v>
      </c>
      <c r="CF23" s="114">
        <v>1138</v>
      </c>
      <c r="CG23" s="114">
        <v>4</v>
      </c>
      <c r="CH23" s="114">
        <v>601</v>
      </c>
      <c r="CI23" s="114">
        <v>605</v>
      </c>
      <c r="CJ23" s="114">
        <v>52.811950790861161</v>
      </c>
      <c r="CK23" s="114">
        <v>1</v>
      </c>
      <c r="CL23" s="114">
        <v>120</v>
      </c>
      <c r="CM23" s="114">
        <v>121</v>
      </c>
      <c r="CN23" s="114">
        <v>10.54481546572935</v>
      </c>
      <c r="CO23" s="114">
        <v>63.356766256590511</v>
      </c>
      <c r="CP23" s="114">
        <v>5</v>
      </c>
      <c r="CQ23" s="114">
        <v>721</v>
      </c>
      <c r="CR23" s="114">
        <v>726</v>
      </c>
      <c r="CS23" s="83">
        <v>1138</v>
      </c>
      <c r="CT23" s="112">
        <v>4</v>
      </c>
      <c r="CU23" s="112">
        <v>650</v>
      </c>
      <c r="CV23" s="112">
        <v>654</v>
      </c>
      <c r="CW23" s="113">
        <v>57.117750439367313</v>
      </c>
      <c r="CX23" s="112">
        <v>1</v>
      </c>
      <c r="CY23" s="112">
        <v>129</v>
      </c>
      <c r="CZ23" s="112">
        <v>130</v>
      </c>
      <c r="DA23" s="101">
        <v>11.335676625659051</v>
      </c>
      <c r="DB23" s="113">
        <v>68.453427065026361</v>
      </c>
      <c r="DC23" s="92">
        <v>5</v>
      </c>
      <c r="DD23" s="92">
        <v>779</v>
      </c>
      <c r="DE23" s="114">
        <v>784</v>
      </c>
    </row>
    <row r="24" spans="1:109" x14ac:dyDescent="0.25">
      <c r="A24" s="4">
        <v>475</v>
      </c>
      <c r="B24" s="7" t="s">
        <v>83</v>
      </c>
      <c r="C24" s="4">
        <v>475</v>
      </c>
      <c r="D24" s="83">
        <v>1</v>
      </c>
      <c r="E24" s="112">
        <v>0</v>
      </c>
      <c r="F24" s="83">
        <v>3</v>
      </c>
      <c r="G24" s="112">
        <v>3</v>
      </c>
      <c r="H24" s="113">
        <v>300</v>
      </c>
      <c r="I24" s="112">
        <v>0</v>
      </c>
      <c r="J24" s="112">
        <v>0</v>
      </c>
      <c r="K24" s="112">
        <v>0</v>
      </c>
      <c r="L24" s="101">
        <v>0</v>
      </c>
      <c r="M24" s="113">
        <v>300</v>
      </c>
      <c r="N24" s="92">
        <v>0</v>
      </c>
      <c r="O24" s="92">
        <v>3</v>
      </c>
      <c r="P24" s="114">
        <v>3</v>
      </c>
      <c r="Q24" s="115">
        <v>300</v>
      </c>
      <c r="R24" s="83">
        <v>1</v>
      </c>
      <c r="S24" s="112">
        <v>0</v>
      </c>
      <c r="T24" s="83">
        <v>3</v>
      </c>
      <c r="U24" s="112">
        <v>3</v>
      </c>
      <c r="V24" s="113">
        <v>300</v>
      </c>
      <c r="W24" s="112">
        <v>0</v>
      </c>
      <c r="X24" s="112">
        <v>0</v>
      </c>
      <c r="Y24" s="112">
        <v>0</v>
      </c>
      <c r="Z24" s="101">
        <v>0</v>
      </c>
      <c r="AA24" s="113">
        <v>300</v>
      </c>
      <c r="AB24" s="92">
        <v>0</v>
      </c>
      <c r="AC24" s="92">
        <v>3</v>
      </c>
      <c r="AD24" s="114">
        <v>3</v>
      </c>
      <c r="AE24" s="115">
        <v>300</v>
      </c>
      <c r="AF24" s="83">
        <v>1</v>
      </c>
      <c r="AG24" s="112">
        <v>0</v>
      </c>
      <c r="AH24" s="112">
        <v>3</v>
      </c>
      <c r="AI24" s="112">
        <v>3</v>
      </c>
      <c r="AJ24" s="113">
        <v>300</v>
      </c>
      <c r="AK24" s="112">
        <v>0</v>
      </c>
      <c r="AL24" s="112">
        <v>0</v>
      </c>
      <c r="AM24" s="112">
        <v>0</v>
      </c>
      <c r="AN24" s="101">
        <v>0</v>
      </c>
      <c r="AO24" s="113">
        <v>300</v>
      </c>
      <c r="AP24" s="92">
        <v>0</v>
      </c>
      <c r="AQ24" s="92">
        <v>3</v>
      </c>
      <c r="AR24" s="114">
        <v>3</v>
      </c>
      <c r="AS24" s="114">
        <v>1</v>
      </c>
      <c r="AT24" s="114">
        <v>0</v>
      </c>
      <c r="AU24" s="114">
        <v>3</v>
      </c>
      <c r="AV24" s="114">
        <v>3</v>
      </c>
      <c r="AW24" s="114">
        <v>300</v>
      </c>
      <c r="AX24" s="114">
        <v>0</v>
      </c>
      <c r="AY24" s="114">
        <v>0</v>
      </c>
      <c r="AZ24" s="114">
        <v>0</v>
      </c>
      <c r="BA24" s="114">
        <v>0</v>
      </c>
      <c r="BB24" s="114">
        <v>300</v>
      </c>
      <c r="BC24" s="114">
        <v>0</v>
      </c>
      <c r="BD24" s="114">
        <v>3</v>
      </c>
      <c r="BE24" s="114">
        <v>3</v>
      </c>
      <c r="BF24" s="114">
        <v>1</v>
      </c>
      <c r="BG24" s="114">
        <v>0</v>
      </c>
      <c r="BH24" s="114">
        <v>3</v>
      </c>
      <c r="BI24" s="114">
        <v>3</v>
      </c>
      <c r="BJ24" s="114">
        <v>300</v>
      </c>
      <c r="BK24" s="114">
        <v>0</v>
      </c>
      <c r="BL24" s="114">
        <v>0</v>
      </c>
      <c r="BM24" s="114">
        <v>0</v>
      </c>
      <c r="BN24" s="114">
        <v>0</v>
      </c>
      <c r="BO24" s="114">
        <v>300</v>
      </c>
      <c r="BP24" s="114">
        <v>0</v>
      </c>
      <c r="BQ24" s="114">
        <v>3</v>
      </c>
      <c r="BR24" s="114">
        <v>3</v>
      </c>
      <c r="BS24" s="114">
        <v>1</v>
      </c>
      <c r="BT24" s="114">
        <v>0</v>
      </c>
      <c r="BU24" s="114">
        <v>4</v>
      </c>
      <c r="BV24" s="114">
        <v>4</v>
      </c>
      <c r="BW24" s="345">
        <v>400</v>
      </c>
      <c r="BX24" s="114">
        <v>0</v>
      </c>
      <c r="BY24" s="114">
        <v>0</v>
      </c>
      <c r="BZ24" s="114">
        <v>0</v>
      </c>
      <c r="CA24" s="113">
        <v>0</v>
      </c>
      <c r="CB24" s="113">
        <v>400</v>
      </c>
      <c r="CC24" s="114">
        <v>0</v>
      </c>
      <c r="CD24" s="114">
        <v>4</v>
      </c>
      <c r="CE24" s="114">
        <v>4</v>
      </c>
      <c r="CF24" s="114">
        <v>1</v>
      </c>
      <c r="CG24" s="114">
        <v>0</v>
      </c>
      <c r="CH24" s="114">
        <v>4</v>
      </c>
      <c r="CI24" s="114">
        <v>4</v>
      </c>
      <c r="CJ24" s="114">
        <v>400</v>
      </c>
      <c r="CK24" s="114">
        <v>0</v>
      </c>
      <c r="CL24" s="114">
        <v>0</v>
      </c>
      <c r="CM24" s="114">
        <v>0</v>
      </c>
      <c r="CN24" s="114">
        <v>0</v>
      </c>
      <c r="CO24" s="114">
        <v>400</v>
      </c>
      <c r="CP24" s="114">
        <v>0</v>
      </c>
      <c r="CQ24" s="114">
        <v>4</v>
      </c>
      <c r="CR24" s="114">
        <v>4</v>
      </c>
      <c r="CS24" s="83">
        <v>1</v>
      </c>
      <c r="CT24" s="112">
        <v>0</v>
      </c>
      <c r="CU24" s="112">
        <v>4</v>
      </c>
      <c r="CV24" s="112">
        <v>4</v>
      </c>
      <c r="CW24" s="113">
        <v>400</v>
      </c>
      <c r="CX24" s="112">
        <v>0</v>
      </c>
      <c r="CY24" s="112">
        <v>0</v>
      </c>
      <c r="CZ24" s="112">
        <v>0</v>
      </c>
      <c r="DA24" s="101">
        <v>0</v>
      </c>
      <c r="DB24" s="113">
        <v>400</v>
      </c>
      <c r="DC24" s="92">
        <v>0</v>
      </c>
      <c r="DD24" s="92">
        <v>4</v>
      </c>
      <c r="DE24" s="114">
        <v>4</v>
      </c>
    </row>
    <row r="25" spans="1:109" x14ac:dyDescent="0.25">
      <c r="A25" s="4">
        <v>480</v>
      </c>
      <c r="B25" s="7" t="s">
        <v>84</v>
      </c>
      <c r="C25" s="4">
        <v>480</v>
      </c>
      <c r="D25" s="83">
        <v>255</v>
      </c>
      <c r="E25" s="112">
        <v>7</v>
      </c>
      <c r="F25" s="83">
        <v>239</v>
      </c>
      <c r="G25" s="112">
        <v>246</v>
      </c>
      <c r="H25" s="113">
        <v>93.725490196078425</v>
      </c>
      <c r="I25" s="112">
        <v>0</v>
      </c>
      <c r="J25" s="112">
        <v>10</v>
      </c>
      <c r="K25" s="112">
        <v>10</v>
      </c>
      <c r="L25" s="101">
        <v>3.9215686274509802</v>
      </c>
      <c r="M25" s="113">
        <v>97.647058823529406</v>
      </c>
      <c r="N25" s="92">
        <v>7</v>
      </c>
      <c r="O25" s="92">
        <v>249</v>
      </c>
      <c r="P25" s="114">
        <v>256</v>
      </c>
      <c r="Q25" s="115">
        <v>97.70992366412213</v>
      </c>
      <c r="R25" s="83">
        <v>257</v>
      </c>
      <c r="S25" s="112">
        <v>7</v>
      </c>
      <c r="T25" s="83">
        <v>243</v>
      </c>
      <c r="U25" s="112">
        <v>250</v>
      </c>
      <c r="V25" s="113">
        <v>94.552529182879368</v>
      </c>
      <c r="W25" s="112">
        <v>0</v>
      </c>
      <c r="X25" s="112">
        <v>9</v>
      </c>
      <c r="Y25" s="112">
        <v>9</v>
      </c>
      <c r="Z25" s="101">
        <v>3.5019455252918288</v>
      </c>
      <c r="AA25" s="113">
        <v>98.054474708171199</v>
      </c>
      <c r="AB25" s="92">
        <v>7</v>
      </c>
      <c r="AC25" s="92">
        <v>252</v>
      </c>
      <c r="AD25" s="114">
        <v>259</v>
      </c>
      <c r="AE25" s="115">
        <v>98.106060606060609</v>
      </c>
      <c r="AF25" s="83">
        <v>257</v>
      </c>
      <c r="AG25" s="112">
        <v>6</v>
      </c>
      <c r="AH25" s="112">
        <v>251</v>
      </c>
      <c r="AI25" s="112">
        <v>257</v>
      </c>
      <c r="AJ25" s="113">
        <v>97.665369649805442</v>
      </c>
      <c r="AK25" s="112">
        <v>0</v>
      </c>
      <c r="AL25" s="112">
        <v>9</v>
      </c>
      <c r="AM25" s="112">
        <v>9</v>
      </c>
      <c r="AN25" s="101">
        <v>3.5019455252918288</v>
      </c>
      <c r="AO25" s="113">
        <v>101.16731517509727</v>
      </c>
      <c r="AP25" s="92">
        <v>6</v>
      </c>
      <c r="AQ25" s="92">
        <v>260</v>
      </c>
      <c r="AR25" s="114">
        <v>266</v>
      </c>
      <c r="AS25" s="114">
        <v>257</v>
      </c>
      <c r="AT25" s="114">
        <v>6</v>
      </c>
      <c r="AU25" s="114">
        <v>248</v>
      </c>
      <c r="AV25" s="114">
        <v>254</v>
      </c>
      <c r="AW25" s="114">
        <v>96.498054474708169</v>
      </c>
      <c r="AX25" s="114">
        <v>0</v>
      </c>
      <c r="AY25" s="114">
        <v>12</v>
      </c>
      <c r="AZ25" s="114">
        <v>12</v>
      </c>
      <c r="BA25" s="114">
        <v>4.6692607003891053</v>
      </c>
      <c r="BB25" s="114">
        <v>101.16731517509727</v>
      </c>
      <c r="BC25" s="114">
        <v>6</v>
      </c>
      <c r="BD25" s="114">
        <v>260</v>
      </c>
      <c r="BE25" s="114">
        <v>266</v>
      </c>
      <c r="BF25" s="114">
        <v>258</v>
      </c>
      <c r="BG25" s="114">
        <v>6</v>
      </c>
      <c r="BH25" s="114">
        <v>251</v>
      </c>
      <c r="BI25" s="114">
        <v>257</v>
      </c>
      <c r="BJ25" s="114">
        <v>97.286821705426348</v>
      </c>
      <c r="BK25" s="114">
        <v>0</v>
      </c>
      <c r="BL25" s="114">
        <v>14</v>
      </c>
      <c r="BM25" s="114">
        <v>14</v>
      </c>
      <c r="BN25" s="114">
        <v>5.4263565891472867</v>
      </c>
      <c r="BO25" s="114">
        <v>102.71317829457365</v>
      </c>
      <c r="BP25" s="114">
        <v>6</v>
      </c>
      <c r="BQ25" s="114">
        <v>265</v>
      </c>
      <c r="BR25" s="114">
        <v>271</v>
      </c>
      <c r="BS25" s="114">
        <v>258</v>
      </c>
      <c r="BT25" s="114">
        <v>3</v>
      </c>
      <c r="BU25" s="114">
        <v>257</v>
      </c>
      <c r="BV25" s="114">
        <v>260</v>
      </c>
      <c r="BW25" s="345">
        <v>99.612403100775197</v>
      </c>
      <c r="BX25" s="114">
        <v>0</v>
      </c>
      <c r="BY25" s="114">
        <v>15</v>
      </c>
      <c r="BZ25" s="114">
        <v>15</v>
      </c>
      <c r="CA25" s="113">
        <v>5.8139534883720927</v>
      </c>
      <c r="CB25" s="113">
        <v>105.4263565891473</v>
      </c>
      <c r="CC25" s="114">
        <v>3</v>
      </c>
      <c r="CD25" s="114">
        <v>272</v>
      </c>
      <c r="CE25" s="114">
        <v>275</v>
      </c>
      <c r="CF25" s="114">
        <v>258</v>
      </c>
      <c r="CG25" s="114">
        <v>1</v>
      </c>
      <c r="CH25" s="114">
        <v>260</v>
      </c>
      <c r="CI25" s="114">
        <v>261</v>
      </c>
      <c r="CJ25" s="114">
        <v>100.77519379844961</v>
      </c>
      <c r="CK25" s="114">
        <v>0</v>
      </c>
      <c r="CL25" s="114">
        <v>17</v>
      </c>
      <c r="CM25" s="114">
        <v>17</v>
      </c>
      <c r="CN25" s="114">
        <v>6.5891472868217065</v>
      </c>
      <c r="CO25" s="114">
        <v>107.36434108527131</v>
      </c>
      <c r="CP25" s="114">
        <v>1</v>
      </c>
      <c r="CQ25" s="114">
        <v>277</v>
      </c>
      <c r="CR25" s="114">
        <v>278</v>
      </c>
      <c r="CS25" s="83">
        <v>258</v>
      </c>
      <c r="CT25" s="112">
        <v>1</v>
      </c>
      <c r="CU25" s="112">
        <v>265</v>
      </c>
      <c r="CV25" s="112">
        <v>266</v>
      </c>
      <c r="CW25" s="113">
        <v>102.71317829457365</v>
      </c>
      <c r="CX25" s="112">
        <v>0</v>
      </c>
      <c r="CY25" s="112">
        <v>16</v>
      </c>
      <c r="CZ25" s="112">
        <v>16</v>
      </c>
      <c r="DA25" s="101">
        <v>6.2015503875968996</v>
      </c>
      <c r="DB25" s="113">
        <v>108.91472868217053</v>
      </c>
      <c r="DC25" s="92">
        <v>1</v>
      </c>
      <c r="DD25" s="92">
        <v>281</v>
      </c>
      <c r="DE25" s="114">
        <v>282</v>
      </c>
    </row>
    <row r="26" spans="1:109" x14ac:dyDescent="0.25">
      <c r="A26" s="4">
        <v>490</v>
      </c>
      <c r="B26" s="7" t="s">
        <v>85</v>
      </c>
      <c r="C26" s="4">
        <v>490</v>
      </c>
      <c r="D26" s="83">
        <v>530</v>
      </c>
      <c r="E26" s="112">
        <v>16</v>
      </c>
      <c r="F26" s="83">
        <v>284</v>
      </c>
      <c r="G26" s="112">
        <v>300</v>
      </c>
      <c r="H26" s="113">
        <v>53.584905660377359</v>
      </c>
      <c r="I26" s="112">
        <v>3</v>
      </c>
      <c r="J26" s="112">
        <v>8</v>
      </c>
      <c r="K26" s="112">
        <v>11</v>
      </c>
      <c r="L26" s="101">
        <v>1.5094339622641511</v>
      </c>
      <c r="M26" s="113">
        <v>55.094339622641506</v>
      </c>
      <c r="N26" s="92">
        <v>19</v>
      </c>
      <c r="O26" s="92">
        <v>292</v>
      </c>
      <c r="P26" s="114">
        <v>311</v>
      </c>
      <c r="Q26" s="115">
        <v>56.648451730418948</v>
      </c>
      <c r="R26" s="83">
        <v>551</v>
      </c>
      <c r="S26" s="112">
        <v>16</v>
      </c>
      <c r="T26" s="83">
        <v>288</v>
      </c>
      <c r="U26" s="112">
        <v>304</v>
      </c>
      <c r="V26" s="113">
        <v>52.268602540834841</v>
      </c>
      <c r="W26" s="112">
        <v>3</v>
      </c>
      <c r="X26" s="112">
        <v>9</v>
      </c>
      <c r="Y26" s="112">
        <v>12</v>
      </c>
      <c r="Z26" s="101">
        <v>1.6333938294010888</v>
      </c>
      <c r="AA26" s="113">
        <v>53.901996370235935</v>
      </c>
      <c r="AB26" s="92">
        <v>19</v>
      </c>
      <c r="AC26" s="92">
        <v>297</v>
      </c>
      <c r="AD26" s="114">
        <v>316</v>
      </c>
      <c r="AE26" s="115">
        <v>55.438596491228068</v>
      </c>
      <c r="AF26" s="83">
        <v>551</v>
      </c>
      <c r="AG26" s="112">
        <v>12</v>
      </c>
      <c r="AH26" s="112">
        <v>290</v>
      </c>
      <c r="AI26" s="112">
        <v>302</v>
      </c>
      <c r="AJ26" s="113">
        <v>52.631578947368418</v>
      </c>
      <c r="AK26" s="112">
        <v>3</v>
      </c>
      <c r="AL26" s="112">
        <v>9</v>
      </c>
      <c r="AM26" s="112">
        <v>12</v>
      </c>
      <c r="AN26" s="101">
        <v>1.6333938294010888</v>
      </c>
      <c r="AO26" s="113">
        <v>54.264972776769504</v>
      </c>
      <c r="AP26" s="92">
        <v>15</v>
      </c>
      <c r="AQ26" s="92">
        <v>299</v>
      </c>
      <c r="AR26" s="114">
        <v>314</v>
      </c>
      <c r="AS26" s="114">
        <v>551</v>
      </c>
      <c r="AT26" s="114">
        <v>12</v>
      </c>
      <c r="AU26" s="114">
        <v>294</v>
      </c>
      <c r="AV26" s="114">
        <v>306</v>
      </c>
      <c r="AW26" s="114">
        <v>53.35753176043557</v>
      </c>
      <c r="AX26" s="114">
        <v>0</v>
      </c>
      <c r="AY26" s="114">
        <v>13</v>
      </c>
      <c r="AZ26" s="114">
        <v>13</v>
      </c>
      <c r="BA26" s="114">
        <v>2.3593466424682399</v>
      </c>
      <c r="BB26" s="114">
        <v>55.716878402903816</v>
      </c>
      <c r="BC26" s="114">
        <v>12</v>
      </c>
      <c r="BD26" s="114">
        <v>307</v>
      </c>
      <c r="BE26" s="114">
        <v>319</v>
      </c>
      <c r="BF26" s="114">
        <v>551</v>
      </c>
      <c r="BG26" s="114">
        <v>12</v>
      </c>
      <c r="BH26" s="114">
        <v>304</v>
      </c>
      <c r="BI26" s="114">
        <v>316</v>
      </c>
      <c r="BJ26" s="114">
        <v>55.172413793103445</v>
      </c>
      <c r="BK26" s="114">
        <v>0</v>
      </c>
      <c r="BL26" s="114">
        <v>15</v>
      </c>
      <c r="BM26" s="114">
        <v>15</v>
      </c>
      <c r="BN26" s="114">
        <v>2.7223230490018149</v>
      </c>
      <c r="BO26" s="114">
        <v>57.894736842105267</v>
      </c>
      <c r="BP26" s="114">
        <v>12</v>
      </c>
      <c r="BQ26" s="114">
        <v>319</v>
      </c>
      <c r="BR26" s="114">
        <v>331</v>
      </c>
      <c r="BS26" s="114">
        <v>551</v>
      </c>
      <c r="BT26" s="114">
        <v>2</v>
      </c>
      <c r="BU26" s="114">
        <v>311</v>
      </c>
      <c r="BV26" s="114">
        <v>313</v>
      </c>
      <c r="BW26" s="345">
        <v>56.442831215970955</v>
      </c>
      <c r="BX26" s="114">
        <v>0</v>
      </c>
      <c r="BY26" s="114">
        <v>12</v>
      </c>
      <c r="BZ26" s="114">
        <v>12</v>
      </c>
      <c r="CA26" s="113">
        <v>2.1778584392014517</v>
      </c>
      <c r="CB26" s="113">
        <v>58.620689655172406</v>
      </c>
      <c r="CC26" s="114">
        <v>2</v>
      </c>
      <c r="CD26" s="114">
        <v>323</v>
      </c>
      <c r="CE26" s="114">
        <v>325</v>
      </c>
      <c r="CF26" s="114">
        <v>551</v>
      </c>
      <c r="CG26" s="114">
        <v>2</v>
      </c>
      <c r="CH26" s="114">
        <v>313</v>
      </c>
      <c r="CI26" s="114">
        <v>315</v>
      </c>
      <c r="CJ26" s="114">
        <v>56.805807622504531</v>
      </c>
      <c r="CK26" s="114">
        <v>0</v>
      </c>
      <c r="CL26" s="114">
        <v>11</v>
      </c>
      <c r="CM26" s="114">
        <v>11</v>
      </c>
      <c r="CN26" s="114">
        <v>1.9963702359346642</v>
      </c>
      <c r="CO26" s="114">
        <v>58.802177858439194</v>
      </c>
      <c r="CP26" s="114">
        <v>2</v>
      </c>
      <c r="CQ26" s="114">
        <v>324</v>
      </c>
      <c r="CR26" s="114">
        <v>326</v>
      </c>
      <c r="CS26" s="83">
        <v>551</v>
      </c>
      <c r="CT26" s="112">
        <v>2</v>
      </c>
      <c r="CU26" s="112">
        <v>348</v>
      </c>
      <c r="CV26" s="112">
        <v>350</v>
      </c>
      <c r="CW26" s="113">
        <v>63.157894736842103</v>
      </c>
      <c r="CX26" s="112">
        <v>0</v>
      </c>
      <c r="CY26" s="112">
        <v>10</v>
      </c>
      <c r="CZ26" s="112">
        <v>10</v>
      </c>
      <c r="DA26" s="101">
        <v>1.8148820326678767</v>
      </c>
      <c r="DB26" s="113">
        <v>64.972776769509977</v>
      </c>
      <c r="DC26" s="92">
        <v>2</v>
      </c>
      <c r="DD26" s="92">
        <v>358</v>
      </c>
      <c r="DE26" s="114">
        <v>360</v>
      </c>
    </row>
    <row r="27" spans="1:109" ht="26.25" x14ac:dyDescent="0.25">
      <c r="A27" s="4">
        <v>659</v>
      </c>
      <c r="B27" s="7" t="s">
        <v>86</v>
      </c>
      <c r="C27" s="4">
        <v>659</v>
      </c>
      <c r="D27" s="83">
        <v>155</v>
      </c>
      <c r="E27" s="112">
        <v>10</v>
      </c>
      <c r="F27" s="83">
        <v>86</v>
      </c>
      <c r="G27" s="112">
        <v>96</v>
      </c>
      <c r="H27" s="113">
        <v>55.483870967741936</v>
      </c>
      <c r="I27" s="112">
        <v>0</v>
      </c>
      <c r="J27" s="112">
        <v>0</v>
      </c>
      <c r="K27" s="112">
        <v>0</v>
      </c>
      <c r="L27" s="101">
        <v>0</v>
      </c>
      <c r="M27" s="113">
        <v>55.483870967741936</v>
      </c>
      <c r="N27" s="92">
        <v>10</v>
      </c>
      <c r="O27" s="92">
        <v>86</v>
      </c>
      <c r="P27" s="114">
        <v>96</v>
      </c>
      <c r="Q27" s="115">
        <v>58.18181818181818</v>
      </c>
      <c r="R27" s="83">
        <v>163</v>
      </c>
      <c r="S27" s="112">
        <v>10</v>
      </c>
      <c r="T27" s="83">
        <v>86</v>
      </c>
      <c r="U27" s="112">
        <v>96</v>
      </c>
      <c r="V27" s="113">
        <v>52.760736196319016</v>
      </c>
      <c r="W27" s="112">
        <v>0</v>
      </c>
      <c r="X27" s="112">
        <v>0</v>
      </c>
      <c r="Y27" s="112">
        <v>0</v>
      </c>
      <c r="Z27" s="101">
        <v>0</v>
      </c>
      <c r="AA27" s="113">
        <v>52.760736196319016</v>
      </c>
      <c r="AB27" s="92">
        <v>10</v>
      </c>
      <c r="AC27" s="92">
        <v>86</v>
      </c>
      <c r="AD27" s="114">
        <v>96</v>
      </c>
      <c r="AE27" s="115">
        <v>55.49132947976878</v>
      </c>
      <c r="AF27" s="83">
        <v>163</v>
      </c>
      <c r="AG27" s="112">
        <v>8</v>
      </c>
      <c r="AH27" s="112">
        <v>89</v>
      </c>
      <c r="AI27" s="112">
        <v>97</v>
      </c>
      <c r="AJ27" s="113">
        <v>54.601226993865026</v>
      </c>
      <c r="AK27" s="112">
        <v>0</v>
      </c>
      <c r="AL27" s="112">
        <v>0</v>
      </c>
      <c r="AM27" s="112">
        <v>0</v>
      </c>
      <c r="AN27" s="101">
        <v>0</v>
      </c>
      <c r="AO27" s="113">
        <v>54.601226993865026</v>
      </c>
      <c r="AP27" s="92">
        <v>8</v>
      </c>
      <c r="AQ27" s="92">
        <v>89</v>
      </c>
      <c r="AR27" s="114">
        <v>97</v>
      </c>
      <c r="AS27" s="114">
        <v>163</v>
      </c>
      <c r="AT27" s="114">
        <v>8</v>
      </c>
      <c r="AU27" s="114">
        <v>95</v>
      </c>
      <c r="AV27" s="114">
        <v>103</v>
      </c>
      <c r="AW27" s="114">
        <v>58.282208588957054</v>
      </c>
      <c r="AX27" s="114">
        <v>0</v>
      </c>
      <c r="AY27" s="114">
        <v>1</v>
      </c>
      <c r="AZ27" s="114">
        <v>1</v>
      </c>
      <c r="BA27" s="114">
        <v>0.61349693251533743</v>
      </c>
      <c r="BB27" s="114">
        <v>58.895705521472394</v>
      </c>
      <c r="BC27" s="114">
        <v>8</v>
      </c>
      <c r="BD27" s="114">
        <v>96</v>
      </c>
      <c r="BE27" s="114">
        <v>104</v>
      </c>
      <c r="BF27" s="114">
        <v>164</v>
      </c>
      <c r="BG27" s="114">
        <v>8</v>
      </c>
      <c r="BH27" s="114">
        <v>99</v>
      </c>
      <c r="BI27" s="114">
        <v>107</v>
      </c>
      <c r="BJ27" s="114">
        <v>60.365853658536587</v>
      </c>
      <c r="BK27" s="114">
        <v>0</v>
      </c>
      <c r="BL27" s="114">
        <v>3</v>
      </c>
      <c r="BM27" s="114">
        <v>3</v>
      </c>
      <c r="BN27" s="114">
        <v>1.8292682926829267</v>
      </c>
      <c r="BO27" s="114">
        <v>62.195121951219512</v>
      </c>
      <c r="BP27" s="114">
        <v>8</v>
      </c>
      <c r="BQ27" s="114">
        <v>102</v>
      </c>
      <c r="BR27" s="114">
        <v>110</v>
      </c>
      <c r="BS27" s="114">
        <v>164</v>
      </c>
      <c r="BT27" s="114">
        <v>5</v>
      </c>
      <c r="BU27" s="114">
        <v>104</v>
      </c>
      <c r="BV27" s="114">
        <v>109</v>
      </c>
      <c r="BW27" s="345">
        <v>63.414634146341463</v>
      </c>
      <c r="BX27" s="114">
        <v>0</v>
      </c>
      <c r="BY27" s="114">
        <v>3</v>
      </c>
      <c r="BZ27" s="114">
        <v>3</v>
      </c>
      <c r="CA27" s="113">
        <v>1.8292682926829267</v>
      </c>
      <c r="CB27" s="113">
        <v>65.243902439024396</v>
      </c>
      <c r="CC27" s="114">
        <v>5</v>
      </c>
      <c r="CD27" s="114">
        <v>107</v>
      </c>
      <c r="CE27" s="114">
        <v>112</v>
      </c>
      <c r="CF27" s="114">
        <v>164</v>
      </c>
      <c r="CG27" s="114">
        <v>0</v>
      </c>
      <c r="CH27" s="114">
        <v>110</v>
      </c>
      <c r="CI27" s="114">
        <v>110</v>
      </c>
      <c r="CJ27" s="114">
        <v>67.073170731707322</v>
      </c>
      <c r="CK27" s="114">
        <v>0</v>
      </c>
      <c r="CL27" s="114">
        <v>2</v>
      </c>
      <c r="CM27" s="114">
        <v>2</v>
      </c>
      <c r="CN27" s="114">
        <v>1.2195121951219512</v>
      </c>
      <c r="CO27" s="114">
        <v>68.292682926829272</v>
      </c>
      <c r="CP27" s="114">
        <v>0</v>
      </c>
      <c r="CQ27" s="114">
        <v>112</v>
      </c>
      <c r="CR27" s="114">
        <v>112</v>
      </c>
      <c r="CS27" s="83">
        <v>164</v>
      </c>
      <c r="CT27" s="112">
        <v>0</v>
      </c>
      <c r="CU27" s="112">
        <v>136</v>
      </c>
      <c r="CV27" s="112">
        <v>136</v>
      </c>
      <c r="CW27" s="113">
        <v>82.926829268292678</v>
      </c>
      <c r="CX27" s="112">
        <v>0</v>
      </c>
      <c r="CY27" s="112">
        <v>4</v>
      </c>
      <c r="CZ27" s="112">
        <v>4</v>
      </c>
      <c r="DA27" s="101">
        <v>2.4390243902439024</v>
      </c>
      <c r="DB27" s="113">
        <v>85.365853658536579</v>
      </c>
      <c r="DC27" s="92">
        <v>0</v>
      </c>
      <c r="DD27" s="92">
        <v>140</v>
      </c>
      <c r="DE27" s="114">
        <v>140</v>
      </c>
    </row>
    <row r="28" spans="1:109" ht="39" x14ac:dyDescent="0.25">
      <c r="A28" s="4">
        <v>665</v>
      </c>
      <c r="B28" s="7" t="s">
        <v>87</v>
      </c>
      <c r="C28" s="4">
        <v>665</v>
      </c>
      <c r="D28" s="83">
        <v>95</v>
      </c>
      <c r="E28" s="112">
        <v>3</v>
      </c>
      <c r="F28" s="83">
        <v>60</v>
      </c>
      <c r="G28" s="112">
        <v>63</v>
      </c>
      <c r="H28" s="113">
        <v>63.157894736842103</v>
      </c>
      <c r="I28" s="112">
        <v>0</v>
      </c>
      <c r="J28" s="112">
        <v>1</v>
      </c>
      <c r="K28" s="112">
        <v>1</v>
      </c>
      <c r="L28" s="101">
        <v>1.0526315789473684</v>
      </c>
      <c r="M28" s="113">
        <v>64.21052631578948</v>
      </c>
      <c r="N28" s="92">
        <v>3</v>
      </c>
      <c r="O28" s="92">
        <v>61</v>
      </c>
      <c r="P28" s="114">
        <v>64</v>
      </c>
      <c r="Q28" s="115">
        <v>65.306122448979593</v>
      </c>
      <c r="R28" s="83">
        <v>99</v>
      </c>
      <c r="S28" s="112">
        <v>3</v>
      </c>
      <c r="T28" s="83">
        <v>63</v>
      </c>
      <c r="U28" s="112">
        <v>66</v>
      </c>
      <c r="V28" s="113">
        <v>63.636363636363633</v>
      </c>
      <c r="W28" s="112">
        <v>0</v>
      </c>
      <c r="X28" s="112">
        <v>1</v>
      </c>
      <c r="Y28" s="112">
        <v>1</v>
      </c>
      <c r="Z28" s="101">
        <v>1.0101010101010102</v>
      </c>
      <c r="AA28" s="113">
        <v>64.646464646464651</v>
      </c>
      <c r="AB28" s="92">
        <v>3</v>
      </c>
      <c r="AC28" s="92">
        <v>64</v>
      </c>
      <c r="AD28" s="114">
        <v>67</v>
      </c>
      <c r="AE28" s="115">
        <v>65.686274509803923</v>
      </c>
      <c r="AF28" s="83">
        <v>99</v>
      </c>
      <c r="AG28" s="112">
        <v>3</v>
      </c>
      <c r="AH28" s="112">
        <v>61</v>
      </c>
      <c r="AI28" s="112">
        <v>64</v>
      </c>
      <c r="AJ28" s="113">
        <v>61.616161616161612</v>
      </c>
      <c r="AK28" s="112">
        <v>0</v>
      </c>
      <c r="AL28" s="112">
        <v>11</v>
      </c>
      <c r="AM28" s="112">
        <v>11</v>
      </c>
      <c r="AN28" s="101">
        <v>11.111111111111111</v>
      </c>
      <c r="AO28" s="113">
        <v>72.727272727272734</v>
      </c>
      <c r="AP28" s="92">
        <v>3</v>
      </c>
      <c r="AQ28" s="92">
        <v>72</v>
      </c>
      <c r="AR28" s="114">
        <v>75</v>
      </c>
      <c r="AS28" s="114">
        <v>99</v>
      </c>
      <c r="AT28" s="114">
        <v>3</v>
      </c>
      <c r="AU28" s="114">
        <v>62</v>
      </c>
      <c r="AV28" s="114">
        <v>65</v>
      </c>
      <c r="AW28" s="114">
        <v>62.62626262626263</v>
      </c>
      <c r="AX28" s="114">
        <v>0</v>
      </c>
      <c r="AY28" s="114">
        <v>3</v>
      </c>
      <c r="AZ28" s="114">
        <v>3</v>
      </c>
      <c r="BA28" s="114">
        <v>3.0303030303030303</v>
      </c>
      <c r="BB28" s="114">
        <v>65.656565656565661</v>
      </c>
      <c r="BC28" s="114">
        <v>3</v>
      </c>
      <c r="BD28" s="114">
        <v>65</v>
      </c>
      <c r="BE28" s="114">
        <v>68</v>
      </c>
      <c r="BF28" s="114">
        <v>99</v>
      </c>
      <c r="BG28" s="114">
        <v>3</v>
      </c>
      <c r="BH28" s="114">
        <v>67</v>
      </c>
      <c r="BI28" s="114">
        <v>70</v>
      </c>
      <c r="BJ28" s="114">
        <v>67.676767676767682</v>
      </c>
      <c r="BK28" s="114">
        <v>0</v>
      </c>
      <c r="BL28" s="114">
        <v>3</v>
      </c>
      <c r="BM28" s="114">
        <v>3</v>
      </c>
      <c r="BN28" s="114">
        <v>3.0303030303030303</v>
      </c>
      <c r="BO28" s="114">
        <v>70.707070707070713</v>
      </c>
      <c r="BP28" s="114">
        <v>3</v>
      </c>
      <c r="BQ28" s="114">
        <v>70</v>
      </c>
      <c r="BR28" s="114">
        <v>73</v>
      </c>
      <c r="BS28" s="114">
        <v>99</v>
      </c>
      <c r="BT28" s="114">
        <v>2</v>
      </c>
      <c r="BU28" s="114">
        <v>70</v>
      </c>
      <c r="BV28" s="114">
        <v>72</v>
      </c>
      <c r="BW28" s="345">
        <v>70.707070707070713</v>
      </c>
      <c r="BX28" s="114">
        <v>0</v>
      </c>
      <c r="BY28" s="114">
        <v>3</v>
      </c>
      <c r="BZ28" s="114">
        <v>3</v>
      </c>
      <c r="CA28" s="113">
        <v>3.0303030303030303</v>
      </c>
      <c r="CB28" s="113">
        <v>73.73737373737373</v>
      </c>
      <c r="CC28" s="114">
        <v>2</v>
      </c>
      <c r="CD28" s="114">
        <v>73</v>
      </c>
      <c r="CE28" s="114">
        <v>75</v>
      </c>
      <c r="CF28" s="114">
        <v>99</v>
      </c>
      <c r="CG28" s="114">
        <v>0</v>
      </c>
      <c r="CH28" s="114">
        <v>70</v>
      </c>
      <c r="CI28" s="114">
        <v>70</v>
      </c>
      <c r="CJ28" s="114">
        <v>70.707070707070713</v>
      </c>
      <c r="CK28" s="114">
        <v>0</v>
      </c>
      <c r="CL28" s="114">
        <v>2</v>
      </c>
      <c r="CM28" s="114">
        <v>2</v>
      </c>
      <c r="CN28" s="114">
        <v>2.0202020202020203</v>
      </c>
      <c r="CO28" s="114">
        <v>72.727272727272734</v>
      </c>
      <c r="CP28" s="114">
        <v>0</v>
      </c>
      <c r="CQ28" s="114">
        <v>72</v>
      </c>
      <c r="CR28" s="114">
        <v>72</v>
      </c>
      <c r="CS28" s="83">
        <v>99</v>
      </c>
      <c r="CT28" s="112">
        <v>0</v>
      </c>
      <c r="CU28" s="112">
        <v>80</v>
      </c>
      <c r="CV28" s="112">
        <v>80</v>
      </c>
      <c r="CW28" s="113">
        <v>80.808080808080803</v>
      </c>
      <c r="CX28" s="112">
        <v>0</v>
      </c>
      <c r="CY28" s="112">
        <v>1</v>
      </c>
      <c r="CZ28" s="112">
        <v>1</v>
      </c>
      <c r="DA28" s="101">
        <v>1.0101010101010102</v>
      </c>
      <c r="DB28" s="113">
        <v>81.818181818181827</v>
      </c>
      <c r="DC28" s="92">
        <v>0</v>
      </c>
      <c r="DD28" s="92">
        <v>81</v>
      </c>
      <c r="DE28" s="114">
        <v>81</v>
      </c>
    </row>
    <row r="29" spans="1:109" x14ac:dyDescent="0.25">
      <c r="A29" s="4">
        <v>837</v>
      </c>
      <c r="B29" s="7" t="s">
        <v>88</v>
      </c>
      <c r="C29" s="4">
        <v>837</v>
      </c>
      <c r="D29" s="83">
        <v>2279</v>
      </c>
      <c r="E29" s="112">
        <v>51</v>
      </c>
      <c r="F29" s="83">
        <v>2089</v>
      </c>
      <c r="G29" s="112">
        <v>2140</v>
      </c>
      <c r="H29" s="113">
        <v>91.663010092145683</v>
      </c>
      <c r="I29" s="112">
        <v>8</v>
      </c>
      <c r="J29" s="112">
        <v>138</v>
      </c>
      <c r="K29" s="112">
        <v>146</v>
      </c>
      <c r="L29" s="101">
        <v>6.0552874067573494</v>
      </c>
      <c r="M29" s="113">
        <v>97.718297498903027</v>
      </c>
      <c r="N29" s="92">
        <v>59</v>
      </c>
      <c r="O29" s="92">
        <v>2227</v>
      </c>
      <c r="P29" s="114">
        <v>2286</v>
      </c>
      <c r="Q29" s="115">
        <v>97.775876817792977</v>
      </c>
      <c r="R29" s="83">
        <v>2423</v>
      </c>
      <c r="S29" s="112">
        <v>50</v>
      </c>
      <c r="T29" s="83">
        <v>2086</v>
      </c>
      <c r="U29" s="112">
        <v>2136</v>
      </c>
      <c r="V29" s="113">
        <v>86.091621956252581</v>
      </c>
      <c r="W29" s="112">
        <v>5</v>
      </c>
      <c r="X29" s="112">
        <v>144</v>
      </c>
      <c r="Y29" s="112">
        <v>149</v>
      </c>
      <c r="Z29" s="101">
        <v>5.943045810978127</v>
      </c>
      <c r="AA29" s="113">
        <v>92.034667767230701</v>
      </c>
      <c r="AB29" s="92">
        <v>55</v>
      </c>
      <c r="AC29" s="92">
        <v>2230</v>
      </c>
      <c r="AD29" s="114">
        <v>2285</v>
      </c>
      <c r="AE29" s="115">
        <v>92.211460855528642</v>
      </c>
      <c r="AF29" s="83">
        <v>2423</v>
      </c>
      <c r="AG29" s="112">
        <v>17</v>
      </c>
      <c r="AH29" s="112">
        <v>2090</v>
      </c>
      <c r="AI29" s="112">
        <v>2107</v>
      </c>
      <c r="AJ29" s="113">
        <v>86.256706562113081</v>
      </c>
      <c r="AK29" s="112">
        <v>5</v>
      </c>
      <c r="AL29" s="112">
        <v>2</v>
      </c>
      <c r="AM29" s="112">
        <v>7</v>
      </c>
      <c r="AN29" s="101">
        <v>8.2542302930251762E-2</v>
      </c>
      <c r="AO29" s="113">
        <v>86.339248865043345</v>
      </c>
      <c r="AP29" s="92">
        <v>22</v>
      </c>
      <c r="AQ29" s="92">
        <v>2092</v>
      </c>
      <c r="AR29" s="114">
        <v>2114</v>
      </c>
      <c r="AS29" s="114">
        <v>2423</v>
      </c>
      <c r="AT29" s="114">
        <v>17</v>
      </c>
      <c r="AU29" s="114">
        <v>2078</v>
      </c>
      <c r="AV29" s="114">
        <v>2095</v>
      </c>
      <c r="AW29" s="114">
        <v>85.761452744531567</v>
      </c>
      <c r="AX29" s="114">
        <v>1</v>
      </c>
      <c r="AY29" s="114">
        <v>149</v>
      </c>
      <c r="AZ29" s="114">
        <v>150</v>
      </c>
      <c r="BA29" s="114">
        <v>6.1494015683037553</v>
      </c>
      <c r="BB29" s="114">
        <v>91.910854312835326</v>
      </c>
      <c r="BC29" s="114">
        <v>18</v>
      </c>
      <c r="BD29" s="114">
        <v>2227</v>
      </c>
      <c r="BE29" s="114">
        <v>2245</v>
      </c>
      <c r="BF29" s="114">
        <v>2420</v>
      </c>
      <c r="BG29" s="114">
        <v>17</v>
      </c>
      <c r="BH29" s="114">
        <v>2077</v>
      </c>
      <c r="BI29" s="114">
        <v>2094</v>
      </c>
      <c r="BJ29" s="114">
        <v>85.826446280991732</v>
      </c>
      <c r="BK29" s="114">
        <v>1</v>
      </c>
      <c r="BL29" s="114">
        <v>158</v>
      </c>
      <c r="BM29" s="114">
        <v>159</v>
      </c>
      <c r="BN29" s="114">
        <v>6.5289256198347108</v>
      </c>
      <c r="BO29" s="114">
        <v>92.355371900826441</v>
      </c>
      <c r="BP29" s="114">
        <v>18</v>
      </c>
      <c r="BQ29" s="114">
        <v>2235</v>
      </c>
      <c r="BR29" s="114">
        <v>2253</v>
      </c>
      <c r="BS29" s="114">
        <v>2420</v>
      </c>
      <c r="BT29" s="114">
        <v>4</v>
      </c>
      <c r="BU29" s="114">
        <v>2106</v>
      </c>
      <c r="BV29" s="114">
        <v>2110</v>
      </c>
      <c r="BW29" s="345">
        <v>87.024793388429757</v>
      </c>
      <c r="BX29" s="114">
        <v>1</v>
      </c>
      <c r="BY29" s="114">
        <v>164</v>
      </c>
      <c r="BZ29" s="114">
        <v>165</v>
      </c>
      <c r="CA29" s="113">
        <v>6.776859504132231</v>
      </c>
      <c r="CB29" s="113">
        <v>93.801652892561975</v>
      </c>
      <c r="CC29" s="114">
        <v>5</v>
      </c>
      <c r="CD29" s="114">
        <v>2270</v>
      </c>
      <c r="CE29" s="114">
        <v>2275</v>
      </c>
      <c r="CF29" s="114">
        <v>2420</v>
      </c>
      <c r="CG29" s="114">
        <v>1</v>
      </c>
      <c r="CH29" s="114">
        <v>2100</v>
      </c>
      <c r="CI29" s="114">
        <v>2101</v>
      </c>
      <c r="CJ29" s="114">
        <v>86.776859504132233</v>
      </c>
      <c r="CK29" s="114">
        <v>1</v>
      </c>
      <c r="CL29" s="114">
        <v>168</v>
      </c>
      <c r="CM29" s="114">
        <v>169</v>
      </c>
      <c r="CN29" s="114">
        <v>6.9421487603305785</v>
      </c>
      <c r="CO29" s="114">
        <v>93.719008264462815</v>
      </c>
      <c r="CP29" s="114">
        <v>2</v>
      </c>
      <c r="CQ29" s="114">
        <v>2268</v>
      </c>
      <c r="CR29" s="114">
        <v>2270</v>
      </c>
      <c r="CS29" s="83">
        <v>2420</v>
      </c>
      <c r="CT29" s="112">
        <v>1</v>
      </c>
      <c r="CU29" s="112">
        <v>2116</v>
      </c>
      <c r="CV29" s="112">
        <v>2117</v>
      </c>
      <c r="CW29" s="113">
        <v>87.438016528925615</v>
      </c>
      <c r="CX29" s="112">
        <v>1</v>
      </c>
      <c r="CY29" s="112">
        <v>161</v>
      </c>
      <c r="CZ29" s="112">
        <v>162</v>
      </c>
      <c r="DA29" s="101">
        <v>6.6528925619834718</v>
      </c>
      <c r="DB29" s="113">
        <v>94.090909090909093</v>
      </c>
      <c r="DC29" s="92">
        <v>2</v>
      </c>
      <c r="DD29" s="92">
        <v>2277</v>
      </c>
      <c r="DE29" s="114">
        <v>2279</v>
      </c>
    </row>
    <row r="30" spans="1:109" s="241" customFormat="1" ht="25.5" x14ac:dyDescent="0.2">
      <c r="A30" s="10">
        <v>873</v>
      </c>
      <c r="B30" s="239" t="s">
        <v>89</v>
      </c>
      <c r="C30" s="10">
        <v>873</v>
      </c>
      <c r="D30" s="83">
        <v>0</v>
      </c>
      <c r="E30" s="83">
        <v>0</v>
      </c>
      <c r="F30" s="83">
        <v>5</v>
      </c>
      <c r="G30" s="83">
        <v>5</v>
      </c>
      <c r="H30" s="100">
        <v>0</v>
      </c>
      <c r="I30" s="83">
        <v>0</v>
      </c>
      <c r="J30" s="83">
        <v>0</v>
      </c>
      <c r="K30" s="83">
        <v>0</v>
      </c>
      <c r="L30" s="101">
        <v>0</v>
      </c>
      <c r="M30" s="100">
        <v>0</v>
      </c>
      <c r="N30" s="92">
        <v>0</v>
      </c>
      <c r="O30" s="92">
        <v>5</v>
      </c>
      <c r="P30" s="240">
        <v>5</v>
      </c>
      <c r="Q30" s="115">
        <v>0</v>
      </c>
      <c r="R30" s="83">
        <v>1</v>
      </c>
      <c r="S30" s="83">
        <v>0</v>
      </c>
      <c r="T30" s="83">
        <v>6</v>
      </c>
      <c r="U30" s="83">
        <v>6</v>
      </c>
      <c r="V30" s="100">
        <v>0</v>
      </c>
      <c r="W30" s="83">
        <v>0</v>
      </c>
      <c r="X30" s="83">
        <v>0</v>
      </c>
      <c r="Y30" s="83">
        <v>0</v>
      </c>
      <c r="Z30" s="101">
        <v>0</v>
      </c>
      <c r="AA30" s="100">
        <v>0</v>
      </c>
      <c r="AB30" s="92">
        <v>0</v>
      </c>
      <c r="AC30" s="92">
        <v>6</v>
      </c>
      <c r="AD30" s="240">
        <v>6</v>
      </c>
      <c r="AE30" s="115">
        <v>0</v>
      </c>
      <c r="AF30" s="83">
        <v>1</v>
      </c>
      <c r="AG30" s="112">
        <v>0</v>
      </c>
      <c r="AH30" s="112">
        <v>6</v>
      </c>
      <c r="AI30" s="83">
        <v>6</v>
      </c>
      <c r="AJ30" s="100">
        <v>0</v>
      </c>
      <c r="AK30" s="83">
        <v>0</v>
      </c>
      <c r="AL30" s="112">
        <v>0</v>
      </c>
      <c r="AM30" s="83">
        <v>0</v>
      </c>
      <c r="AN30" s="101">
        <v>0</v>
      </c>
      <c r="AO30" s="100">
        <v>0</v>
      </c>
      <c r="AP30" s="92">
        <v>0</v>
      </c>
      <c r="AQ30" s="92">
        <v>6</v>
      </c>
      <c r="AR30" s="240">
        <v>6</v>
      </c>
      <c r="AS30" s="240">
        <v>1</v>
      </c>
      <c r="AT30" s="240">
        <v>0</v>
      </c>
      <c r="AU30" s="240">
        <v>6</v>
      </c>
      <c r="AV30" s="240">
        <v>6</v>
      </c>
      <c r="AW30" s="240">
        <v>0</v>
      </c>
      <c r="AX30" s="240">
        <v>0</v>
      </c>
      <c r="AY30" s="240">
        <v>0</v>
      </c>
      <c r="AZ30" s="240">
        <v>0</v>
      </c>
      <c r="BA30" s="240">
        <v>0</v>
      </c>
      <c r="BB30" s="240">
        <v>0</v>
      </c>
      <c r="BC30" s="240">
        <v>0</v>
      </c>
      <c r="BD30" s="240">
        <v>6</v>
      </c>
      <c r="BE30" s="240">
        <v>6</v>
      </c>
      <c r="BF30" s="240">
        <v>1</v>
      </c>
      <c r="BG30" s="240">
        <v>0</v>
      </c>
      <c r="BH30" s="240">
        <v>5</v>
      </c>
      <c r="BI30" s="240">
        <v>5</v>
      </c>
      <c r="BJ30" s="240">
        <v>0</v>
      </c>
      <c r="BK30" s="240">
        <v>0</v>
      </c>
      <c r="BL30" s="240">
        <v>0</v>
      </c>
      <c r="BM30" s="240">
        <v>0</v>
      </c>
      <c r="BN30" s="240">
        <v>0</v>
      </c>
      <c r="BO30" s="240">
        <v>0</v>
      </c>
      <c r="BP30" s="240">
        <v>0</v>
      </c>
      <c r="BQ30" s="240">
        <v>5</v>
      </c>
      <c r="BR30" s="240">
        <v>5</v>
      </c>
      <c r="BS30" s="240">
        <v>1</v>
      </c>
      <c r="BT30" s="240">
        <v>0</v>
      </c>
      <c r="BU30" s="240">
        <v>5</v>
      </c>
      <c r="BV30" s="240">
        <v>5</v>
      </c>
      <c r="BW30" s="250">
        <v>0</v>
      </c>
      <c r="BX30" s="240">
        <v>0</v>
      </c>
      <c r="BY30" s="240">
        <v>0</v>
      </c>
      <c r="BZ30" s="240">
        <v>0</v>
      </c>
      <c r="CA30" s="100">
        <v>0</v>
      </c>
      <c r="CB30" s="100">
        <v>0</v>
      </c>
      <c r="CC30" s="240">
        <v>0</v>
      </c>
      <c r="CD30" s="240">
        <v>5</v>
      </c>
      <c r="CE30" s="240">
        <v>5</v>
      </c>
      <c r="CF30" s="240">
        <v>1</v>
      </c>
      <c r="CG30" s="240">
        <v>0</v>
      </c>
      <c r="CH30" s="240">
        <v>5</v>
      </c>
      <c r="CI30" s="240">
        <v>5</v>
      </c>
      <c r="CJ30" s="240">
        <v>0</v>
      </c>
      <c r="CK30" s="240">
        <v>0</v>
      </c>
      <c r="CL30" s="240">
        <v>0</v>
      </c>
      <c r="CM30" s="240">
        <v>0</v>
      </c>
      <c r="CN30" s="240">
        <v>0</v>
      </c>
      <c r="CO30" s="240">
        <v>0</v>
      </c>
      <c r="CP30" s="240">
        <v>0</v>
      </c>
      <c r="CQ30" s="240">
        <v>5</v>
      </c>
      <c r="CR30" s="240">
        <v>5</v>
      </c>
      <c r="CS30" s="83">
        <v>1</v>
      </c>
      <c r="CT30" s="112">
        <v>0</v>
      </c>
      <c r="CU30" s="112">
        <v>5</v>
      </c>
      <c r="CV30" s="83">
        <v>5</v>
      </c>
      <c r="CW30" s="100">
        <v>0</v>
      </c>
      <c r="CX30" s="83">
        <v>0</v>
      </c>
      <c r="CY30" s="112">
        <v>0</v>
      </c>
      <c r="CZ30" s="83">
        <v>0</v>
      </c>
      <c r="DA30" s="101">
        <v>0</v>
      </c>
      <c r="DB30" s="100">
        <v>0</v>
      </c>
      <c r="DC30" s="92">
        <v>0</v>
      </c>
      <c r="DD30" s="92">
        <v>5</v>
      </c>
      <c r="DE30" s="240">
        <v>5</v>
      </c>
    </row>
    <row r="31" spans="1:109" ht="25.5" x14ac:dyDescent="0.25">
      <c r="A31" s="8"/>
      <c r="B31" s="8" t="s">
        <v>258</v>
      </c>
      <c r="C31" s="8"/>
      <c r="D31" s="38">
        <v>2536</v>
      </c>
      <c r="E31" s="38">
        <v>84</v>
      </c>
      <c r="F31" s="38">
        <v>1912</v>
      </c>
      <c r="G31" s="38">
        <v>1996</v>
      </c>
      <c r="H31" s="97">
        <v>75.394321766561518</v>
      </c>
      <c r="I31" s="38">
        <v>26</v>
      </c>
      <c r="J31" s="38">
        <v>169</v>
      </c>
      <c r="K31" s="38">
        <v>195</v>
      </c>
      <c r="L31" s="102">
        <v>6.6640378548895898</v>
      </c>
      <c r="M31" s="236">
        <v>862.17298772344759</v>
      </c>
      <c r="N31" s="236">
        <v>110</v>
      </c>
      <c r="O31" s="236">
        <v>2081</v>
      </c>
      <c r="P31" s="236">
        <v>2191</v>
      </c>
      <c r="Q31" s="111">
        <v>82.804232804232797</v>
      </c>
      <c r="R31" s="38">
        <v>2670</v>
      </c>
      <c r="S31" s="38">
        <v>83</v>
      </c>
      <c r="T31" s="38">
        <v>1930</v>
      </c>
      <c r="U31" s="38">
        <v>2013</v>
      </c>
      <c r="V31" s="97">
        <v>72.284644194756552</v>
      </c>
      <c r="W31" s="38">
        <v>23</v>
      </c>
      <c r="X31" s="38">
        <v>195</v>
      </c>
      <c r="Y31" s="38">
        <v>218</v>
      </c>
      <c r="Z31" s="102">
        <v>7.3033707865168536</v>
      </c>
      <c r="AA31" s="236">
        <v>833.42784042688947</v>
      </c>
      <c r="AB31" s="236">
        <v>106</v>
      </c>
      <c r="AC31" s="236">
        <v>2125</v>
      </c>
      <c r="AD31" s="236">
        <v>2231</v>
      </c>
      <c r="AE31" s="111">
        <v>80.367435158501451</v>
      </c>
      <c r="AF31" s="38">
        <v>2670</v>
      </c>
      <c r="AG31" s="38">
        <v>73</v>
      </c>
      <c r="AH31" s="38">
        <v>1957</v>
      </c>
      <c r="AI31" s="38">
        <v>2030</v>
      </c>
      <c r="AJ31" s="97">
        <v>73.295880149812731</v>
      </c>
      <c r="AK31" s="38">
        <v>23</v>
      </c>
      <c r="AL31" s="38">
        <v>672</v>
      </c>
      <c r="AM31" s="38">
        <v>695</v>
      </c>
      <c r="AN31" s="102">
        <v>25.168539325842698</v>
      </c>
      <c r="AO31" s="236">
        <v>1020.8000477019606</v>
      </c>
      <c r="AP31" s="236">
        <v>96</v>
      </c>
      <c r="AQ31" s="236">
        <v>2629</v>
      </c>
      <c r="AR31" s="236">
        <v>2725</v>
      </c>
      <c r="AS31" s="236">
        <v>2670</v>
      </c>
      <c r="AT31" s="236">
        <v>71</v>
      </c>
      <c r="AU31" s="236">
        <v>1995</v>
      </c>
      <c r="AV31" s="236">
        <v>2066</v>
      </c>
      <c r="AW31" s="236">
        <v>74.719101123595507</v>
      </c>
      <c r="AX31" s="236">
        <v>2</v>
      </c>
      <c r="AY31" s="236">
        <v>243</v>
      </c>
      <c r="AZ31" s="236">
        <v>245</v>
      </c>
      <c r="BA31" s="236">
        <v>9.1011235955056176</v>
      </c>
      <c r="BB31" s="236">
        <v>890.02525481700684</v>
      </c>
      <c r="BC31" s="236">
        <v>73</v>
      </c>
      <c r="BD31" s="236">
        <v>2238</v>
      </c>
      <c r="BE31" s="236">
        <v>2311</v>
      </c>
      <c r="BF31" s="236">
        <v>2673</v>
      </c>
      <c r="BG31" s="236">
        <v>72</v>
      </c>
      <c r="BH31" s="236">
        <v>2027</v>
      </c>
      <c r="BI31" s="236">
        <v>2099</v>
      </c>
      <c r="BJ31" s="236">
        <v>75.83239805462027</v>
      </c>
      <c r="BK31" s="236">
        <v>1</v>
      </c>
      <c r="BL31" s="236">
        <v>257</v>
      </c>
      <c r="BM31" s="236">
        <v>258</v>
      </c>
      <c r="BN31" s="236">
        <v>9.6146651702207269</v>
      </c>
      <c r="BO31" s="236">
        <v>917.77761345860347</v>
      </c>
      <c r="BP31" s="236">
        <v>73</v>
      </c>
      <c r="BQ31" s="236">
        <v>2284</v>
      </c>
      <c r="BR31" s="236">
        <v>2357</v>
      </c>
      <c r="BS31" s="236">
        <v>2673</v>
      </c>
      <c r="BT31" s="236">
        <v>30</v>
      </c>
      <c r="BU31" s="236">
        <v>2081</v>
      </c>
      <c r="BV31" s="236">
        <v>2111</v>
      </c>
      <c r="BW31" s="102">
        <v>77.852600074822291</v>
      </c>
      <c r="BX31" s="236">
        <v>1</v>
      </c>
      <c r="BY31" s="236">
        <v>274</v>
      </c>
      <c r="BZ31" s="236">
        <v>275</v>
      </c>
      <c r="CA31" s="97">
        <v>10.25065469509914</v>
      </c>
      <c r="CB31" s="97">
        <v>940.68269454556287</v>
      </c>
      <c r="CC31" s="236">
        <v>31</v>
      </c>
      <c r="CD31" s="236">
        <v>2355</v>
      </c>
      <c r="CE31" s="236">
        <v>2386</v>
      </c>
      <c r="CF31" s="236">
        <v>2673</v>
      </c>
      <c r="CG31" s="236">
        <v>18</v>
      </c>
      <c r="CH31" s="236">
        <v>2118</v>
      </c>
      <c r="CI31" s="236">
        <v>2136</v>
      </c>
      <c r="CJ31" s="236">
        <v>79.236812570145901</v>
      </c>
      <c r="CK31" s="236">
        <v>1</v>
      </c>
      <c r="CL31" s="236">
        <v>271</v>
      </c>
      <c r="CM31" s="236">
        <v>272</v>
      </c>
      <c r="CN31" s="236">
        <v>10.13842124953236</v>
      </c>
      <c r="CO31" s="236">
        <v>954.67207344230258</v>
      </c>
      <c r="CP31" s="236">
        <v>19</v>
      </c>
      <c r="CQ31" s="236">
        <v>2389</v>
      </c>
      <c r="CR31" s="236">
        <v>2408</v>
      </c>
      <c r="CS31" s="38">
        <v>2673</v>
      </c>
      <c r="CT31" s="38">
        <v>15</v>
      </c>
      <c r="CU31" s="38">
        <v>2216</v>
      </c>
      <c r="CV31" s="38">
        <v>2231</v>
      </c>
      <c r="CW31" s="97">
        <v>82.903105125327343</v>
      </c>
      <c r="CX31" s="38">
        <v>1</v>
      </c>
      <c r="CY31" s="38">
        <v>284</v>
      </c>
      <c r="CZ31" s="38">
        <v>285</v>
      </c>
      <c r="DA31" s="102">
        <v>10.624766180321735</v>
      </c>
      <c r="DB31" s="236">
        <v>1001.4180986104177</v>
      </c>
      <c r="DC31" s="236">
        <v>16</v>
      </c>
      <c r="DD31" s="236">
        <v>2500</v>
      </c>
      <c r="DE31" s="236">
        <v>2516</v>
      </c>
    </row>
    <row r="32" spans="1:109" x14ac:dyDescent="0.25">
      <c r="A32" s="4">
        <v>31</v>
      </c>
      <c r="B32" s="7" t="s">
        <v>91</v>
      </c>
      <c r="C32" s="4">
        <v>31</v>
      </c>
      <c r="D32" s="83">
        <v>84</v>
      </c>
      <c r="E32" s="112">
        <v>5</v>
      </c>
      <c r="F32" s="83">
        <v>81</v>
      </c>
      <c r="G32" s="112">
        <v>86</v>
      </c>
      <c r="H32" s="113">
        <v>96.428571428571431</v>
      </c>
      <c r="I32" s="112">
        <v>1</v>
      </c>
      <c r="J32" s="112">
        <v>4</v>
      </c>
      <c r="K32" s="112">
        <v>5</v>
      </c>
      <c r="L32" s="101">
        <v>4.7619047619047619</v>
      </c>
      <c r="M32" s="113">
        <v>101.19047619047619</v>
      </c>
      <c r="N32" s="92">
        <v>6</v>
      </c>
      <c r="O32" s="92">
        <v>85</v>
      </c>
      <c r="P32" s="114">
        <v>91</v>
      </c>
      <c r="Q32" s="115">
        <v>101.11111111111111</v>
      </c>
      <c r="R32" s="83">
        <v>91</v>
      </c>
      <c r="S32" s="112">
        <v>4</v>
      </c>
      <c r="T32" s="83">
        <v>82</v>
      </c>
      <c r="U32" s="112">
        <v>86</v>
      </c>
      <c r="V32" s="113">
        <v>90.109890109890117</v>
      </c>
      <c r="W32" s="112">
        <v>1</v>
      </c>
      <c r="X32" s="112">
        <v>3</v>
      </c>
      <c r="Y32" s="112">
        <v>4</v>
      </c>
      <c r="Z32" s="101">
        <v>3.296703296703297</v>
      </c>
      <c r="AA32" s="113">
        <v>93.406593406593402</v>
      </c>
      <c r="AB32" s="92">
        <v>5</v>
      </c>
      <c r="AC32" s="92">
        <v>85</v>
      </c>
      <c r="AD32" s="114">
        <v>90</v>
      </c>
      <c r="AE32" s="115">
        <v>93.75</v>
      </c>
      <c r="AF32" s="83">
        <v>91</v>
      </c>
      <c r="AG32" s="112">
        <v>3</v>
      </c>
      <c r="AH32" s="112">
        <v>81</v>
      </c>
      <c r="AI32" s="112">
        <v>84</v>
      </c>
      <c r="AJ32" s="113">
        <v>89.010989010989007</v>
      </c>
      <c r="AK32" s="112">
        <v>1</v>
      </c>
      <c r="AL32" s="112">
        <v>3</v>
      </c>
      <c r="AM32" s="112">
        <v>4</v>
      </c>
      <c r="AN32" s="101">
        <v>3.296703296703297</v>
      </c>
      <c r="AO32" s="113">
        <v>92.307692307692307</v>
      </c>
      <c r="AP32" s="92">
        <v>4</v>
      </c>
      <c r="AQ32" s="92">
        <v>84</v>
      </c>
      <c r="AR32" s="114">
        <v>88</v>
      </c>
      <c r="AS32" s="114">
        <v>91</v>
      </c>
      <c r="AT32" s="114">
        <v>3</v>
      </c>
      <c r="AU32" s="114">
        <v>78</v>
      </c>
      <c r="AV32" s="114">
        <v>81</v>
      </c>
      <c r="AW32" s="114">
        <v>85.714285714285708</v>
      </c>
      <c r="AX32" s="114">
        <v>0</v>
      </c>
      <c r="AY32" s="114">
        <v>9</v>
      </c>
      <c r="AZ32" s="114">
        <v>9</v>
      </c>
      <c r="BA32" s="114">
        <v>9.8901098901098905</v>
      </c>
      <c r="BB32" s="114">
        <v>95.604395604395606</v>
      </c>
      <c r="BC32" s="114">
        <v>3</v>
      </c>
      <c r="BD32" s="114">
        <v>87</v>
      </c>
      <c r="BE32" s="114">
        <v>90</v>
      </c>
      <c r="BF32" s="114">
        <v>91</v>
      </c>
      <c r="BG32" s="114">
        <v>3</v>
      </c>
      <c r="BH32" s="114">
        <v>79</v>
      </c>
      <c r="BI32" s="114">
        <v>82</v>
      </c>
      <c r="BJ32" s="114">
        <v>86.813186813186817</v>
      </c>
      <c r="BK32" s="114">
        <v>0</v>
      </c>
      <c r="BL32" s="114">
        <v>10</v>
      </c>
      <c r="BM32" s="114">
        <v>10</v>
      </c>
      <c r="BN32" s="114">
        <v>10.989010989010989</v>
      </c>
      <c r="BO32" s="114">
        <v>97.802197802197796</v>
      </c>
      <c r="BP32" s="114">
        <v>3</v>
      </c>
      <c r="BQ32" s="114">
        <v>89</v>
      </c>
      <c r="BR32" s="114">
        <v>92</v>
      </c>
      <c r="BS32" s="114">
        <v>91</v>
      </c>
      <c r="BT32" s="114">
        <v>2</v>
      </c>
      <c r="BU32" s="114">
        <v>80</v>
      </c>
      <c r="BV32" s="114">
        <v>82</v>
      </c>
      <c r="BW32" s="345">
        <v>87.912087912087912</v>
      </c>
      <c r="BX32" s="114">
        <v>0</v>
      </c>
      <c r="BY32" s="114">
        <v>9</v>
      </c>
      <c r="BZ32" s="114">
        <v>9</v>
      </c>
      <c r="CA32" s="113">
        <v>9.8901098901098905</v>
      </c>
      <c r="CB32" s="113">
        <v>97.802197802197796</v>
      </c>
      <c r="CC32" s="114">
        <v>2</v>
      </c>
      <c r="CD32" s="114">
        <v>89</v>
      </c>
      <c r="CE32" s="114">
        <v>91</v>
      </c>
      <c r="CF32" s="114">
        <v>91</v>
      </c>
      <c r="CG32" s="114">
        <v>2</v>
      </c>
      <c r="CH32" s="114">
        <v>84</v>
      </c>
      <c r="CI32" s="114">
        <v>86</v>
      </c>
      <c r="CJ32" s="114">
        <v>92.307692307692307</v>
      </c>
      <c r="CK32" s="114">
        <v>0</v>
      </c>
      <c r="CL32" s="114">
        <v>7</v>
      </c>
      <c r="CM32" s="114">
        <v>7</v>
      </c>
      <c r="CN32" s="114">
        <v>7.6923076923076925</v>
      </c>
      <c r="CO32" s="114">
        <v>100</v>
      </c>
      <c r="CP32" s="114">
        <v>2</v>
      </c>
      <c r="CQ32" s="114">
        <v>91</v>
      </c>
      <c r="CR32" s="114">
        <v>93</v>
      </c>
      <c r="CS32" s="83">
        <v>91</v>
      </c>
      <c r="CT32" s="112">
        <v>1</v>
      </c>
      <c r="CU32" s="112">
        <v>88</v>
      </c>
      <c r="CV32" s="112">
        <v>89</v>
      </c>
      <c r="CW32" s="113">
        <v>96.703296703296701</v>
      </c>
      <c r="CX32" s="112">
        <v>0</v>
      </c>
      <c r="CY32" s="112">
        <v>11</v>
      </c>
      <c r="CZ32" s="112">
        <v>11</v>
      </c>
      <c r="DA32" s="101">
        <v>12.087912087912088</v>
      </c>
      <c r="DB32" s="113">
        <v>108.79120879120879</v>
      </c>
      <c r="DC32" s="92">
        <v>1</v>
      </c>
      <c r="DD32" s="92">
        <v>99</v>
      </c>
      <c r="DE32" s="114">
        <v>100</v>
      </c>
    </row>
    <row r="33" spans="1:109" x14ac:dyDescent="0.25">
      <c r="A33" s="4">
        <v>40</v>
      </c>
      <c r="B33" s="7" t="s">
        <v>92</v>
      </c>
      <c r="C33" s="4">
        <v>40</v>
      </c>
      <c r="D33" s="83">
        <v>28</v>
      </c>
      <c r="E33" s="112">
        <v>6</v>
      </c>
      <c r="F33" s="83">
        <v>25</v>
      </c>
      <c r="G33" s="112">
        <v>31</v>
      </c>
      <c r="H33" s="113">
        <v>89.285714285714292</v>
      </c>
      <c r="I33" s="112">
        <v>1</v>
      </c>
      <c r="J33" s="112">
        <v>1</v>
      </c>
      <c r="K33" s="112">
        <v>2</v>
      </c>
      <c r="L33" s="101">
        <v>3.5714285714285712</v>
      </c>
      <c r="M33" s="113">
        <v>92.857142857142861</v>
      </c>
      <c r="N33" s="92">
        <v>7</v>
      </c>
      <c r="O33" s="92">
        <v>26</v>
      </c>
      <c r="P33" s="114">
        <v>33</v>
      </c>
      <c r="Q33" s="115">
        <v>94.285714285714278</v>
      </c>
      <c r="R33" s="83">
        <v>30</v>
      </c>
      <c r="S33" s="112">
        <v>6</v>
      </c>
      <c r="T33" s="83">
        <v>28</v>
      </c>
      <c r="U33" s="112">
        <v>34</v>
      </c>
      <c r="V33" s="113">
        <v>93.333333333333329</v>
      </c>
      <c r="W33" s="112">
        <v>1</v>
      </c>
      <c r="X33" s="112">
        <v>1</v>
      </c>
      <c r="Y33" s="112">
        <v>2</v>
      </c>
      <c r="Z33" s="101">
        <v>3.3333333333333335</v>
      </c>
      <c r="AA33" s="113">
        <v>96.666666666666671</v>
      </c>
      <c r="AB33" s="92">
        <v>7</v>
      </c>
      <c r="AC33" s="92">
        <v>29</v>
      </c>
      <c r="AD33" s="114">
        <v>36</v>
      </c>
      <c r="AE33" s="115">
        <v>97.297297297297305</v>
      </c>
      <c r="AF33" s="83">
        <v>30</v>
      </c>
      <c r="AG33" s="112">
        <v>6</v>
      </c>
      <c r="AH33" s="112">
        <v>33</v>
      </c>
      <c r="AI33" s="112">
        <v>39</v>
      </c>
      <c r="AJ33" s="113">
        <v>110.00000000000001</v>
      </c>
      <c r="AK33" s="112">
        <v>1</v>
      </c>
      <c r="AL33" s="112">
        <v>1</v>
      </c>
      <c r="AM33" s="112">
        <v>2</v>
      </c>
      <c r="AN33" s="101">
        <v>3.3333333333333335</v>
      </c>
      <c r="AO33" s="113">
        <v>113.33333333333333</v>
      </c>
      <c r="AP33" s="92">
        <v>7</v>
      </c>
      <c r="AQ33" s="92">
        <v>34</v>
      </c>
      <c r="AR33" s="114">
        <v>41</v>
      </c>
      <c r="AS33" s="114">
        <v>30</v>
      </c>
      <c r="AT33" s="114">
        <v>6</v>
      </c>
      <c r="AU33" s="114">
        <v>35</v>
      </c>
      <c r="AV33" s="114">
        <v>41</v>
      </c>
      <c r="AW33" s="114">
        <v>116.66666666666667</v>
      </c>
      <c r="AX33" s="114">
        <v>0</v>
      </c>
      <c r="AY33" s="114">
        <v>1</v>
      </c>
      <c r="AZ33" s="114">
        <v>1</v>
      </c>
      <c r="BA33" s="114">
        <v>3.3333333333333335</v>
      </c>
      <c r="BB33" s="114">
        <v>120</v>
      </c>
      <c r="BC33" s="114">
        <v>6</v>
      </c>
      <c r="BD33" s="114">
        <v>36</v>
      </c>
      <c r="BE33" s="114">
        <v>42</v>
      </c>
      <c r="BF33" s="114">
        <v>30</v>
      </c>
      <c r="BG33" s="114">
        <v>6</v>
      </c>
      <c r="BH33" s="114">
        <v>40</v>
      </c>
      <c r="BI33" s="114">
        <v>46</v>
      </c>
      <c r="BJ33" s="114">
        <v>133.33333333333331</v>
      </c>
      <c r="BK33" s="114">
        <v>0</v>
      </c>
      <c r="BL33" s="114">
        <v>0</v>
      </c>
      <c r="BM33" s="114">
        <v>0</v>
      </c>
      <c r="BN33" s="114">
        <v>0</v>
      </c>
      <c r="BO33" s="114">
        <v>133.33333333333331</v>
      </c>
      <c r="BP33" s="114">
        <v>6</v>
      </c>
      <c r="BQ33" s="114">
        <v>40</v>
      </c>
      <c r="BR33" s="114">
        <v>46</v>
      </c>
      <c r="BS33" s="114">
        <v>30</v>
      </c>
      <c r="BT33" s="114">
        <v>1</v>
      </c>
      <c r="BU33" s="114">
        <v>40</v>
      </c>
      <c r="BV33" s="114">
        <v>41</v>
      </c>
      <c r="BW33" s="345">
        <v>133.33333333333331</v>
      </c>
      <c r="BX33" s="114">
        <v>0</v>
      </c>
      <c r="BY33" s="114">
        <v>2</v>
      </c>
      <c r="BZ33" s="114">
        <v>2</v>
      </c>
      <c r="CA33" s="113">
        <v>6.666666666666667</v>
      </c>
      <c r="CB33" s="113">
        <v>140</v>
      </c>
      <c r="CC33" s="114">
        <v>1</v>
      </c>
      <c r="CD33" s="114">
        <v>42</v>
      </c>
      <c r="CE33" s="114">
        <v>43</v>
      </c>
      <c r="CF33" s="114">
        <v>30</v>
      </c>
      <c r="CG33" s="114">
        <v>1</v>
      </c>
      <c r="CH33" s="114">
        <v>43</v>
      </c>
      <c r="CI33" s="114">
        <v>44</v>
      </c>
      <c r="CJ33" s="114">
        <v>143.33333333333334</v>
      </c>
      <c r="CK33" s="114">
        <v>0</v>
      </c>
      <c r="CL33" s="114">
        <v>0</v>
      </c>
      <c r="CM33" s="114">
        <v>0</v>
      </c>
      <c r="CN33" s="114">
        <v>0</v>
      </c>
      <c r="CO33" s="114">
        <v>143.33333333333334</v>
      </c>
      <c r="CP33" s="114">
        <v>1</v>
      </c>
      <c r="CQ33" s="114">
        <v>43</v>
      </c>
      <c r="CR33" s="114">
        <v>44</v>
      </c>
      <c r="CS33" s="83">
        <v>30</v>
      </c>
      <c r="CT33" s="112">
        <v>1</v>
      </c>
      <c r="CU33" s="112">
        <v>46</v>
      </c>
      <c r="CV33" s="112">
        <v>47</v>
      </c>
      <c r="CW33" s="113">
        <v>153.33333333333334</v>
      </c>
      <c r="CX33" s="112">
        <v>0</v>
      </c>
      <c r="CY33" s="112">
        <v>0</v>
      </c>
      <c r="CZ33" s="112">
        <v>0</v>
      </c>
      <c r="DA33" s="101">
        <v>0</v>
      </c>
      <c r="DB33" s="113">
        <v>153.33333333333334</v>
      </c>
      <c r="DC33" s="92">
        <v>1</v>
      </c>
      <c r="DD33" s="92">
        <v>46</v>
      </c>
      <c r="DE33" s="114">
        <v>47</v>
      </c>
    </row>
    <row r="34" spans="1:109" x14ac:dyDescent="0.25">
      <c r="A34" s="4">
        <v>190</v>
      </c>
      <c r="B34" s="7" t="s">
        <v>93</v>
      </c>
      <c r="C34" s="4">
        <v>190</v>
      </c>
      <c r="D34" s="83">
        <v>188</v>
      </c>
      <c r="E34" s="112">
        <v>2</v>
      </c>
      <c r="F34" s="83">
        <v>163</v>
      </c>
      <c r="G34" s="112">
        <v>165</v>
      </c>
      <c r="H34" s="113">
        <v>86.702127659574472</v>
      </c>
      <c r="I34" s="112">
        <v>1</v>
      </c>
      <c r="J34" s="112">
        <v>17</v>
      </c>
      <c r="K34" s="112">
        <v>18</v>
      </c>
      <c r="L34" s="101">
        <v>9.0425531914893629</v>
      </c>
      <c r="M34" s="113">
        <v>95.744680851063833</v>
      </c>
      <c r="N34" s="92">
        <v>3</v>
      </c>
      <c r="O34" s="92">
        <v>180</v>
      </c>
      <c r="P34" s="114">
        <v>183</v>
      </c>
      <c r="Q34" s="115">
        <v>95.81151832460732</v>
      </c>
      <c r="R34" s="83">
        <v>189</v>
      </c>
      <c r="S34" s="112">
        <v>2</v>
      </c>
      <c r="T34" s="83">
        <v>165</v>
      </c>
      <c r="U34" s="112">
        <v>167</v>
      </c>
      <c r="V34" s="113">
        <v>87.301587301587304</v>
      </c>
      <c r="W34" s="112">
        <v>0</v>
      </c>
      <c r="X34" s="112">
        <v>17</v>
      </c>
      <c r="Y34" s="112">
        <v>17</v>
      </c>
      <c r="Z34" s="101">
        <v>8.9947089947089935</v>
      </c>
      <c r="AA34" s="113">
        <v>96.296296296296291</v>
      </c>
      <c r="AB34" s="92">
        <v>2</v>
      </c>
      <c r="AC34" s="92">
        <v>182</v>
      </c>
      <c r="AD34" s="114">
        <v>184</v>
      </c>
      <c r="AE34" s="115">
        <v>96.33507853403141</v>
      </c>
      <c r="AF34" s="83">
        <v>189</v>
      </c>
      <c r="AG34" s="112">
        <v>2</v>
      </c>
      <c r="AH34" s="112">
        <v>170</v>
      </c>
      <c r="AI34" s="112">
        <v>172</v>
      </c>
      <c r="AJ34" s="113">
        <v>89.947089947089935</v>
      </c>
      <c r="AK34" s="112">
        <v>0</v>
      </c>
      <c r="AL34" s="112">
        <v>17</v>
      </c>
      <c r="AM34" s="112">
        <v>17</v>
      </c>
      <c r="AN34" s="101">
        <v>8.9947089947089935</v>
      </c>
      <c r="AO34" s="113">
        <v>98.941798941798936</v>
      </c>
      <c r="AP34" s="92">
        <v>2</v>
      </c>
      <c r="AQ34" s="92">
        <v>187</v>
      </c>
      <c r="AR34" s="114">
        <v>189</v>
      </c>
      <c r="AS34" s="114">
        <v>189</v>
      </c>
      <c r="AT34" s="114">
        <v>2</v>
      </c>
      <c r="AU34" s="114">
        <v>167</v>
      </c>
      <c r="AV34" s="114">
        <v>169</v>
      </c>
      <c r="AW34" s="114">
        <v>88.359788359788354</v>
      </c>
      <c r="AX34" s="114">
        <v>0</v>
      </c>
      <c r="AY34" s="114">
        <v>24</v>
      </c>
      <c r="AZ34" s="114">
        <v>24</v>
      </c>
      <c r="BA34" s="114">
        <v>12.698412698412698</v>
      </c>
      <c r="BB34" s="114">
        <v>101.05820105820106</v>
      </c>
      <c r="BC34" s="114">
        <v>2</v>
      </c>
      <c r="BD34" s="114">
        <v>191</v>
      </c>
      <c r="BE34" s="114">
        <v>193</v>
      </c>
      <c r="BF34" s="114">
        <v>186</v>
      </c>
      <c r="BG34" s="114">
        <v>2</v>
      </c>
      <c r="BH34" s="114">
        <v>163</v>
      </c>
      <c r="BI34" s="114">
        <v>165</v>
      </c>
      <c r="BJ34" s="114">
        <v>87.634408602150543</v>
      </c>
      <c r="BK34" s="114">
        <v>0</v>
      </c>
      <c r="BL34" s="114">
        <v>32</v>
      </c>
      <c r="BM34" s="114">
        <v>32</v>
      </c>
      <c r="BN34" s="114">
        <v>17.20430107526882</v>
      </c>
      <c r="BO34" s="114">
        <v>104.83870967741935</v>
      </c>
      <c r="BP34" s="114">
        <v>2</v>
      </c>
      <c r="BQ34" s="114">
        <v>195</v>
      </c>
      <c r="BR34" s="114">
        <v>197</v>
      </c>
      <c r="BS34" s="114">
        <v>186</v>
      </c>
      <c r="BT34" s="114">
        <v>0</v>
      </c>
      <c r="BU34" s="114">
        <v>167</v>
      </c>
      <c r="BV34" s="114">
        <v>167</v>
      </c>
      <c r="BW34" s="345">
        <v>89.784946236559136</v>
      </c>
      <c r="BX34" s="114">
        <v>0</v>
      </c>
      <c r="BY34" s="114">
        <v>27</v>
      </c>
      <c r="BZ34" s="114">
        <v>27</v>
      </c>
      <c r="CA34" s="113">
        <v>14.516129032258066</v>
      </c>
      <c r="CB34" s="113">
        <v>104.3010752688172</v>
      </c>
      <c r="CC34" s="114">
        <v>0</v>
      </c>
      <c r="CD34" s="114">
        <v>194</v>
      </c>
      <c r="CE34" s="114">
        <v>194</v>
      </c>
      <c r="CF34" s="114">
        <v>186</v>
      </c>
      <c r="CG34" s="114">
        <v>0</v>
      </c>
      <c r="CH34" s="114">
        <v>173</v>
      </c>
      <c r="CI34" s="114">
        <v>173</v>
      </c>
      <c r="CJ34" s="114">
        <v>93.010752688172033</v>
      </c>
      <c r="CK34" s="114">
        <v>0</v>
      </c>
      <c r="CL34" s="114">
        <v>24</v>
      </c>
      <c r="CM34" s="114">
        <v>24</v>
      </c>
      <c r="CN34" s="114">
        <v>12.903225806451612</v>
      </c>
      <c r="CO34" s="114">
        <v>105.91397849462365</v>
      </c>
      <c r="CP34" s="114">
        <v>0</v>
      </c>
      <c r="CQ34" s="114">
        <v>197</v>
      </c>
      <c r="CR34" s="114">
        <v>197</v>
      </c>
      <c r="CS34" s="83">
        <v>186</v>
      </c>
      <c r="CT34" s="112">
        <v>0</v>
      </c>
      <c r="CU34" s="112">
        <v>178</v>
      </c>
      <c r="CV34" s="112">
        <v>178</v>
      </c>
      <c r="CW34" s="113">
        <v>95.6989247311828</v>
      </c>
      <c r="CX34" s="112">
        <v>0</v>
      </c>
      <c r="CY34" s="112">
        <v>25</v>
      </c>
      <c r="CZ34" s="112">
        <v>25</v>
      </c>
      <c r="DA34" s="101">
        <v>13.440860215053762</v>
      </c>
      <c r="DB34" s="113">
        <v>109.13978494623655</v>
      </c>
      <c r="DC34" s="92">
        <v>0</v>
      </c>
      <c r="DD34" s="92">
        <v>203</v>
      </c>
      <c r="DE34" s="114">
        <v>203</v>
      </c>
    </row>
    <row r="35" spans="1:109" x14ac:dyDescent="0.25">
      <c r="A35" s="4">
        <v>604</v>
      </c>
      <c r="B35" s="7" t="s">
        <v>94</v>
      </c>
      <c r="C35" s="4">
        <v>604</v>
      </c>
      <c r="D35" s="83">
        <v>395</v>
      </c>
      <c r="E35" s="112">
        <v>17</v>
      </c>
      <c r="F35" s="83">
        <v>316</v>
      </c>
      <c r="G35" s="112">
        <v>333</v>
      </c>
      <c r="H35" s="113">
        <v>80</v>
      </c>
      <c r="I35" s="112">
        <v>5</v>
      </c>
      <c r="J35" s="112">
        <v>32</v>
      </c>
      <c r="K35" s="112">
        <v>37</v>
      </c>
      <c r="L35" s="101">
        <v>8.1012658227848107</v>
      </c>
      <c r="M35" s="113">
        <v>88.101265822784811</v>
      </c>
      <c r="N35" s="92">
        <v>22</v>
      </c>
      <c r="O35" s="92">
        <v>348</v>
      </c>
      <c r="P35" s="114">
        <v>370</v>
      </c>
      <c r="Q35" s="115">
        <v>88.729016786570753</v>
      </c>
      <c r="R35" s="83">
        <v>428</v>
      </c>
      <c r="S35" s="112">
        <v>17</v>
      </c>
      <c r="T35" s="83">
        <v>325</v>
      </c>
      <c r="U35" s="112">
        <v>342</v>
      </c>
      <c r="V35" s="113">
        <v>75.934579439252332</v>
      </c>
      <c r="W35" s="112">
        <v>5</v>
      </c>
      <c r="X35" s="112">
        <v>34</v>
      </c>
      <c r="Y35" s="112">
        <v>39</v>
      </c>
      <c r="Z35" s="101">
        <v>7.9439252336448591</v>
      </c>
      <c r="AA35" s="113">
        <v>83.878504672897193</v>
      </c>
      <c r="AB35" s="92">
        <v>22</v>
      </c>
      <c r="AC35" s="92">
        <v>359</v>
      </c>
      <c r="AD35" s="114">
        <v>381</v>
      </c>
      <c r="AE35" s="115">
        <v>84.666666666666671</v>
      </c>
      <c r="AF35" s="83">
        <v>428</v>
      </c>
      <c r="AG35" s="112">
        <v>13</v>
      </c>
      <c r="AH35" s="112">
        <v>342</v>
      </c>
      <c r="AI35" s="112">
        <v>355</v>
      </c>
      <c r="AJ35" s="113">
        <v>79.90654205607477</v>
      </c>
      <c r="AK35" s="112">
        <v>5</v>
      </c>
      <c r="AL35" s="112">
        <v>34</v>
      </c>
      <c r="AM35" s="112">
        <v>39</v>
      </c>
      <c r="AN35" s="101">
        <v>7.9439252336448591</v>
      </c>
      <c r="AO35" s="113">
        <v>87.850467289719631</v>
      </c>
      <c r="AP35" s="92">
        <v>18</v>
      </c>
      <c r="AQ35" s="92">
        <v>376</v>
      </c>
      <c r="AR35" s="114">
        <v>394</v>
      </c>
      <c r="AS35" s="114">
        <v>428</v>
      </c>
      <c r="AT35" s="114">
        <v>13</v>
      </c>
      <c r="AU35" s="114">
        <v>362</v>
      </c>
      <c r="AV35" s="114">
        <v>375</v>
      </c>
      <c r="AW35" s="114">
        <v>84.579439252336456</v>
      </c>
      <c r="AX35" s="114">
        <v>0</v>
      </c>
      <c r="AY35" s="114">
        <v>36</v>
      </c>
      <c r="AZ35" s="114">
        <v>36</v>
      </c>
      <c r="BA35" s="114">
        <v>8.4112149532710276</v>
      </c>
      <c r="BB35" s="114">
        <v>92.990654205607484</v>
      </c>
      <c r="BC35" s="114">
        <v>13</v>
      </c>
      <c r="BD35" s="114">
        <v>398</v>
      </c>
      <c r="BE35" s="114">
        <v>411</v>
      </c>
      <c r="BF35" s="114">
        <v>429</v>
      </c>
      <c r="BG35" s="114">
        <v>13</v>
      </c>
      <c r="BH35" s="114">
        <v>371</v>
      </c>
      <c r="BI35" s="114">
        <v>384</v>
      </c>
      <c r="BJ35" s="114">
        <v>86.480186480186489</v>
      </c>
      <c r="BK35" s="114">
        <v>0</v>
      </c>
      <c r="BL35" s="114">
        <v>33</v>
      </c>
      <c r="BM35" s="114">
        <v>33</v>
      </c>
      <c r="BN35" s="114">
        <v>7.6923076923076925</v>
      </c>
      <c r="BO35" s="114">
        <v>94.172494172494169</v>
      </c>
      <c r="BP35" s="114">
        <v>13</v>
      </c>
      <c r="BQ35" s="114">
        <v>404</v>
      </c>
      <c r="BR35" s="114">
        <v>417</v>
      </c>
      <c r="BS35" s="114">
        <v>429</v>
      </c>
      <c r="BT35" s="114">
        <v>7</v>
      </c>
      <c r="BU35" s="114">
        <v>408</v>
      </c>
      <c r="BV35" s="114">
        <v>415</v>
      </c>
      <c r="BW35" s="345">
        <v>95.104895104895107</v>
      </c>
      <c r="BX35" s="114">
        <v>0</v>
      </c>
      <c r="BY35" s="114">
        <v>39</v>
      </c>
      <c r="BZ35" s="114">
        <v>39</v>
      </c>
      <c r="CA35" s="113">
        <v>9.0909090909090917</v>
      </c>
      <c r="CB35" s="113">
        <v>104.19580419580419</v>
      </c>
      <c r="CC35" s="114">
        <v>7</v>
      </c>
      <c r="CD35" s="114">
        <v>447</v>
      </c>
      <c r="CE35" s="114">
        <v>454</v>
      </c>
      <c r="CF35" s="114">
        <v>429</v>
      </c>
      <c r="CG35" s="114">
        <v>5</v>
      </c>
      <c r="CH35" s="114">
        <v>410</v>
      </c>
      <c r="CI35" s="114">
        <v>415</v>
      </c>
      <c r="CJ35" s="114">
        <v>95.571095571095569</v>
      </c>
      <c r="CK35" s="114">
        <v>0</v>
      </c>
      <c r="CL35" s="114">
        <v>40</v>
      </c>
      <c r="CM35" s="114">
        <v>40</v>
      </c>
      <c r="CN35" s="114">
        <v>9.3240093240093245</v>
      </c>
      <c r="CO35" s="114">
        <v>104.89510489510489</v>
      </c>
      <c r="CP35" s="114">
        <v>5</v>
      </c>
      <c r="CQ35" s="114">
        <v>450</v>
      </c>
      <c r="CR35" s="114">
        <v>455</v>
      </c>
      <c r="CS35" s="83">
        <v>429</v>
      </c>
      <c r="CT35" s="112">
        <v>4</v>
      </c>
      <c r="CU35" s="112">
        <v>435</v>
      </c>
      <c r="CV35" s="112">
        <v>439</v>
      </c>
      <c r="CW35" s="113">
        <v>101.3986013986014</v>
      </c>
      <c r="CX35" s="112">
        <v>0</v>
      </c>
      <c r="CY35" s="112">
        <v>42</v>
      </c>
      <c r="CZ35" s="112">
        <v>42</v>
      </c>
      <c r="DA35" s="101">
        <v>9.79020979020979</v>
      </c>
      <c r="DB35" s="113">
        <v>111.18881118881119</v>
      </c>
      <c r="DC35" s="92">
        <v>4</v>
      </c>
      <c r="DD35" s="92">
        <v>477</v>
      </c>
      <c r="DE35" s="114">
        <v>481</v>
      </c>
    </row>
    <row r="36" spans="1:109" ht="26.25" x14ac:dyDescent="0.25">
      <c r="A36" s="4">
        <v>670</v>
      </c>
      <c r="B36" s="7" t="s">
        <v>95</v>
      </c>
      <c r="C36" s="4">
        <v>670</v>
      </c>
      <c r="D36" s="83">
        <v>275</v>
      </c>
      <c r="E36" s="112">
        <v>11</v>
      </c>
      <c r="F36" s="83">
        <v>225</v>
      </c>
      <c r="G36" s="112">
        <v>236</v>
      </c>
      <c r="H36" s="113">
        <v>81.818181818181827</v>
      </c>
      <c r="I36" s="112">
        <v>1</v>
      </c>
      <c r="J36" s="112">
        <v>8</v>
      </c>
      <c r="K36" s="112">
        <v>9</v>
      </c>
      <c r="L36" s="101">
        <v>2.9090909090909092</v>
      </c>
      <c r="M36" s="113">
        <v>84.727272727272734</v>
      </c>
      <c r="N36" s="92">
        <v>12</v>
      </c>
      <c r="O36" s="92">
        <v>233</v>
      </c>
      <c r="P36" s="114">
        <v>245</v>
      </c>
      <c r="Q36" s="115">
        <v>85.365853658536579</v>
      </c>
      <c r="R36" s="83">
        <v>281</v>
      </c>
      <c r="S36" s="112">
        <v>11</v>
      </c>
      <c r="T36" s="83">
        <v>227</v>
      </c>
      <c r="U36" s="112">
        <v>238</v>
      </c>
      <c r="V36" s="113">
        <v>80.782918149466184</v>
      </c>
      <c r="W36" s="112">
        <v>1</v>
      </c>
      <c r="X36" s="112">
        <v>8</v>
      </c>
      <c r="Y36" s="112">
        <v>9</v>
      </c>
      <c r="Z36" s="101">
        <v>2.8469750889679712</v>
      </c>
      <c r="AA36" s="113">
        <v>83.629893238434164</v>
      </c>
      <c r="AB36" s="92">
        <v>12</v>
      </c>
      <c r="AC36" s="92">
        <v>235</v>
      </c>
      <c r="AD36" s="114">
        <v>247</v>
      </c>
      <c r="AE36" s="115">
        <v>84.300341296928323</v>
      </c>
      <c r="AF36" s="83">
        <v>281</v>
      </c>
      <c r="AG36" s="112">
        <v>10</v>
      </c>
      <c r="AH36" s="112">
        <v>228</v>
      </c>
      <c r="AI36" s="112">
        <v>238</v>
      </c>
      <c r="AJ36" s="113">
        <v>81.138790035587192</v>
      </c>
      <c r="AK36" s="112">
        <v>1</v>
      </c>
      <c r="AL36" s="112">
        <v>43</v>
      </c>
      <c r="AM36" s="112">
        <v>44</v>
      </c>
      <c r="AN36" s="101">
        <v>15.302491103202847</v>
      </c>
      <c r="AO36" s="113">
        <v>96.441281138790032</v>
      </c>
      <c r="AP36" s="92">
        <v>11</v>
      </c>
      <c r="AQ36" s="92">
        <v>271</v>
      </c>
      <c r="AR36" s="114">
        <v>282</v>
      </c>
      <c r="AS36" s="114">
        <v>281</v>
      </c>
      <c r="AT36" s="114">
        <v>10</v>
      </c>
      <c r="AU36" s="114">
        <v>229</v>
      </c>
      <c r="AV36" s="114">
        <v>239</v>
      </c>
      <c r="AW36" s="114">
        <v>81.494661921708186</v>
      </c>
      <c r="AX36" s="114">
        <v>1</v>
      </c>
      <c r="AY36" s="114">
        <v>17</v>
      </c>
      <c r="AZ36" s="114">
        <v>18</v>
      </c>
      <c r="BA36" s="114">
        <v>6.0498220640569391</v>
      </c>
      <c r="BB36" s="114">
        <v>87.544483985765126</v>
      </c>
      <c r="BC36" s="114">
        <v>11</v>
      </c>
      <c r="BD36" s="114">
        <v>246</v>
      </c>
      <c r="BE36" s="114">
        <v>257</v>
      </c>
      <c r="BF36" s="114">
        <v>281</v>
      </c>
      <c r="BG36" s="114">
        <v>10</v>
      </c>
      <c r="BH36" s="114">
        <v>236</v>
      </c>
      <c r="BI36" s="114">
        <v>246</v>
      </c>
      <c r="BJ36" s="114">
        <v>83.985765124555158</v>
      </c>
      <c r="BK36" s="114">
        <v>1</v>
      </c>
      <c r="BL36" s="114">
        <v>19</v>
      </c>
      <c r="BM36" s="114">
        <v>20</v>
      </c>
      <c r="BN36" s="114">
        <v>6.7615658362989333</v>
      </c>
      <c r="BO36" s="114">
        <v>90.747330960854086</v>
      </c>
      <c r="BP36" s="114">
        <v>11</v>
      </c>
      <c r="BQ36" s="114">
        <v>255</v>
      </c>
      <c r="BR36" s="114">
        <v>266</v>
      </c>
      <c r="BS36" s="114">
        <v>281</v>
      </c>
      <c r="BT36" s="114">
        <v>6</v>
      </c>
      <c r="BU36" s="114">
        <v>240</v>
      </c>
      <c r="BV36" s="114">
        <v>246</v>
      </c>
      <c r="BW36" s="345">
        <v>85.409252669039148</v>
      </c>
      <c r="BX36" s="114">
        <v>1</v>
      </c>
      <c r="BY36" s="114">
        <v>16</v>
      </c>
      <c r="BZ36" s="114">
        <v>17</v>
      </c>
      <c r="CA36" s="113">
        <v>5.6939501779359425</v>
      </c>
      <c r="CB36" s="113">
        <v>91.10320284697508</v>
      </c>
      <c r="CC36" s="114">
        <v>7</v>
      </c>
      <c r="CD36" s="114">
        <v>256</v>
      </c>
      <c r="CE36" s="114">
        <v>263</v>
      </c>
      <c r="CF36" s="114">
        <v>281</v>
      </c>
      <c r="CG36" s="114">
        <v>0</v>
      </c>
      <c r="CH36" s="114">
        <v>244</v>
      </c>
      <c r="CI36" s="114">
        <v>244</v>
      </c>
      <c r="CJ36" s="114">
        <v>86.832740213523124</v>
      </c>
      <c r="CK36" s="114">
        <v>1</v>
      </c>
      <c r="CL36" s="114">
        <v>17</v>
      </c>
      <c r="CM36" s="114">
        <v>18</v>
      </c>
      <c r="CN36" s="114">
        <v>6.0498220640569391</v>
      </c>
      <c r="CO36" s="114">
        <v>92.882562277580078</v>
      </c>
      <c r="CP36" s="114">
        <v>1</v>
      </c>
      <c r="CQ36" s="114">
        <v>261</v>
      </c>
      <c r="CR36" s="114">
        <v>262</v>
      </c>
      <c r="CS36" s="83">
        <v>281</v>
      </c>
      <c r="CT36" s="112">
        <v>0</v>
      </c>
      <c r="CU36" s="112">
        <v>248</v>
      </c>
      <c r="CV36" s="112">
        <v>248</v>
      </c>
      <c r="CW36" s="113">
        <v>88.256227758007128</v>
      </c>
      <c r="CX36" s="112">
        <v>1</v>
      </c>
      <c r="CY36" s="112">
        <v>18</v>
      </c>
      <c r="CZ36" s="112">
        <v>19</v>
      </c>
      <c r="DA36" s="101">
        <v>6.4056939501779357</v>
      </c>
      <c r="DB36" s="113">
        <v>94.661921708185048</v>
      </c>
      <c r="DC36" s="92">
        <v>1</v>
      </c>
      <c r="DD36" s="92">
        <v>266</v>
      </c>
      <c r="DE36" s="114">
        <v>267</v>
      </c>
    </row>
    <row r="37" spans="1:109" ht="26.25" x14ac:dyDescent="0.25">
      <c r="A37" s="4">
        <v>690</v>
      </c>
      <c r="B37" s="7" t="s">
        <v>96</v>
      </c>
      <c r="C37" s="4">
        <v>690</v>
      </c>
      <c r="D37" s="83">
        <v>415</v>
      </c>
      <c r="E37" s="112">
        <v>3</v>
      </c>
      <c r="F37" s="83">
        <v>123</v>
      </c>
      <c r="G37" s="112">
        <v>126</v>
      </c>
      <c r="H37" s="113">
        <v>29.638554216867469</v>
      </c>
      <c r="I37" s="112">
        <v>0</v>
      </c>
      <c r="J37" s="112">
        <v>9</v>
      </c>
      <c r="K37" s="112">
        <v>9</v>
      </c>
      <c r="L37" s="101">
        <v>2.1686746987951806</v>
      </c>
      <c r="M37" s="113">
        <v>31.807228915662648</v>
      </c>
      <c r="N37" s="92">
        <v>3</v>
      </c>
      <c r="O37" s="92">
        <v>132</v>
      </c>
      <c r="P37" s="114">
        <v>135</v>
      </c>
      <c r="Q37" s="115">
        <v>32.296650717703351</v>
      </c>
      <c r="R37" s="83">
        <v>430</v>
      </c>
      <c r="S37" s="112">
        <v>3</v>
      </c>
      <c r="T37" s="83">
        <v>119</v>
      </c>
      <c r="U37" s="112">
        <v>122</v>
      </c>
      <c r="V37" s="113">
        <v>27.674418604651162</v>
      </c>
      <c r="W37" s="112">
        <v>0</v>
      </c>
      <c r="X37" s="112">
        <v>16</v>
      </c>
      <c r="Y37" s="112">
        <v>16</v>
      </c>
      <c r="Z37" s="101">
        <v>3.7209302325581395</v>
      </c>
      <c r="AA37" s="113">
        <v>31.395348837209301</v>
      </c>
      <c r="AB37" s="92">
        <v>3</v>
      </c>
      <c r="AC37" s="92">
        <v>135</v>
      </c>
      <c r="AD37" s="114">
        <v>138</v>
      </c>
      <c r="AE37" s="115">
        <v>31.87066974595843</v>
      </c>
      <c r="AF37" s="83">
        <v>430</v>
      </c>
      <c r="AG37" s="112">
        <v>2</v>
      </c>
      <c r="AH37" s="112">
        <v>115</v>
      </c>
      <c r="AI37" s="112">
        <v>117</v>
      </c>
      <c r="AJ37" s="113">
        <v>26.744186046511626</v>
      </c>
      <c r="AK37" s="112">
        <v>0</v>
      </c>
      <c r="AL37" s="112">
        <v>464</v>
      </c>
      <c r="AM37" s="112">
        <v>464</v>
      </c>
      <c r="AN37" s="101">
        <v>107.90697674418605</v>
      </c>
      <c r="AO37" s="113">
        <v>134.65116279069767</v>
      </c>
      <c r="AP37" s="92">
        <v>2</v>
      </c>
      <c r="AQ37" s="92">
        <v>579</v>
      </c>
      <c r="AR37" s="114">
        <v>581</v>
      </c>
      <c r="AS37" s="114">
        <v>430</v>
      </c>
      <c r="AT37" s="114">
        <v>2</v>
      </c>
      <c r="AU37" s="114">
        <v>115</v>
      </c>
      <c r="AV37" s="114">
        <v>117</v>
      </c>
      <c r="AW37" s="114">
        <v>26.744186046511626</v>
      </c>
      <c r="AX37" s="114">
        <v>0</v>
      </c>
      <c r="AY37" s="114">
        <v>19</v>
      </c>
      <c r="AZ37" s="114">
        <v>19</v>
      </c>
      <c r="BA37" s="114">
        <v>4.4186046511627906</v>
      </c>
      <c r="BB37" s="114">
        <v>31.162790697674421</v>
      </c>
      <c r="BC37" s="114">
        <v>2</v>
      </c>
      <c r="BD37" s="114">
        <v>134</v>
      </c>
      <c r="BE37" s="114">
        <v>136</v>
      </c>
      <c r="BF37" s="114">
        <v>432</v>
      </c>
      <c r="BG37" s="114">
        <v>2</v>
      </c>
      <c r="BH37" s="114">
        <v>115</v>
      </c>
      <c r="BI37" s="114">
        <v>117</v>
      </c>
      <c r="BJ37" s="114">
        <v>26.620370370370374</v>
      </c>
      <c r="BK37" s="114">
        <v>0</v>
      </c>
      <c r="BL37" s="114">
        <v>21</v>
      </c>
      <c r="BM37" s="114">
        <v>21</v>
      </c>
      <c r="BN37" s="114">
        <v>4.8611111111111116</v>
      </c>
      <c r="BO37" s="114">
        <v>31.481481481481481</v>
      </c>
      <c r="BP37" s="114">
        <v>2</v>
      </c>
      <c r="BQ37" s="114">
        <v>136</v>
      </c>
      <c r="BR37" s="114">
        <v>138</v>
      </c>
      <c r="BS37" s="114">
        <v>432</v>
      </c>
      <c r="BT37" s="114">
        <v>1</v>
      </c>
      <c r="BU37" s="114">
        <v>117</v>
      </c>
      <c r="BV37" s="114">
        <v>118</v>
      </c>
      <c r="BW37" s="345">
        <v>27.083333333333332</v>
      </c>
      <c r="BX37" s="114">
        <v>0</v>
      </c>
      <c r="BY37" s="114">
        <v>23</v>
      </c>
      <c r="BZ37" s="114">
        <v>23</v>
      </c>
      <c r="CA37" s="113">
        <v>5.3240740740740744</v>
      </c>
      <c r="CB37" s="113">
        <v>32.407407407407405</v>
      </c>
      <c r="CC37" s="114">
        <v>1</v>
      </c>
      <c r="CD37" s="114">
        <v>140</v>
      </c>
      <c r="CE37" s="114">
        <v>141</v>
      </c>
      <c r="CF37" s="114">
        <v>432</v>
      </c>
      <c r="CG37" s="114">
        <v>0</v>
      </c>
      <c r="CH37" s="114">
        <v>120</v>
      </c>
      <c r="CI37" s="114">
        <v>120</v>
      </c>
      <c r="CJ37" s="114">
        <v>27.777777777777779</v>
      </c>
      <c r="CK37" s="114">
        <v>0</v>
      </c>
      <c r="CL37" s="114">
        <v>27</v>
      </c>
      <c r="CM37" s="114">
        <v>27</v>
      </c>
      <c r="CN37" s="114">
        <v>6.25</v>
      </c>
      <c r="CO37" s="114">
        <v>34.027777777777779</v>
      </c>
      <c r="CP37" s="114">
        <v>0</v>
      </c>
      <c r="CQ37" s="114">
        <v>147</v>
      </c>
      <c r="CR37" s="114">
        <v>147</v>
      </c>
      <c r="CS37" s="83">
        <v>432</v>
      </c>
      <c r="CT37" s="112">
        <v>0</v>
      </c>
      <c r="CU37" s="112">
        <v>122</v>
      </c>
      <c r="CV37" s="112">
        <v>122</v>
      </c>
      <c r="CW37" s="113">
        <v>28.240740740740737</v>
      </c>
      <c r="CX37" s="112">
        <v>0</v>
      </c>
      <c r="CY37" s="112">
        <v>26</v>
      </c>
      <c r="CZ37" s="112">
        <v>26</v>
      </c>
      <c r="DA37" s="101">
        <v>6.0185185185185182</v>
      </c>
      <c r="DB37" s="113">
        <v>34.25925925925926</v>
      </c>
      <c r="DC37" s="92">
        <v>0</v>
      </c>
      <c r="DD37" s="92">
        <v>148</v>
      </c>
      <c r="DE37" s="114">
        <v>148</v>
      </c>
    </row>
    <row r="38" spans="1:109" x14ac:dyDescent="0.25">
      <c r="A38" s="4">
        <v>736</v>
      </c>
      <c r="B38" s="7" t="s">
        <v>97</v>
      </c>
      <c r="C38" s="4">
        <v>736</v>
      </c>
      <c r="D38" s="83">
        <v>726</v>
      </c>
      <c r="E38" s="112">
        <v>21</v>
      </c>
      <c r="F38" s="83">
        <v>642</v>
      </c>
      <c r="G38" s="112">
        <v>663</v>
      </c>
      <c r="H38" s="113">
        <v>88.429752066115711</v>
      </c>
      <c r="I38" s="112">
        <v>15</v>
      </c>
      <c r="J38" s="112">
        <v>67</v>
      </c>
      <c r="K38" s="112">
        <v>82</v>
      </c>
      <c r="L38" s="101">
        <v>9.228650137741047</v>
      </c>
      <c r="M38" s="113">
        <v>97.658402203856753</v>
      </c>
      <c r="N38" s="92">
        <v>36</v>
      </c>
      <c r="O38" s="92">
        <v>709</v>
      </c>
      <c r="P38" s="114">
        <v>745</v>
      </c>
      <c r="Q38" s="115">
        <v>97.769028871391072</v>
      </c>
      <c r="R38" s="83">
        <v>767</v>
      </c>
      <c r="S38" s="112">
        <v>21</v>
      </c>
      <c r="T38" s="83">
        <v>645</v>
      </c>
      <c r="U38" s="112">
        <v>666</v>
      </c>
      <c r="V38" s="113">
        <v>84.093872229465447</v>
      </c>
      <c r="W38" s="112">
        <v>14</v>
      </c>
      <c r="X38" s="112">
        <v>79</v>
      </c>
      <c r="Y38" s="112">
        <v>93</v>
      </c>
      <c r="Z38" s="101">
        <v>10.29986962190352</v>
      </c>
      <c r="AA38" s="113">
        <v>94.393741851368972</v>
      </c>
      <c r="AB38" s="92">
        <v>35</v>
      </c>
      <c r="AC38" s="92">
        <v>724</v>
      </c>
      <c r="AD38" s="114">
        <v>759</v>
      </c>
      <c r="AE38" s="115">
        <v>94.638403990024926</v>
      </c>
      <c r="AF38" s="83">
        <v>767</v>
      </c>
      <c r="AG38" s="112">
        <v>18</v>
      </c>
      <c r="AH38" s="112">
        <v>643</v>
      </c>
      <c r="AI38" s="112">
        <v>661</v>
      </c>
      <c r="AJ38" s="113">
        <v>83.833116036505871</v>
      </c>
      <c r="AK38" s="112">
        <v>14</v>
      </c>
      <c r="AL38" s="112">
        <v>57</v>
      </c>
      <c r="AM38" s="112">
        <v>71</v>
      </c>
      <c r="AN38" s="101">
        <v>7.4315514993481084</v>
      </c>
      <c r="AO38" s="113">
        <v>91.264667535853974</v>
      </c>
      <c r="AP38" s="92">
        <v>32</v>
      </c>
      <c r="AQ38" s="92">
        <v>700</v>
      </c>
      <c r="AR38" s="114">
        <v>732</v>
      </c>
      <c r="AS38" s="114">
        <v>767</v>
      </c>
      <c r="AT38" s="114">
        <v>17</v>
      </c>
      <c r="AU38" s="114">
        <v>658</v>
      </c>
      <c r="AV38" s="114">
        <v>675</v>
      </c>
      <c r="AW38" s="114">
        <v>85.788787483702734</v>
      </c>
      <c r="AX38" s="114">
        <v>1</v>
      </c>
      <c r="AY38" s="114">
        <v>89</v>
      </c>
      <c r="AZ38" s="114">
        <v>90</v>
      </c>
      <c r="BA38" s="114">
        <v>11.603650586701434</v>
      </c>
      <c r="BB38" s="114">
        <v>97.392438070404168</v>
      </c>
      <c r="BC38" s="114">
        <v>18</v>
      </c>
      <c r="BD38" s="114">
        <v>747</v>
      </c>
      <c r="BE38" s="114">
        <v>765</v>
      </c>
      <c r="BF38" s="114">
        <v>769</v>
      </c>
      <c r="BG38" s="114">
        <v>18</v>
      </c>
      <c r="BH38" s="114">
        <v>669</v>
      </c>
      <c r="BI38" s="114">
        <v>687</v>
      </c>
      <c r="BJ38" s="114">
        <v>86.996098829648901</v>
      </c>
      <c r="BK38" s="114">
        <v>0</v>
      </c>
      <c r="BL38" s="114">
        <v>92</v>
      </c>
      <c r="BM38" s="114">
        <v>92</v>
      </c>
      <c r="BN38" s="114">
        <v>11.963589076723016</v>
      </c>
      <c r="BO38" s="114">
        <v>98.959687906371911</v>
      </c>
      <c r="BP38" s="114">
        <v>18</v>
      </c>
      <c r="BQ38" s="114">
        <v>761</v>
      </c>
      <c r="BR38" s="114">
        <v>779</v>
      </c>
      <c r="BS38" s="114">
        <v>769</v>
      </c>
      <c r="BT38" s="114">
        <v>7</v>
      </c>
      <c r="BU38" s="114">
        <v>669</v>
      </c>
      <c r="BV38" s="114">
        <v>676</v>
      </c>
      <c r="BW38" s="345">
        <v>86.996098829648901</v>
      </c>
      <c r="BX38" s="114">
        <v>0</v>
      </c>
      <c r="BY38" s="114">
        <v>111</v>
      </c>
      <c r="BZ38" s="114">
        <v>111</v>
      </c>
      <c r="CA38" s="113">
        <v>14.434330299089726</v>
      </c>
      <c r="CB38" s="113">
        <v>101.43042912873864</v>
      </c>
      <c r="CC38" s="114">
        <v>7</v>
      </c>
      <c r="CD38" s="114">
        <v>780</v>
      </c>
      <c r="CE38" s="114">
        <v>787</v>
      </c>
      <c r="CF38" s="114">
        <v>769</v>
      </c>
      <c r="CG38" s="114">
        <v>6</v>
      </c>
      <c r="CH38" s="114">
        <v>679</v>
      </c>
      <c r="CI38" s="114">
        <v>685</v>
      </c>
      <c r="CJ38" s="114">
        <v>88.296488946684008</v>
      </c>
      <c r="CK38" s="114">
        <v>0</v>
      </c>
      <c r="CL38" s="114">
        <v>111</v>
      </c>
      <c r="CM38" s="114">
        <v>111</v>
      </c>
      <c r="CN38" s="114">
        <v>14.434330299089726</v>
      </c>
      <c r="CO38" s="114">
        <v>102.73081924577374</v>
      </c>
      <c r="CP38" s="114">
        <v>6</v>
      </c>
      <c r="CQ38" s="114">
        <v>790</v>
      </c>
      <c r="CR38" s="114">
        <v>796</v>
      </c>
      <c r="CS38" s="83">
        <v>769</v>
      </c>
      <c r="CT38" s="112">
        <v>6</v>
      </c>
      <c r="CU38" s="112">
        <v>708</v>
      </c>
      <c r="CV38" s="112">
        <v>714</v>
      </c>
      <c r="CW38" s="113">
        <v>92.067620286085827</v>
      </c>
      <c r="CX38" s="112">
        <v>0</v>
      </c>
      <c r="CY38" s="112">
        <v>122</v>
      </c>
      <c r="CZ38" s="112">
        <v>122</v>
      </c>
      <c r="DA38" s="101">
        <v>15.864759427828348</v>
      </c>
      <c r="DB38" s="113">
        <v>107.93237971391419</v>
      </c>
      <c r="DC38" s="92">
        <v>6</v>
      </c>
      <c r="DD38" s="92">
        <v>830</v>
      </c>
      <c r="DE38" s="114">
        <v>836</v>
      </c>
    </row>
    <row r="39" spans="1:109" x14ac:dyDescent="0.25">
      <c r="A39" s="4">
        <v>858</v>
      </c>
      <c r="B39" s="7" t="s">
        <v>98</v>
      </c>
      <c r="C39" s="4">
        <v>858</v>
      </c>
      <c r="D39" s="83">
        <v>147</v>
      </c>
      <c r="E39" s="112">
        <v>7</v>
      </c>
      <c r="F39" s="83">
        <v>150</v>
      </c>
      <c r="G39" s="112">
        <v>157</v>
      </c>
      <c r="H39" s="113">
        <v>102.04081632653062</v>
      </c>
      <c r="I39" s="112">
        <v>1</v>
      </c>
      <c r="J39" s="112">
        <v>11</v>
      </c>
      <c r="K39" s="112">
        <v>12</v>
      </c>
      <c r="L39" s="101">
        <v>7.4829931972789119</v>
      </c>
      <c r="M39" s="113">
        <v>109.52380952380953</v>
      </c>
      <c r="N39" s="92">
        <v>8</v>
      </c>
      <c r="O39" s="92">
        <v>161</v>
      </c>
      <c r="P39" s="114">
        <v>169</v>
      </c>
      <c r="Q39" s="115">
        <v>109.03225806451613</v>
      </c>
      <c r="R39" s="83">
        <v>158</v>
      </c>
      <c r="S39" s="112">
        <v>7</v>
      </c>
      <c r="T39" s="83">
        <v>150</v>
      </c>
      <c r="U39" s="112">
        <v>157</v>
      </c>
      <c r="V39" s="113">
        <v>94.936708860759495</v>
      </c>
      <c r="W39" s="112">
        <v>1</v>
      </c>
      <c r="X39" s="112">
        <v>13</v>
      </c>
      <c r="Y39" s="112">
        <v>14</v>
      </c>
      <c r="Z39" s="101">
        <v>8.2278481012658222</v>
      </c>
      <c r="AA39" s="113">
        <v>103.16455696202532</v>
      </c>
      <c r="AB39" s="92">
        <v>8</v>
      </c>
      <c r="AC39" s="92">
        <v>163</v>
      </c>
      <c r="AD39" s="114">
        <v>171</v>
      </c>
      <c r="AE39" s="115">
        <v>103.01204819277108</v>
      </c>
      <c r="AF39" s="83">
        <v>158</v>
      </c>
      <c r="AG39" s="112">
        <v>7</v>
      </c>
      <c r="AH39" s="112">
        <v>150</v>
      </c>
      <c r="AI39" s="112">
        <v>157</v>
      </c>
      <c r="AJ39" s="113">
        <v>94.936708860759495</v>
      </c>
      <c r="AK39" s="112">
        <v>1</v>
      </c>
      <c r="AL39" s="112">
        <v>19</v>
      </c>
      <c r="AM39" s="112">
        <v>20</v>
      </c>
      <c r="AN39" s="101">
        <v>12.025316455696203</v>
      </c>
      <c r="AO39" s="113">
        <v>106.96202531645569</v>
      </c>
      <c r="AP39" s="92">
        <v>8</v>
      </c>
      <c r="AQ39" s="92">
        <v>169</v>
      </c>
      <c r="AR39" s="114">
        <v>177</v>
      </c>
      <c r="AS39" s="114">
        <v>158</v>
      </c>
      <c r="AT39" s="114">
        <v>6</v>
      </c>
      <c r="AU39" s="114">
        <v>151</v>
      </c>
      <c r="AV39" s="114">
        <v>157</v>
      </c>
      <c r="AW39" s="114">
        <v>95.569620253164558</v>
      </c>
      <c r="AX39" s="114">
        <v>0</v>
      </c>
      <c r="AY39" s="114">
        <v>17</v>
      </c>
      <c r="AZ39" s="114">
        <v>17</v>
      </c>
      <c r="BA39" s="114">
        <v>10.759493670886076</v>
      </c>
      <c r="BB39" s="114">
        <v>106.32911392405062</v>
      </c>
      <c r="BC39" s="114">
        <v>6</v>
      </c>
      <c r="BD39" s="114">
        <v>168</v>
      </c>
      <c r="BE39" s="114">
        <v>174</v>
      </c>
      <c r="BF39" s="114">
        <v>158</v>
      </c>
      <c r="BG39" s="114">
        <v>6</v>
      </c>
      <c r="BH39" s="114">
        <v>152</v>
      </c>
      <c r="BI39" s="114">
        <v>158</v>
      </c>
      <c r="BJ39" s="114">
        <v>96.202531645569621</v>
      </c>
      <c r="BK39" s="114">
        <v>0</v>
      </c>
      <c r="BL39" s="114">
        <v>18</v>
      </c>
      <c r="BM39" s="114">
        <v>18</v>
      </c>
      <c r="BN39" s="114">
        <v>11.39240506329114</v>
      </c>
      <c r="BO39" s="114">
        <v>107.59493670886076</v>
      </c>
      <c r="BP39" s="114">
        <v>6</v>
      </c>
      <c r="BQ39" s="114">
        <v>170</v>
      </c>
      <c r="BR39" s="114">
        <v>176</v>
      </c>
      <c r="BS39" s="114">
        <v>158</v>
      </c>
      <c r="BT39" s="114">
        <v>3</v>
      </c>
      <c r="BU39" s="114">
        <v>154</v>
      </c>
      <c r="BV39" s="114">
        <v>157</v>
      </c>
      <c r="BW39" s="345">
        <v>97.468354430379748</v>
      </c>
      <c r="BX39" s="114">
        <v>0</v>
      </c>
      <c r="BY39" s="114">
        <v>17</v>
      </c>
      <c r="BZ39" s="114">
        <v>17</v>
      </c>
      <c r="CA39" s="113">
        <v>10.759493670886076</v>
      </c>
      <c r="CB39" s="113">
        <v>108.22784810126582</v>
      </c>
      <c r="CC39" s="114">
        <v>3</v>
      </c>
      <c r="CD39" s="114">
        <v>171</v>
      </c>
      <c r="CE39" s="114">
        <v>174</v>
      </c>
      <c r="CF39" s="114">
        <v>158</v>
      </c>
      <c r="CG39" s="114">
        <v>1</v>
      </c>
      <c r="CH39" s="114">
        <v>154</v>
      </c>
      <c r="CI39" s="114">
        <v>155</v>
      </c>
      <c r="CJ39" s="114">
        <v>97.468354430379748</v>
      </c>
      <c r="CK39" s="114">
        <v>0</v>
      </c>
      <c r="CL39" s="114">
        <v>18</v>
      </c>
      <c r="CM39" s="114">
        <v>18</v>
      </c>
      <c r="CN39" s="114">
        <v>11.39240506329114</v>
      </c>
      <c r="CO39" s="114">
        <v>108.86075949367088</v>
      </c>
      <c r="CP39" s="114">
        <v>1</v>
      </c>
      <c r="CQ39" s="114">
        <v>172</v>
      </c>
      <c r="CR39" s="114">
        <v>173</v>
      </c>
      <c r="CS39" s="83">
        <v>158</v>
      </c>
      <c r="CT39" s="112">
        <v>0</v>
      </c>
      <c r="CU39" s="112">
        <v>161</v>
      </c>
      <c r="CV39" s="112">
        <v>161</v>
      </c>
      <c r="CW39" s="113">
        <v>101.8987341772152</v>
      </c>
      <c r="CX39" s="112">
        <v>0</v>
      </c>
      <c r="CY39" s="112">
        <v>16</v>
      </c>
      <c r="CZ39" s="112">
        <v>16</v>
      </c>
      <c r="DA39" s="101">
        <v>10.126582278481013</v>
      </c>
      <c r="DB39" s="113">
        <v>112.0253164556962</v>
      </c>
      <c r="DC39" s="92">
        <v>0</v>
      </c>
      <c r="DD39" s="92">
        <v>177</v>
      </c>
      <c r="DE39" s="114">
        <v>177</v>
      </c>
    </row>
    <row r="40" spans="1:109" x14ac:dyDescent="0.25">
      <c r="A40" s="4">
        <v>885</v>
      </c>
      <c r="B40" s="7" t="s">
        <v>99</v>
      </c>
      <c r="C40" s="4">
        <v>885</v>
      </c>
      <c r="D40" s="83">
        <v>45</v>
      </c>
      <c r="E40" s="112">
        <v>0</v>
      </c>
      <c r="F40" s="83">
        <v>38</v>
      </c>
      <c r="G40" s="112">
        <v>38</v>
      </c>
      <c r="H40" s="113">
        <v>84.444444444444443</v>
      </c>
      <c r="I40" s="112">
        <v>0</v>
      </c>
      <c r="J40" s="112">
        <v>2</v>
      </c>
      <c r="K40" s="112">
        <v>2</v>
      </c>
      <c r="L40" s="101">
        <v>4.4444444444444446</v>
      </c>
      <c r="M40" s="113">
        <v>88.888888888888886</v>
      </c>
      <c r="N40" s="92">
        <v>0</v>
      </c>
      <c r="O40" s="92">
        <v>40</v>
      </c>
      <c r="P40" s="114">
        <v>40</v>
      </c>
      <c r="Q40" s="115">
        <v>88.888888888888886</v>
      </c>
      <c r="R40" s="83">
        <v>51</v>
      </c>
      <c r="S40" s="112">
        <v>0</v>
      </c>
      <c r="T40" s="83">
        <v>38</v>
      </c>
      <c r="U40" s="112">
        <v>38</v>
      </c>
      <c r="V40" s="113">
        <v>74.509803921568633</v>
      </c>
      <c r="W40" s="112">
        <v>0</v>
      </c>
      <c r="X40" s="112">
        <v>3</v>
      </c>
      <c r="Y40" s="112">
        <v>3</v>
      </c>
      <c r="Z40" s="101">
        <v>5.8823529411764701</v>
      </c>
      <c r="AA40" s="113">
        <v>80.392156862745097</v>
      </c>
      <c r="AB40" s="92">
        <v>0</v>
      </c>
      <c r="AC40" s="92">
        <v>41</v>
      </c>
      <c r="AD40" s="114">
        <v>41</v>
      </c>
      <c r="AE40" s="115">
        <v>80.392156862745097</v>
      </c>
      <c r="AF40" s="83">
        <v>51</v>
      </c>
      <c r="AG40" s="112">
        <v>0</v>
      </c>
      <c r="AH40" s="112">
        <v>38</v>
      </c>
      <c r="AI40" s="112">
        <v>38</v>
      </c>
      <c r="AJ40" s="113">
        <v>74.509803921568633</v>
      </c>
      <c r="AK40" s="112">
        <v>0</v>
      </c>
      <c r="AL40" s="112">
        <v>30</v>
      </c>
      <c r="AM40" s="112">
        <v>30</v>
      </c>
      <c r="AN40" s="101">
        <v>58.82352941176471</v>
      </c>
      <c r="AO40" s="113">
        <v>133.33333333333331</v>
      </c>
      <c r="AP40" s="92">
        <v>0</v>
      </c>
      <c r="AQ40" s="92">
        <v>68</v>
      </c>
      <c r="AR40" s="114">
        <v>68</v>
      </c>
      <c r="AS40" s="114">
        <v>51</v>
      </c>
      <c r="AT40" s="114">
        <v>0</v>
      </c>
      <c r="AU40" s="114">
        <v>37</v>
      </c>
      <c r="AV40" s="114">
        <v>37</v>
      </c>
      <c r="AW40" s="114">
        <v>72.549019607843135</v>
      </c>
      <c r="AX40" s="114">
        <v>0</v>
      </c>
      <c r="AY40" s="114">
        <v>4</v>
      </c>
      <c r="AZ40" s="114">
        <v>4</v>
      </c>
      <c r="BA40" s="114">
        <v>7.8431372549019605</v>
      </c>
      <c r="BB40" s="114">
        <v>80.392156862745097</v>
      </c>
      <c r="BC40" s="114">
        <v>0</v>
      </c>
      <c r="BD40" s="114">
        <v>41</v>
      </c>
      <c r="BE40" s="114">
        <v>41</v>
      </c>
      <c r="BF40" s="114">
        <v>51</v>
      </c>
      <c r="BG40" s="114">
        <v>0</v>
      </c>
      <c r="BH40" s="114">
        <v>37</v>
      </c>
      <c r="BI40" s="114">
        <v>37</v>
      </c>
      <c r="BJ40" s="114">
        <v>72.549019607843135</v>
      </c>
      <c r="BK40" s="114">
        <v>0</v>
      </c>
      <c r="BL40" s="114">
        <v>4</v>
      </c>
      <c r="BM40" s="114">
        <v>4</v>
      </c>
      <c r="BN40" s="114">
        <v>7.8431372549019605</v>
      </c>
      <c r="BO40" s="114">
        <v>80.392156862745097</v>
      </c>
      <c r="BP40" s="114">
        <v>0</v>
      </c>
      <c r="BQ40" s="114">
        <v>41</v>
      </c>
      <c r="BR40" s="114">
        <v>41</v>
      </c>
      <c r="BS40" s="114">
        <v>51</v>
      </c>
      <c r="BT40" s="114">
        <v>0</v>
      </c>
      <c r="BU40" s="114">
        <v>38</v>
      </c>
      <c r="BV40" s="114">
        <v>38</v>
      </c>
      <c r="BW40" s="345">
        <v>74.509803921568633</v>
      </c>
      <c r="BX40" s="114">
        <v>0</v>
      </c>
      <c r="BY40" s="114">
        <v>4</v>
      </c>
      <c r="BZ40" s="114">
        <v>4</v>
      </c>
      <c r="CA40" s="113">
        <v>7.8431372549019605</v>
      </c>
      <c r="CB40" s="113">
        <v>82.35294117647058</v>
      </c>
      <c r="CC40" s="114">
        <v>0</v>
      </c>
      <c r="CD40" s="114">
        <v>42</v>
      </c>
      <c r="CE40" s="114">
        <v>42</v>
      </c>
      <c r="CF40" s="114">
        <v>51</v>
      </c>
      <c r="CG40" s="114">
        <v>0</v>
      </c>
      <c r="CH40" s="114">
        <v>37</v>
      </c>
      <c r="CI40" s="114">
        <v>37</v>
      </c>
      <c r="CJ40" s="114">
        <v>72.549019607843135</v>
      </c>
      <c r="CK40" s="114">
        <v>0</v>
      </c>
      <c r="CL40" s="114">
        <v>5</v>
      </c>
      <c r="CM40" s="114">
        <v>5</v>
      </c>
      <c r="CN40" s="114">
        <v>9.8039215686274517</v>
      </c>
      <c r="CO40" s="114">
        <v>82.35294117647058</v>
      </c>
      <c r="CP40" s="114">
        <v>0</v>
      </c>
      <c r="CQ40" s="114">
        <v>42</v>
      </c>
      <c r="CR40" s="114">
        <v>42</v>
      </c>
      <c r="CS40" s="83">
        <v>51</v>
      </c>
      <c r="CT40" s="112">
        <v>0</v>
      </c>
      <c r="CU40" s="112">
        <v>39</v>
      </c>
      <c r="CV40" s="112">
        <v>39</v>
      </c>
      <c r="CW40" s="113">
        <v>76.470588235294116</v>
      </c>
      <c r="CX40" s="112">
        <v>0</v>
      </c>
      <c r="CY40" s="112">
        <v>4</v>
      </c>
      <c r="CZ40" s="112">
        <v>4</v>
      </c>
      <c r="DA40" s="101">
        <v>7.8431372549019605</v>
      </c>
      <c r="DB40" s="113">
        <v>84.313725490196077</v>
      </c>
      <c r="DC40" s="92">
        <v>0</v>
      </c>
      <c r="DD40" s="92">
        <v>43</v>
      </c>
      <c r="DE40" s="114">
        <v>43</v>
      </c>
    </row>
    <row r="41" spans="1:109" x14ac:dyDescent="0.25">
      <c r="A41" s="4">
        <v>890</v>
      </c>
      <c r="B41" s="7" t="s">
        <v>100</v>
      </c>
      <c r="C41" s="4">
        <v>890</v>
      </c>
      <c r="D41" s="83">
        <v>233</v>
      </c>
      <c r="E41" s="112">
        <v>12</v>
      </c>
      <c r="F41" s="83">
        <v>149</v>
      </c>
      <c r="G41" s="112">
        <v>161</v>
      </c>
      <c r="H41" s="113">
        <v>63.94849785407726</v>
      </c>
      <c r="I41" s="112">
        <v>1</v>
      </c>
      <c r="J41" s="112">
        <v>18</v>
      </c>
      <c r="K41" s="112">
        <v>19</v>
      </c>
      <c r="L41" s="101">
        <v>7.7253218884120178</v>
      </c>
      <c r="M41" s="113">
        <v>71.673819742489272</v>
      </c>
      <c r="N41" s="92">
        <v>13</v>
      </c>
      <c r="O41" s="92">
        <v>167</v>
      </c>
      <c r="P41" s="114">
        <v>180</v>
      </c>
      <c r="Q41" s="115">
        <v>73.170731707317074</v>
      </c>
      <c r="R41" s="83">
        <v>245</v>
      </c>
      <c r="S41" s="112">
        <v>12</v>
      </c>
      <c r="T41" s="83">
        <v>151</v>
      </c>
      <c r="U41" s="112">
        <v>163</v>
      </c>
      <c r="V41" s="113">
        <v>61.632653061224488</v>
      </c>
      <c r="W41" s="112">
        <v>0</v>
      </c>
      <c r="X41" s="112">
        <v>21</v>
      </c>
      <c r="Y41" s="112">
        <v>21</v>
      </c>
      <c r="Z41" s="101">
        <v>8.5714285714285712</v>
      </c>
      <c r="AA41" s="113">
        <v>70.204081632653057</v>
      </c>
      <c r="AB41" s="92">
        <v>12</v>
      </c>
      <c r="AC41" s="92">
        <v>172</v>
      </c>
      <c r="AD41" s="114">
        <v>184</v>
      </c>
      <c r="AE41" s="115">
        <v>71.595330739299612</v>
      </c>
      <c r="AF41" s="83">
        <v>245</v>
      </c>
      <c r="AG41" s="112">
        <v>12</v>
      </c>
      <c r="AH41" s="112">
        <v>157</v>
      </c>
      <c r="AI41" s="112">
        <v>169</v>
      </c>
      <c r="AJ41" s="113">
        <v>64.08163265306122</v>
      </c>
      <c r="AK41" s="112">
        <v>0</v>
      </c>
      <c r="AL41" s="112">
        <v>4</v>
      </c>
      <c r="AM41" s="112">
        <v>4</v>
      </c>
      <c r="AN41" s="101">
        <v>1.6326530612244898</v>
      </c>
      <c r="AO41" s="113">
        <v>65.714285714285708</v>
      </c>
      <c r="AP41" s="92">
        <v>12</v>
      </c>
      <c r="AQ41" s="92">
        <v>161</v>
      </c>
      <c r="AR41" s="114">
        <v>173</v>
      </c>
      <c r="AS41" s="114">
        <v>245</v>
      </c>
      <c r="AT41" s="114">
        <v>12</v>
      </c>
      <c r="AU41" s="114">
        <v>163</v>
      </c>
      <c r="AV41" s="114">
        <v>175</v>
      </c>
      <c r="AW41" s="114">
        <v>66.530612244897952</v>
      </c>
      <c r="AX41" s="114">
        <v>0</v>
      </c>
      <c r="AY41" s="114">
        <v>27</v>
      </c>
      <c r="AZ41" s="114">
        <v>27</v>
      </c>
      <c r="BA41" s="114">
        <v>11.020408163265307</v>
      </c>
      <c r="BB41" s="114">
        <v>77.551020408163268</v>
      </c>
      <c r="BC41" s="114">
        <v>12</v>
      </c>
      <c r="BD41" s="114">
        <v>190</v>
      </c>
      <c r="BE41" s="114">
        <v>202</v>
      </c>
      <c r="BF41" s="114">
        <v>246</v>
      </c>
      <c r="BG41" s="114">
        <v>12</v>
      </c>
      <c r="BH41" s="114">
        <v>165</v>
      </c>
      <c r="BI41" s="114">
        <v>177</v>
      </c>
      <c r="BJ41" s="114">
        <v>67.073170731707322</v>
      </c>
      <c r="BK41" s="114">
        <v>0</v>
      </c>
      <c r="BL41" s="114">
        <v>28</v>
      </c>
      <c r="BM41" s="114">
        <v>28</v>
      </c>
      <c r="BN41" s="114">
        <v>11.38211382113821</v>
      </c>
      <c r="BO41" s="114">
        <v>78.455284552845526</v>
      </c>
      <c r="BP41" s="114">
        <v>12</v>
      </c>
      <c r="BQ41" s="114">
        <v>193</v>
      </c>
      <c r="BR41" s="114">
        <v>205</v>
      </c>
      <c r="BS41" s="114">
        <v>246</v>
      </c>
      <c r="BT41" s="114">
        <v>3</v>
      </c>
      <c r="BU41" s="114">
        <v>168</v>
      </c>
      <c r="BV41" s="114">
        <v>171</v>
      </c>
      <c r="BW41" s="345">
        <v>68.292682926829272</v>
      </c>
      <c r="BX41" s="114">
        <v>0</v>
      </c>
      <c r="BY41" s="114">
        <v>26</v>
      </c>
      <c r="BZ41" s="114">
        <v>26</v>
      </c>
      <c r="CA41" s="113">
        <v>10.569105691056912</v>
      </c>
      <c r="CB41" s="113">
        <v>78.861788617886177</v>
      </c>
      <c r="CC41" s="114">
        <v>3</v>
      </c>
      <c r="CD41" s="114">
        <v>194</v>
      </c>
      <c r="CE41" s="114">
        <v>197</v>
      </c>
      <c r="CF41" s="114">
        <v>246</v>
      </c>
      <c r="CG41" s="114">
        <v>3</v>
      </c>
      <c r="CH41" s="114">
        <v>174</v>
      </c>
      <c r="CI41" s="114">
        <v>177</v>
      </c>
      <c r="CJ41" s="114">
        <v>70.731707317073173</v>
      </c>
      <c r="CK41" s="114">
        <v>0</v>
      </c>
      <c r="CL41" s="114">
        <v>22</v>
      </c>
      <c r="CM41" s="114">
        <v>22</v>
      </c>
      <c r="CN41" s="114">
        <v>8.9430894308943092</v>
      </c>
      <c r="CO41" s="114">
        <v>79.674796747967477</v>
      </c>
      <c r="CP41" s="114">
        <v>3</v>
      </c>
      <c r="CQ41" s="114">
        <v>196</v>
      </c>
      <c r="CR41" s="114">
        <v>199</v>
      </c>
      <c r="CS41" s="83">
        <v>246</v>
      </c>
      <c r="CT41" s="112">
        <v>3</v>
      </c>
      <c r="CU41" s="112">
        <v>191</v>
      </c>
      <c r="CV41" s="112">
        <v>194</v>
      </c>
      <c r="CW41" s="113">
        <v>77.642276422764226</v>
      </c>
      <c r="CX41" s="112">
        <v>0</v>
      </c>
      <c r="CY41" s="112">
        <v>20</v>
      </c>
      <c r="CZ41" s="112">
        <v>20</v>
      </c>
      <c r="DA41" s="101">
        <v>8.1300813008130071</v>
      </c>
      <c r="DB41" s="113">
        <v>85.77235772357723</v>
      </c>
      <c r="DC41" s="92">
        <v>3</v>
      </c>
      <c r="DD41" s="92">
        <v>211</v>
      </c>
      <c r="DE41" s="114">
        <v>214</v>
      </c>
    </row>
    <row r="42" spans="1:109" ht="24.75" customHeight="1" x14ac:dyDescent="0.25">
      <c r="A42" s="93">
        <v>6278</v>
      </c>
      <c r="B42" s="8" t="s">
        <v>101</v>
      </c>
      <c r="C42" s="93">
        <v>6278</v>
      </c>
      <c r="D42" s="38">
        <v>3162</v>
      </c>
      <c r="E42" s="38">
        <v>230</v>
      </c>
      <c r="F42" s="38">
        <v>2380</v>
      </c>
      <c r="G42" s="38">
        <v>2610</v>
      </c>
      <c r="H42" s="97">
        <v>75.268817204301072</v>
      </c>
      <c r="I42" s="38">
        <v>26</v>
      </c>
      <c r="J42" s="38">
        <v>332</v>
      </c>
      <c r="K42" s="38">
        <v>358</v>
      </c>
      <c r="L42" s="102">
        <v>10.499683744465528</v>
      </c>
      <c r="M42" s="236">
        <v>1585.8279841055355</v>
      </c>
      <c r="N42" s="236">
        <v>256</v>
      </c>
      <c r="O42" s="236">
        <v>2712</v>
      </c>
      <c r="P42" s="236">
        <v>2968</v>
      </c>
      <c r="Q42" s="111">
        <v>86.834406085430075</v>
      </c>
      <c r="R42" s="38">
        <v>3332</v>
      </c>
      <c r="S42" s="38">
        <v>226</v>
      </c>
      <c r="T42" s="38">
        <v>2411</v>
      </c>
      <c r="U42" s="38">
        <v>2637</v>
      </c>
      <c r="V42" s="97">
        <v>72.358943577430964</v>
      </c>
      <c r="W42" s="38">
        <v>23</v>
      </c>
      <c r="X42" s="38">
        <v>355</v>
      </c>
      <c r="Y42" s="38">
        <v>378</v>
      </c>
      <c r="Z42" s="102">
        <v>10.654261704681872</v>
      </c>
      <c r="AA42" s="236">
        <v>1528.2562230958283</v>
      </c>
      <c r="AB42" s="236">
        <v>249</v>
      </c>
      <c r="AC42" s="236">
        <v>2766</v>
      </c>
      <c r="AD42" s="236">
        <v>3015</v>
      </c>
      <c r="AE42" s="111">
        <v>84.194359117564915</v>
      </c>
      <c r="AF42" s="38">
        <v>3332</v>
      </c>
      <c r="AG42" s="38">
        <v>187</v>
      </c>
      <c r="AH42" s="38">
        <v>2488</v>
      </c>
      <c r="AI42" s="38">
        <v>2675</v>
      </c>
      <c r="AJ42" s="97">
        <v>74.669867947178872</v>
      </c>
      <c r="AK42" s="38">
        <v>24</v>
      </c>
      <c r="AL42" s="38">
        <v>1329</v>
      </c>
      <c r="AM42" s="38">
        <v>1353</v>
      </c>
      <c r="AN42" s="102">
        <v>39.885954381752704</v>
      </c>
      <c r="AO42" s="236">
        <v>14804.836861532993</v>
      </c>
      <c r="AP42" s="236">
        <v>211</v>
      </c>
      <c r="AQ42" s="236">
        <v>3817</v>
      </c>
      <c r="AR42" s="236">
        <v>4028</v>
      </c>
      <c r="AS42" s="236">
        <v>3332</v>
      </c>
      <c r="AT42" s="236">
        <v>159</v>
      </c>
      <c r="AU42" s="236">
        <v>2524</v>
      </c>
      <c r="AV42" s="236">
        <v>2683</v>
      </c>
      <c r="AW42" s="236">
        <v>75.750300120048024</v>
      </c>
      <c r="AX42" s="236">
        <v>2</v>
      </c>
      <c r="AY42" s="236">
        <v>383</v>
      </c>
      <c r="AZ42" s="236">
        <v>385</v>
      </c>
      <c r="BA42" s="236">
        <v>11.494597839135654</v>
      </c>
      <c r="BB42" s="236">
        <v>1643.8220079661407</v>
      </c>
      <c r="BC42" s="236">
        <v>161</v>
      </c>
      <c r="BD42" s="236">
        <v>2907</v>
      </c>
      <c r="BE42" s="236">
        <v>3068</v>
      </c>
      <c r="BF42" s="236">
        <v>3338</v>
      </c>
      <c r="BG42" s="236">
        <v>156</v>
      </c>
      <c r="BH42" s="236">
        <v>2593</v>
      </c>
      <c r="BI42" s="236">
        <v>2749</v>
      </c>
      <c r="BJ42" s="236">
        <v>77.681246255242669</v>
      </c>
      <c r="BK42" s="236">
        <v>1</v>
      </c>
      <c r="BL42" s="236">
        <v>409</v>
      </c>
      <c r="BM42" s="236">
        <v>410</v>
      </c>
      <c r="BN42" s="236">
        <v>12.252846015578191</v>
      </c>
      <c r="BO42" s="236">
        <v>1707.8583708221167</v>
      </c>
      <c r="BP42" s="236">
        <v>157</v>
      </c>
      <c r="BQ42" s="236">
        <v>3002</v>
      </c>
      <c r="BR42" s="236">
        <v>3159</v>
      </c>
      <c r="BS42" s="236">
        <v>3338</v>
      </c>
      <c r="BT42" s="236">
        <v>71</v>
      </c>
      <c r="BU42" s="236">
        <v>2603</v>
      </c>
      <c r="BV42" s="236">
        <v>2674</v>
      </c>
      <c r="BW42" s="102">
        <v>77.980826842420612</v>
      </c>
      <c r="BX42" s="236">
        <v>0</v>
      </c>
      <c r="BY42" s="236">
        <v>447</v>
      </c>
      <c r="BZ42" s="236">
        <v>447</v>
      </c>
      <c r="CA42" s="97">
        <v>13.391252246854405</v>
      </c>
      <c r="CB42" s="97">
        <v>1723.0436860101966</v>
      </c>
      <c r="CC42" s="236">
        <v>71</v>
      </c>
      <c r="CD42" s="236">
        <v>3050</v>
      </c>
      <c r="CE42" s="236">
        <v>3121</v>
      </c>
      <c r="CF42" s="236">
        <v>3338</v>
      </c>
      <c r="CG42" s="236">
        <v>11</v>
      </c>
      <c r="CH42" s="236">
        <v>2621</v>
      </c>
      <c r="CI42" s="236">
        <v>2632</v>
      </c>
      <c r="CJ42" s="236">
        <v>78.52007189934092</v>
      </c>
      <c r="CK42" s="236">
        <v>0</v>
      </c>
      <c r="CL42" s="236">
        <v>460</v>
      </c>
      <c r="CM42" s="236">
        <v>460</v>
      </c>
      <c r="CN42" s="236">
        <v>13.780707010185738</v>
      </c>
      <c r="CO42" s="236">
        <v>1711.071467742217</v>
      </c>
      <c r="CP42" s="236">
        <v>11</v>
      </c>
      <c r="CQ42" s="236">
        <v>3081</v>
      </c>
      <c r="CR42" s="236">
        <v>3092</v>
      </c>
      <c r="CS42" s="38">
        <v>3338</v>
      </c>
      <c r="CT42" s="38">
        <v>4</v>
      </c>
      <c r="CU42" s="38">
        <v>2675</v>
      </c>
      <c r="CV42" s="38">
        <v>2679</v>
      </c>
      <c r="CW42" s="97">
        <v>80.137807070101857</v>
      </c>
      <c r="CX42" s="38">
        <v>0</v>
      </c>
      <c r="CY42" s="38">
        <v>461</v>
      </c>
      <c r="CZ42" s="38">
        <v>461</v>
      </c>
      <c r="DA42" s="102">
        <v>13.810665068903536</v>
      </c>
      <c r="DB42" s="236">
        <v>1790.6584471154117</v>
      </c>
      <c r="DC42" s="236">
        <v>4</v>
      </c>
      <c r="DD42" s="236">
        <v>3136</v>
      </c>
      <c r="DE42" s="236">
        <v>3140</v>
      </c>
    </row>
    <row r="43" spans="1:109" x14ac:dyDescent="0.25">
      <c r="A43" s="4">
        <v>4</v>
      </c>
      <c r="B43" s="7" t="s">
        <v>102</v>
      </c>
      <c r="C43" s="4">
        <v>4</v>
      </c>
      <c r="D43" s="83">
        <v>5</v>
      </c>
      <c r="E43" s="112">
        <v>1</v>
      </c>
      <c r="F43" s="83">
        <v>2</v>
      </c>
      <c r="G43" s="112">
        <v>3</v>
      </c>
      <c r="H43" s="113">
        <v>40</v>
      </c>
      <c r="I43" s="112">
        <v>0</v>
      </c>
      <c r="J43" s="112">
        <v>0</v>
      </c>
      <c r="K43" s="112">
        <v>0</v>
      </c>
      <c r="L43" s="101">
        <v>0</v>
      </c>
      <c r="M43" s="113">
        <v>40</v>
      </c>
      <c r="N43" s="92">
        <v>1</v>
      </c>
      <c r="O43" s="92">
        <v>2</v>
      </c>
      <c r="P43" s="114">
        <v>3</v>
      </c>
      <c r="Q43" s="115">
        <v>50</v>
      </c>
      <c r="R43" s="83">
        <v>6</v>
      </c>
      <c r="S43" s="112">
        <v>1</v>
      </c>
      <c r="T43" s="83">
        <v>2</v>
      </c>
      <c r="U43" s="112">
        <v>3</v>
      </c>
      <c r="V43" s="113">
        <v>33.333333333333329</v>
      </c>
      <c r="W43" s="112">
        <v>0</v>
      </c>
      <c r="X43" s="112">
        <v>0</v>
      </c>
      <c r="Y43" s="112">
        <v>0</v>
      </c>
      <c r="Z43" s="101">
        <v>0</v>
      </c>
      <c r="AA43" s="113">
        <v>33.333333333333329</v>
      </c>
      <c r="AB43" s="92">
        <v>1</v>
      </c>
      <c r="AC43" s="92">
        <v>2</v>
      </c>
      <c r="AD43" s="114">
        <v>3</v>
      </c>
      <c r="AE43" s="115">
        <v>42.857142857142854</v>
      </c>
      <c r="AF43" s="83">
        <v>6</v>
      </c>
      <c r="AG43" s="112">
        <v>1</v>
      </c>
      <c r="AH43" s="112">
        <v>2</v>
      </c>
      <c r="AI43" s="112">
        <v>3</v>
      </c>
      <c r="AJ43" s="113">
        <v>33.333333333333329</v>
      </c>
      <c r="AK43" s="112">
        <v>0</v>
      </c>
      <c r="AL43" s="112">
        <v>0</v>
      </c>
      <c r="AM43" s="112">
        <v>0</v>
      </c>
      <c r="AN43" s="101">
        <v>0</v>
      </c>
      <c r="AO43" s="113">
        <v>33.333333333333329</v>
      </c>
      <c r="AP43" s="92">
        <v>1</v>
      </c>
      <c r="AQ43" s="92">
        <v>2</v>
      </c>
      <c r="AR43" s="114">
        <v>3</v>
      </c>
      <c r="AS43" s="114">
        <v>6</v>
      </c>
      <c r="AT43" s="114">
        <v>1</v>
      </c>
      <c r="AU43" s="114">
        <v>2</v>
      </c>
      <c r="AV43" s="114">
        <v>3</v>
      </c>
      <c r="AW43" s="114">
        <v>33.333333333333329</v>
      </c>
      <c r="AX43" s="114">
        <v>0</v>
      </c>
      <c r="AY43" s="114">
        <v>0</v>
      </c>
      <c r="AZ43" s="114">
        <v>0</v>
      </c>
      <c r="BA43" s="114">
        <v>0</v>
      </c>
      <c r="BB43" s="114">
        <v>33.333333333333329</v>
      </c>
      <c r="BC43" s="114">
        <v>1</v>
      </c>
      <c r="BD43" s="114">
        <v>2</v>
      </c>
      <c r="BE43" s="114">
        <v>3</v>
      </c>
      <c r="BF43" s="114">
        <v>6</v>
      </c>
      <c r="BG43" s="114">
        <v>1</v>
      </c>
      <c r="BH43" s="114">
        <v>2</v>
      </c>
      <c r="BI43" s="114">
        <v>3</v>
      </c>
      <c r="BJ43" s="114">
        <v>33.333333333333329</v>
      </c>
      <c r="BK43" s="114">
        <v>0</v>
      </c>
      <c r="BL43" s="114">
        <v>0</v>
      </c>
      <c r="BM43" s="114">
        <v>0</v>
      </c>
      <c r="BN43" s="114">
        <v>0</v>
      </c>
      <c r="BO43" s="114">
        <v>33.333333333333329</v>
      </c>
      <c r="BP43" s="114">
        <v>1</v>
      </c>
      <c r="BQ43" s="114">
        <v>2</v>
      </c>
      <c r="BR43" s="114">
        <v>3</v>
      </c>
      <c r="BS43" s="114">
        <v>6</v>
      </c>
      <c r="BT43" s="114">
        <v>0</v>
      </c>
      <c r="BU43" s="114">
        <v>2</v>
      </c>
      <c r="BV43" s="114">
        <v>2</v>
      </c>
      <c r="BW43" s="345">
        <v>33.333333333333329</v>
      </c>
      <c r="BX43" s="114">
        <v>0</v>
      </c>
      <c r="BY43" s="114">
        <v>1</v>
      </c>
      <c r="BZ43" s="114">
        <v>1</v>
      </c>
      <c r="CA43" s="113">
        <v>16.666666666666664</v>
      </c>
      <c r="CB43" s="113">
        <v>50</v>
      </c>
      <c r="CC43" s="114">
        <v>0</v>
      </c>
      <c r="CD43" s="114">
        <v>3</v>
      </c>
      <c r="CE43" s="114">
        <v>3</v>
      </c>
      <c r="CF43" s="114">
        <v>6</v>
      </c>
      <c r="CG43" s="114">
        <v>0</v>
      </c>
      <c r="CH43" s="114">
        <v>2</v>
      </c>
      <c r="CI43" s="114">
        <v>2</v>
      </c>
      <c r="CJ43" s="114">
        <v>33.333333333333329</v>
      </c>
      <c r="CK43" s="114">
        <v>0</v>
      </c>
      <c r="CL43" s="114">
        <v>1</v>
      </c>
      <c r="CM43" s="114">
        <v>1</v>
      </c>
      <c r="CN43" s="114">
        <v>16.666666666666664</v>
      </c>
      <c r="CO43" s="114">
        <v>50</v>
      </c>
      <c r="CP43" s="114">
        <v>0</v>
      </c>
      <c r="CQ43" s="114">
        <v>3</v>
      </c>
      <c r="CR43" s="114">
        <v>3</v>
      </c>
      <c r="CS43" s="83">
        <v>6</v>
      </c>
      <c r="CT43" s="112">
        <v>0</v>
      </c>
      <c r="CU43" s="112">
        <v>3</v>
      </c>
      <c r="CV43" s="112">
        <v>3</v>
      </c>
      <c r="CW43" s="113">
        <v>50</v>
      </c>
      <c r="CX43" s="112">
        <v>0</v>
      </c>
      <c r="CY43" s="112">
        <v>1</v>
      </c>
      <c r="CZ43" s="112">
        <v>1</v>
      </c>
      <c r="DA43" s="101">
        <v>16.666666666666664</v>
      </c>
      <c r="DB43" s="113">
        <v>66.666666666666657</v>
      </c>
      <c r="DC43" s="92">
        <v>0</v>
      </c>
      <c r="DD43" s="92">
        <v>4</v>
      </c>
      <c r="DE43" s="114">
        <v>4</v>
      </c>
    </row>
    <row r="44" spans="1:109" x14ac:dyDescent="0.25">
      <c r="A44" s="4">
        <v>42</v>
      </c>
      <c r="B44" s="110" t="s">
        <v>259</v>
      </c>
      <c r="C44" s="4">
        <v>42</v>
      </c>
      <c r="D44" s="83">
        <v>432</v>
      </c>
      <c r="E44" s="112">
        <v>29</v>
      </c>
      <c r="F44" s="83">
        <v>440</v>
      </c>
      <c r="G44" s="112">
        <v>469</v>
      </c>
      <c r="H44" s="113">
        <v>101.85185185185186</v>
      </c>
      <c r="I44" s="112">
        <v>5</v>
      </c>
      <c r="J44" s="112">
        <v>81</v>
      </c>
      <c r="K44" s="112">
        <v>86</v>
      </c>
      <c r="L44" s="101">
        <v>18.75</v>
      </c>
      <c r="M44" s="113">
        <v>120.60185185185186</v>
      </c>
      <c r="N44" s="92">
        <v>34</v>
      </c>
      <c r="O44" s="92">
        <v>521</v>
      </c>
      <c r="P44" s="114">
        <v>555</v>
      </c>
      <c r="Q44" s="115">
        <v>119.09871244635193</v>
      </c>
      <c r="R44" s="83">
        <v>456</v>
      </c>
      <c r="S44" s="112">
        <v>28</v>
      </c>
      <c r="T44" s="83">
        <v>442</v>
      </c>
      <c r="U44" s="112">
        <v>470</v>
      </c>
      <c r="V44" s="113">
        <v>96.929824561403507</v>
      </c>
      <c r="W44" s="112">
        <v>5</v>
      </c>
      <c r="X44" s="112">
        <v>85</v>
      </c>
      <c r="Y44" s="112">
        <v>90</v>
      </c>
      <c r="Z44" s="101">
        <v>18.640350877192983</v>
      </c>
      <c r="AA44" s="113">
        <v>115.57017543859649</v>
      </c>
      <c r="AB44" s="92">
        <v>33</v>
      </c>
      <c r="AC44" s="92">
        <v>527</v>
      </c>
      <c r="AD44" s="114">
        <v>560</v>
      </c>
      <c r="AE44" s="115">
        <v>114.51942740286299</v>
      </c>
      <c r="AF44" s="83">
        <v>456</v>
      </c>
      <c r="AG44" s="112">
        <v>19</v>
      </c>
      <c r="AH44" s="112">
        <v>453</v>
      </c>
      <c r="AI44" s="112">
        <v>472</v>
      </c>
      <c r="AJ44" s="113">
        <v>99.342105263157904</v>
      </c>
      <c r="AK44" s="112">
        <v>5</v>
      </c>
      <c r="AL44" s="112">
        <v>85</v>
      </c>
      <c r="AM44" s="112">
        <v>90</v>
      </c>
      <c r="AN44" s="101">
        <v>18.640350877192983</v>
      </c>
      <c r="AO44" s="113">
        <v>117.98245614035088</v>
      </c>
      <c r="AP44" s="92">
        <v>24</v>
      </c>
      <c r="AQ44" s="92">
        <v>538</v>
      </c>
      <c r="AR44" s="114">
        <v>562</v>
      </c>
      <c r="AS44" s="114">
        <v>456</v>
      </c>
      <c r="AT44" s="114">
        <v>19</v>
      </c>
      <c r="AU44" s="114">
        <v>445</v>
      </c>
      <c r="AV44" s="114">
        <v>464</v>
      </c>
      <c r="AW44" s="114">
        <v>97.587719298245617</v>
      </c>
      <c r="AX44" s="114">
        <v>0</v>
      </c>
      <c r="AY44" s="114">
        <v>113</v>
      </c>
      <c r="AZ44" s="114">
        <v>113</v>
      </c>
      <c r="BA44" s="114">
        <v>24.780701754385966</v>
      </c>
      <c r="BB44" s="114">
        <v>122.36842105263158</v>
      </c>
      <c r="BC44" s="114">
        <v>19</v>
      </c>
      <c r="BD44" s="114">
        <v>558</v>
      </c>
      <c r="BE44" s="114">
        <v>577</v>
      </c>
      <c r="BF44" s="114">
        <v>457</v>
      </c>
      <c r="BG44" s="114">
        <v>19</v>
      </c>
      <c r="BH44" s="114">
        <v>453</v>
      </c>
      <c r="BI44" s="114">
        <v>472</v>
      </c>
      <c r="BJ44" s="114">
        <v>99.124726477024069</v>
      </c>
      <c r="BK44" s="114">
        <v>0</v>
      </c>
      <c r="BL44" s="114">
        <v>113</v>
      </c>
      <c r="BM44" s="114">
        <v>113</v>
      </c>
      <c r="BN44" s="114">
        <v>24.726477024070022</v>
      </c>
      <c r="BO44" s="114">
        <v>123.85120350109409</v>
      </c>
      <c r="BP44" s="114">
        <v>19</v>
      </c>
      <c r="BQ44" s="114">
        <v>566</v>
      </c>
      <c r="BR44" s="114">
        <v>585</v>
      </c>
      <c r="BS44" s="114">
        <v>457</v>
      </c>
      <c r="BT44" s="114">
        <v>3</v>
      </c>
      <c r="BU44" s="114">
        <v>464</v>
      </c>
      <c r="BV44" s="114">
        <v>467</v>
      </c>
      <c r="BW44" s="345">
        <v>101.53172866520788</v>
      </c>
      <c r="BX44" s="114">
        <v>0</v>
      </c>
      <c r="BY44" s="114">
        <v>119</v>
      </c>
      <c r="BZ44" s="114">
        <v>119</v>
      </c>
      <c r="CA44" s="113">
        <v>26.039387308533918</v>
      </c>
      <c r="CB44" s="113">
        <v>127.5711159737418</v>
      </c>
      <c r="CC44" s="114">
        <v>3</v>
      </c>
      <c r="CD44" s="114">
        <v>583</v>
      </c>
      <c r="CE44" s="114">
        <v>586</v>
      </c>
      <c r="CF44" s="114">
        <v>457</v>
      </c>
      <c r="CG44" s="114">
        <v>1</v>
      </c>
      <c r="CH44" s="114">
        <v>464</v>
      </c>
      <c r="CI44" s="114">
        <v>465</v>
      </c>
      <c r="CJ44" s="114">
        <v>101.53172866520788</v>
      </c>
      <c r="CK44" s="114">
        <v>0</v>
      </c>
      <c r="CL44" s="114">
        <v>129</v>
      </c>
      <c r="CM44" s="114">
        <v>129</v>
      </c>
      <c r="CN44" s="114">
        <v>28.227571115973742</v>
      </c>
      <c r="CO44" s="114">
        <v>129.75929978118162</v>
      </c>
      <c r="CP44" s="114">
        <v>1</v>
      </c>
      <c r="CQ44" s="114">
        <v>593</v>
      </c>
      <c r="CR44" s="114">
        <v>594</v>
      </c>
      <c r="CS44" s="83">
        <v>457</v>
      </c>
      <c r="CT44" s="112">
        <v>1</v>
      </c>
      <c r="CU44" s="112">
        <v>471</v>
      </c>
      <c r="CV44" s="112">
        <v>472</v>
      </c>
      <c r="CW44" s="113">
        <v>103.06345733041576</v>
      </c>
      <c r="CX44" s="112">
        <v>0</v>
      </c>
      <c r="CY44" s="112">
        <v>129</v>
      </c>
      <c r="CZ44" s="112">
        <v>129</v>
      </c>
      <c r="DA44" s="101">
        <v>28.227571115973742</v>
      </c>
      <c r="DB44" s="113">
        <v>131.2910284463895</v>
      </c>
      <c r="DC44" s="92">
        <v>1</v>
      </c>
      <c r="DD44" s="92">
        <v>600</v>
      </c>
      <c r="DE44" s="114">
        <v>601</v>
      </c>
    </row>
    <row r="45" spans="1:109" x14ac:dyDescent="0.25">
      <c r="A45" s="4">
        <v>44</v>
      </c>
      <c r="B45" s="7" t="s">
        <v>104</v>
      </c>
      <c r="C45" s="4">
        <v>44</v>
      </c>
      <c r="D45" s="83">
        <v>13</v>
      </c>
      <c r="E45" s="112">
        <v>1</v>
      </c>
      <c r="F45" s="83">
        <v>14</v>
      </c>
      <c r="G45" s="112">
        <v>15</v>
      </c>
      <c r="H45" s="113">
        <v>107.69230769230769</v>
      </c>
      <c r="I45" s="112">
        <v>0</v>
      </c>
      <c r="J45" s="112">
        <v>0</v>
      </c>
      <c r="K45" s="112">
        <v>0</v>
      </c>
      <c r="L45" s="101">
        <v>0</v>
      </c>
      <c r="M45" s="113">
        <v>107.69230769230769</v>
      </c>
      <c r="N45" s="92">
        <v>1</v>
      </c>
      <c r="O45" s="92">
        <v>14</v>
      </c>
      <c r="P45" s="114">
        <v>15</v>
      </c>
      <c r="Q45" s="115">
        <v>107.14285714285714</v>
      </c>
      <c r="R45" s="83">
        <v>16</v>
      </c>
      <c r="S45" s="112">
        <v>1</v>
      </c>
      <c r="T45" s="83">
        <v>14</v>
      </c>
      <c r="U45" s="112">
        <v>15</v>
      </c>
      <c r="V45" s="113">
        <v>87.5</v>
      </c>
      <c r="W45" s="112">
        <v>0</v>
      </c>
      <c r="X45" s="112">
        <v>0</v>
      </c>
      <c r="Y45" s="112">
        <v>0</v>
      </c>
      <c r="Z45" s="101">
        <v>0</v>
      </c>
      <c r="AA45" s="113">
        <v>87.5</v>
      </c>
      <c r="AB45" s="92">
        <v>1</v>
      </c>
      <c r="AC45" s="92">
        <v>14</v>
      </c>
      <c r="AD45" s="114">
        <v>15</v>
      </c>
      <c r="AE45" s="115">
        <v>88.235294117647058</v>
      </c>
      <c r="AF45" s="83">
        <v>16</v>
      </c>
      <c r="AG45" s="112">
        <v>1</v>
      </c>
      <c r="AH45" s="112">
        <v>21</v>
      </c>
      <c r="AI45" s="112">
        <v>22</v>
      </c>
      <c r="AJ45" s="113">
        <v>131.25</v>
      </c>
      <c r="AK45" s="112">
        <v>0</v>
      </c>
      <c r="AL45" s="112">
        <v>0</v>
      </c>
      <c r="AM45" s="112">
        <v>0</v>
      </c>
      <c r="AN45" s="101">
        <v>0</v>
      </c>
      <c r="AO45" s="113">
        <v>131.25</v>
      </c>
      <c r="AP45" s="92">
        <v>1</v>
      </c>
      <c r="AQ45" s="92">
        <v>21</v>
      </c>
      <c r="AR45" s="114">
        <v>22</v>
      </c>
      <c r="AS45" s="114">
        <v>16</v>
      </c>
      <c r="AT45" s="114">
        <v>1</v>
      </c>
      <c r="AU45" s="114">
        <v>21</v>
      </c>
      <c r="AV45" s="114">
        <v>22</v>
      </c>
      <c r="AW45" s="114">
        <v>131.25</v>
      </c>
      <c r="AX45" s="114">
        <v>0</v>
      </c>
      <c r="AY45" s="114">
        <v>0</v>
      </c>
      <c r="AZ45" s="114">
        <v>0</v>
      </c>
      <c r="BA45" s="114">
        <v>0</v>
      </c>
      <c r="BB45" s="114">
        <v>131.25</v>
      </c>
      <c r="BC45" s="114">
        <v>1</v>
      </c>
      <c r="BD45" s="114">
        <v>21</v>
      </c>
      <c r="BE45" s="114">
        <v>22</v>
      </c>
      <c r="BF45" s="114">
        <v>16</v>
      </c>
      <c r="BG45" s="114">
        <v>1</v>
      </c>
      <c r="BH45" s="114">
        <v>23</v>
      </c>
      <c r="BI45" s="114">
        <v>24</v>
      </c>
      <c r="BJ45" s="114">
        <v>143.75</v>
      </c>
      <c r="BK45" s="114">
        <v>0</v>
      </c>
      <c r="BL45" s="114">
        <v>0</v>
      </c>
      <c r="BM45" s="114">
        <v>0</v>
      </c>
      <c r="BN45" s="114">
        <v>0</v>
      </c>
      <c r="BO45" s="114">
        <v>143.75</v>
      </c>
      <c r="BP45" s="114">
        <v>1</v>
      </c>
      <c r="BQ45" s="114">
        <v>23</v>
      </c>
      <c r="BR45" s="114">
        <v>24</v>
      </c>
      <c r="BS45" s="114">
        <v>16</v>
      </c>
      <c r="BT45" s="114">
        <v>0</v>
      </c>
      <c r="BU45" s="114">
        <v>24</v>
      </c>
      <c r="BV45" s="114">
        <v>24</v>
      </c>
      <c r="BW45" s="345">
        <v>150</v>
      </c>
      <c r="BX45" s="114">
        <v>0</v>
      </c>
      <c r="BY45" s="114">
        <v>0</v>
      </c>
      <c r="BZ45" s="114">
        <v>0</v>
      </c>
      <c r="CA45" s="113">
        <v>0</v>
      </c>
      <c r="CB45" s="113">
        <v>150</v>
      </c>
      <c r="CC45" s="114">
        <v>0</v>
      </c>
      <c r="CD45" s="114">
        <v>24</v>
      </c>
      <c r="CE45" s="114">
        <v>24</v>
      </c>
      <c r="CF45" s="114">
        <v>16</v>
      </c>
      <c r="CG45" s="114">
        <v>0</v>
      </c>
      <c r="CH45" s="114">
        <v>26</v>
      </c>
      <c r="CI45" s="114">
        <v>26</v>
      </c>
      <c r="CJ45" s="114">
        <v>162.5</v>
      </c>
      <c r="CK45" s="114">
        <v>0</v>
      </c>
      <c r="CL45" s="114">
        <v>0</v>
      </c>
      <c r="CM45" s="114">
        <v>0</v>
      </c>
      <c r="CN45" s="114">
        <v>0</v>
      </c>
      <c r="CO45" s="114">
        <v>162.5</v>
      </c>
      <c r="CP45" s="114">
        <v>0</v>
      </c>
      <c r="CQ45" s="114">
        <v>26</v>
      </c>
      <c r="CR45" s="114">
        <v>26</v>
      </c>
      <c r="CS45" s="83">
        <v>16</v>
      </c>
      <c r="CT45" s="112">
        <v>0</v>
      </c>
      <c r="CU45" s="112">
        <v>27</v>
      </c>
      <c r="CV45" s="112">
        <v>27</v>
      </c>
      <c r="CW45" s="113">
        <v>168.75</v>
      </c>
      <c r="CX45" s="112">
        <v>0</v>
      </c>
      <c r="CY45" s="112">
        <v>2</v>
      </c>
      <c r="CZ45" s="112">
        <v>2</v>
      </c>
      <c r="DA45" s="101">
        <v>12.5</v>
      </c>
      <c r="DB45" s="113">
        <v>181.25</v>
      </c>
      <c r="DC45" s="92">
        <v>0</v>
      </c>
      <c r="DD45" s="92">
        <v>29</v>
      </c>
      <c r="DE45" s="114">
        <v>29</v>
      </c>
    </row>
    <row r="46" spans="1:109" x14ac:dyDescent="0.25">
      <c r="A46" s="4">
        <v>59</v>
      </c>
      <c r="B46" s="7" t="s">
        <v>105</v>
      </c>
      <c r="C46" s="4">
        <v>59</v>
      </c>
      <c r="D46" s="83">
        <v>85</v>
      </c>
      <c r="E46" s="112">
        <v>3</v>
      </c>
      <c r="F46" s="83">
        <v>12</v>
      </c>
      <c r="G46" s="112">
        <v>15</v>
      </c>
      <c r="H46" s="113">
        <v>14.117647058823529</v>
      </c>
      <c r="I46" s="112">
        <v>0</v>
      </c>
      <c r="J46" s="112">
        <v>2</v>
      </c>
      <c r="K46" s="112">
        <v>2</v>
      </c>
      <c r="L46" s="101">
        <v>2.3529411764705883</v>
      </c>
      <c r="M46" s="113">
        <v>16.470588235294116</v>
      </c>
      <c r="N46" s="92">
        <v>3</v>
      </c>
      <c r="O46" s="92">
        <v>14</v>
      </c>
      <c r="P46" s="114">
        <v>17</v>
      </c>
      <c r="Q46" s="115">
        <v>19.318181818181817</v>
      </c>
      <c r="R46" s="83">
        <v>88</v>
      </c>
      <c r="S46" s="112">
        <v>3</v>
      </c>
      <c r="T46" s="83">
        <v>12</v>
      </c>
      <c r="U46" s="112">
        <v>15</v>
      </c>
      <c r="V46" s="113">
        <v>13.636363636363635</v>
      </c>
      <c r="W46" s="112">
        <v>0</v>
      </c>
      <c r="X46" s="112">
        <v>2</v>
      </c>
      <c r="Y46" s="112">
        <v>2</v>
      </c>
      <c r="Z46" s="101">
        <v>2.2727272727272729</v>
      </c>
      <c r="AA46" s="113">
        <v>15.909090909090908</v>
      </c>
      <c r="AB46" s="92">
        <v>3</v>
      </c>
      <c r="AC46" s="92">
        <v>14</v>
      </c>
      <c r="AD46" s="114">
        <v>17</v>
      </c>
      <c r="AE46" s="115">
        <v>18.681318681318682</v>
      </c>
      <c r="AF46" s="83">
        <v>88</v>
      </c>
      <c r="AG46" s="112">
        <v>3</v>
      </c>
      <c r="AH46" s="112">
        <v>14</v>
      </c>
      <c r="AI46" s="112">
        <v>17</v>
      </c>
      <c r="AJ46" s="113">
        <v>15.909090909090908</v>
      </c>
      <c r="AK46" s="112">
        <v>0</v>
      </c>
      <c r="AL46" s="112">
        <v>2</v>
      </c>
      <c r="AM46" s="112">
        <v>2</v>
      </c>
      <c r="AN46" s="101">
        <v>2.2727272727272729</v>
      </c>
      <c r="AO46" s="113">
        <v>18.181818181818183</v>
      </c>
      <c r="AP46" s="92">
        <v>3</v>
      </c>
      <c r="AQ46" s="92">
        <v>16</v>
      </c>
      <c r="AR46" s="114">
        <v>19</v>
      </c>
      <c r="AS46" s="114">
        <v>88</v>
      </c>
      <c r="AT46" s="114">
        <v>3</v>
      </c>
      <c r="AU46" s="114">
        <v>14</v>
      </c>
      <c r="AV46" s="114">
        <v>17</v>
      </c>
      <c r="AW46" s="114">
        <v>15.909090909090908</v>
      </c>
      <c r="AX46" s="114">
        <v>0</v>
      </c>
      <c r="AY46" s="114">
        <v>1</v>
      </c>
      <c r="AZ46" s="114">
        <v>1</v>
      </c>
      <c r="BA46" s="114">
        <v>1.1363636363636365</v>
      </c>
      <c r="BB46" s="114">
        <v>17.045454545454543</v>
      </c>
      <c r="BC46" s="114">
        <v>3</v>
      </c>
      <c r="BD46" s="114">
        <v>15</v>
      </c>
      <c r="BE46" s="114">
        <v>18</v>
      </c>
      <c r="BF46" s="114">
        <v>88</v>
      </c>
      <c r="BG46" s="114">
        <v>3</v>
      </c>
      <c r="BH46" s="114">
        <v>14</v>
      </c>
      <c r="BI46" s="114">
        <v>17</v>
      </c>
      <c r="BJ46" s="114">
        <v>15.909090909090908</v>
      </c>
      <c r="BK46" s="114">
        <v>0</v>
      </c>
      <c r="BL46" s="114">
        <v>2</v>
      </c>
      <c r="BM46" s="114">
        <v>2</v>
      </c>
      <c r="BN46" s="114">
        <v>2.2727272727272729</v>
      </c>
      <c r="BO46" s="114">
        <v>18.181818181818183</v>
      </c>
      <c r="BP46" s="114">
        <v>3</v>
      </c>
      <c r="BQ46" s="114">
        <v>16</v>
      </c>
      <c r="BR46" s="114">
        <v>19</v>
      </c>
      <c r="BS46" s="114">
        <v>88</v>
      </c>
      <c r="BT46" s="114">
        <v>1</v>
      </c>
      <c r="BU46" s="114">
        <v>15</v>
      </c>
      <c r="BV46" s="114">
        <v>16</v>
      </c>
      <c r="BW46" s="345">
        <v>17.045454545454543</v>
      </c>
      <c r="BX46" s="114">
        <v>0</v>
      </c>
      <c r="BY46" s="114">
        <v>1</v>
      </c>
      <c r="BZ46" s="114">
        <v>1</v>
      </c>
      <c r="CA46" s="113">
        <v>1.1363636363636365</v>
      </c>
      <c r="CB46" s="113">
        <v>18.181818181818183</v>
      </c>
      <c r="CC46" s="114">
        <v>1</v>
      </c>
      <c r="CD46" s="114">
        <v>16</v>
      </c>
      <c r="CE46" s="114">
        <v>17</v>
      </c>
      <c r="CF46" s="114">
        <v>88</v>
      </c>
      <c r="CG46" s="114">
        <v>0</v>
      </c>
      <c r="CH46" s="114">
        <v>15</v>
      </c>
      <c r="CI46" s="114">
        <v>15</v>
      </c>
      <c r="CJ46" s="114">
        <v>17.045454545454543</v>
      </c>
      <c r="CK46" s="114">
        <v>0</v>
      </c>
      <c r="CL46" s="114">
        <v>1</v>
      </c>
      <c r="CM46" s="114">
        <v>1</v>
      </c>
      <c r="CN46" s="114">
        <v>1.1363636363636365</v>
      </c>
      <c r="CO46" s="114">
        <v>18.181818181818183</v>
      </c>
      <c r="CP46" s="114">
        <v>0</v>
      </c>
      <c r="CQ46" s="114">
        <v>16</v>
      </c>
      <c r="CR46" s="114">
        <v>16</v>
      </c>
      <c r="CS46" s="83">
        <v>88</v>
      </c>
      <c r="CT46" s="112">
        <v>0</v>
      </c>
      <c r="CU46" s="112">
        <v>16</v>
      </c>
      <c r="CV46" s="112">
        <v>16</v>
      </c>
      <c r="CW46" s="113">
        <v>18.181818181818183</v>
      </c>
      <c r="CX46" s="112">
        <v>0</v>
      </c>
      <c r="CY46" s="112">
        <v>3</v>
      </c>
      <c r="CZ46" s="112">
        <v>3</v>
      </c>
      <c r="DA46" s="101">
        <v>3.4090909090909087</v>
      </c>
      <c r="DB46" s="113">
        <v>21.59090909090909</v>
      </c>
      <c r="DC46" s="92">
        <v>0</v>
      </c>
      <c r="DD46" s="92">
        <v>19</v>
      </c>
      <c r="DE46" s="114">
        <v>19</v>
      </c>
    </row>
    <row r="47" spans="1:109" x14ac:dyDescent="0.25">
      <c r="A47" s="4">
        <v>113</v>
      </c>
      <c r="B47" s="7" t="s">
        <v>106</v>
      </c>
      <c r="C47" s="4">
        <v>113</v>
      </c>
      <c r="D47" s="83">
        <v>51</v>
      </c>
      <c r="E47" s="112">
        <v>5</v>
      </c>
      <c r="F47" s="83">
        <v>42</v>
      </c>
      <c r="G47" s="112">
        <v>47</v>
      </c>
      <c r="H47" s="113">
        <v>82.35294117647058</v>
      </c>
      <c r="I47" s="112">
        <v>0</v>
      </c>
      <c r="J47" s="112">
        <v>8</v>
      </c>
      <c r="K47" s="112">
        <v>8</v>
      </c>
      <c r="L47" s="101">
        <v>15.686274509803921</v>
      </c>
      <c r="M47" s="113">
        <v>98.039215686274503</v>
      </c>
      <c r="N47" s="92">
        <v>5</v>
      </c>
      <c r="O47" s="92">
        <v>50</v>
      </c>
      <c r="P47" s="114">
        <v>55</v>
      </c>
      <c r="Q47" s="115">
        <v>98.214285714285708</v>
      </c>
      <c r="R47" s="83">
        <v>54</v>
      </c>
      <c r="S47" s="112">
        <v>5</v>
      </c>
      <c r="T47" s="83">
        <v>44</v>
      </c>
      <c r="U47" s="112">
        <v>49</v>
      </c>
      <c r="V47" s="113">
        <v>81.481481481481481</v>
      </c>
      <c r="W47" s="112">
        <v>0</v>
      </c>
      <c r="X47" s="112">
        <v>7</v>
      </c>
      <c r="Y47" s="112">
        <v>7</v>
      </c>
      <c r="Z47" s="101">
        <v>12.962962962962962</v>
      </c>
      <c r="AA47" s="113">
        <v>94.444444444444443</v>
      </c>
      <c r="AB47" s="92">
        <v>5</v>
      </c>
      <c r="AC47" s="92">
        <v>51</v>
      </c>
      <c r="AD47" s="114">
        <v>56</v>
      </c>
      <c r="AE47" s="115">
        <v>94.915254237288138</v>
      </c>
      <c r="AF47" s="83">
        <v>54</v>
      </c>
      <c r="AG47" s="112">
        <v>5</v>
      </c>
      <c r="AH47" s="112">
        <v>44</v>
      </c>
      <c r="AI47" s="112">
        <v>49</v>
      </c>
      <c r="AJ47" s="113">
        <v>81.481481481481481</v>
      </c>
      <c r="AK47" s="112">
        <v>0</v>
      </c>
      <c r="AL47" s="112">
        <v>7</v>
      </c>
      <c r="AM47" s="112">
        <v>7</v>
      </c>
      <c r="AN47" s="101">
        <v>12.962962962962962</v>
      </c>
      <c r="AO47" s="113">
        <v>94.444444444444443</v>
      </c>
      <c r="AP47" s="92">
        <v>5</v>
      </c>
      <c r="AQ47" s="92">
        <v>51</v>
      </c>
      <c r="AR47" s="114">
        <v>56</v>
      </c>
      <c r="AS47" s="114">
        <v>54</v>
      </c>
      <c r="AT47" s="114">
        <v>5</v>
      </c>
      <c r="AU47" s="114">
        <v>46</v>
      </c>
      <c r="AV47" s="114">
        <v>51</v>
      </c>
      <c r="AW47" s="114">
        <v>85.18518518518519</v>
      </c>
      <c r="AX47" s="114">
        <v>0</v>
      </c>
      <c r="AY47" s="114">
        <v>7</v>
      </c>
      <c r="AZ47" s="114">
        <v>7</v>
      </c>
      <c r="BA47" s="114">
        <v>12.962962962962962</v>
      </c>
      <c r="BB47" s="114">
        <v>98.148148148148152</v>
      </c>
      <c r="BC47" s="114">
        <v>5</v>
      </c>
      <c r="BD47" s="114">
        <v>53</v>
      </c>
      <c r="BE47" s="114">
        <v>58</v>
      </c>
      <c r="BF47" s="114">
        <v>53</v>
      </c>
      <c r="BG47" s="114">
        <v>5</v>
      </c>
      <c r="BH47" s="114">
        <v>44</v>
      </c>
      <c r="BI47" s="114">
        <v>49</v>
      </c>
      <c r="BJ47" s="114">
        <v>83.018867924528308</v>
      </c>
      <c r="BK47" s="114">
        <v>0</v>
      </c>
      <c r="BL47" s="114">
        <v>9</v>
      </c>
      <c r="BM47" s="114">
        <v>9</v>
      </c>
      <c r="BN47" s="114">
        <v>16.981132075471699</v>
      </c>
      <c r="BO47" s="114">
        <v>100</v>
      </c>
      <c r="BP47" s="114">
        <v>5</v>
      </c>
      <c r="BQ47" s="114">
        <v>53</v>
      </c>
      <c r="BR47" s="114">
        <v>58</v>
      </c>
      <c r="BS47" s="114">
        <v>53</v>
      </c>
      <c r="BT47" s="114">
        <v>3</v>
      </c>
      <c r="BU47" s="114">
        <v>45</v>
      </c>
      <c r="BV47" s="114">
        <v>48</v>
      </c>
      <c r="BW47" s="345">
        <v>84.905660377358487</v>
      </c>
      <c r="BX47" s="114">
        <v>0</v>
      </c>
      <c r="BY47" s="114">
        <v>9</v>
      </c>
      <c r="BZ47" s="114">
        <v>9</v>
      </c>
      <c r="CA47" s="113">
        <v>16.981132075471699</v>
      </c>
      <c r="CB47" s="113">
        <v>101.88679245283019</v>
      </c>
      <c r="CC47" s="114">
        <v>3</v>
      </c>
      <c r="CD47" s="114">
        <v>54</v>
      </c>
      <c r="CE47" s="114">
        <v>57</v>
      </c>
      <c r="CF47" s="114">
        <v>53</v>
      </c>
      <c r="CG47" s="114">
        <v>1</v>
      </c>
      <c r="CH47" s="114">
        <v>45</v>
      </c>
      <c r="CI47" s="114">
        <v>46</v>
      </c>
      <c r="CJ47" s="114">
        <v>84.905660377358487</v>
      </c>
      <c r="CK47" s="114">
        <v>0</v>
      </c>
      <c r="CL47" s="114">
        <v>8</v>
      </c>
      <c r="CM47" s="114">
        <v>8</v>
      </c>
      <c r="CN47" s="114">
        <v>15.09433962264151</v>
      </c>
      <c r="CO47" s="114">
        <v>100</v>
      </c>
      <c r="CP47" s="114">
        <v>1</v>
      </c>
      <c r="CQ47" s="114">
        <v>53</v>
      </c>
      <c r="CR47" s="114">
        <v>54</v>
      </c>
      <c r="CS47" s="83">
        <v>53</v>
      </c>
      <c r="CT47" s="112">
        <v>0</v>
      </c>
      <c r="CU47" s="112">
        <v>48</v>
      </c>
      <c r="CV47" s="112">
        <v>48</v>
      </c>
      <c r="CW47" s="113">
        <v>90.566037735849065</v>
      </c>
      <c r="CX47" s="112">
        <v>0</v>
      </c>
      <c r="CY47" s="112">
        <v>5</v>
      </c>
      <c r="CZ47" s="112">
        <v>5</v>
      </c>
      <c r="DA47" s="101">
        <v>9.433962264150944</v>
      </c>
      <c r="DB47" s="113">
        <v>100</v>
      </c>
      <c r="DC47" s="92">
        <v>0</v>
      </c>
      <c r="DD47" s="92">
        <v>53</v>
      </c>
      <c r="DE47" s="114">
        <v>53</v>
      </c>
    </row>
    <row r="48" spans="1:109" x14ac:dyDescent="0.25">
      <c r="A48" s="4">
        <v>125</v>
      </c>
      <c r="B48" s="7" t="s">
        <v>107</v>
      </c>
      <c r="C48" s="4">
        <v>125</v>
      </c>
      <c r="D48" s="83">
        <v>322</v>
      </c>
      <c r="E48" s="112">
        <v>5</v>
      </c>
      <c r="F48" s="83">
        <v>57</v>
      </c>
      <c r="G48" s="112">
        <v>62</v>
      </c>
      <c r="H48" s="113">
        <v>17.701863354037268</v>
      </c>
      <c r="I48" s="112">
        <v>0</v>
      </c>
      <c r="J48" s="112">
        <v>2</v>
      </c>
      <c r="K48" s="112">
        <v>2</v>
      </c>
      <c r="L48" s="101">
        <v>0.6211180124223602</v>
      </c>
      <c r="M48" s="113">
        <v>18.322981366459629</v>
      </c>
      <c r="N48" s="92">
        <v>5</v>
      </c>
      <c r="O48" s="92">
        <v>59</v>
      </c>
      <c r="P48" s="114">
        <v>64</v>
      </c>
      <c r="Q48" s="115">
        <v>19.571865443425075</v>
      </c>
      <c r="R48" s="83">
        <v>330</v>
      </c>
      <c r="S48" s="112">
        <v>4</v>
      </c>
      <c r="T48" s="83">
        <v>60</v>
      </c>
      <c r="U48" s="112">
        <v>64</v>
      </c>
      <c r="V48" s="113">
        <v>18.181818181818183</v>
      </c>
      <c r="W48" s="112">
        <v>0</v>
      </c>
      <c r="X48" s="112">
        <v>2</v>
      </c>
      <c r="Y48" s="112">
        <v>2</v>
      </c>
      <c r="Z48" s="101">
        <v>0.60606060606060608</v>
      </c>
      <c r="AA48" s="113">
        <v>18.787878787878785</v>
      </c>
      <c r="AB48" s="92">
        <v>4</v>
      </c>
      <c r="AC48" s="92">
        <v>62</v>
      </c>
      <c r="AD48" s="114">
        <v>66</v>
      </c>
      <c r="AE48" s="115">
        <v>19.760479041916167</v>
      </c>
      <c r="AF48" s="83">
        <v>330</v>
      </c>
      <c r="AG48" s="112">
        <v>3</v>
      </c>
      <c r="AH48" s="112">
        <v>62</v>
      </c>
      <c r="AI48" s="112">
        <v>65</v>
      </c>
      <c r="AJ48" s="113">
        <v>18.787878787878785</v>
      </c>
      <c r="AK48" s="112">
        <v>0</v>
      </c>
      <c r="AL48" s="112">
        <v>2</v>
      </c>
      <c r="AM48" s="112">
        <v>2</v>
      </c>
      <c r="AN48" s="101">
        <v>0.60606060606060608</v>
      </c>
      <c r="AO48" s="113">
        <v>19.393939393939394</v>
      </c>
      <c r="AP48" s="92">
        <v>3</v>
      </c>
      <c r="AQ48" s="92">
        <v>64</v>
      </c>
      <c r="AR48" s="114">
        <v>67</v>
      </c>
      <c r="AS48" s="114">
        <v>330</v>
      </c>
      <c r="AT48" s="114">
        <v>3</v>
      </c>
      <c r="AU48" s="114">
        <v>67</v>
      </c>
      <c r="AV48" s="114">
        <v>70</v>
      </c>
      <c r="AW48" s="114">
        <v>20.303030303030305</v>
      </c>
      <c r="AX48" s="114">
        <v>0</v>
      </c>
      <c r="AY48" s="114">
        <v>2</v>
      </c>
      <c r="AZ48" s="114">
        <v>2</v>
      </c>
      <c r="BA48" s="114">
        <v>0.60606060606060608</v>
      </c>
      <c r="BB48" s="114">
        <v>20.909090909090907</v>
      </c>
      <c r="BC48" s="114">
        <v>3</v>
      </c>
      <c r="BD48" s="114">
        <v>69</v>
      </c>
      <c r="BE48" s="114">
        <v>72</v>
      </c>
      <c r="BF48" s="114">
        <v>331</v>
      </c>
      <c r="BG48" s="114">
        <v>3</v>
      </c>
      <c r="BH48" s="114">
        <v>66</v>
      </c>
      <c r="BI48" s="114">
        <v>69</v>
      </c>
      <c r="BJ48" s="114">
        <v>19.939577039274926</v>
      </c>
      <c r="BK48" s="114">
        <v>0</v>
      </c>
      <c r="BL48" s="114">
        <v>6</v>
      </c>
      <c r="BM48" s="114">
        <v>6</v>
      </c>
      <c r="BN48" s="114">
        <v>1.8126888217522661</v>
      </c>
      <c r="BO48" s="114">
        <v>21.75226586102719</v>
      </c>
      <c r="BP48" s="114">
        <v>3</v>
      </c>
      <c r="BQ48" s="114">
        <v>72</v>
      </c>
      <c r="BR48" s="114">
        <v>75</v>
      </c>
      <c r="BS48" s="114">
        <v>331</v>
      </c>
      <c r="BT48" s="114">
        <v>2</v>
      </c>
      <c r="BU48" s="114">
        <v>66</v>
      </c>
      <c r="BV48" s="114">
        <v>68</v>
      </c>
      <c r="BW48" s="345">
        <v>19.939577039274926</v>
      </c>
      <c r="BX48" s="114">
        <v>0</v>
      </c>
      <c r="BY48" s="114">
        <v>5</v>
      </c>
      <c r="BZ48" s="114">
        <v>5</v>
      </c>
      <c r="CA48" s="113">
        <v>1.5105740181268883</v>
      </c>
      <c r="CB48" s="113">
        <v>21.450151057401811</v>
      </c>
      <c r="CC48" s="114">
        <v>2</v>
      </c>
      <c r="CD48" s="114">
        <v>71</v>
      </c>
      <c r="CE48" s="114">
        <v>73</v>
      </c>
      <c r="CF48" s="114">
        <v>331</v>
      </c>
      <c r="CG48" s="114">
        <v>0</v>
      </c>
      <c r="CH48" s="114">
        <v>67</v>
      </c>
      <c r="CI48" s="114">
        <v>67</v>
      </c>
      <c r="CJ48" s="114">
        <v>20.241691842900302</v>
      </c>
      <c r="CK48" s="114">
        <v>0</v>
      </c>
      <c r="CL48" s="114">
        <v>5</v>
      </c>
      <c r="CM48" s="114">
        <v>5</v>
      </c>
      <c r="CN48" s="114">
        <v>1.5105740181268883</v>
      </c>
      <c r="CO48" s="114">
        <v>21.75226586102719</v>
      </c>
      <c r="CP48" s="114">
        <v>0</v>
      </c>
      <c r="CQ48" s="114">
        <v>72</v>
      </c>
      <c r="CR48" s="114">
        <v>72</v>
      </c>
      <c r="CS48" s="83">
        <v>331</v>
      </c>
      <c r="CT48" s="112">
        <v>0</v>
      </c>
      <c r="CU48" s="112">
        <v>70</v>
      </c>
      <c r="CV48" s="112">
        <v>70</v>
      </c>
      <c r="CW48" s="113">
        <v>21.148036253776432</v>
      </c>
      <c r="CX48" s="112">
        <v>0</v>
      </c>
      <c r="CY48" s="112">
        <v>5</v>
      </c>
      <c r="CZ48" s="112">
        <v>5</v>
      </c>
      <c r="DA48" s="101">
        <v>1.5105740181268883</v>
      </c>
      <c r="DB48" s="113">
        <v>22.658610271903324</v>
      </c>
      <c r="DC48" s="92">
        <v>0</v>
      </c>
      <c r="DD48" s="92">
        <v>75</v>
      </c>
      <c r="DE48" s="114">
        <v>75</v>
      </c>
    </row>
    <row r="49" spans="1:109" ht="26.25" x14ac:dyDescent="0.25">
      <c r="A49" s="4">
        <v>138</v>
      </c>
      <c r="B49" s="7" t="s">
        <v>108</v>
      </c>
      <c r="C49" s="4">
        <v>138</v>
      </c>
      <c r="D49" s="83">
        <v>70</v>
      </c>
      <c r="E49" s="112">
        <v>19</v>
      </c>
      <c r="F49" s="83">
        <v>87</v>
      </c>
      <c r="G49" s="112">
        <v>106</v>
      </c>
      <c r="H49" s="113">
        <v>124.28571428571429</v>
      </c>
      <c r="I49" s="112">
        <v>0</v>
      </c>
      <c r="J49" s="112">
        <v>4</v>
      </c>
      <c r="K49" s="112">
        <v>4</v>
      </c>
      <c r="L49" s="101">
        <v>5.7142857142857144</v>
      </c>
      <c r="M49" s="113">
        <v>130</v>
      </c>
      <c r="N49" s="92">
        <v>19</v>
      </c>
      <c r="O49" s="92">
        <v>91</v>
      </c>
      <c r="P49" s="114">
        <v>110</v>
      </c>
      <c r="Q49" s="115">
        <v>123.59550561797752</v>
      </c>
      <c r="R49" s="83">
        <v>73</v>
      </c>
      <c r="S49" s="112">
        <v>18</v>
      </c>
      <c r="T49" s="83">
        <v>86</v>
      </c>
      <c r="U49" s="112">
        <v>104</v>
      </c>
      <c r="V49" s="113">
        <v>117.8082191780822</v>
      </c>
      <c r="W49" s="112">
        <v>0</v>
      </c>
      <c r="X49" s="112">
        <v>6</v>
      </c>
      <c r="Y49" s="112">
        <v>6</v>
      </c>
      <c r="Z49" s="101">
        <v>8.2191780821917799</v>
      </c>
      <c r="AA49" s="113">
        <v>126.02739726027397</v>
      </c>
      <c r="AB49" s="92">
        <v>18</v>
      </c>
      <c r="AC49" s="92">
        <v>92</v>
      </c>
      <c r="AD49" s="114">
        <v>110</v>
      </c>
      <c r="AE49" s="115">
        <v>120.87912087912088</v>
      </c>
      <c r="AF49" s="83">
        <v>73</v>
      </c>
      <c r="AG49" s="112">
        <v>17</v>
      </c>
      <c r="AH49" s="112">
        <v>89</v>
      </c>
      <c r="AI49" s="112">
        <v>106</v>
      </c>
      <c r="AJ49" s="113">
        <v>121.91780821917808</v>
      </c>
      <c r="AK49" s="112">
        <v>0</v>
      </c>
      <c r="AL49" s="112">
        <v>6</v>
      </c>
      <c r="AM49" s="112">
        <v>6</v>
      </c>
      <c r="AN49" s="101">
        <v>8.2191780821917799</v>
      </c>
      <c r="AO49" s="113">
        <v>130.13698630136986</v>
      </c>
      <c r="AP49" s="92">
        <v>17</v>
      </c>
      <c r="AQ49" s="92">
        <v>95</v>
      </c>
      <c r="AR49" s="114">
        <v>112</v>
      </c>
      <c r="AS49" s="114">
        <v>73</v>
      </c>
      <c r="AT49" s="114">
        <v>17</v>
      </c>
      <c r="AU49" s="114">
        <v>86</v>
      </c>
      <c r="AV49" s="114">
        <v>103</v>
      </c>
      <c r="AW49" s="114">
        <v>117.8082191780822</v>
      </c>
      <c r="AX49" s="114">
        <v>0</v>
      </c>
      <c r="AY49" s="114">
        <v>7</v>
      </c>
      <c r="AZ49" s="114">
        <v>7</v>
      </c>
      <c r="BA49" s="114">
        <v>9.5890410958904102</v>
      </c>
      <c r="BB49" s="114">
        <v>127.39726027397261</v>
      </c>
      <c r="BC49" s="114">
        <v>17</v>
      </c>
      <c r="BD49" s="114">
        <v>93</v>
      </c>
      <c r="BE49" s="114">
        <v>110</v>
      </c>
      <c r="BF49" s="114">
        <v>73</v>
      </c>
      <c r="BG49" s="114">
        <v>17</v>
      </c>
      <c r="BH49" s="114">
        <v>86</v>
      </c>
      <c r="BI49" s="114">
        <v>103</v>
      </c>
      <c r="BJ49" s="114">
        <v>117.8082191780822</v>
      </c>
      <c r="BK49" s="114">
        <v>0</v>
      </c>
      <c r="BL49" s="114">
        <v>9</v>
      </c>
      <c r="BM49" s="114">
        <v>9</v>
      </c>
      <c r="BN49" s="114">
        <v>12.328767123287671</v>
      </c>
      <c r="BO49" s="114">
        <v>130.13698630136986</v>
      </c>
      <c r="BP49" s="114">
        <v>17</v>
      </c>
      <c r="BQ49" s="114">
        <v>95</v>
      </c>
      <c r="BR49" s="114">
        <v>112</v>
      </c>
      <c r="BS49" s="114">
        <v>73</v>
      </c>
      <c r="BT49" s="114">
        <v>5</v>
      </c>
      <c r="BU49" s="114">
        <v>87</v>
      </c>
      <c r="BV49" s="114">
        <v>92</v>
      </c>
      <c r="BW49" s="345">
        <v>119.17808219178083</v>
      </c>
      <c r="BX49" s="114">
        <v>0</v>
      </c>
      <c r="BY49" s="114">
        <v>9</v>
      </c>
      <c r="BZ49" s="114">
        <v>9</v>
      </c>
      <c r="CA49" s="113">
        <v>12.328767123287671</v>
      </c>
      <c r="CB49" s="113">
        <v>131.50684931506848</v>
      </c>
      <c r="CC49" s="114">
        <v>5</v>
      </c>
      <c r="CD49" s="114">
        <v>96</v>
      </c>
      <c r="CE49" s="114">
        <v>101</v>
      </c>
      <c r="CF49" s="114">
        <v>73</v>
      </c>
      <c r="CG49" s="114">
        <v>1</v>
      </c>
      <c r="CH49" s="114">
        <v>87</v>
      </c>
      <c r="CI49" s="114">
        <v>88</v>
      </c>
      <c r="CJ49" s="114">
        <v>119.17808219178083</v>
      </c>
      <c r="CK49" s="114">
        <v>0</v>
      </c>
      <c r="CL49" s="114">
        <v>9</v>
      </c>
      <c r="CM49" s="114">
        <v>9</v>
      </c>
      <c r="CN49" s="114">
        <v>12.328767123287671</v>
      </c>
      <c r="CO49" s="114">
        <v>131.50684931506848</v>
      </c>
      <c r="CP49" s="114">
        <v>1</v>
      </c>
      <c r="CQ49" s="114">
        <v>96</v>
      </c>
      <c r="CR49" s="114">
        <v>97</v>
      </c>
      <c r="CS49" s="83">
        <v>73</v>
      </c>
      <c r="CT49" s="112">
        <v>0</v>
      </c>
      <c r="CU49" s="112">
        <v>89</v>
      </c>
      <c r="CV49" s="112">
        <v>89</v>
      </c>
      <c r="CW49" s="113">
        <v>121.91780821917808</v>
      </c>
      <c r="CX49" s="112">
        <v>0</v>
      </c>
      <c r="CY49" s="112">
        <v>9</v>
      </c>
      <c r="CZ49" s="112">
        <v>9</v>
      </c>
      <c r="DA49" s="101">
        <v>12.328767123287671</v>
      </c>
      <c r="DB49" s="113">
        <v>134.24657534246575</v>
      </c>
      <c r="DC49" s="92">
        <v>0</v>
      </c>
      <c r="DD49" s="92">
        <v>98</v>
      </c>
      <c r="DE49" s="114">
        <v>98</v>
      </c>
    </row>
    <row r="50" spans="1:109" x14ac:dyDescent="0.25">
      <c r="A50" s="4">
        <v>234</v>
      </c>
      <c r="B50" s="7" t="s">
        <v>109</v>
      </c>
      <c r="C50" s="4">
        <v>234</v>
      </c>
      <c r="D50" s="83">
        <v>133</v>
      </c>
      <c r="E50" s="112">
        <v>2</v>
      </c>
      <c r="F50" s="83">
        <v>116</v>
      </c>
      <c r="G50" s="112">
        <v>118</v>
      </c>
      <c r="H50" s="113">
        <v>87.218045112781951</v>
      </c>
      <c r="I50" s="112">
        <v>0</v>
      </c>
      <c r="J50" s="112">
        <v>5</v>
      </c>
      <c r="K50" s="112">
        <v>5</v>
      </c>
      <c r="L50" s="101">
        <v>3.7593984962406015</v>
      </c>
      <c r="M50" s="113">
        <v>90.977443609022558</v>
      </c>
      <c r="N50" s="92">
        <v>2</v>
      </c>
      <c r="O50" s="92">
        <v>121</v>
      </c>
      <c r="P50" s="114">
        <v>123</v>
      </c>
      <c r="Q50" s="115">
        <v>91.111111111111114</v>
      </c>
      <c r="R50" s="83">
        <v>148</v>
      </c>
      <c r="S50" s="112">
        <v>2</v>
      </c>
      <c r="T50" s="83">
        <v>120</v>
      </c>
      <c r="U50" s="112">
        <v>122</v>
      </c>
      <c r="V50" s="113">
        <v>81.081081081081081</v>
      </c>
      <c r="W50" s="112">
        <v>0</v>
      </c>
      <c r="X50" s="112">
        <v>5</v>
      </c>
      <c r="Y50" s="112">
        <v>5</v>
      </c>
      <c r="Z50" s="101">
        <v>3.3783783783783785</v>
      </c>
      <c r="AA50" s="113">
        <v>84.459459459459467</v>
      </c>
      <c r="AB50" s="92">
        <v>2</v>
      </c>
      <c r="AC50" s="92">
        <v>125</v>
      </c>
      <c r="AD50" s="114">
        <v>127</v>
      </c>
      <c r="AE50" s="115">
        <v>84.666666666666671</v>
      </c>
      <c r="AF50" s="83">
        <v>148</v>
      </c>
      <c r="AG50" s="112">
        <v>2</v>
      </c>
      <c r="AH50" s="112">
        <v>121</v>
      </c>
      <c r="AI50" s="112">
        <v>123</v>
      </c>
      <c r="AJ50" s="113">
        <v>81.756756756756758</v>
      </c>
      <c r="AK50" s="112">
        <v>0</v>
      </c>
      <c r="AL50" s="112">
        <v>5</v>
      </c>
      <c r="AM50" s="112">
        <v>5</v>
      </c>
      <c r="AN50" s="101">
        <v>3.3783783783783785</v>
      </c>
      <c r="AO50" s="113">
        <v>85.13513513513513</v>
      </c>
      <c r="AP50" s="92">
        <v>2</v>
      </c>
      <c r="AQ50" s="92">
        <v>126</v>
      </c>
      <c r="AR50" s="114">
        <v>128</v>
      </c>
      <c r="AS50" s="114">
        <v>148</v>
      </c>
      <c r="AT50" s="114">
        <v>2</v>
      </c>
      <c r="AU50" s="114">
        <v>123</v>
      </c>
      <c r="AV50" s="114">
        <v>125</v>
      </c>
      <c r="AW50" s="114">
        <v>83.108108108108098</v>
      </c>
      <c r="AX50" s="114">
        <v>0</v>
      </c>
      <c r="AY50" s="114">
        <v>5</v>
      </c>
      <c r="AZ50" s="114">
        <v>5</v>
      </c>
      <c r="BA50" s="114">
        <v>3.3783783783783785</v>
      </c>
      <c r="BB50" s="114">
        <v>86.486486486486484</v>
      </c>
      <c r="BC50" s="114">
        <v>2</v>
      </c>
      <c r="BD50" s="114">
        <v>128</v>
      </c>
      <c r="BE50" s="114">
        <v>130</v>
      </c>
      <c r="BF50" s="114">
        <v>148</v>
      </c>
      <c r="BG50" s="114">
        <v>2</v>
      </c>
      <c r="BH50" s="114">
        <v>123</v>
      </c>
      <c r="BI50" s="114">
        <v>125</v>
      </c>
      <c r="BJ50" s="114">
        <v>83.108108108108098</v>
      </c>
      <c r="BK50" s="114">
        <v>0</v>
      </c>
      <c r="BL50" s="114">
        <v>7</v>
      </c>
      <c r="BM50" s="114">
        <v>7</v>
      </c>
      <c r="BN50" s="114">
        <v>4.7297297297297298</v>
      </c>
      <c r="BO50" s="114">
        <v>87.837837837837839</v>
      </c>
      <c r="BP50" s="114">
        <v>2</v>
      </c>
      <c r="BQ50" s="114">
        <v>130</v>
      </c>
      <c r="BR50" s="114">
        <v>132</v>
      </c>
      <c r="BS50" s="114">
        <v>148</v>
      </c>
      <c r="BT50" s="114">
        <v>0</v>
      </c>
      <c r="BU50" s="114">
        <v>121</v>
      </c>
      <c r="BV50" s="114">
        <v>121</v>
      </c>
      <c r="BW50" s="345">
        <v>81.756756756756758</v>
      </c>
      <c r="BX50" s="114">
        <v>0</v>
      </c>
      <c r="BY50" s="114">
        <v>7</v>
      </c>
      <c r="BZ50" s="114">
        <v>7</v>
      </c>
      <c r="CA50" s="113">
        <v>4.7297297297297298</v>
      </c>
      <c r="CB50" s="113">
        <v>86.486486486486484</v>
      </c>
      <c r="CC50" s="114">
        <v>0</v>
      </c>
      <c r="CD50" s="114">
        <v>128</v>
      </c>
      <c r="CE50" s="114">
        <v>128</v>
      </c>
      <c r="CF50" s="114">
        <v>148</v>
      </c>
      <c r="CG50" s="114">
        <v>0</v>
      </c>
      <c r="CH50" s="114">
        <v>118</v>
      </c>
      <c r="CI50" s="114">
        <v>118</v>
      </c>
      <c r="CJ50" s="114">
        <v>79.729729729729726</v>
      </c>
      <c r="CK50" s="114">
        <v>0</v>
      </c>
      <c r="CL50" s="114">
        <v>7</v>
      </c>
      <c r="CM50" s="114">
        <v>7</v>
      </c>
      <c r="CN50" s="114">
        <v>4.7297297297297298</v>
      </c>
      <c r="CO50" s="114">
        <v>84.459459459459467</v>
      </c>
      <c r="CP50" s="114">
        <v>0</v>
      </c>
      <c r="CQ50" s="114">
        <v>125</v>
      </c>
      <c r="CR50" s="114">
        <v>125</v>
      </c>
      <c r="CS50" s="83">
        <v>148</v>
      </c>
      <c r="CT50" s="112">
        <v>0</v>
      </c>
      <c r="CU50" s="112">
        <v>125</v>
      </c>
      <c r="CV50" s="112">
        <v>125</v>
      </c>
      <c r="CW50" s="113">
        <v>84.459459459459467</v>
      </c>
      <c r="CX50" s="112">
        <v>0</v>
      </c>
      <c r="CY50" s="112">
        <v>7</v>
      </c>
      <c r="CZ50" s="112">
        <v>7</v>
      </c>
      <c r="DA50" s="101">
        <v>4.7297297297297298</v>
      </c>
      <c r="DB50" s="113">
        <v>89.189189189189193</v>
      </c>
      <c r="DC50" s="92">
        <v>0</v>
      </c>
      <c r="DD50" s="92">
        <v>132</v>
      </c>
      <c r="DE50" s="114">
        <v>132</v>
      </c>
    </row>
    <row r="51" spans="1:109" x14ac:dyDescent="0.25">
      <c r="A51" s="4">
        <v>240</v>
      </c>
      <c r="B51" s="7" t="s">
        <v>110</v>
      </c>
      <c r="C51" s="4">
        <v>240</v>
      </c>
      <c r="D51" s="83">
        <v>15</v>
      </c>
      <c r="E51" s="112">
        <v>6</v>
      </c>
      <c r="F51" s="83">
        <v>17</v>
      </c>
      <c r="G51" s="112">
        <v>23</v>
      </c>
      <c r="H51" s="113">
        <v>113.33333333333333</v>
      </c>
      <c r="I51" s="112">
        <v>0</v>
      </c>
      <c r="J51" s="112">
        <v>3</v>
      </c>
      <c r="K51" s="112">
        <v>3</v>
      </c>
      <c r="L51" s="101">
        <v>20</v>
      </c>
      <c r="M51" s="113">
        <v>133.33333333333331</v>
      </c>
      <c r="N51" s="92">
        <v>6</v>
      </c>
      <c r="O51" s="92">
        <v>20</v>
      </c>
      <c r="P51" s="114">
        <v>26</v>
      </c>
      <c r="Q51" s="115">
        <v>123.80952380952381</v>
      </c>
      <c r="R51" s="83">
        <v>17</v>
      </c>
      <c r="S51" s="112">
        <v>6</v>
      </c>
      <c r="T51" s="83">
        <v>18</v>
      </c>
      <c r="U51" s="112">
        <v>24</v>
      </c>
      <c r="V51" s="113">
        <v>105.88235294117648</v>
      </c>
      <c r="W51" s="112">
        <v>0</v>
      </c>
      <c r="X51" s="112">
        <v>3</v>
      </c>
      <c r="Y51" s="112">
        <v>3</v>
      </c>
      <c r="Z51" s="101">
        <v>17.647058823529413</v>
      </c>
      <c r="AA51" s="113">
        <v>123.52941176470588</v>
      </c>
      <c r="AB51" s="92">
        <v>6</v>
      </c>
      <c r="AC51" s="92">
        <v>21</v>
      </c>
      <c r="AD51" s="114">
        <v>27</v>
      </c>
      <c r="AE51" s="115">
        <v>117.39130434782609</v>
      </c>
      <c r="AF51" s="83">
        <v>17</v>
      </c>
      <c r="AG51" s="112">
        <v>2</v>
      </c>
      <c r="AH51" s="112">
        <v>18</v>
      </c>
      <c r="AI51" s="112">
        <v>20</v>
      </c>
      <c r="AJ51" s="113">
        <v>105.88235294117648</v>
      </c>
      <c r="AK51" s="112">
        <v>0</v>
      </c>
      <c r="AL51" s="112">
        <v>3</v>
      </c>
      <c r="AM51" s="112">
        <v>3</v>
      </c>
      <c r="AN51" s="101">
        <v>17.647058823529413</v>
      </c>
      <c r="AO51" s="113">
        <v>123.52941176470588</v>
      </c>
      <c r="AP51" s="92">
        <v>2</v>
      </c>
      <c r="AQ51" s="92">
        <v>21</v>
      </c>
      <c r="AR51" s="114">
        <v>23</v>
      </c>
      <c r="AS51" s="114">
        <v>17</v>
      </c>
      <c r="AT51" s="114">
        <v>2</v>
      </c>
      <c r="AU51" s="114">
        <v>16</v>
      </c>
      <c r="AV51" s="114">
        <v>18</v>
      </c>
      <c r="AW51" s="114">
        <v>94.117647058823522</v>
      </c>
      <c r="AX51" s="114">
        <v>0</v>
      </c>
      <c r="AY51" s="114">
        <v>3</v>
      </c>
      <c r="AZ51" s="114">
        <v>3</v>
      </c>
      <c r="BA51" s="114">
        <v>17.647058823529413</v>
      </c>
      <c r="BB51" s="114">
        <v>111.76470588235294</v>
      </c>
      <c r="BC51" s="114">
        <v>2</v>
      </c>
      <c r="BD51" s="114">
        <v>19</v>
      </c>
      <c r="BE51" s="114">
        <v>21</v>
      </c>
      <c r="BF51" s="114">
        <v>17</v>
      </c>
      <c r="BG51" s="114">
        <v>2</v>
      </c>
      <c r="BH51" s="114">
        <v>15</v>
      </c>
      <c r="BI51" s="114">
        <v>17</v>
      </c>
      <c r="BJ51" s="114">
        <v>88.235294117647058</v>
      </c>
      <c r="BK51" s="114">
        <v>0</v>
      </c>
      <c r="BL51" s="114">
        <v>3</v>
      </c>
      <c r="BM51" s="114">
        <v>3</v>
      </c>
      <c r="BN51" s="114">
        <v>17.647058823529413</v>
      </c>
      <c r="BO51" s="114">
        <v>105.88235294117648</v>
      </c>
      <c r="BP51" s="114">
        <v>2</v>
      </c>
      <c r="BQ51" s="114">
        <v>18</v>
      </c>
      <c r="BR51" s="114">
        <v>20</v>
      </c>
      <c r="BS51" s="114">
        <v>17</v>
      </c>
      <c r="BT51" s="114">
        <v>0</v>
      </c>
      <c r="BU51" s="114">
        <v>15</v>
      </c>
      <c r="BV51" s="114">
        <v>15</v>
      </c>
      <c r="BW51" s="345">
        <v>88.235294117647058</v>
      </c>
      <c r="BX51" s="114">
        <v>0</v>
      </c>
      <c r="BY51" s="114">
        <v>3</v>
      </c>
      <c r="BZ51" s="114">
        <v>3</v>
      </c>
      <c r="CA51" s="113">
        <v>17.647058823529413</v>
      </c>
      <c r="CB51" s="113">
        <v>105.88235294117648</v>
      </c>
      <c r="CC51" s="114">
        <v>0</v>
      </c>
      <c r="CD51" s="114">
        <v>18</v>
      </c>
      <c r="CE51" s="114">
        <v>18</v>
      </c>
      <c r="CF51" s="114">
        <v>17</v>
      </c>
      <c r="CG51" s="114">
        <v>0</v>
      </c>
      <c r="CH51" s="114">
        <v>15</v>
      </c>
      <c r="CI51" s="114">
        <v>15</v>
      </c>
      <c r="CJ51" s="114">
        <v>88.235294117647058</v>
      </c>
      <c r="CK51" s="114">
        <v>0</v>
      </c>
      <c r="CL51" s="114">
        <v>4</v>
      </c>
      <c r="CM51" s="114">
        <v>4</v>
      </c>
      <c r="CN51" s="114">
        <v>23.52941176470588</v>
      </c>
      <c r="CO51" s="114">
        <v>111.76470588235294</v>
      </c>
      <c r="CP51" s="114">
        <v>0</v>
      </c>
      <c r="CQ51" s="114">
        <v>19</v>
      </c>
      <c r="CR51" s="114">
        <v>19</v>
      </c>
      <c r="CS51" s="83">
        <v>17</v>
      </c>
      <c r="CT51" s="112">
        <v>0</v>
      </c>
      <c r="CU51" s="112">
        <v>18</v>
      </c>
      <c r="CV51" s="112">
        <v>18</v>
      </c>
      <c r="CW51" s="113">
        <v>105.88235294117648</v>
      </c>
      <c r="CX51" s="112">
        <v>0</v>
      </c>
      <c r="CY51" s="112">
        <v>3</v>
      </c>
      <c r="CZ51" s="112">
        <v>3</v>
      </c>
      <c r="DA51" s="101">
        <v>17.647058823529413</v>
      </c>
      <c r="DB51" s="113">
        <v>123.52941176470588</v>
      </c>
      <c r="DC51" s="92">
        <v>0</v>
      </c>
      <c r="DD51" s="92">
        <v>21</v>
      </c>
      <c r="DE51" s="114">
        <v>21</v>
      </c>
    </row>
    <row r="52" spans="1:109" x14ac:dyDescent="0.25">
      <c r="A52" s="4">
        <v>284</v>
      </c>
      <c r="B52" s="7" t="s">
        <v>111</v>
      </c>
      <c r="C52" s="4">
        <v>284</v>
      </c>
      <c r="D52" s="83">
        <v>75</v>
      </c>
      <c r="E52" s="112">
        <v>5</v>
      </c>
      <c r="F52" s="83">
        <v>64</v>
      </c>
      <c r="G52" s="112">
        <v>69</v>
      </c>
      <c r="H52" s="113">
        <v>85.333333333333343</v>
      </c>
      <c r="I52" s="112">
        <v>0</v>
      </c>
      <c r="J52" s="112">
        <v>6</v>
      </c>
      <c r="K52" s="112">
        <v>6</v>
      </c>
      <c r="L52" s="101">
        <v>8</v>
      </c>
      <c r="M52" s="113">
        <v>93.333333333333329</v>
      </c>
      <c r="N52" s="92">
        <v>5</v>
      </c>
      <c r="O52" s="92">
        <v>70</v>
      </c>
      <c r="P52" s="114">
        <v>75</v>
      </c>
      <c r="Q52" s="115">
        <v>93.75</v>
      </c>
      <c r="R52" s="83">
        <v>80</v>
      </c>
      <c r="S52" s="112">
        <v>5</v>
      </c>
      <c r="T52" s="83">
        <v>67</v>
      </c>
      <c r="U52" s="112">
        <v>72</v>
      </c>
      <c r="V52" s="113">
        <v>83.75</v>
      </c>
      <c r="W52" s="112">
        <v>0</v>
      </c>
      <c r="X52" s="112">
        <v>7</v>
      </c>
      <c r="Y52" s="112">
        <v>7</v>
      </c>
      <c r="Z52" s="101">
        <v>8.75</v>
      </c>
      <c r="AA52" s="113">
        <v>92.5</v>
      </c>
      <c r="AB52" s="92">
        <v>5</v>
      </c>
      <c r="AC52" s="92">
        <v>74</v>
      </c>
      <c r="AD52" s="114">
        <v>79</v>
      </c>
      <c r="AE52" s="115">
        <v>92.941176470588232</v>
      </c>
      <c r="AF52" s="83">
        <v>80</v>
      </c>
      <c r="AG52" s="112">
        <v>5</v>
      </c>
      <c r="AH52" s="112">
        <v>73</v>
      </c>
      <c r="AI52" s="112">
        <v>78</v>
      </c>
      <c r="AJ52" s="113">
        <v>91.25</v>
      </c>
      <c r="AK52" s="112">
        <v>0</v>
      </c>
      <c r="AL52" s="112">
        <v>7</v>
      </c>
      <c r="AM52" s="112">
        <v>7</v>
      </c>
      <c r="AN52" s="101">
        <v>8.75</v>
      </c>
      <c r="AO52" s="113">
        <v>100</v>
      </c>
      <c r="AP52" s="92">
        <v>5</v>
      </c>
      <c r="AQ52" s="92">
        <v>80</v>
      </c>
      <c r="AR52" s="114">
        <v>85</v>
      </c>
      <c r="AS52" s="114">
        <v>80</v>
      </c>
      <c r="AT52" s="114">
        <v>5</v>
      </c>
      <c r="AU52" s="114">
        <v>73</v>
      </c>
      <c r="AV52" s="114">
        <v>78</v>
      </c>
      <c r="AW52" s="114">
        <v>91.25</v>
      </c>
      <c r="AX52" s="114">
        <v>0</v>
      </c>
      <c r="AY52" s="114">
        <v>6</v>
      </c>
      <c r="AZ52" s="114">
        <v>6</v>
      </c>
      <c r="BA52" s="114">
        <v>7.5</v>
      </c>
      <c r="BB52" s="114">
        <v>98.75</v>
      </c>
      <c r="BC52" s="114">
        <v>5</v>
      </c>
      <c r="BD52" s="114">
        <v>79</v>
      </c>
      <c r="BE52" s="114">
        <v>84</v>
      </c>
      <c r="BF52" s="114">
        <v>80</v>
      </c>
      <c r="BG52" s="114">
        <v>5</v>
      </c>
      <c r="BH52" s="114">
        <v>73</v>
      </c>
      <c r="BI52" s="114">
        <v>78</v>
      </c>
      <c r="BJ52" s="114">
        <v>91.25</v>
      </c>
      <c r="BK52" s="114">
        <v>0</v>
      </c>
      <c r="BL52" s="114">
        <v>8</v>
      </c>
      <c r="BM52" s="114">
        <v>8</v>
      </c>
      <c r="BN52" s="114">
        <v>10</v>
      </c>
      <c r="BO52" s="114">
        <v>101.25</v>
      </c>
      <c r="BP52" s="114">
        <v>5</v>
      </c>
      <c r="BQ52" s="114">
        <v>81</v>
      </c>
      <c r="BR52" s="114">
        <v>86</v>
      </c>
      <c r="BS52" s="114">
        <v>80</v>
      </c>
      <c r="BT52" s="114">
        <v>3</v>
      </c>
      <c r="BU52" s="114">
        <v>77</v>
      </c>
      <c r="BV52" s="114">
        <v>80</v>
      </c>
      <c r="BW52" s="345">
        <v>96.25</v>
      </c>
      <c r="BX52" s="114">
        <v>0</v>
      </c>
      <c r="BY52" s="114">
        <v>8</v>
      </c>
      <c r="BZ52" s="114">
        <v>8</v>
      </c>
      <c r="CA52" s="113">
        <v>10</v>
      </c>
      <c r="CB52" s="113">
        <v>106.25</v>
      </c>
      <c r="CC52" s="114">
        <v>3</v>
      </c>
      <c r="CD52" s="114">
        <v>85</v>
      </c>
      <c r="CE52" s="114">
        <v>88</v>
      </c>
      <c r="CF52" s="114">
        <v>80</v>
      </c>
      <c r="CG52" s="114">
        <v>3</v>
      </c>
      <c r="CH52" s="114">
        <v>79</v>
      </c>
      <c r="CI52" s="114">
        <v>82</v>
      </c>
      <c r="CJ52" s="114">
        <v>98.75</v>
      </c>
      <c r="CK52" s="114">
        <v>0</v>
      </c>
      <c r="CL52" s="114">
        <v>7</v>
      </c>
      <c r="CM52" s="114">
        <v>7</v>
      </c>
      <c r="CN52" s="114">
        <v>8.75</v>
      </c>
      <c r="CO52" s="114">
        <v>107.5</v>
      </c>
      <c r="CP52" s="114">
        <v>3</v>
      </c>
      <c r="CQ52" s="114">
        <v>86</v>
      </c>
      <c r="CR52" s="114">
        <v>89</v>
      </c>
      <c r="CS52" s="83">
        <v>80</v>
      </c>
      <c r="CT52" s="112">
        <v>3</v>
      </c>
      <c r="CU52" s="112">
        <v>83</v>
      </c>
      <c r="CV52" s="112">
        <v>86</v>
      </c>
      <c r="CW52" s="113">
        <v>103.75000000000001</v>
      </c>
      <c r="CX52" s="112">
        <v>0</v>
      </c>
      <c r="CY52" s="112">
        <v>6</v>
      </c>
      <c r="CZ52" s="112">
        <v>6</v>
      </c>
      <c r="DA52" s="101">
        <v>7.5</v>
      </c>
      <c r="DB52" s="113">
        <v>111.25</v>
      </c>
      <c r="DC52" s="92">
        <v>3</v>
      </c>
      <c r="DD52" s="92">
        <v>89</v>
      </c>
      <c r="DE52" s="114">
        <v>92</v>
      </c>
    </row>
    <row r="53" spans="1:109" x14ac:dyDescent="0.25">
      <c r="A53" s="4">
        <v>306</v>
      </c>
      <c r="B53" s="7" t="s">
        <v>112</v>
      </c>
      <c r="C53" s="4">
        <v>306</v>
      </c>
      <c r="D53" s="83">
        <v>115</v>
      </c>
      <c r="E53" s="112">
        <v>2</v>
      </c>
      <c r="F53" s="83">
        <v>86</v>
      </c>
      <c r="G53" s="112">
        <v>88</v>
      </c>
      <c r="H53" s="113">
        <v>74.782608695652172</v>
      </c>
      <c r="I53" s="112">
        <v>0</v>
      </c>
      <c r="J53" s="112">
        <v>2</v>
      </c>
      <c r="K53" s="112">
        <v>2</v>
      </c>
      <c r="L53" s="101">
        <v>1.7391304347826086</v>
      </c>
      <c r="M53" s="113">
        <v>76.521739130434781</v>
      </c>
      <c r="N53" s="92">
        <v>2</v>
      </c>
      <c r="O53" s="92">
        <v>88</v>
      </c>
      <c r="P53" s="114">
        <v>90</v>
      </c>
      <c r="Q53" s="115">
        <v>76.923076923076934</v>
      </c>
      <c r="R53" s="83">
        <v>119</v>
      </c>
      <c r="S53" s="112">
        <v>2</v>
      </c>
      <c r="T53" s="83">
        <v>87</v>
      </c>
      <c r="U53" s="112">
        <v>89</v>
      </c>
      <c r="V53" s="113">
        <v>73.109243697478988</v>
      </c>
      <c r="W53" s="112">
        <v>0</v>
      </c>
      <c r="X53" s="112">
        <v>3</v>
      </c>
      <c r="Y53" s="112">
        <v>3</v>
      </c>
      <c r="Z53" s="101">
        <v>2.5210084033613445</v>
      </c>
      <c r="AA53" s="113">
        <v>75.630252100840337</v>
      </c>
      <c r="AB53" s="92">
        <v>2</v>
      </c>
      <c r="AC53" s="92">
        <v>90</v>
      </c>
      <c r="AD53" s="114">
        <v>92</v>
      </c>
      <c r="AE53" s="115">
        <v>76.033057851239676</v>
      </c>
      <c r="AF53" s="83">
        <v>119</v>
      </c>
      <c r="AG53" s="112">
        <v>2</v>
      </c>
      <c r="AH53" s="112">
        <v>88</v>
      </c>
      <c r="AI53" s="112">
        <v>90</v>
      </c>
      <c r="AJ53" s="113">
        <v>73.94957983193278</v>
      </c>
      <c r="AK53" s="112">
        <v>0</v>
      </c>
      <c r="AL53" s="112">
        <v>3</v>
      </c>
      <c r="AM53" s="112">
        <v>3</v>
      </c>
      <c r="AN53" s="101">
        <v>2.5210084033613445</v>
      </c>
      <c r="AO53" s="113">
        <v>76.470588235294116</v>
      </c>
      <c r="AP53" s="92">
        <v>2</v>
      </c>
      <c r="AQ53" s="92">
        <v>91</v>
      </c>
      <c r="AR53" s="114">
        <v>93</v>
      </c>
      <c r="AS53" s="114">
        <v>119</v>
      </c>
      <c r="AT53" s="114">
        <v>0</v>
      </c>
      <c r="AU53" s="114">
        <v>87</v>
      </c>
      <c r="AV53" s="114">
        <v>87</v>
      </c>
      <c r="AW53" s="114">
        <v>73.109243697478988</v>
      </c>
      <c r="AX53" s="114">
        <v>0</v>
      </c>
      <c r="AY53" s="114">
        <v>3</v>
      </c>
      <c r="AZ53" s="114">
        <v>3</v>
      </c>
      <c r="BA53" s="114">
        <v>2.5210084033613445</v>
      </c>
      <c r="BB53" s="114">
        <v>75.630252100840337</v>
      </c>
      <c r="BC53" s="114">
        <v>0</v>
      </c>
      <c r="BD53" s="114">
        <v>90</v>
      </c>
      <c r="BE53" s="114">
        <v>90</v>
      </c>
      <c r="BF53" s="114">
        <v>120</v>
      </c>
      <c r="BG53" s="114">
        <v>0</v>
      </c>
      <c r="BH53" s="114">
        <v>83</v>
      </c>
      <c r="BI53" s="114">
        <v>83</v>
      </c>
      <c r="BJ53" s="114">
        <v>69.166666666666671</v>
      </c>
      <c r="BK53" s="114">
        <v>0</v>
      </c>
      <c r="BL53" s="114">
        <v>5</v>
      </c>
      <c r="BM53" s="114">
        <v>5</v>
      </c>
      <c r="BN53" s="114">
        <v>4.1666666666666661</v>
      </c>
      <c r="BO53" s="114">
        <v>73.333333333333329</v>
      </c>
      <c r="BP53" s="114">
        <v>0</v>
      </c>
      <c r="BQ53" s="114">
        <v>88</v>
      </c>
      <c r="BR53" s="114">
        <v>88</v>
      </c>
      <c r="BS53" s="114">
        <v>120</v>
      </c>
      <c r="BT53" s="114">
        <v>0</v>
      </c>
      <c r="BU53" s="114">
        <v>82</v>
      </c>
      <c r="BV53" s="114">
        <v>82</v>
      </c>
      <c r="BW53" s="345">
        <v>68.333333333333329</v>
      </c>
      <c r="BX53" s="114">
        <v>0</v>
      </c>
      <c r="BY53" s="114">
        <v>6</v>
      </c>
      <c r="BZ53" s="114">
        <v>6</v>
      </c>
      <c r="CA53" s="113">
        <v>5</v>
      </c>
      <c r="CB53" s="113">
        <v>73.333333333333329</v>
      </c>
      <c r="CC53" s="114">
        <v>0</v>
      </c>
      <c r="CD53" s="114">
        <v>88</v>
      </c>
      <c r="CE53" s="114">
        <v>88</v>
      </c>
      <c r="CF53" s="114">
        <v>120</v>
      </c>
      <c r="CG53" s="114">
        <v>0</v>
      </c>
      <c r="CH53" s="114">
        <v>85</v>
      </c>
      <c r="CI53" s="114">
        <v>85</v>
      </c>
      <c r="CJ53" s="114">
        <v>70.833333333333343</v>
      </c>
      <c r="CK53" s="114">
        <v>0</v>
      </c>
      <c r="CL53" s="114">
        <v>4</v>
      </c>
      <c r="CM53" s="114">
        <v>4</v>
      </c>
      <c r="CN53" s="114">
        <v>3.3333333333333335</v>
      </c>
      <c r="CO53" s="114">
        <v>74.166666666666671</v>
      </c>
      <c r="CP53" s="114">
        <v>0</v>
      </c>
      <c r="CQ53" s="114">
        <v>89</v>
      </c>
      <c r="CR53" s="114">
        <v>89</v>
      </c>
      <c r="CS53" s="83">
        <v>120</v>
      </c>
      <c r="CT53" s="112">
        <v>0</v>
      </c>
      <c r="CU53" s="112">
        <v>82</v>
      </c>
      <c r="CV53" s="112">
        <v>82</v>
      </c>
      <c r="CW53" s="113">
        <v>68.333333333333329</v>
      </c>
      <c r="CX53" s="112">
        <v>0</v>
      </c>
      <c r="CY53" s="112">
        <v>5</v>
      </c>
      <c r="CZ53" s="112">
        <v>5</v>
      </c>
      <c r="DA53" s="101">
        <v>4.1666666666666661</v>
      </c>
      <c r="DB53" s="113">
        <v>72.5</v>
      </c>
      <c r="DC53" s="92">
        <v>0</v>
      </c>
      <c r="DD53" s="92">
        <v>87</v>
      </c>
      <c r="DE53" s="114">
        <v>87</v>
      </c>
    </row>
    <row r="54" spans="1:109" x14ac:dyDescent="0.25">
      <c r="A54" s="4">
        <v>347</v>
      </c>
      <c r="B54" s="7" t="s">
        <v>113</v>
      </c>
      <c r="C54" s="4">
        <v>347</v>
      </c>
      <c r="D54" s="83">
        <v>33</v>
      </c>
      <c r="E54" s="112">
        <v>3</v>
      </c>
      <c r="F54" s="83">
        <v>25</v>
      </c>
      <c r="G54" s="112">
        <v>28</v>
      </c>
      <c r="H54" s="113">
        <v>75.757575757575751</v>
      </c>
      <c r="I54" s="112">
        <v>0</v>
      </c>
      <c r="J54" s="112">
        <v>3</v>
      </c>
      <c r="K54" s="112">
        <v>3</v>
      </c>
      <c r="L54" s="101">
        <v>9.0909090909090917</v>
      </c>
      <c r="M54" s="113">
        <v>84.848484848484844</v>
      </c>
      <c r="N54" s="92">
        <v>3</v>
      </c>
      <c r="O54" s="92">
        <v>28</v>
      </c>
      <c r="P54" s="114">
        <v>31</v>
      </c>
      <c r="Q54" s="115">
        <v>86.111111111111114</v>
      </c>
      <c r="R54" s="83">
        <v>39</v>
      </c>
      <c r="S54" s="112">
        <v>3</v>
      </c>
      <c r="T54" s="83">
        <v>27</v>
      </c>
      <c r="U54" s="112">
        <v>30</v>
      </c>
      <c r="V54" s="113">
        <v>69.230769230769226</v>
      </c>
      <c r="W54" s="112">
        <v>0</v>
      </c>
      <c r="X54" s="112">
        <v>3</v>
      </c>
      <c r="Y54" s="112">
        <v>3</v>
      </c>
      <c r="Z54" s="101">
        <v>7.6923076923076925</v>
      </c>
      <c r="AA54" s="113">
        <v>76.923076923076934</v>
      </c>
      <c r="AB54" s="92">
        <v>3</v>
      </c>
      <c r="AC54" s="92">
        <v>30</v>
      </c>
      <c r="AD54" s="114">
        <v>33</v>
      </c>
      <c r="AE54" s="115">
        <v>78.571428571428569</v>
      </c>
      <c r="AF54" s="83">
        <v>39</v>
      </c>
      <c r="AG54" s="112">
        <v>2</v>
      </c>
      <c r="AH54" s="112">
        <v>29</v>
      </c>
      <c r="AI54" s="112">
        <v>31</v>
      </c>
      <c r="AJ54" s="113">
        <v>74.358974358974365</v>
      </c>
      <c r="AK54" s="112">
        <v>0</v>
      </c>
      <c r="AL54" s="112">
        <v>3</v>
      </c>
      <c r="AM54" s="112">
        <v>3</v>
      </c>
      <c r="AN54" s="101">
        <v>7.6923076923076925</v>
      </c>
      <c r="AO54" s="113">
        <v>82.051282051282044</v>
      </c>
      <c r="AP54" s="92">
        <v>2</v>
      </c>
      <c r="AQ54" s="92">
        <v>32</v>
      </c>
      <c r="AR54" s="114">
        <v>34</v>
      </c>
      <c r="AS54" s="114">
        <v>39</v>
      </c>
      <c r="AT54" s="114">
        <v>2</v>
      </c>
      <c r="AU54" s="114">
        <v>30</v>
      </c>
      <c r="AV54" s="114">
        <v>32</v>
      </c>
      <c r="AW54" s="114">
        <v>76.923076923076934</v>
      </c>
      <c r="AX54" s="114">
        <v>1</v>
      </c>
      <c r="AY54" s="114">
        <v>4</v>
      </c>
      <c r="AZ54" s="114">
        <v>5</v>
      </c>
      <c r="BA54" s="114">
        <v>10.256410256410255</v>
      </c>
      <c r="BB54" s="114">
        <v>87.179487179487182</v>
      </c>
      <c r="BC54" s="114">
        <v>3</v>
      </c>
      <c r="BD54" s="114">
        <v>34</v>
      </c>
      <c r="BE54" s="114">
        <v>37</v>
      </c>
      <c r="BF54" s="114">
        <v>39</v>
      </c>
      <c r="BG54" s="114">
        <v>2</v>
      </c>
      <c r="BH54" s="114">
        <v>29</v>
      </c>
      <c r="BI54" s="114">
        <v>31</v>
      </c>
      <c r="BJ54" s="114">
        <v>74.358974358974365</v>
      </c>
      <c r="BK54" s="114">
        <v>1</v>
      </c>
      <c r="BL54" s="114">
        <v>6</v>
      </c>
      <c r="BM54" s="114">
        <v>7</v>
      </c>
      <c r="BN54" s="114">
        <v>15.384615384615385</v>
      </c>
      <c r="BO54" s="114">
        <v>89.743589743589752</v>
      </c>
      <c r="BP54" s="114">
        <v>3</v>
      </c>
      <c r="BQ54" s="114">
        <v>35</v>
      </c>
      <c r="BR54" s="114">
        <v>38</v>
      </c>
      <c r="BS54" s="114">
        <v>39</v>
      </c>
      <c r="BT54" s="114">
        <v>2</v>
      </c>
      <c r="BU54" s="114">
        <v>29</v>
      </c>
      <c r="BV54" s="114">
        <v>31</v>
      </c>
      <c r="BW54" s="345">
        <v>74.358974358974365</v>
      </c>
      <c r="BX54" s="114">
        <v>0</v>
      </c>
      <c r="BY54" s="114">
        <v>6</v>
      </c>
      <c r="BZ54" s="114">
        <v>6</v>
      </c>
      <c r="CA54" s="113">
        <v>15.384615384615385</v>
      </c>
      <c r="CB54" s="113">
        <v>89.743589743589752</v>
      </c>
      <c r="CC54" s="114">
        <v>2</v>
      </c>
      <c r="CD54" s="114">
        <v>35</v>
      </c>
      <c r="CE54" s="114">
        <v>37</v>
      </c>
      <c r="CF54" s="114">
        <v>39</v>
      </c>
      <c r="CG54" s="114">
        <v>1</v>
      </c>
      <c r="CH54" s="114">
        <v>28</v>
      </c>
      <c r="CI54" s="114">
        <v>29</v>
      </c>
      <c r="CJ54" s="114">
        <v>71.794871794871796</v>
      </c>
      <c r="CK54" s="114">
        <v>0</v>
      </c>
      <c r="CL54" s="114">
        <v>5</v>
      </c>
      <c r="CM54" s="114">
        <v>5</v>
      </c>
      <c r="CN54" s="114">
        <v>12.820512820512819</v>
      </c>
      <c r="CO54" s="114">
        <v>84.615384615384613</v>
      </c>
      <c r="CP54" s="114">
        <v>1</v>
      </c>
      <c r="CQ54" s="114">
        <v>33</v>
      </c>
      <c r="CR54" s="114">
        <v>34</v>
      </c>
      <c r="CS54" s="83">
        <v>39</v>
      </c>
      <c r="CT54" s="112">
        <v>0</v>
      </c>
      <c r="CU54" s="112">
        <v>27</v>
      </c>
      <c r="CV54" s="112">
        <v>27</v>
      </c>
      <c r="CW54" s="113">
        <v>69.230769230769226</v>
      </c>
      <c r="CX54" s="112">
        <v>0</v>
      </c>
      <c r="CY54" s="112">
        <v>5</v>
      </c>
      <c r="CZ54" s="112">
        <v>5</v>
      </c>
      <c r="DA54" s="101">
        <v>12.820512820512819</v>
      </c>
      <c r="DB54" s="113">
        <v>82.051282051282044</v>
      </c>
      <c r="DC54" s="92">
        <v>0</v>
      </c>
      <c r="DD54" s="92">
        <v>32</v>
      </c>
      <c r="DE54" s="114">
        <v>32</v>
      </c>
    </row>
    <row r="55" spans="1:109" x14ac:dyDescent="0.25">
      <c r="A55" s="4">
        <v>411</v>
      </c>
      <c r="B55" s="7" t="s">
        <v>114</v>
      </c>
      <c r="C55" s="4">
        <v>411</v>
      </c>
      <c r="D55" s="83">
        <v>16</v>
      </c>
      <c r="E55" s="112">
        <v>2</v>
      </c>
      <c r="F55" s="83">
        <v>20</v>
      </c>
      <c r="G55" s="112">
        <v>22</v>
      </c>
      <c r="H55" s="113">
        <v>125</v>
      </c>
      <c r="I55" s="112">
        <v>0</v>
      </c>
      <c r="J55" s="112">
        <v>0</v>
      </c>
      <c r="K55" s="112">
        <v>0</v>
      </c>
      <c r="L55" s="101">
        <v>0</v>
      </c>
      <c r="M55" s="113">
        <v>125</v>
      </c>
      <c r="N55" s="92">
        <v>2</v>
      </c>
      <c r="O55" s="92">
        <v>20</v>
      </c>
      <c r="P55" s="114">
        <v>22</v>
      </c>
      <c r="Q55" s="115">
        <v>122.22222222222223</v>
      </c>
      <c r="R55" s="83">
        <v>16</v>
      </c>
      <c r="S55" s="112">
        <v>2</v>
      </c>
      <c r="T55" s="83">
        <v>21</v>
      </c>
      <c r="U55" s="112">
        <v>23</v>
      </c>
      <c r="V55" s="113">
        <v>131.25</v>
      </c>
      <c r="W55" s="112">
        <v>0</v>
      </c>
      <c r="X55" s="112">
        <v>0</v>
      </c>
      <c r="Y55" s="112">
        <v>0</v>
      </c>
      <c r="Z55" s="101">
        <v>0</v>
      </c>
      <c r="AA55" s="113">
        <v>131.25</v>
      </c>
      <c r="AB55" s="92">
        <v>2</v>
      </c>
      <c r="AC55" s="92">
        <v>21</v>
      </c>
      <c r="AD55" s="114">
        <v>23</v>
      </c>
      <c r="AE55" s="115">
        <v>127.77777777777777</v>
      </c>
      <c r="AF55" s="83">
        <v>16</v>
      </c>
      <c r="AG55" s="112">
        <v>2</v>
      </c>
      <c r="AH55" s="112">
        <v>21</v>
      </c>
      <c r="AI55" s="112">
        <v>23</v>
      </c>
      <c r="AJ55" s="113">
        <v>131.25</v>
      </c>
      <c r="AK55" s="112">
        <v>0</v>
      </c>
      <c r="AL55" s="112">
        <v>0</v>
      </c>
      <c r="AM55" s="112">
        <v>0</v>
      </c>
      <c r="AN55" s="101">
        <v>0</v>
      </c>
      <c r="AO55" s="113">
        <v>131.25</v>
      </c>
      <c r="AP55" s="92">
        <v>2</v>
      </c>
      <c r="AQ55" s="92">
        <v>21</v>
      </c>
      <c r="AR55" s="114">
        <v>23</v>
      </c>
      <c r="AS55" s="114">
        <v>16</v>
      </c>
      <c r="AT55" s="114">
        <v>2</v>
      </c>
      <c r="AU55" s="114">
        <v>21</v>
      </c>
      <c r="AV55" s="114">
        <v>23</v>
      </c>
      <c r="AW55" s="114">
        <v>131.25</v>
      </c>
      <c r="AX55" s="114">
        <v>0</v>
      </c>
      <c r="AY55" s="114">
        <v>0</v>
      </c>
      <c r="AZ55" s="114">
        <v>0</v>
      </c>
      <c r="BA55" s="114">
        <v>0</v>
      </c>
      <c r="BB55" s="114">
        <v>131.25</v>
      </c>
      <c r="BC55" s="114">
        <v>2</v>
      </c>
      <c r="BD55" s="114">
        <v>21</v>
      </c>
      <c r="BE55" s="114">
        <v>23</v>
      </c>
      <c r="BF55" s="114">
        <v>17</v>
      </c>
      <c r="BG55" s="114">
        <v>2</v>
      </c>
      <c r="BH55" s="114">
        <v>22</v>
      </c>
      <c r="BI55" s="114">
        <v>24</v>
      </c>
      <c r="BJ55" s="114">
        <v>129.41176470588235</v>
      </c>
      <c r="BK55" s="114">
        <v>0</v>
      </c>
      <c r="BL55" s="114">
        <v>2</v>
      </c>
      <c r="BM55" s="114">
        <v>2</v>
      </c>
      <c r="BN55" s="114">
        <v>11.76470588235294</v>
      </c>
      <c r="BO55" s="114">
        <v>141.1764705882353</v>
      </c>
      <c r="BP55" s="114">
        <v>2</v>
      </c>
      <c r="BQ55" s="114">
        <v>24</v>
      </c>
      <c r="BR55" s="114">
        <v>26</v>
      </c>
      <c r="BS55" s="114">
        <v>17</v>
      </c>
      <c r="BT55" s="114">
        <v>1</v>
      </c>
      <c r="BU55" s="114">
        <v>22</v>
      </c>
      <c r="BV55" s="114">
        <v>23</v>
      </c>
      <c r="BW55" s="345">
        <v>129.41176470588235</v>
      </c>
      <c r="BX55" s="114">
        <v>0</v>
      </c>
      <c r="BY55" s="114">
        <v>2</v>
      </c>
      <c r="BZ55" s="114">
        <v>2</v>
      </c>
      <c r="CA55" s="113">
        <v>11.76470588235294</v>
      </c>
      <c r="CB55" s="113">
        <v>141.1764705882353</v>
      </c>
      <c r="CC55" s="114">
        <v>1</v>
      </c>
      <c r="CD55" s="114">
        <v>24</v>
      </c>
      <c r="CE55" s="114">
        <v>25</v>
      </c>
      <c r="CF55" s="114">
        <v>17</v>
      </c>
      <c r="CG55" s="114">
        <v>0</v>
      </c>
      <c r="CH55" s="114">
        <v>22</v>
      </c>
      <c r="CI55" s="114">
        <v>22</v>
      </c>
      <c r="CJ55" s="114">
        <v>129.41176470588235</v>
      </c>
      <c r="CK55" s="114">
        <v>0</v>
      </c>
      <c r="CL55" s="114">
        <v>0</v>
      </c>
      <c r="CM55" s="114">
        <v>0</v>
      </c>
      <c r="CN55" s="114">
        <v>0</v>
      </c>
      <c r="CO55" s="114">
        <v>129.41176470588235</v>
      </c>
      <c r="CP55" s="114">
        <v>0</v>
      </c>
      <c r="CQ55" s="114">
        <v>22</v>
      </c>
      <c r="CR55" s="114">
        <v>22</v>
      </c>
      <c r="CS55" s="83">
        <v>17</v>
      </c>
      <c r="CT55" s="112">
        <v>0</v>
      </c>
      <c r="CU55" s="112">
        <v>21</v>
      </c>
      <c r="CV55" s="112">
        <v>21</v>
      </c>
      <c r="CW55" s="113">
        <v>123.52941176470588</v>
      </c>
      <c r="CX55" s="112">
        <v>0</v>
      </c>
      <c r="CY55" s="112">
        <v>1</v>
      </c>
      <c r="CZ55" s="112">
        <v>1</v>
      </c>
      <c r="DA55" s="101">
        <v>5.8823529411764701</v>
      </c>
      <c r="DB55" s="113">
        <v>129.41176470588235</v>
      </c>
      <c r="DC55" s="92">
        <v>0</v>
      </c>
      <c r="DD55" s="92">
        <v>22</v>
      </c>
      <c r="DE55" s="114">
        <v>22</v>
      </c>
    </row>
    <row r="56" spans="1:109" x14ac:dyDescent="0.25">
      <c r="A56" s="4">
        <v>501</v>
      </c>
      <c r="B56" s="7" t="s">
        <v>115</v>
      </c>
      <c r="C56" s="4">
        <v>501</v>
      </c>
      <c r="D56" s="83">
        <v>72</v>
      </c>
      <c r="E56" s="112">
        <v>1</v>
      </c>
      <c r="F56" s="83">
        <v>32</v>
      </c>
      <c r="G56" s="112">
        <v>33</v>
      </c>
      <c r="H56" s="113">
        <v>44.444444444444443</v>
      </c>
      <c r="I56" s="112">
        <v>0</v>
      </c>
      <c r="J56" s="112">
        <v>1</v>
      </c>
      <c r="K56" s="112">
        <v>1</v>
      </c>
      <c r="L56" s="101">
        <v>1.3888888888888888</v>
      </c>
      <c r="M56" s="113">
        <v>45.833333333333329</v>
      </c>
      <c r="N56" s="92">
        <v>1</v>
      </c>
      <c r="O56" s="92">
        <v>33</v>
      </c>
      <c r="P56" s="114">
        <v>34</v>
      </c>
      <c r="Q56" s="115">
        <v>46.575342465753423</v>
      </c>
      <c r="R56" s="83">
        <v>81</v>
      </c>
      <c r="S56" s="112">
        <v>1</v>
      </c>
      <c r="T56" s="83">
        <v>31</v>
      </c>
      <c r="U56" s="112">
        <v>32</v>
      </c>
      <c r="V56" s="113">
        <v>38.271604938271601</v>
      </c>
      <c r="W56" s="112">
        <v>0</v>
      </c>
      <c r="X56" s="112">
        <v>2</v>
      </c>
      <c r="Y56" s="112">
        <v>2</v>
      </c>
      <c r="Z56" s="101">
        <v>2.4691358024691357</v>
      </c>
      <c r="AA56" s="113">
        <v>40.74074074074074</v>
      </c>
      <c r="AB56" s="92">
        <v>1</v>
      </c>
      <c r="AC56" s="92">
        <v>33</v>
      </c>
      <c r="AD56" s="114">
        <v>34</v>
      </c>
      <c r="AE56" s="115">
        <v>41.463414634146339</v>
      </c>
      <c r="AF56" s="83">
        <v>81</v>
      </c>
      <c r="AG56" s="112">
        <v>1</v>
      </c>
      <c r="AH56" s="112">
        <v>31</v>
      </c>
      <c r="AI56" s="112">
        <v>32</v>
      </c>
      <c r="AJ56" s="113">
        <v>38.271604938271601</v>
      </c>
      <c r="AK56" s="112">
        <v>0</v>
      </c>
      <c r="AL56" s="112">
        <v>2</v>
      </c>
      <c r="AM56" s="112">
        <v>2</v>
      </c>
      <c r="AN56" s="101">
        <v>2.4691358024691357</v>
      </c>
      <c r="AO56" s="113">
        <v>40.74074074074074</v>
      </c>
      <c r="AP56" s="92">
        <v>1</v>
      </c>
      <c r="AQ56" s="92">
        <v>33</v>
      </c>
      <c r="AR56" s="114">
        <v>34</v>
      </c>
      <c r="AS56" s="114">
        <v>81</v>
      </c>
      <c r="AT56" s="114">
        <v>1</v>
      </c>
      <c r="AU56" s="114">
        <v>31</v>
      </c>
      <c r="AV56" s="114">
        <v>32</v>
      </c>
      <c r="AW56" s="114">
        <v>38.271604938271601</v>
      </c>
      <c r="AX56" s="114">
        <v>0</v>
      </c>
      <c r="AY56" s="114">
        <v>1</v>
      </c>
      <c r="AZ56" s="114">
        <v>1</v>
      </c>
      <c r="BA56" s="114">
        <v>1.2345679012345678</v>
      </c>
      <c r="BB56" s="114">
        <v>39.506172839506171</v>
      </c>
      <c r="BC56" s="114">
        <v>1</v>
      </c>
      <c r="BD56" s="114">
        <v>32</v>
      </c>
      <c r="BE56" s="114">
        <v>33</v>
      </c>
      <c r="BF56" s="114">
        <v>82</v>
      </c>
      <c r="BG56" s="114">
        <v>1</v>
      </c>
      <c r="BH56" s="114">
        <v>32</v>
      </c>
      <c r="BI56" s="114">
        <v>33</v>
      </c>
      <c r="BJ56" s="114">
        <v>39.024390243902438</v>
      </c>
      <c r="BK56" s="114">
        <v>0</v>
      </c>
      <c r="BL56" s="114">
        <v>1</v>
      </c>
      <c r="BM56" s="114">
        <v>1</v>
      </c>
      <c r="BN56" s="114">
        <v>1.2195121951219512</v>
      </c>
      <c r="BO56" s="114">
        <v>40.243902439024396</v>
      </c>
      <c r="BP56" s="114">
        <v>1</v>
      </c>
      <c r="BQ56" s="114">
        <v>33</v>
      </c>
      <c r="BR56" s="114">
        <v>34</v>
      </c>
      <c r="BS56" s="114">
        <v>82</v>
      </c>
      <c r="BT56" s="114">
        <v>1</v>
      </c>
      <c r="BU56" s="114">
        <v>32</v>
      </c>
      <c r="BV56" s="114">
        <v>33</v>
      </c>
      <c r="BW56" s="345">
        <v>39.024390243902438</v>
      </c>
      <c r="BX56" s="114">
        <v>0</v>
      </c>
      <c r="BY56" s="114">
        <v>1</v>
      </c>
      <c r="BZ56" s="114">
        <v>1</v>
      </c>
      <c r="CA56" s="113">
        <v>1.2195121951219512</v>
      </c>
      <c r="CB56" s="113">
        <v>40.243902439024396</v>
      </c>
      <c r="CC56" s="114">
        <v>1</v>
      </c>
      <c r="CD56" s="114">
        <v>33</v>
      </c>
      <c r="CE56" s="114">
        <v>34</v>
      </c>
      <c r="CF56" s="114">
        <v>82</v>
      </c>
      <c r="CG56" s="114">
        <v>0</v>
      </c>
      <c r="CH56" s="114">
        <v>32</v>
      </c>
      <c r="CI56" s="114">
        <v>32</v>
      </c>
      <c r="CJ56" s="114">
        <v>39.024390243902438</v>
      </c>
      <c r="CK56" s="114">
        <v>0</v>
      </c>
      <c r="CL56" s="114">
        <v>1</v>
      </c>
      <c r="CM56" s="114">
        <v>1</v>
      </c>
      <c r="CN56" s="114">
        <v>1.2195121951219512</v>
      </c>
      <c r="CO56" s="114">
        <v>40.243902439024396</v>
      </c>
      <c r="CP56" s="114">
        <v>0</v>
      </c>
      <c r="CQ56" s="114">
        <v>33</v>
      </c>
      <c r="CR56" s="114">
        <v>33</v>
      </c>
      <c r="CS56" s="83">
        <v>82</v>
      </c>
      <c r="CT56" s="112">
        <v>0</v>
      </c>
      <c r="CU56" s="112">
        <v>34</v>
      </c>
      <c r="CV56" s="112">
        <v>34</v>
      </c>
      <c r="CW56" s="113">
        <v>41.463414634146339</v>
      </c>
      <c r="CX56" s="112">
        <v>0</v>
      </c>
      <c r="CY56" s="112">
        <v>1</v>
      </c>
      <c r="CZ56" s="112">
        <v>1</v>
      </c>
      <c r="DA56" s="101">
        <v>1.2195121951219512</v>
      </c>
      <c r="DB56" s="113">
        <v>42.68292682926829</v>
      </c>
      <c r="DC56" s="92">
        <v>0</v>
      </c>
      <c r="DD56" s="92">
        <v>35</v>
      </c>
      <c r="DE56" s="114">
        <v>35</v>
      </c>
    </row>
    <row r="57" spans="1:109" x14ac:dyDescent="0.25">
      <c r="A57" s="4">
        <v>543</v>
      </c>
      <c r="B57" s="7" t="s">
        <v>116</v>
      </c>
      <c r="C57" s="4">
        <v>543</v>
      </c>
      <c r="D57" s="83">
        <v>13</v>
      </c>
      <c r="E57" s="112">
        <v>2</v>
      </c>
      <c r="F57" s="83">
        <v>12</v>
      </c>
      <c r="G57" s="112">
        <v>14</v>
      </c>
      <c r="H57" s="113">
        <v>92.307692307692307</v>
      </c>
      <c r="I57" s="112">
        <v>0</v>
      </c>
      <c r="J57" s="112">
        <v>0</v>
      </c>
      <c r="K57" s="112">
        <v>0</v>
      </c>
      <c r="L57" s="101">
        <v>0</v>
      </c>
      <c r="M57" s="113">
        <v>92.307692307692307</v>
      </c>
      <c r="N57" s="92">
        <v>2</v>
      </c>
      <c r="O57" s="92">
        <v>12</v>
      </c>
      <c r="P57" s="114">
        <v>14</v>
      </c>
      <c r="Q57" s="115">
        <v>93.333333333333329</v>
      </c>
      <c r="R57" s="83">
        <v>14</v>
      </c>
      <c r="S57" s="112">
        <v>2</v>
      </c>
      <c r="T57" s="83">
        <v>14</v>
      </c>
      <c r="U57" s="112">
        <v>16</v>
      </c>
      <c r="V57" s="113">
        <v>100</v>
      </c>
      <c r="W57" s="112">
        <v>0</v>
      </c>
      <c r="X57" s="112">
        <v>0</v>
      </c>
      <c r="Y57" s="112">
        <v>0</v>
      </c>
      <c r="Z57" s="101">
        <v>0</v>
      </c>
      <c r="AA57" s="113">
        <v>100</v>
      </c>
      <c r="AB57" s="92">
        <v>2</v>
      </c>
      <c r="AC57" s="92">
        <v>14</v>
      </c>
      <c r="AD57" s="114">
        <v>16</v>
      </c>
      <c r="AE57" s="115">
        <v>100</v>
      </c>
      <c r="AF57" s="83">
        <v>14</v>
      </c>
      <c r="AG57" s="112">
        <v>2</v>
      </c>
      <c r="AH57" s="112">
        <v>15</v>
      </c>
      <c r="AI57" s="112">
        <v>17</v>
      </c>
      <c r="AJ57" s="113">
        <v>107.14285714285714</v>
      </c>
      <c r="AK57" s="112">
        <v>0</v>
      </c>
      <c r="AL57" s="112">
        <v>0</v>
      </c>
      <c r="AM57" s="112">
        <v>0</v>
      </c>
      <c r="AN57" s="101">
        <v>0</v>
      </c>
      <c r="AO57" s="113">
        <v>107.14285714285714</v>
      </c>
      <c r="AP57" s="92">
        <v>2</v>
      </c>
      <c r="AQ57" s="92">
        <v>15</v>
      </c>
      <c r="AR57" s="114">
        <v>17</v>
      </c>
      <c r="AS57" s="114">
        <v>14</v>
      </c>
      <c r="AT57" s="114">
        <v>2</v>
      </c>
      <c r="AU57" s="114">
        <v>15</v>
      </c>
      <c r="AV57" s="114">
        <v>17</v>
      </c>
      <c r="AW57" s="114">
        <v>107.14285714285714</v>
      </c>
      <c r="AX57" s="114">
        <v>0</v>
      </c>
      <c r="AY57" s="114">
        <v>0</v>
      </c>
      <c r="AZ57" s="114">
        <v>0</v>
      </c>
      <c r="BA57" s="114">
        <v>0</v>
      </c>
      <c r="BB57" s="114">
        <v>107.14285714285714</v>
      </c>
      <c r="BC57" s="114">
        <v>2</v>
      </c>
      <c r="BD57" s="114">
        <v>15</v>
      </c>
      <c r="BE57" s="114">
        <v>17</v>
      </c>
      <c r="BF57" s="114">
        <v>13</v>
      </c>
      <c r="BG57" s="114">
        <v>2</v>
      </c>
      <c r="BH57" s="114">
        <v>15</v>
      </c>
      <c r="BI57" s="114">
        <v>17</v>
      </c>
      <c r="BJ57" s="114">
        <v>115.38461538461537</v>
      </c>
      <c r="BK57" s="114">
        <v>0</v>
      </c>
      <c r="BL57" s="114">
        <v>0</v>
      </c>
      <c r="BM57" s="114">
        <v>0</v>
      </c>
      <c r="BN57" s="114">
        <v>0</v>
      </c>
      <c r="BO57" s="114">
        <v>115.38461538461537</v>
      </c>
      <c r="BP57" s="114">
        <v>2</v>
      </c>
      <c r="BQ57" s="114">
        <v>15</v>
      </c>
      <c r="BR57" s="114">
        <v>17</v>
      </c>
      <c r="BS57" s="114">
        <v>13</v>
      </c>
      <c r="BT57" s="114">
        <v>1</v>
      </c>
      <c r="BU57" s="114">
        <v>15</v>
      </c>
      <c r="BV57" s="114">
        <v>16</v>
      </c>
      <c r="BW57" s="345">
        <v>115.38461538461537</v>
      </c>
      <c r="BX57" s="114">
        <v>0</v>
      </c>
      <c r="BY57" s="114">
        <v>0</v>
      </c>
      <c r="BZ57" s="114">
        <v>0</v>
      </c>
      <c r="CA57" s="113">
        <v>0</v>
      </c>
      <c r="CB57" s="113">
        <v>115.38461538461537</v>
      </c>
      <c r="CC57" s="114">
        <v>1</v>
      </c>
      <c r="CD57" s="114">
        <v>15</v>
      </c>
      <c r="CE57" s="114">
        <v>16</v>
      </c>
      <c r="CF57" s="114">
        <v>13</v>
      </c>
      <c r="CG57" s="114">
        <v>0</v>
      </c>
      <c r="CH57" s="114">
        <v>15</v>
      </c>
      <c r="CI57" s="114">
        <v>15</v>
      </c>
      <c r="CJ57" s="114">
        <v>115.38461538461537</v>
      </c>
      <c r="CK57" s="114">
        <v>0</v>
      </c>
      <c r="CL57" s="114">
        <v>0</v>
      </c>
      <c r="CM57" s="114">
        <v>0</v>
      </c>
      <c r="CN57" s="114">
        <v>0</v>
      </c>
      <c r="CO57" s="114">
        <v>115.38461538461537</v>
      </c>
      <c r="CP57" s="114">
        <v>0</v>
      </c>
      <c r="CQ57" s="114">
        <v>15</v>
      </c>
      <c r="CR57" s="114">
        <v>15</v>
      </c>
      <c r="CS57" s="83">
        <v>13</v>
      </c>
      <c r="CT57" s="112">
        <v>0</v>
      </c>
      <c r="CU57" s="112">
        <v>15</v>
      </c>
      <c r="CV57" s="112">
        <v>15</v>
      </c>
      <c r="CW57" s="113">
        <v>115.38461538461537</v>
      </c>
      <c r="CX57" s="112">
        <v>0</v>
      </c>
      <c r="CY57" s="112">
        <v>0</v>
      </c>
      <c r="CZ57" s="112">
        <v>0</v>
      </c>
      <c r="DA57" s="101">
        <v>0</v>
      </c>
      <c r="DB57" s="113">
        <v>115.38461538461537</v>
      </c>
      <c r="DC57" s="92">
        <v>0</v>
      </c>
      <c r="DD57" s="92">
        <v>15</v>
      </c>
      <c r="DE57" s="114">
        <v>15</v>
      </c>
    </row>
    <row r="58" spans="1:109" ht="26.25" x14ac:dyDescent="0.25">
      <c r="A58" s="4">
        <v>628</v>
      </c>
      <c r="B58" s="7" t="s">
        <v>117</v>
      </c>
      <c r="C58" s="4">
        <v>628</v>
      </c>
      <c r="D58" s="83">
        <v>7</v>
      </c>
      <c r="E58" s="112">
        <v>2</v>
      </c>
      <c r="F58" s="83">
        <v>5</v>
      </c>
      <c r="G58" s="112">
        <v>7</v>
      </c>
      <c r="H58" s="113">
        <v>71.428571428571431</v>
      </c>
      <c r="I58" s="112">
        <v>1</v>
      </c>
      <c r="J58" s="112">
        <v>0</v>
      </c>
      <c r="K58" s="112">
        <v>1</v>
      </c>
      <c r="L58" s="101">
        <v>0</v>
      </c>
      <c r="M58" s="113">
        <v>71.428571428571431</v>
      </c>
      <c r="N58" s="92">
        <v>3</v>
      </c>
      <c r="O58" s="92">
        <v>5</v>
      </c>
      <c r="P58" s="114">
        <v>8</v>
      </c>
      <c r="Q58" s="115">
        <v>80</v>
      </c>
      <c r="R58" s="83">
        <v>9</v>
      </c>
      <c r="S58" s="112">
        <v>2</v>
      </c>
      <c r="T58" s="83">
        <v>5</v>
      </c>
      <c r="U58" s="112">
        <v>7</v>
      </c>
      <c r="V58" s="113">
        <v>55.555555555555557</v>
      </c>
      <c r="W58" s="112">
        <v>1</v>
      </c>
      <c r="X58" s="112">
        <v>0</v>
      </c>
      <c r="Y58" s="112">
        <v>1</v>
      </c>
      <c r="Z58" s="101">
        <v>0</v>
      </c>
      <c r="AA58" s="113">
        <v>55.555555555555557</v>
      </c>
      <c r="AB58" s="92">
        <v>3</v>
      </c>
      <c r="AC58" s="92">
        <v>5</v>
      </c>
      <c r="AD58" s="114">
        <v>8</v>
      </c>
      <c r="AE58" s="115">
        <v>66.666666666666657</v>
      </c>
      <c r="AF58" s="83">
        <v>9</v>
      </c>
      <c r="AG58" s="112">
        <v>1</v>
      </c>
      <c r="AH58" s="112">
        <v>5</v>
      </c>
      <c r="AI58" s="112">
        <v>6</v>
      </c>
      <c r="AJ58" s="113">
        <v>55.555555555555557</v>
      </c>
      <c r="AK58" s="112">
        <v>1</v>
      </c>
      <c r="AL58" s="112">
        <v>1184</v>
      </c>
      <c r="AM58" s="112">
        <v>1185</v>
      </c>
      <c r="AN58" s="101">
        <v>13155.555555555555</v>
      </c>
      <c r="AO58" s="113">
        <v>13211.111111111111</v>
      </c>
      <c r="AP58" s="92">
        <v>2</v>
      </c>
      <c r="AQ58" s="92">
        <v>1189</v>
      </c>
      <c r="AR58" s="114">
        <v>1191</v>
      </c>
      <c r="AS58" s="114">
        <v>9</v>
      </c>
      <c r="AT58" s="114">
        <v>1</v>
      </c>
      <c r="AU58" s="114">
        <v>5</v>
      </c>
      <c r="AV58" s="114">
        <v>6</v>
      </c>
      <c r="AW58" s="114">
        <v>55.555555555555557</v>
      </c>
      <c r="AX58" s="114">
        <v>0</v>
      </c>
      <c r="AY58" s="114">
        <v>0</v>
      </c>
      <c r="AZ58" s="114">
        <v>0</v>
      </c>
      <c r="BA58" s="114">
        <v>0</v>
      </c>
      <c r="BB58" s="114">
        <v>55.555555555555557</v>
      </c>
      <c r="BC58" s="114">
        <v>1</v>
      </c>
      <c r="BD58" s="114">
        <v>5</v>
      </c>
      <c r="BE58" s="114">
        <v>6</v>
      </c>
      <c r="BF58" s="114">
        <v>10</v>
      </c>
      <c r="BG58" s="114">
        <v>1</v>
      </c>
      <c r="BH58" s="114">
        <v>5</v>
      </c>
      <c r="BI58" s="114">
        <v>6</v>
      </c>
      <c r="BJ58" s="114">
        <v>50</v>
      </c>
      <c r="BK58" s="114">
        <v>0</v>
      </c>
      <c r="BL58" s="114">
        <v>1</v>
      </c>
      <c r="BM58" s="114">
        <v>1</v>
      </c>
      <c r="BN58" s="114">
        <v>10</v>
      </c>
      <c r="BO58" s="114">
        <v>60</v>
      </c>
      <c r="BP58" s="114">
        <v>1</v>
      </c>
      <c r="BQ58" s="114">
        <v>6</v>
      </c>
      <c r="BR58" s="114">
        <v>7</v>
      </c>
      <c r="BS58" s="114">
        <v>10</v>
      </c>
      <c r="BT58" s="114">
        <v>0</v>
      </c>
      <c r="BU58" s="114">
        <v>5</v>
      </c>
      <c r="BV58" s="114">
        <v>5</v>
      </c>
      <c r="BW58" s="345">
        <v>50</v>
      </c>
      <c r="BX58" s="114">
        <v>0</v>
      </c>
      <c r="BY58" s="114">
        <v>1</v>
      </c>
      <c r="BZ58" s="114">
        <v>1</v>
      </c>
      <c r="CA58" s="113">
        <v>10</v>
      </c>
      <c r="CB58" s="113">
        <v>60</v>
      </c>
      <c r="CC58" s="114">
        <v>0</v>
      </c>
      <c r="CD58" s="114">
        <v>6</v>
      </c>
      <c r="CE58" s="114">
        <v>6</v>
      </c>
      <c r="CF58" s="114">
        <v>10</v>
      </c>
      <c r="CG58" s="114">
        <v>0</v>
      </c>
      <c r="CH58" s="114">
        <v>5</v>
      </c>
      <c r="CI58" s="114">
        <v>5</v>
      </c>
      <c r="CJ58" s="114">
        <v>50</v>
      </c>
      <c r="CK58" s="114">
        <v>0</v>
      </c>
      <c r="CL58" s="114">
        <v>0</v>
      </c>
      <c r="CM58" s="114">
        <v>0</v>
      </c>
      <c r="CN58" s="114">
        <v>0</v>
      </c>
      <c r="CO58" s="114">
        <v>50</v>
      </c>
      <c r="CP58" s="114">
        <v>0</v>
      </c>
      <c r="CQ58" s="114">
        <v>5</v>
      </c>
      <c r="CR58" s="114">
        <v>5</v>
      </c>
      <c r="CS58" s="83">
        <v>10</v>
      </c>
      <c r="CT58" s="112">
        <v>0</v>
      </c>
      <c r="CU58" s="112">
        <v>5</v>
      </c>
      <c r="CV58" s="112">
        <v>5</v>
      </c>
      <c r="CW58" s="113">
        <v>50</v>
      </c>
      <c r="CX58" s="112">
        <v>0</v>
      </c>
      <c r="CY58" s="112">
        <v>0</v>
      </c>
      <c r="CZ58" s="112">
        <v>0</v>
      </c>
      <c r="DA58" s="101">
        <v>0</v>
      </c>
      <c r="DB58" s="113">
        <v>50</v>
      </c>
      <c r="DC58" s="92">
        <v>0</v>
      </c>
      <c r="DD58" s="92">
        <v>5</v>
      </c>
      <c r="DE58" s="114">
        <v>5</v>
      </c>
    </row>
    <row r="59" spans="1:109" ht="26.25" x14ac:dyDescent="0.25">
      <c r="A59" s="4">
        <v>656</v>
      </c>
      <c r="B59" s="7" t="s">
        <v>118</v>
      </c>
      <c r="C59" s="4">
        <v>656</v>
      </c>
      <c r="D59" s="83">
        <v>1079</v>
      </c>
      <c r="E59" s="112">
        <v>106</v>
      </c>
      <c r="F59" s="83">
        <v>720</v>
      </c>
      <c r="G59" s="112">
        <v>826</v>
      </c>
      <c r="H59" s="113">
        <v>66.728452270620949</v>
      </c>
      <c r="I59" s="112">
        <v>14</v>
      </c>
      <c r="J59" s="112">
        <v>175</v>
      </c>
      <c r="K59" s="112">
        <v>189</v>
      </c>
      <c r="L59" s="101">
        <v>16.218721037998147</v>
      </c>
      <c r="M59" s="113">
        <v>82.947173308619099</v>
      </c>
      <c r="N59" s="92">
        <v>120</v>
      </c>
      <c r="O59" s="92">
        <v>895</v>
      </c>
      <c r="P59" s="114">
        <v>1015</v>
      </c>
      <c r="Q59" s="115">
        <v>84.653878231859878</v>
      </c>
      <c r="R59" s="83">
        <v>1131</v>
      </c>
      <c r="S59" s="112">
        <v>106</v>
      </c>
      <c r="T59" s="83">
        <v>733</v>
      </c>
      <c r="U59" s="112">
        <v>839</v>
      </c>
      <c r="V59" s="113">
        <v>64.809902740937218</v>
      </c>
      <c r="W59" s="112">
        <v>12</v>
      </c>
      <c r="X59" s="112">
        <v>184</v>
      </c>
      <c r="Y59" s="112">
        <v>196</v>
      </c>
      <c r="Z59" s="101">
        <v>16.268788682581786</v>
      </c>
      <c r="AA59" s="113">
        <v>81.078691423519018</v>
      </c>
      <c r="AB59" s="92">
        <v>118</v>
      </c>
      <c r="AC59" s="92">
        <v>917</v>
      </c>
      <c r="AD59" s="114">
        <v>1035</v>
      </c>
      <c r="AE59" s="115">
        <v>82.866293034427542</v>
      </c>
      <c r="AF59" s="83">
        <v>1131</v>
      </c>
      <c r="AG59" s="112">
        <v>89</v>
      </c>
      <c r="AH59" s="112">
        <v>765</v>
      </c>
      <c r="AI59" s="112">
        <v>854</v>
      </c>
      <c r="AJ59" s="113">
        <v>67.639257294429711</v>
      </c>
      <c r="AK59" s="112">
        <v>12</v>
      </c>
      <c r="AL59" s="112">
        <v>3</v>
      </c>
      <c r="AM59" s="112">
        <v>15</v>
      </c>
      <c r="AN59" s="101">
        <v>0.2652519893899204</v>
      </c>
      <c r="AO59" s="113">
        <v>67.904509283819621</v>
      </c>
      <c r="AP59" s="92">
        <v>101</v>
      </c>
      <c r="AQ59" s="92">
        <v>768</v>
      </c>
      <c r="AR59" s="114">
        <v>869</v>
      </c>
      <c r="AS59" s="114">
        <v>1131</v>
      </c>
      <c r="AT59" s="114">
        <v>63</v>
      </c>
      <c r="AU59" s="114">
        <v>799</v>
      </c>
      <c r="AV59" s="114">
        <v>862</v>
      </c>
      <c r="AW59" s="114">
        <v>70.645446507515473</v>
      </c>
      <c r="AX59" s="114">
        <v>1</v>
      </c>
      <c r="AY59" s="114">
        <v>173</v>
      </c>
      <c r="AZ59" s="114">
        <v>174</v>
      </c>
      <c r="BA59" s="114">
        <v>15.296198054818744</v>
      </c>
      <c r="BB59" s="114">
        <v>85.941644562334218</v>
      </c>
      <c r="BC59" s="114">
        <v>64</v>
      </c>
      <c r="BD59" s="114">
        <v>972</v>
      </c>
      <c r="BE59" s="114">
        <v>1036</v>
      </c>
      <c r="BF59" s="114">
        <v>1134</v>
      </c>
      <c r="BG59" s="114">
        <v>60</v>
      </c>
      <c r="BH59" s="114">
        <v>850</v>
      </c>
      <c r="BI59" s="114">
        <v>910</v>
      </c>
      <c r="BJ59" s="114">
        <v>74.95590828924162</v>
      </c>
      <c r="BK59" s="114">
        <v>0</v>
      </c>
      <c r="BL59" s="114">
        <v>170</v>
      </c>
      <c r="BM59" s="114">
        <v>170</v>
      </c>
      <c r="BN59" s="114">
        <v>14.991181657848324</v>
      </c>
      <c r="BO59" s="114">
        <v>89.947089947089935</v>
      </c>
      <c r="BP59" s="114">
        <v>60</v>
      </c>
      <c r="BQ59" s="114">
        <v>1020</v>
      </c>
      <c r="BR59" s="114">
        <v>1080</v>
      </c>
      <c r="BS59" s="114">
        <v>1134</v>
      </c>
      <c r="BT59" s="114">
        <v>38</v>
      </c>
      <c r="BU59" s="114">
        <v>857</v>
      </c>
      <c r="BV59" s="114">
        <v>895</v>
      </c>
      <c r="BW59" s="345">
        <v>75.573192239858912</v>
      </c>
      <c r="BX59" s="114">
        <v>0</v>
      </c>
      <c r="BY59" s="114">
        <v>180</v>
      </c>
      <c r="BZ59" s="114">
        <v>180</v>
      </c>
      <c r="CA59" s="113">
        <v>15.873015873015872</v>
      </c>
      <c r="CB59" s="113">
        <v>91.446208112874785</v>
      </c>
      <c r="CC59" s="114">
        <v>38</v>
      </c>
      <c r="CD59" s="114">
        <v>1037</v>
      </c>
      <c r="CE59" s="114">
        <v>1075</v>
      </c>
      <c r="CF59" s="114">
        <v>1134</v>
      </c>
      <c r="CG59" s="114">
        <v>2</v>
      </c>
      <c r="CH59" s="114">
        <v>865</v>
      </c>
      <c r="CI59" s="114">
        <v>867</v>
      </c>
      <c r="CJ59" s="114">
        <v>76.27865961199295</v>
      </c>
      <c r="CK59" s="114">
        <v>0</v>
      </c>
      <c r="CL59" s="114">
        <v>185</v>
      </c>
      <c r="CM59" s="114">
        <v>185</v>
      </c>
      <c r="CN59" s="114">
        <v>16.313932980599645</v>
      </c>
      <c r="CO59" s="114">
        <v>92.592592592592595</v>
      </c>
      <c r="CP59" s="114">
        <v>2</v>
      </c>
      <c r="CQ59" s="114">
        <v>1050</v>
      </c>
      <c r="CR59" s="114">
        <v>1052</v>
      </c>
      <c r="CS59" s="83">
        <v>1134</v>
      </c>
      <c r="CT59" s="112">
        <v>0</v>
      </c>
      <c r="CU59" s="112">
        <v>871</v>
      </c>
      <c r="CV59" s="112">
        <v>871</v>
      </c>
      <c r="CW59" s="113">
        <v>76.807760141093468</v>
      </c>
      <c r="CX59" s="112">
        <v>0</v>
      </c>
      <c r="CY59" s="112">
        <v>190</v>
      </c>
      <c r="CZ59" s="112">
        <v>190</v>
      </c>
      <c r="DA59" s="101">
        <v>16.754850088183421</v>
      </c>
      <c r="DB59" s="113">
        <v>93.562610229276899</v>
      </c>
      <c r="DC59" s="92">
        <v>0</v>
      </c>
      <c r="DD59" s="92">
        <v>1061</v>
      </c>
      <c r="DE59" s="114">
        <v>1061</v>
      </c>
    </row>
    <row r="60" spans="1:109" x14ac:dyDescent="0.25">
      <c r="A60" s="4">
        <v>761</v>
      </c>
      <c r="B60" s="7" t="s">
        <v>119</v>
      </c>
      <c r="C60" s="4">
        <v>761</v>
      </c>
      <c r="D60" s="83">
        <v>612</v>
      </c>
      <c r="E60" s="112">
        <v>36</v>
      </c>
      <c r="F60" s="83">
        <v>625</v>
      </c>
      <c r="G60" s="112">
        <v>661</v>
      </c>
      <c r="H60" s="113">
        <v>102.12418300653594</v>
      </c>
      <c r="I60" s="112">
        <v>6</v>
      </c>
      <c r="J60" s="112">
        <v>37</v>
      </c>
      <c r="K60" s="112">
        <v>43</v>
      </c>
      <c r="L60" s="101">
        <v>6.0457516339869279</v>
      </c>
      <c r="M60" s="113">
        <v>108.16993464052287</v>
      </c>
      <c r="N60" s="92">
        <v>42</v>
      </c>
      <c r="O60" s="92">
        <v>662</v>
      </c>
      <c r="P60" s="114">
        <v>704</v>
      </c>
      <c r="Q60" s="115">
        <v>107.64525993883791</v>
      </c>
      <c r="R60" s="83">
        <v>641</v>
      </c>
      <c r="S60" s="112">
        <v>35</v>
      </c>
      <c r="T60" s="83">
        <v>620</v>
      </c>
      <c r="U60" s="112">
        <v>655</v>
      </c>
      <c r="V60" s="113">
        <v>96.723868954758188</v>
      </c>
      <c r="W60" s="112">
        <v>5</v>
      </c>
      <c r="X60" s="112">
        <v>44</v>
      </c>
      <c r="Y60" s="112">
        <v>49</v>
      </c>
      <c r="Z60" s="101">
        <v>6.8642745709828397</v>
      </c>
      <c r="AA60" s="113">
        <v>103.58814352574103</v>
      </c>
      <c r="AB60" s="92">
        <v>40</v>
      </c>
      <c r="AC60" s="92">
        <v>664</v>
      </c>
      <c r="AD60" s="114">
        <v>704</v>
      </c>
      <c r="AE60" s="115">
        <v>103.37738619676946</v>
      </c>
      <c r="AF60" s="83">
        <v>641</v>
      </c>
      <c r="AG60" s="112">
        <v>29</v>
      </c>
      <c r="AH60" s="112">
        <v>626</v>
      </c>
      <c r="AI60" s="112">
        <v>655</v>
      </c>
      <c r="AJ60" s="113">
        <v>97.659906396255849</v>
      </c>
      <c r="AK60" s="112">
        <v>6</v>
      </c>
      <c r="AL60" s="112">
        <v>9</v>
      </c>
      <c r="AM60" s="112">
        <v>15</v>
      </c>
      <c r="AN60" s="101">
        <v>1.40405616224649</v>
      </c>
      <c r="AO60" s="113">
        <v>99.06396255850234</v>
      </c>
      <c r="AP60" s="92">
        <v>35</v>
      </c>
      <c r="AQ60" s="92">
        <v>635</v>
      </c>
      <c r="AR60" s="114">
        <v>670</v>
      </c>
      <c r="AS60" s="114">
        <v>641</v>
      </c>
      <c r="AT60" s="114">
        <v>29</v>
      </c>
      <c r="AU60" s="114">
        <v>633</v>
      </c>
      <c r="AV60" s="114">
        <v>662</v>
      </c>
      <c r="AW60" s="114">
        <v>98.751950078003119</v>
      </c>
      <c r="AX60" s="114">
        <v>0</v>
      </c>
      <c r="AY60" s="114">
        <v>53</v>
      </c>
      <c r="AZ60" s="114">
        <v>53</v>
      </c>
      <c r="BA60" s="114">
        <v>8.2683307332293285</v>
      </c>
      <c r="BB60" s="114">
        <v>107.02028081123245</v>
      </c>
      <c r="BC60" s="114">
        <v>29</v>
      </c>
      <c r="BD60" s="114">
        <v>686</v>
      </c>
      <c r="BE60" s="114">
        <v>715</v>
      </c>
      <c r="BF60" s="114">
        <v>640</v>
      </c>
      <c r="BG60" s="114">
        <v>29</v>
      </c>
      <c r="BH60" s="114">
        <v>646</v>
      </c>
      <c r="BI60" s="114">
        <v>675</v>
      </c>
      <c r="BJ60" s="114">
        <v>100.93749999999999</v>
      </c>
      <c r="BK60" s="114">
        <v>0</v>
      </c>
      <c r="BL60" s="114">
        <v>62</v>
      </c>
      <c r="BM60" s="114">
        <v>62</v>
      </c>
      <c r="BN60" s="114">
        <v>9.6875</v>
      </c>
      <c r="BO60" s="114">
        <v>110.625</v>
      </c>
      <c r="BP60" s="114">
        <v>29</v>
      </c>
      <c r="BQ60" s="114">
        <v>708</v>
      </c>
      <c r="BR60" s="114">
        <v>737</v>
      </c>
      <c r="BS60" s="114">
        <v>640</v>
      </c>
      <c r="BT60" s="114">
        <v>11</v>
      </c>
      <c r="BU60" s="114">
        <v>633</v>
      </c>
      <c r="BV60" s="114">
        <v>644</v>
      </c>
      <c r="BW60" s="345">
        <v>98.90625</v>
      </c>
      <c r="BX60" s="114">
        <v>0</v>
      </c>
      <c r="BY60" s="114">
        <v>87</v>
      </c>
      <c r="BZ60" s="114">
        <v>87</v>
      </c>
      <c r="CA60" s="113">
        <v>13.593749999999998</v>
      </c>
      <c r="CB60" s="113">
        <v>112.5</v>
      </c>
      <c r="CC60" s="114">
        <v>11</v>
      </c>
      <c r="CD60" s="114">
        <v>720</v>
      </c>
      <c r="CE60" s="114">
        <v>731</v>
      </c>
      <c r="CF60" s="114">
        <v>640</v>
      </c>
      <c r="CG60" s="114">
        <v>2</v>
      </c>
      <c r="CH60" s="114">
        <v>639</v>
      </c>
      <c r="CI60" s="114">
        <v>641</v>
      </c>
      <c r="CJ60" s="114">
        <v>99.84375</v>
      </c>
      <c r="CK60" s="114">
        <v>0</v>
      </c>
      <c r="CL60" s="114">
        <v>93</v>
      </c>
      <c r="CM60" s="114">
        <v>93</v>
      </c>
      <c r="CN60" s="114">
        <v>14.531250000000002</v>
      </c>
      <c r="CO60" s="114">
        <v>114.375</v>
      </c>
      <c r="CP60" s="114">
        <v>2</v>
      </c>
      <c r="CQ60" s="114">
        <v>732</v>
      </c>
      <c r="CR60" s="114">
        <v>734</v>
      </c>
      <c r="CS60" s="83">
        <v>640</v>
      </c>
      <c r="CT60" s="112">
        <v>0</v>
      </c>
      <c r="CU60" s="112">
        <v>658</v>
      </c>
      <c r="CV60" s="112">
        <v>658</v>
      </c>
      <c r="CW60" s="113">
        <v>102.8125</v>
      </c>
      <c r="CX60" s="112">
        <v>0</v>
      </c>
      <c r="CY60" s="112">
        <v>86</v>
      </c>
      <c r="CZ60" s="112">
        <v>86</v>
      </c>
      <c r="DA60" s="101">
        <v>13.4375</v>
      </c>
      <c r="DB60" s="113">
        <v>116.25000000000001</v>
      </c>
      <c r="DC60" s="92">
        <v>0</v>
      </c>
      <c r="DD60" s="92">
        <v>744</v>
      </c>
      <c r="DE60" s="114">
        <v>744</v>
      </c>
    </row>
    <row r="61" spans="1:109" x14ac:dyDescent="0.25">
      <c r="A61" s="4">
        <v>842</v>
      </c>
      <c r="B61" s="7" t="s">
        <v>120</v>
      </c>
      <c r="C61" s="4">
        <v>842</v>
      </c>
      <c r="D61" s="83">
        <v>14</v>
      </c>
      <c r="E61" s="112">
        <v>0</v>
      </c>
      <c r="F61" s="83">
        <v>4</v>
      </c>
      <c r="G61" s="112">
        <v>4</v>
      </c>
      <c r="H61" s="113">
        <v>28.571428571428569</v>
      </c>
      <c r="I61" s="112">
        <v>0</v>
      </c>
      <c r="J61" s="112">
        <v>3</v>
      </c>
      <c r="K61" s="112">
        <v>3</v>
      </c>
      <c r="L61" s="101">
        <v>21.428571428571427</v>
      </c>
      <c r="M61" s="113">
        <v>50</v>
      </c>
      <c r="N61" s="92">
        <v>0</v>
      </c>
      <c r="O61" s="92">
        <v>7</v>
      </c>
      <c r="P61" s="114">
        <v>7</v>
      </c>
      <c r="Q61" s="115">
        <v>50</v>
      </c>
      <c r="R61" s="83">
        <v>14</v>
      </c>
      <c r="S61" s="112">
        <v>0</v>
      </c>
      <c r="T61" s="83">
        <v>8</v>
      </c>
      <c r="U61" s="112">
        <v>8</v>
      </c>
      <c r="V61" s="113">
        <v>57.142857142857139</v>
      </c>
      <c r="W61" s="112">
        <v>0</v>
      </c>
      <c r="X61" s="112">
        <v>2</v>
      </c>
      <c r="Y61" s="112">
        <v>2</v>
      </c>
      <c r="Z61" s="101">
        <v>14.285714285714285</v>
      </c>
      <c r="AA61" s="113">
        <v>71.428571428571431</v>
      </c>
      <c r="AB61" s="92">
        <v>0</v>
      </c>
      <c r="AC61" s="92">
        <v>10</v>
      </c>
      <c r="AD61" s="114">
        <v>10</v>
      </c>
      <c r="AE61" s="115">
        <v>71.428571428571431</v>
      </c>
      <c r="AF61" s="83">
        <v>14</v>
      </c>
      <c r="AG61" s="112">
        <v>1</v>
      </c>
      <c r="AH61" s="112">
        <v>11</v>
      </c>
      <c r="AI61" s="112">
        <v>12</v>
      </c>
      <c r="AJ61" s="113">
        <v>78.571428571428569</v>
      </c>
      <c r="AK61" s="112">
        <v>0</v>
      </c>
      <c r="AL61" s="112">
        <v>8</v>
      </c>
      <c r="AM61" s="112">
        <v>8</v>
      </c>
      <c r="AN61" s="101">
        <v>57.142857142857139</v>
      </c>
      <c r="AO61" s="113">
        <v>135.71428571428572</v>
      </c>
      <c r="AP61" s="92">
        <v>1</v>
      </c>
      <c r="AQ61" s="92">
        <v>19</v>
      </c>
      <c r="AR61" s="114">
        <v>20</v>
      </c>
      <c r="AS61" s="114">
        <v>14</v>
      </c>
      <c r="AT61" s="114">
        <v>1</v>
      </c>
      <c r="AU61" s="114">
        <v>10</v>
      </c>
      <c r="AV61" s="114">
        <v>11</v>
      </c>
      <c r="AW61" s="114">
        <v>71.428571428571431</v>
      </c>
      <c r="AX61" s="114">
        <v>0</v>
      </c>
      <c r="AY61" s="114">
        <v>5</v>
      </c>
      <c r="AZ61" s="114">
        <v>5</v>
      </c>
      <c r="BA61" s="114">
        <v>35.714285714285715</v>
      </c>
      <c r="BB61" s="114">
        <v>107.14285714285714</v>
      </c>
      <c r="BC61" s="114">
        <v>1</v>
      </c>
      <c r="BD61" s="114">
        <v>15</v>
      </c>
      <c r="BE61" s="114">
        <v>16</v>
      </c>
      <c r="BF61" s="114">
        <v>14</v>
      </c>
      <c r="BG61" s="114">
        <v>1</v>
      </c>
      <c r="BH61" s="114">
        <v>12</v>
      </c>
      <c r="BI61" s="114">
        <v>13</v>
      </c>
      <c r="BJ61" s="114">
        <v>85.714285714285708</v>
      </c>
      <c r="BK61" s="114">
        <v>0</v>
      </c>
      <c r="BL61" s="114">
        <v>5</v>
      </c>
      <c r="BM61" s="114">
        <v>5</v>
      </c>
      <c r="BN61" s="114">
        <v>35.714285714285715</v>
      </c>
      <c r="BO61" s="114">
        <v>121.42857142857142</v>
      </c>
      <c r="BP61" s="114">
        <v>1</v>
      </c>
      <c r="BQ61" s="114">
        <v>17</v>
      </c>
      <c r="BR61" s="114">
        <v>18</v>
      </c>
      <c r="BS61" s="114">
        <v>14</v>
      </c>
      <c r="BT61" s="114">
        <v>0</v>
      </c>
      <c r="BU61" s="114">
        <v>12</v>
      </c>
      <c r="BV61" s="114">
        <v>12</v>
      </c>
      <c r="BW61" s="345">
        <v>85.714285714285708</v>
      </c>
      <c r="BX61" s="114">
        <v>0</v>
      </c>
      <c r="BY61" s="114">
        <v>2</v>
      </c>
      <c r="BZ61" s="114">
        <v>2</v>
      </c>
      <c r="CA61" s="113">
        <v>14.285714285714285</v>
      </c>
      <c r="CB61" s="113">
        <v>100</v>
      </c>
      <c r="CC61" s="114">
        <v>0</v>
      </c>
      <c r="CD61" s="114">
        <v>14</v>
      </c>
      <c r="CE61" s="114">
        <v>14</v>
      </c>
      <c r="CF61" s="114">
        <v>14</v>
      </c>
      <c r="CG61" s="114">
        <v>0</v>
      </c>
      <c r="CH61" s="114">
        <v>12</v>
      </c>
      <c r="CI61" s="114">
        <v>12</v>
      </c>
      <c r="CJ61" s="114">
        <v>85.714285714285708</v>
      </c>
      <c r="CK61" s="114">
        <v>0</v>
      </c>
      <c r="CL61" s="114">
        <v>1</v>
      </c>
      <c r="CM61" s="114">
        <v>1</v>
      </c>
      <c r="CN61" s="114">
        <v>7.1428571428571423</v>
      </c>
      <c r="CO61" s="114">
        <v>92.857142857142861</v>
      </c>
      <c r="CP61" s="114">
        <v>0</v>
      </c>
      <c r="CQ61" s="114">
        <v>13</v>
      </c>
      <c r="CR61" s="114">
        <v>13</v>
      </c>
      <c r="CS61" s="83">
        <v>14</v>
      </c>
      <c r="CT61" s="112">
        <v>0</v>
      </c>
      <c r="CU61" s="112">
        <v>12</v>
      </c>
      <c r="CV61" s="112">
        <v>12</v>
      </c>
      <c r="CW61" s="113">
        <v>85.714285714285708</v>
      </c>
      <c r="CX61" s="112">
        <v>0</v>
      </c>
      <c r="CY61" s="112">
        <v>3</v>
      </c>
      <c r="CZ61" s="112">
        <v>3</v>
      </c>
      <c r="DA61" s="101">
        <v>21.428571428571427</v>
      </c>
      <c r="DB61" s="113">
        <v>107.14285714285714</v>
      </c>
      <c r="DC61" s="92">
        <v>0</v>
      </c>
      <c r="DD61" s="92">
        <v>15</v>
      </c>
      <c r="DE61" s="114">
        <v>15</v>
      </c>
    </row>
    <row r="62" spans="1:109" ht="25.5" x14ac:dyDescent="0.25">
      <c r="A62" s="1"/>
      <c r="B62" s="8" t="s">
        <v>121</v>
      </c>
      <c r="C62" s="1"/>
      <c r="D62" s="38">
        <v>2229</v>
      </c>
      <c r="E62" s="38">
        <v>159</v>
      </c>
      <c r="F62" s="38">
        <v>1702</v>
      </c>
      <c r="G62" s="38">
        <v>1861</v>
      </c>
      <c r="H62" s="97">
        <v>76.357110812023336</v>
      </c>
      <c r="I62" s="38">
        <v>78</v>
      </c>
      <c r="J62" s="38">
        <v>559</v>
      </c>
      <c r="K62" s="38">
        <v>637</v>
      </c>
      <c r="L62" s="102">
        <v>25.078510542844324</v>
      </c>
      <c r="M62" s="236">
        <v>1507.3138823636773</v>
      </c>
      <c r="N62" s="236">
        <v>237</v>
      </c>
      <c r="O62" s="236">
        <v>2261</v>
      </c>
      <c r="P62" s="236">
        <v>2498</v>
      </c>
      <c r="Q62" s="111">
        <v>101.29764801297647</v>
      </c>
      <c r="R62" s="38">
        <v>2348</v>
      </c>
      <c r="S62" s="38">
        <v>161</v>
      </c>
      <c r="T62" s="38">
        <v>1738</v>
      </c>
      <c r="U62" s="38">
        <v>1899</v>
      </c>
      <c r="V62" s="97">
        <v>74.020442930153322</v>
      </c>
      <c r="W62" s="38">
        <v>74</v>
      </c>
      <c r="X62" s="38">
        <v>596</v>
      </c>
      <c r="Y62" s="38">
        <v>670</v>
      </c>
      <c r="Z62" s="102">
        <v>25.383304940374785</v>
      </c>
      <c r="AA62" s="236">
        <v>1477.14311581116</v>
      </c>
      <c r="AB62" s="236">
        <v>235</v>
      </c>
      <c r="AC62" s="236">
        <v>2334</v>
      </c>
      <c r="AD62" s="236">
        <v>2569</v>
      </c>
      <c r="AE62" s="111">
        <v>99.45799457994579</v>
      </c>
      <c r="AF62" s="38">
        <v>2348</v>
      </c>
      <c r="AG62" s="38">
        <v>145</v>
      </c>
      <c r="AH62" s="38">
        <v>1795</v>
      </c>
      <c r="AI62" s="38">
        <v>1940</v>
      </c>
      <c r="AJ62" s="97">
        <v>76.448040885860308</v>
      </c>
      <c r="AK62" s="38">
        <v>75</v>
      </c>
      <c r="AL62" s="38">
        <v>332</v>
      </c>
      <c r="AM62" s="38">
        <v>407</v>
      </c>
      <c r="AN62" s="102">
        <v>14.139693356047701</v>
      </c>
      <c r="AO62" s="236">
        <v>1514.7452762303374</v>
      </c>
      <c r="AP62" s="236">
        <v>220</v>
      </c>
      <c r="AQ62" s="236">
        <v>2127</v>
      </c>
      <c r="AR62" s="236">
        <v>2347</v>
      </c>
      <c r="AS62" s="236">
        <v>2348</v>
      </c>
      <c r="AT62" s="236">
        <v>125</v>
      </c>
      <c r="AU62" s="236">
        <v>1801</v>
      </c>
      <c r="AV62" s="236">
        <v>1926</v>
      </c>
      <c r="AW62" s="236">
        <v>76.703577512776832</v>
      </c>
      <c r="AX62" s="236">
        <v>46</v>
      </c>
      <c r="AY62" s="236">
        <v>690</v>
      </c>
      <c r="AZ62" s="236">
        <v>736</v>
      </c>
      <c r="BA62" s="236">
        <v>29.386712095400341</v>
      </c>
      <c r="BB62" s="236">
        <v>1546.981372806458</v>
      </c>
      <c r="BC62" s="236">
        <v>171</v>
      </c>
      <c r="BD62" s="236">
        <v>2491</v>
      </c>
      <c r="BE62" s="236">
        <v>2662</v>
      </c>
      <c r="BF62" s="236">
        <v>2356</v>
      </c>
      <c r="BG62" s="236">
        <v>125</v>
      </c>
      <c r="BH62" s="236">
        <v>1838</v>
      </c>
      <c r="BI62" s="236">
        <v>1963</v>
      </c>
      <c r="BJ62" s="236">
        <v>78.013582342954152</v>
      </c>
      <c r="BK62" s="236">
        <v>34</v>
      </c>
      <c r="BL62" s="236">
        <v>700</v>
      </c>
      <c r="BM62" s="236">
        <v>734</v>
      </c>
      <c r="BN62" s="236">
        <v>29.711375212224105</v>
      </c>
      <c r="BO62" s="236">
        <v>1637.5510413867651</v>
      </c>
      <c r="BP62" s="236">
        <v>159</v>
      </c>
      <c r="BQ62" s="236">
        <v>2538</v>
      </c>
      <c r="BR62" s="236">
        <v>2697</v>
      </c>
      <c r="BS62" s="236">
        <v>2356</v>
      </c>
      <c r="BT62" s="236">
        <v>87</v>
      </c>
      <c r="BU62" s="236">
        <v>1883</v>
      </c>
      <c r="BV62" s="236">
        <v>1970</v>
      </c>
      <c r="BW62" s="102">
        <v>79.923599320882857</v>
      </c>
      <c r="BX62" s="236">
        <v>22</v>
      </c>
      <c r="BY62" s="236">
        <v>713</v>
      </c>
      <c r="BZ62" s="236">
        <v>735</v>
      </c>
      <c r="CA62" s="97">
        <v>30.263157894736842</v>
      </c>
      <c r="CB62" s="97">
        <v>1805.6828966448636</v>
      </c>
      <c r="CC62" s="236">
        <v>109</v>
      </c>
      <c r="CD62" s="236">
        <v>2596</v>
      </c>
      <c r="CE62" s="236">
        <v>2705</v>
      </c>
      <c r="CF62" s="236">
        <v>2356</v>
      </c>
      <c r="CG62" s="236">
        <v>25</v>
      </c>
      <c r="CH62" s="236">
        <v>1913</v>
      </c>
      <c r="CI62" s="236">
        <v>1938</v>
      </c>
      <c r="CJ62" s="236">
        <v>81.196943972835314</v>
      </c>
      <c r="CK62" s="236">
        <v>7</v>
      </c>
      <c r="CL62" s="236">
        <v>711</v>
      </c>
      <c r="CM62" s="236">
        <v>718</v>
      </c>
      <c r="CN62" s="236">
        <v>30.178268251273344</v>
      </c>
      <c r="CO62" s="236">
        <v>1858.5199413311479</v>
      </c>
      <c r="CP62" s="236">
        <v>32</v>
      </c>
      <c r="CQ62" s="236">
        <v>2624</v>
      </c>
      <c r="CR62" s="236">
        <v>2656</v>
      </c>
      <c r="CS62" s="38">
        <v>2356</v>
      </c>
      <c r="CT62" s="38">
        <v>8</v>
      </c>
      <c r="CU62" s="38">
        <v>1990</v>
      </c>
      <c r="CV62" s="38">
        <v>1998</v>
      </c>
      <c r="CW62" s="97">
        <v>84.465195246179974</v>
      </c>
      <c r="CX62" s="38">
        <v>5</v>
      </c>
      <c r="CY62" s="38">
        <v>748</v>
      </c>
      <c r="CZ62" s="38">
        <v>753</v>
      </c>
      <c r="DA62" s="102">
        <v>31.748726655348047</v>
      </c>
      <c r="DB62" s="236">
        <v>1904.0150558179755</v>
      </c>
      <c r="DC62" s="236">
        <v>13</v>
      </c>
      <c r="DD62" s="236">
        <v>2738</v>
      </c>
      <c r="DE62" s="236">
        <v>2751</v>
      </c>
    </row>
    <row r="63" spans="1:109" ht="26.25" x14ac:dyDescent="0.25">
      <c r="A63" s="4">
        <v>38</v>
      </c>
      <c r="B63" s="7" t="s">
        <v>122</v>
      </c>
      <c r="C63" s="4">
        <v>38</v>
      </c>
      <c r="D63" s="83">
        <v>4</v>
      </c>
      <c r="E63" s="112">
        <v>0</v>
      </c>
      <c r="F63" s="83">
        <v>0</v>
      </c>
      <c r="G63" s="112">
        <v>0</v>
      </c>
      <c r="H63" s="113">
        <v>0</v>
      </c>
      <c r="I63" s="112">
        <v>0</v>
      </c>
      <c r="J63" s="112">
        <v>0</v>
      </c>
      <c r="K63" s="112">
        <v>0</v>
      </c>
      <c r="L63" s="101">
        <v>0</v>
      </c>
      <c r="M63" s="113">
        <v>0</v>
      </c>
      <c r="N63" s="92">
        <v>0</v>
      </c>
      <c r="O63" s="92">
        <v>0</v>
      </c>
      <c r="P63" s="114">
        <v>0</v>
      </c>
      <c r="Q63" s="115">
        <v>0</v>
      </c>
      <c r="R63" s="83">
        <v>5</v>
      </c>
      <c r="S63" s="112">
        <v>0</v>
      </c>
      <c r="T63" s="83">
        <v>0</v>
      </c>
      <c r="U63" s="112">
        <v>0</v>
      </c>
      <c r="V63" s="113">
        <v>0</v>
      </c>
      <c r="W63" s="112">
        <v>0</v>
      </c>
      <c r="X63" s="112">
        <v>0</v>
      </c>
      <c r="Y63" s="112">
        <v>0</v>
      </c>
      <c r="Z63" s="101">
        <v>0</v>
      </c>
      <c r="AA63" s="113">
        <v>0</v>
      </c>
      <c r="AB63" s="92">
        <v>0</v>
      </c>
      <c r="AC63" s="92">
        <v>0</v>
      </c>
      <c r="AD63" s="114">
        <v>0</v>
      </c>
      <c r="AE63" s="115">
        <v>0</v>
      </c>
      <c r="AF63" s="83">
        <v>5</v>
      </c>
      <c r="AG63" s="112">
        <v>0</v>
      </c>
      <c r="AH63" s="112">
        <v>0</v>
      </c>
      <c r="AI63" s="112">
        <v>0</v>
      </c>
      <c r="AJ63" s="113">
        <v>0</v>
      </c>
      <c r="AK63" s="112">
        <v>0</v>
      </c>
      <c r="AL63" s="112">
        <v>0</v>
      </c>
      <c r="AM63" s="112">
        <v>0</v>
      </c>
      <c r="AN63" s="101">
        <v>0</v>
      </c>
      <c r="AO63" s="113">
        <v>0</v>
      </c>
      <c r="AP63" s="92">
        <v>0</v>
      </c>
      <c r="AQ63" s="92">
        <v>0</v>
      </c>
      <c r="AR63" s="114">
        <v>0</v>
      </c>
      <c r="AS63" s="114">
        <v>5</v>
      </c>
      <c r="AT63" s="114">
        <v>0</v>
      </c>
      <c r="AU63" s="114">
        <v>0</v>
      </c>
      <c r="AV63" s="114">
        <v>0</v>
      </c>
      <c r="AW63" s="114">
        <v>0</v>
      </c>
      <c r="AX63" s="114">
        <v>0</v>
      </c>
      <c r="AY63" s="114">
        <v>1</v>
      </c>
      <c r="AZ63" s="114">
        <v>1</v>
      </c>
      <c r="BA63" s="114">
        <v>20</v>
      </c>
      <c r="BB63" s="114">
        <v>20</v>
      </c>
      <c r="BC63" s="114">
        <v>0</v>
      </c>
      <c r="BD63" s="114">
        <v>1</v>
      </c>
      <c r="BE63" s="114">
        <v>1</v>
      </c>
      <c r="BF63" s="114">
        <v>5</v>
      </c>
      <c r="BG63" s="114">
        <v>0</v>
      </c>
      <c r="BH63" s="114">
        <v>2</v>
      </c>
      <c r="BI63" s="114">
        <v>2</v>
      </c>
      <c r="BJ63" s="114">
        <v>40</v>
      </c>
      <c r="BK63" s="114">
        <v>0</v>
      </c>
      <c r="BL63" s="114">
        <v>1</v>
      </c>
      <c r="BM63" s="114">
        <v>1</v>
      </c>
      <c r="BN63" s="114">
        <v>20</v>
      </c>
      <c r="BO63" s="114">
        <v>60</v>
      </c>
      <c r="BP63" s="114">
        <v>0</v>
      </c>
      <c r="BQ63" s="114">
        <v>3</v>
      </c>
      <c r="BR63" s="114">
        <v>3</v>
      </c>
      <c r="BS63" s="114">
        <v>5</v>
      </c>
      <c r="BT63" s="114">
        <v>0</v>
      </c>
      <c r="BU63" s="114">
        <v>2</v>
      </c>
      <c r="BV63" s="114">
        <v>2</v>
      </c>
      <c r="BW63" s="345">
        <v>40</v>
      </c>
      <c r="BX63" s="114">
        <v>0</v>
      </c>
      <c r="BY63" s="114">
        <v>6</v>
      </c>
      <c r="BZ63" s="114">
        <v>6</v>
      </c>
      <c r="CA63" s="113">
        <v>120</v>
      </c>
      <c r="CB63" s="113">
        <v>160</v>
      </c>
      <c r="CC63" s="114">
        <v>0</v>
      </c>
      <c r="CD63" s="114">
        <v>8</v>
      </c>
      <c r="CE63" s="114">
        <v>8</v>
      </c>
      <c r="CF63" s="114">
        <v>5</v>
      </c>
      <c r="CG63" s="114">
        <v>0</v>
      </c>
      <c r="CH63" s="114">
        <v>2</v>
      </c>
      <c r="CI63" s="114">
        <v>2</v>
      </c>
      <c r="CJ63" s="114">
        <v>40</v>
      </c>
      <c r="CK63" s="114">
        <v>0</v>
      </c>
      <c r="CL63" s="114">
        <v>6</v>
      </c>
      <c r="CM63" s="114">
        <v>6</v>
      </c>
      <c r="CN63" s="114">
        <v>120</v>
      </c>
      <c r="CO63" s="114">
        <v>160</v>
      </c>
      <c r="CP63" s="114">
        <v>0</v>
      </c>
      <c r="CQ63" s="114">
        <v>8</v>
      </c>
      <c r="CR63" s="114">
        <v>8</v>
      </c>
      <c r="CS63" s="83">
        <v>5</v>
      </c>
      <c r="CT63" s="112">
        <v>0</v>
      </c>
      <c r="CU63" s="112">
        <v>2</v>
      </c>
      <c r="CV63" s="112">
        <v>2</v>
      </c>
      <c r="CW63" s="113">
        <v>40</v>
      </c>
      <c r="CX63" s="112">
        <v>0</v>
      </c>
      <c r="CY63" s="112">
        <v>5</v>
      </c>
      <c r="CZ63" s="112">
        <v>5</v>
      </c>
      <c r="DA63" s="101">
        <v>100</v>
      </c>
      <c r="DB63" s="113">
        <v>140</v>
      </c>
      <c r="DC63" s="92">
        <v>0</v>
      </c>
      <c r="DD63" s="92">
        <v>7</v>
      </c>
      <c r="DE63" s="114">
        <v>7</v>
      </c>
    </row>
    <row r="64" spans="1:109" x14ac:dyDescent="0.25">
      <c r="A64" s="4">
        <v>86</v>
      </c>
      <c r="B64" s="7" t="s">
        <v>123</v>
      </c>
      <c r="C64" s="4">
        <v>86</v>
      </c>
      <c r="D64" s="83">
        <v>45</v>
      </c>
      <c r="E64" s="112">
        <v>1</v>
      </c>
      <c r="F64" s="83">
        <v>22</v>
      </c>
      <c r="G64" s="112">
        <v>23</v>
      </c>
      <c r="H64" s="113">
        <v>48.888888888888886</v>
      </c>
      <c r="I64" s="112">
        <v>4</v>
      </c>
      <c r="J64" s="112">
        <v>4</v>
      </c>
      <c r="K64" s="112">
        <v>8</v>
      </c>
      <c r="L64" s="101">
        <v>8.8888888888888893</v>
      </c>
      <c r="M64" s="113">
        <v>57.777777777777771</v>
      </c>
      <c r="N64" s="92">
        <v>5</v>
      </c>
      <c r="O64" s="92">
        <v>26</v>
      </c>
      <c r="P64" s="114">
        <v>31</v>
      </c>
      <c r="Q64" s="115">
        <v>62</v>
      </c>
      <c r="R64" s="83">
        <v>45</v>
      </c>
      <c r="S64" s="112">
        <v>1</v>
      </c>
      <c r="T64" s="83">
        <v>24</v>
      </c>
      <c r="U64" s="112">
        <v>25</v>
      </c>
      <c r="V64" s="113">
        <v>53.333333333333336</v>
      </c>
      <c r="W64" s="112">
        <v>4</v>
      </c>
      <c r="X64" s="112">
        <v>6</v>
      </c>
      <c r="Y64" s="112">
        <v>10</v>
      </c>
      <c r="Z64" s="101">
        <v>13.333333333333334</v>
      </c>
      <c r="AA64" s="113">
        <v>66.666666666666657</v>
      </c>
      <c r="AB64" s="92">
        <v>5</v>
      </c>
      <c r="AC64" s="92">
        <v>30</v>
      </c>
      <c r="AD64" s="114">
        <v>35</v>
      </c>
      <c r="AE64" s="115">
        <v>70</v>
      </c>
      <c r="AF64" s="83">
        <v>45</v>
      </c>
      <c r="AG64" s="112">
        <v>0</v>
      </c>
      <c r="AH64" s="112">
        <v>22</v>
      </c>
      <c r="AI64" s="112">
        <v>22</v>
      </c>
      <c r="AJ64" s="113">
        <v>48.888888888888886</v>
      </c>
      <c r="AK64" s="112">
        <v>4</v>
      </c>
      <c r="AL64" s="112">
        <v>6</v>
      </c>
      <c r="AM64" s="112">
        <v>10</v>
      </c>
      <c r="AN64" s="101">
        <v>13.333333333333334</v>
      </c>
      <c r="AO64" s="113">
        <v>62.222222222222221</v>
      </c>
      <c r="AP64" s="92">
        <v>4</v>
      </c>
      <c r="AQ64" s="92">
        <v>28</v>
      </c>
      <c r="AR64" s="114">
        <v>32</v>
      </c>
      <c r="AS64" s="114">
        <v>45</v>
      </c>
      <c r="AT64" s="114">
        <v>0</v>
      </c>
      <c r="AU64" s="114">
        <v>22</v>
      </c>
      <c r="AV64" s="114">
        <v>22</v>
      </c>
      <c r="AW64" s="114">
        <v>48.888888888888886</v>
      </c>
      <c r="AX64" s="114">
        <v>0</v>
      </c>
      <c r="AY64" s="114">
        <v>5</v>
      </c>
      <c r="AZ64" s="114">
        <v>5</v>
      </c>
      <c r="BA64" s="114">
        <v>11.111111111111111</v>
      </c>
      <c r="BB64" s="114">
        <v>60</v>
      </c>
      <c r="BC64" s="114">
        <v>0</v>
      </c>
      <c r="BD64" s="114">
        <v>27</v>
      </c>
      <c r="BE64" s="114">
        <v>27</v>
      </c>
      <c r="BF64" s="114">
        <v>46</v>
      </c>
      <c r="BG64" s="114">
        <v>0</v>
      </c>
      <c r="BH64" s="114">
        <v>21</v>
      </c>
      <c r="BI64" s="114">
        <v>21</v>
      </c>
      <c r="BJ64" s="114">
        <v>45.652173913043477</v>
      </c>
      <c r="BK64" s="114">
        <v>0</v>
      </c>
      <c r="BL64" s="114">
        <v>11</v>
      </c>
      <c r="BM64" s="114">
        <v>11</v>
      </c>
      <c r="BN64" s="114">
        <v>23.913043478260871</v>
      </c>
      <c r="BO64" s="114">
        <v>69.565217391304344</v>
      </c>
      <c r="BP64" s="114">
        <v>0</v>
      </c>
      <c r="BQ64" s="114">
        <v>32</v>
      </c>
      <c r="BR64" s="114">
        <v>32</v>
      </c>
      <c r="BS64" s="114">
        <v>46</v>
      </c>
      <c r="BT64" s="114">
        <v>0</v>
      </c>
      <c r="BU64" s="114">
        <v>23</v>
      </c>
      <c r="BV64" s="114">
        <v>23</v>
      </c>
      <c r="BW64" s="345">
        <v>50</v>
      </c>
      <c r="BX64" s="114">
        <v>0</v>
      </c>
      <c r="BY64" s="114">
        <v>12</v>
      </c>
      <c r="BZ64" s="114">
        <v>12</v>
      </c>
      <c r="CA64" s="113">
        <v>26.086956521739129</v>
      </c>
      <c r="CB64" s="113">
        <v>76.08695652173914</v>
      </c>
      <c r="CC64" s="114">
        <v>0</v>
      </c>
      <c r="CD64" s="114">
        <v>35</v>
      </c>
      <c r="CE64" s="114">
        <v>35</v>
      </c>
      <c r="CF64" s="114">
        <v>46</v>
      </c>
      <c r="CG64" s="114">
        <v>0</v>
      </c>
      <c r="CH64" s="114">
        <v>26</v>
      </c>
      <c r="CI64" s="114">
        <v>26</v>
      </c>
      <c r="CJ64" s="114">
        <v>56.521739130434781</v>
      </c>
      <c r="CK64" s="114">
        <v>0</v>
      </c>
      <c r="CL64" s="114">
        <v>8</v>
      </c>
      <c r="CM64" s="114">
        <v>8</v>
      </c>
      <c r="CN64" s="114">
        <v>17.391304347826086</v>
      </c>
      <c r="CO64" s="114">
        <v>73.91304347826086</v>
      </c>
      <c r="CP64" s="114">
        <v>0</v>
      </c>
      <c r="CQ64" s="114">
        <v>34</v>
      </c>
      <c r="CR64" s="114">
        <v>34</v>
      </c>
      <c r="CS64" s="83">
        <v>46</v>
      </c>
      <c r="CT64" s="112">
        <v>0</v>
      </c>
      <c r="CU64" s="112">
        <v>28</v>
      </c>
      <c r="CV64" s="112">
        <v>28</v>
      </c>
      <c r="CW64" s="113">
        <v>60.869565217391312</v>
      </c>
      <c r="CX64" s="112">
        <v>0</v>
      </c>
      <c r="CY64" s="112">
        <v>9</v>
      </c>
      <c r="CZ64" s="112">
        <v>9</v>
      </c>
      <c r="DA64" s="101">
        <v>19.565217391304348</v>
      </c>
      <c r="DB64" s="113">
        <v>80.434782608695656</v>
      </c>
      <c r="DC64" s="92">
        <v>0</v>
      </c>
      <c r="DD64" s="92">
        <v>37</v>
      </c>
      <c r="DE64" s="114">
        <v>37</v>
      </c>
    </row>
    <row r="65" spans="1:109" x14ac:dyDescent="0.25">
      <c r="A65" s="4">
        <v>107</v>
      </c>
      <c r="B65" s="7" t="s">
        <v>124</v>
      </c>
      <c r="C65" s="4">
        <v>107</v>
      </c>
      <c r="D65" s="83">
        <v>3</v>
      </c>
      <c r="E65" s="112">
        <v>0</v>
      </c>
      <c r="F65" s="83">
        <v>4</v>
      </c>
      <c r="G65" s="112">
        <v>4</v>
      </c>
      <c r="H65" s="113">
        <v>133.33333333333331</v>
      </c>
      <c r="I65" s="112">
        <v>0</v>
      </c>
      <c r="J65" s="112">
        <v>0</v>
      </c>
      <c r="K65" s="112">
        <v>0</v>
      </c>
      <c r="L65" s="101">
        <v>0</v>
      </c>
      <c r="M65" s="113">
        <v>133.33333333333331</v>
      </c>
      <c r="N65" s="92">
        <v>0</v>
      </c>
      <c r="O65" s="92">
        <v>4</v>
      </c>
      <c r="P65" s="114">
        <v>4</v>
      </c>
      <c r="Q65" s="115">
        <v>133.33333333333331</v>
      </c>
      <c r="R65" s="83">
        <v>4</v>
      </c>
      <c r="S65" s="112">
        <v>0</v>
      </c>
      <c r="T65" s="83">
        <v>4</v>
      </c>
      <c r="U65" s="112">
        <v>4</v>
      </c>
      <c r="V65" s="113">
        <v>100</v>
      </c>
      <c r="W65" s="112">
        <v>0</v>
      </c>
      <c r="X65" s="112">
        <v>0</v>
      </c>
      <c r="Y65" s="112">
        <v>0</v>
      </c>
      <c r="Z65" s="101">
        <v>0</v>
      </c>
      <c r="AA65" s="113">
        <v>100</v>
      </c>
      <c r="AB65" s="92">
        <v>0</v>
      </c>
      <c r="AC65" s="92">
        <v>4</v>
      </c>
      <c r="AD65" s="114">
        <v>4</v>
      </c>
      <c r="AE65" s="115">
        <v>100</v>
      </c>
      <c r="AF65" s="83">
        <v>4</v>
      </c>
      <c r="AG65" s="112">
        <v>0</v>
      </c>
      <c r="AH65" s="112">
        <v>4</v>
      </c>
      <c r="AI65" s="112">
        <v>4</v>
      </c>
      <c r="AJ65" s="113">
        <v>100</v>
      </c>
      <c r="AK65" s="112">
        <v>0</v>
      </c>
      <c r="AL65" s="112">
        <v>0</v>
      </c>
      <c r="AM65" s="112">
        <v>0</v>
      </c>
      <c r="AN65" s="101">
        <v>0</v>
      </c>
      <c r="AO65" s="113">
        <v>100</v>
      </c>
      <c r="AP65" s="92">
        <v>0</v>
      </c>
      <c r="AQ65" s="92">
        <v>4</v>
      </c>
      <c r="AR65" s="114">
        <v>4</v>
      </c>
      <c r="AS65" s="114">
        <v>4</v>
      </c>
      <c r="AT65" s="114">
        <v>0</v>
      </c>
      <c r="AU65" s="114">
        <v>4</v>
      </c>
      <c r="AV65" s="114">
        <v>4</v>
      </c>
      <c r="AW65" s="114">
        <v>100</v>
      </c>
      <c r="AX65" s="114">
        <v>0</v>
      </c>
      <c r="AY65" s="114">
        <v>0</v>
      </c>
      <c r="AZ65" s="114">
        <v>0</v>
      </c>
      <c r="BA65" s="114">
        <v>0</v>
      </c>
      <c r="BB65" s="114">
        <v>100</v>
      </c>
      <c r="BC65" s="114">
        <v>0</v>
      </c>
      <c r="BD65" s="114">
        <v>4</v>
      </c>
      <c r="BE65" s="114">
        <v>4</v>
      </c>
      <c r="BF65" s="114">
        <v>4</v>
      </c>
      <c r="BG65" s="114">
        <v>0</v>
      </c>
      <c r="BH65" s="114">
        <v>4</v>
      </c>
      <c r="BI65" s="114">
        <v>4</v>
      </c>
      <c r="BJ65" s="114">
        <v>100</v>
      </c>
      <c r="BK65" s="114">
        <v>0</v>
      </c>
      <c r="BL65" s="114">
        <v>0</v>
      </c>
      <c r="BM65" s="114">
        <v>0</v>
      </c>
      <c r="BN65" s="114">
        <v>0</v>
      </c>
      <c r="BO65" s="114">
        <v>100</v>
      </c>
      <c r="BP65" s="114">
        <v>0</v>
      </c>
      <c r="BQ65" s="114">
        <v>4</v>
      </c>
      <c r="BR65" s="114">
        <v>4</v>
      </c>
      <c r="BS65" s="114">
        <v>4</v>
      </c>
      <c r="BT65" s="114">
        <v>0</v>
      </c>
      <c r="BU65" s="114">
        <v>4</v>
      </c>
      <c r="BV65" s="114">
        <v>4</v>
      </c>
      <c r="BW65" s="345">
        <v>100</v>
      </c>
      <c r="BX65" s="114">
        <v>0</v>
      </c>
      <c r="BY65" s="114">
        <v>0</v>
      </c>
      <c r="BZ65" s="114">
        <v>0</v>
      </c>
      <c r="CA65" s="113">
        <v>0</v>
      </c>
      <c r="CB65" s="113">
        <v>100</v>
      </c>
      <c r="CC65" s="114">
        <v>0</v>
      </c>
      <c r="CD65" s="114">
        <v>4</v>
      </c>
      <c r="CE65" s="114">
        <v>4</v>
      </c>
      <c r="CF65" s="114">
        <v>4</v>
      </c>
      <c r="CG65" s="114">
        <v>0</v>
      </c>
      <c r="CH65" s="114">
        <v>4</v>
      </c>
      <c r="CI65" s="114">
        <v>4</v>
      </c>
      <c r="CJ65" s="114">
        <v>100</v>
      </c>
      <c r="CK65" s="114">
        <v>0</v>
      </c>
      <c r="CL65" s="114">
        <v>0</v>
      </c>
      <c r="CM65" s="114">
        <v>0</v>
      </c>
      <c r="CN65" s="114">
        <v>0</v>
      </c>
      <c r="CO65" s="114">
        <v>100</v>
      </c>
      <c r="CP65" s="114">
        <v>0</v>
      </c>
      <c r="CQ65" s="114">
        <v>4</v>
      </c>
      <c r="CR65" s="114">
        <v>4</v>
      </c>
      <c r="CS65" s="83">
        <v>4</v>
      </c>
      <c r="CT65" s="112">
        <v>0</v>
      </c>
      <c r="CU65" s="112">
        <v>4</v>
      </c>
      <c r="CV65" s="112">
        <v>4</v>
      </c>
      <c r="CW65" s="113">
        <v>100</v>
      </c>
      <c r="CX65" s="112">
        <v>0</v>
      </c>
      <c r="CY65" s="112">
        <v>0</v>
      </c>
      <c r="CZ65" s="112">
        <v>0</v>
      </c>
      <c r="DA65" s="101">
        <v>0</v>
      </c>
      <c r="DB65" s="113">
        <v>100</v>
      </c>
      <c r="DC65" s="92">
        <v>0</v>
      </c>
      <c r="DD65" s="92">
        <v>4</v>
      </c>
      <c r="DE65" s="114">
        <v>4</v>
      </c>
    </row>
    <row r="66" spans="1:109" ht="26.25" x14ac:dyDescent="0.25">
      <c r="A66" s="4">
        <v>134</v>
      </c>
      <c r="B66" s="7" t="s">
        <v>125</v>
      </c>
      <c r="C66" s="4">
        <v>134</v>
      </c>
      <c r="D66" s="83">
        <v>4</v>
      </c>
      <c r="E66" s="112">
        <v>2</v>
      </c>
      <c r="F66" s="83">
        <v>8</v>
      </c>
      <c r="G66" s="112">
        <v>10</v>
      </c>
      <c r="H66" s="113">
        <v>200</v>
      </c>
      <c r="I66" s="112">
        <v>0</v>
      </c>
      <c r="J66" s="112">
        <v>0</v>
      </c>
      <c r="K66" s="112">
        <v>0</v>
      </c>
      <c r="L66" s="101">
        <v>0</v>
      </c>
      <c r="M66" s="113">
        <v>200</v>
      </c>
      <c r="N66" s="92">
        <v>2</v>
      </c>
      <c r="O66" s="92">
        <v>8</v>
      </c>
      <c r="P66" s="114">
        <v>10</v>
      </c>
      <c r="Q66" s="115">
        <v>166.66666666666669</v>
      </c>
      <c r="R66" s="83">
        <v>4</v>
      </c>
      <c r="S66" s="112">
        <v>2</v>
      </c>
      <c r="T66" s="83">
        <v>9</v>
      </c>
      <c r="U66" s="112">
        <v>11</v>
      </c>
      <c r="V66" s="113">
        <v>225</v>
      </c>
      <c r="W66" s="112">
        <v>0</v>
      </c>
      <c r="X66" s="112">
        <v>0</v>
      </c>
      <c r="Y66" s="112">
        <v>0</v>
      </c>
      <c r="Z66" s="101">
        <v>0</v>
      </c>
      <c r="AA66" s="113">
        <v>225</v>
      </c>
      <c r="AB66" s="92">
        <v>2</v>
      </c>
      <c r="AC66" s="92">
        <v>9</v>
      </c>
      <c r="AD66" s="114">
        <v>11</v>
      </c>
      <c r="AE66" s="115">
        <v>183.33333333333331</v>
      </c>
      <c r="AF66" s="83">
        <v>4</v>
      </c>
      <c r="AG66" s="112">
        <v>2</v>
      </c>
      <c r="AH66" s="112">
        <v>9</v>
      </c>
      <c r="AI66" s="112">
        <v>11</v>
      </c>
      <c r="AJ66" s="113">
        <v>225</v>
      </c>
      <c r="AK66" s="112">
        <v>0</v>
      </c>
      <c r="AL66" s="112">
        <v>0</v>
      </c>
      <c r="AM66" s="112">
        <v>0</v>
      </c>
      <c r="AN66" s="101">
        <v>0</v>
      </c>
      <c r="AO66" s="113">
        <v>225</v>
      </c>
      <c r="AP66" s="92">
        <v>2</v>
      </c>
      <c r="AQ66" s="92">
        <v>9</v>
      </c>
      <c r="AR66" s="114">
        <v>11</v>
      </c>
      <c r="AS66" s="114">
        <v>4</v>
      </c>
      <c r="AT66" s="114">
        <v>2</v>
      </c>
      <c r="AU66" s="114">
        <v>9</v>
      </c>
      <c r="AV66" s="114">
        <v>11</v>
      </c>
      <c r="AW66" s="114">
        <v>225</v>
      </c>
      <c r="AX66" s="114">
        <v>0</v>
      </c>
      <c r="AY66" s="114">
        <v>0</v>
      </c>
      <c r="AZ66" s="114">
        <v>0</v>
      </c>
      <c r="BA66" s="114">
        <v>0</v>
      </c>
      <c r="BB66" s="114">
        <v>225</v>
      </c>
      <c r="BC66" s="114">
        <v>2</v>
      </c>
      <c r="BD66" s="114">
        <v>9</v>
      </c>
      <c r="BE66" s="114">
        <v>11</v>
      </c>
      <c r="BF66" s="114">
        <v>4</v>
      </c>
      <c r="BG66" s="114">
        <v>2</v>
      </c>
      <c r="BH66" s="114">
        <v>9</v>
      </c>
      <c r="BI66" s="114">
        <v>11</v>
      </c>
      <c r="BJ66" s="114">
        <v>225</v>
      </c>
      <c r="BK66" s="114">
        <v>0</v>
      </c>
      <c r="BL66" s="114">
        <v>0</v>
      </c>
      <c r="BM66" s="114">
        <v>0</v>
      </c>
      <c r="BN66" s="114">
        <v>0</v>
      </c>
      <c r="BO66" s="114">
        <v>225</v>
      </c>
      <c r="BP66" s="114">
        <v>2</v>
      </c>
      <c r="BQ66" s="114">
        <v>9</v>
      </c>
      <c r="BR66" s="114">
        <v>11</v>
      </c>
      <c r="BS66" s="114">
        <v>4</v>
      </c>
      <c r="BT66" s="114">
        <v>2</v>
      </c>
      <c r="BU66" s="114">
        <v>10</v>
      </c>
      <c r="BV66" s="114">
        <v>12</v>
      </c>
      <c r="BW66" s="345">
        <v>250</v>
      </c>
      <c r="BX66" s="114">
        <v>0</v>
      </c>
      <c r="BY66" s="114">
        <v>0</v>
      </c>
      <c r="BZ66" s="114">
        <v>0</v>
      </c>
      <c r="CA66" s="113">
        <v>0</v>
      </c>
      <c r="CB66" s="113">
        <v>250</v>
      </c>
      <c r="CC66" s="114">
        <v>2</v>
      </c>
      <c r="CD66" s="114">
        <v>10</v>
      </c>
      <c r="CE66" s="114">
        <v>12</v>
      </c>
      <c r="CF66" s="114">
        <v>4</v>
      </c>
      <c r="CG66" s="114">
        <v>2</v>
      </c>
      <c r="CH66" s="114">
        <v>12</v>
      </c>
      <c r="CI66" s="114">
        <v>14</v>
      </c>
      <c r="CJ66" s="114">
        <v>300</v>
      </c>
      <c r="CK66" s="114">
        <v>0</v>
      </c>
      <c r="CL66" s="114">
        <v>0</v>
      </c>
      <c r="CM66" s="114">
        <v>0</v>
      </c>
      <c r="CN66" s="114">
        <v>0</v>
      </c>
      <c r="CO66" s="114">
        <v>300</v>
      </c>
      <c r="CP66" s="114">
        <v>2</v>
      </c>
      <c r="CQ66" s="114">
        <v>12</v>
      </c>
      <c r="CR66" s="114">
        <v>14</v>
      </c>
      <c r="CS66" s="83">
        <v>4</v>
      </c>
      <c r="CT66" s="112">
        <v>0</v>
      </c>
      <c r="CU66" s="112">
        <v>11</v>
      </c>
      <c r="CV66" s="112">
        <v>11</v>
      </c>
      <c r="CW66" s="113">
        <v>275</v>
      </c>
      <c r="CX66" s="112">
        <v>0</v>
      </c>
      <c r="CY66" s="112">
        <v>1</v>
      </c>
      <c r="CZ66" s="112">
        <v>1</v>
      </c>
      <c r="DA66" s="101">
        <v>25</v>
      </c>
      <c r="DB66" s="113">
        <v>300</v>
      </c>
      <c r="DC66" s="92">
        <v>0</v>
      </c>
      <c r="DD66" s="92">
        <v>12</v>
      </c>
      <c r="DE66" s="114">
        <v>12</v>
      </c>
    </row>
    <row r="67" spans="1:109" x14ac:dyDescent="0.25">
      <c r="A67" s="4">
        <v>150</v>
      </c>
      <c r="B67" s="7" t="s">
        <v>126</v>
      </c>
      <c r="C67" s="4">
        <v>150</v>
      </c>
      <c r="D67" s="83">
        <v>18</v>
      </c>
      <c r="E67" s="112">
        <v>1</v>
      </c>
      <c r="F67" s="83">
        <v>22</v>
      </c>
      <c r="G67" s="112">
        <v>23</v>
      </c>
      <c r="H67" s="113">
        <v>122.22222222222223</v>
      </c>
      <c r="I67" s="112">
        <v>0</v>
      </c>
      <c r="J67" s="112">
        <v>4</v>
      </c>
      <c r="K67" s="112">
        <v>4</v>
      </c>
      <c r="L67" s="101">
        <v>22.222222222222221</v>
      </c>
      <c r="M67" s="113">
        <v>144.44444444444443</v>
      </c>
      <c r="N67" s="92">
        <v>1</v>
      </c>
      <c r="O67" s="92">
        <v>26</v>
      </c>
      <c r="P67" s="114">
        <v>27</v>
      </c>
      <c r="Q67" s="115">
        <v>142.10526315789474</v>
      </c>
      <c r="R67" s="83">
        <v>23</v>
      </c>
      <c r="S67" s="112">
        <v>1</v>
      </c>
      <c r="T67" s="83">
        <v>26</v>
      </c>
      <c r="U67" s="112">
        <v>27</v>
      </c>
      <c r="V67" s="113">
        <v>113.04347826086956</v>
      </c>
      <c r="W67" s="112">
        <v>0</v>
      </c>
      <c r="X67" s="112">
        <v>4</v>
      </c>
      <c r="Y67" s="112">
        <v>4</v>
      </c>
      <c r="Z67" s="101">
        <v>17.391304347826086</v>
      </c>
      <c r="AA67" s="113">
        <v>130.43478260869566</v>
      </c>
      <c r="AB67" s="92">
        <v>1</v>
      </c>
      <c r="AC67" s="92">
        <v>30</v>
      </c>
      <c r="AD67" s="114">
        <v>31</v>
      </c>
      <c r="AE67" s="115">
        <v>129.16666666666669</v>
      </c>
      <c r="AF67" s="83">
        <v>23</v>
      </c>
      <c r="AG67" s="112">
        <v>1</v>
      </c>
      <c r="AH67" s="112">
        <v>26</v>
      </c>
      <c r="AI67" s="112">
        <v>27</v>
      </c>
      <c r="AJ67" s="113">
        <v>113.04347826086956</v>
      </c>
      <c r="AK67" s="112">
        <v>0</v>
      </c>
      <c r="AL67" s="112">
        <v>4</v>
      </c>
      <c r="AM67" s="112">
        <v>4</v>
      </c>
      <c r="AN67" s="101">
        <v>17.391304347826086</v>
      </c>
      <c r="AO67" s="113">
        <v>130.43478260869566</v>
      </c>
      <c r="AP67" s="92">
        <v>1</v>
      </c>
      <c r="AQ67" s="92">
        <v>30</v>
      </c>
      <c r="AR67" s="114">
        <v>31</v>
      </c>
      <c r="AS67" s="114">
        <v>23</v>
      </c>
      <c r="AT67" s="114">
        <v>1</v>
      </c>
      <c r="AU67" s="114">
        <v>26</v>
      </c>
      <c r="AV67" s="114">
        <v>27</v>
      </c>
      <c r="AW67" s="114">
        <v>113.04347826086956</v>
      </c>
      <c r="AX67" s="114">
        <v>0</v>
      </c>
      <c r="AY67" s="114">
        <v>7</v>
      </c>
      <c r="AZ67" s="114">
        <v>7</v>
      </c>
      <c r="BA67" s="114">
        <v>30.434782608695656</v>
      </c>
      <c r="BB67" s="114">
        <v>143.47826086956522</v>
      </c>
      <c r="BC67" s="114">
        <v>1</v>
      </c>
      <c r="BD67" s="114">
        <v>33</v>
      </c>
      <c r="BE67" s="114">
        <v>34</v>
      </c>
      <c r="BF67" s="114">
        <v>23</v>
      </c>
      <c r="BG67" s="114">
        <v>1</v>
      </c>
      <c r="BH67" s="114">
        <v>31</v>
      </c>
      <c r="BI67" s="114">
        <v>32</v>
      </c>
      <c r="BJ67" s="114">
        <v>134.78260869565219</v>
      </c>
      <c r="BK67" s="114">
        <v>0</v>
      </c>
      <c r="BL67" s="114">
        <v>7</v>
      </c>
      <c r="BM67" s="114">
        <v>7</v>
      </c>
      <c r="BN67" s="114">
        <v>30.434782608695656</v>
      </c>
      <c r="BO67" s="114">
        <v>165.21739130434781</v>
      </c>
      <c r="BP67" s="114">
        <v>1</v>
      </c>
      <c r="BQ67" s="114">
        <v>38</v>
      </c>
      <c r="BR67" s="114">
        <v>39</v>
      </c>
      <c r="BS67" s="114">
        <v>23</v>
      </c>
      <c r="BT67" s="114">
        <v>1</v>
      </c>
      <c r="BU67" s="114">
        <v>33</v>
      </c>
      <c r="BV67" s="114">
        <v>34</v>
      </c>
      <c r="BW67" s="345">
        <v>143.47826086956522</v>
      </c>
      <c r="BX67" s="114">
        <v>0</v>
      </c>
      <c r="BY67" s="114">
        <v>5</v>
      </c>
      <c r="BZ67" s="114">
        <v>5</v>
      </c>
      <c r="CA67" s="113">
        <v>21.739130434782609</v>
      </c>
      <c r="CB67" s="113">
        <v>165.21739130434781</v>
      </c>
      <c r="CC67" s="114">
        <v>1</v>
      </c>
      <c r="CD67" s="114">
        <v>38</v>
      </c>
      <c r="CE67" s="114">
        <v>39</v>
      </c>
      <c r="CF67" s="114">
        <v>23</v>
      </c>
      <c r="CG67" s="114">
        <v>0</v>
      </c>
      <c r="CH67" s="114">
        <v>32</v>
      </c>
      <c r="CI67" s="114">
        <v>32</v>
      </c>
      <c r="CJ67" s="114">
        <v>139.13043478260869</v>
      </c>
      <c r="CK67" s="114">
        <v>0</v>
      </c>
      <c r="CL67" s="114">
        <v>6</v>
      </c>
      <c r="CM67" s="114">
        <v>6</v>
      </c>
      <c r="CN67" s="114">
        <v>26.086956521739129</v>
      </c>
      <c r="CO67" s="114">
        <v>165.21739130434781</v>
      </c>
      <c r="CP67" s="114">
        <v>0</v>
      </c>
      <c r="CQ67" s="114">
        <v>38</v>
      </c>
      <c r="CR67" s="114">
        <v>38</v>
      </c>
      <c r="CS67" s="83">
        <v>23</v>
      </c>
      <c r="CT67" s="112">
        <v>0</v>
      </c>
      <c r="CU67" s="112">
        <v>31</v>
      </c>
      <c r="CV67" s="112">
        <v>31</v>
      </c>
      <c r="CW67" s="113">
        <v>134.78260869565219</v>
      </c>
      <c r="CX67" s="112">
        <v>0</v>
      </c>
      <c r="CY67" s="112">
        <v>8</v>
      </c>
      <c r="CZ67" s="112">
        <v>8</v>
      </c>
      <c r="DA67" s="101">
        <v>34.782608695652172</v>
      </c>
      <c r="DB67" s="113">
        <v>169.56521739130434</v>
      </c>
      <c r="DC67" s="92">
        <v>0</v>
      </c>
      <c r="DD67" s="92">
        <v>39</v>
      </c>
      <c r="DE67" s="114">
        <v>39</v>
      </c>
    </row>
    <row r="68" spans="1:109" x14ac:dyDescent="0.25">
      <c r="A68" s="4">
        <v>237</v>
      </c>
      <c r="B68" s="110" t="s">
        <v>260</v>
      </c>
      <c r="C68" s="4">
        <v>237</v>
      </c>
      <c r="D68" s="83">
        <v>478</v>
      </c>
      <c r="E68" s="112">
        <v>50</v>
      </c>
      <c r="F68" s="83">
        <v>362</v>
      </c>
      <c r="G68" s="112">
        <v>412</v>
      </c>
      <c r="H68" s="113">
        <v>75.73221757322176</v>
      </c>
      <c r="I68" s="112">
        <v>28</v>
      </c>
      <c r="J68" s="112">
        <v>133</v>
      </c>
      <c r="K68" s="112">
        <v>161</v>
      </c>
      <c r="L68" s="101">
        <v>27.824267782426777</v>
      </c>
      <c r="M68" s="113">
        <v>103.55648535564855</v>
      </c>
      <c r="N68" s="92">
        <v>78</v>
      </c>
      <c r="O68" s="92">
        <v>495</v>
      </c>
      <c r="P68" s="114">
        <v>573</v>
      </c>
      <c r="Q68" s="115">
        <v>103.05755395683454</v>
      </c>
      <c r="R68" s="83">
        <v>506</v>
      </c>
      <c r="S68" s="112">
        <v>53</v>
      </c>
      <c r="T68" s="83">
        <v>365</v>
      </c>
      <c r="U68" s="112">
        <v>418</v>
      </c>
      <c r="V68" s="113">
        <v>72.134387351778656</v>
      </c>
      <c r="W68" s="112">
        <v>27</v>
      </c>
      <c r="X68" s="112">
        <v>134</v>
      </c>
      <c r="Y68" s="112">
        <v>161</v>
      </c>
      <c r="Z68" s="101">
        <v>26.48221343873518</v>
      </c>
      <c r="AA68" s="113">
        <v>98.616600790513829</v>
      </c>
      <c r="AB68" s="92">
        <v>80</v>
      </c>
      <c r="AC68" s="92">
        <v>499</v>
      </c>
      <c r="AD68" s="114">
        <v>579</v>
      </c>
      <c r="AE68" s="115">
        <v>98.805460750853243</v>
      </c>
      <c r="AF68" s="83">
        <v>506</v>
      </c>
      <c r="AG68" s="112">
        <v>48</v>
      </c>
      <c r="AH68" s="112">
        <v>427</v>
      </c>
      <c r="AI68" s="112">
        <v>475</v>
      </c>
      <c r="AJ68" s="113">
        <v>84.387351778656125</v>
      </c>
      <c r="AK68" s="112">
        <v>27</v>
      </c>
      <c r="AL68" s="112">
        <v>134</v>
      </c>
      <c r="AM68" s="112">
        <v>161</v>
      </c>
      <c r="AN68" s="101">
        <v>26.48221343873518</v>
      </c>
      <c r="AO68" s="113">
        <v>110.86956521739131</v>
      </c>
      <c r="AP68" s="92">
        <v>75</v>
      </c>
      <c r="AQ68" s="92">
        <v>561</v>
      </c>
      <c r="AR68" s="114">
        <v>636</v>
      </c>
      <c r="AS68" s="114">
        <v>506</v>
      </c>
      <c r="AT68" s="114">
        <v>35</v>
      </c>
      <c r="AU68" s="114">
        <v>424</v>
      </c>
      <c r="AV68" s="114">
        <v>459</v>
      </c>
      <c r="AW68" s="114">
        <v>83.794466403162062</v>
      </c>
      <c r="AX68" s="114">
        <v>27</v>
      </c>
      <c r="AY68" s="114">
        <v>148</v>
      </c>
      <c r="AZ68" s="114">
        <v>175</v>
      </c>
      <c r="BA68" s="114">
        <v>29.249011857707508</v>
      </c>
      <c r="BB68" s="114">
        <v>113.04347826086956</v>
      </c>
      <c r="BC68" s="114">
        <v>62</v>
      </c>
      <c r="BD68" s="114">
        <v>572</v>
      </c>
      <c r="BE68" s="114">
        <v>634</v>
      </c>
      <c r="BF68" s="114">
        <v>505</v>
      </c>
      <c r="BG68" s="114">
        <v>35</v>
      </c>
      <c r="BH68" s="114">
        <v>433</v>
      </c>
      <c r="BI68" s="114">
        <v>468</v>
      </c>
      <c r="BJ68" s="114">
        <v>85.742574257425744</v>
      </c>
      <c r="BK68" s="114">
        <v>19</v>
      </c>
      <c r="BL68" s="114">
        <v>159</v>
      </c>
      <c r="BM68" s="114">
        <v>178</v>
      </c>
      <c r="BN68" s="114">
        <v>31.485148514851485</v>
      </c>
      <c r="BO68" s="114">
        <v>117.22772277227722</v>
      </c>
      <c r="BP68" s="114">
        <v>54</v>
      </c>
      <c r="BQ68" s="114">
        <v>592</v>
      </c>
      <c r="BR68" s="114">
        <v>646</v>
      </c>
      <c r="BS68" s="114">
        <v>505</v>
      </c>
      <c r="BT68" s="114">
        <v>26</v>
      </c>
      <c r="BU68" s="114">
        <v>433</v>
      </c>
      <c r="BV68" s="114">
        <v>459</v>
      </c>
      <c r="BW68" s="345">
        <v>85.742574257425744</v>
      </c>
      <c r="BX68" s="114">
        <v>13</v>
      </c>
      <c r="BY68" s="114">
        <v>171</v>
      </c>
      <c r="BZ68" s="114">
        <v>184</v>
      </c>
      <c r="CA68" s="113">
        <v>33.861386138613867</v>
      </c>
      <c r="CB68" s="113">
        <v>119.6039603960396</v>
      </c>
      <c r="CC68" s="114">
        <v>39</v>
      </c>
      <c r="CD68" s="114">
        <v>604</v>
      </c>
      <c r="CE68" s="114">
        <v>643</v>
      </c>
      <c r="CF68" s="114">
        <v>505</v>
      </c>
      <c r="CG68" s="114">
        <v>10</v>
      </c>
      <c r="CH68" s="114">
        <v>437</v>
      </c>
      <c r="CI68" s="114">
        <v>447</v>
      </c>
      <c r="CJ68" s="114">
        <v>86.534653465346537</v>
      </c>
      <c r="CK68" s="114">
        <v>2</v>
      </c>
      <c r="CL68" s="114">
        <v>162</v>
      </c>
      <c r="CM68" s="114">
        <v>164</v>
      </c>
      <c r="CN68" s="114">
        <v>32.079207920792079</v>
      </c>
      <c r="CO68" s="114">
        <v>118.61386138613861</v>
      </c>
      <c r="CP68" s="114">
        <v>12</v>
      </c>
      <c r="CQ68" s="114">
        <v>599</v>
      </c>
      <c r="CR68" s="114">
        <v>611</v>
      </c>
      <c r="CS68" s="83">
        <v>505</v>
      </c>
      <c r="CT68" s="112">
        <v>4</v>
      </c>
      <c r="CU68" s="112">
        <v>454</v>
      </c>
      <c r="CV68" s="112">
        <v>458</v>
      </c>
      <c r="CW68" s="113">
        <v>89.900990099009903</v>
      </c>
      <c r="CX68" s="112">
        <v>2</v>
      </c>
      <c r="CY68" s="112">
        <v>171</v>
      </c>
      <c r="CZ68" s="112">
        <v>173</v>
      </c>
      <c r="DA68" s="101">
        <v>33.861386138613867</v>
      </c>
      <c r="DB68" s="113">
        <v>123.76237623762376</v>
      </c>
      <c r="DC68" s="92">
        <v>6</v>
      </c>
      <c r="DD68" s="92">
        <v>625</v>
      </c>
      <c r="DE68" s="114">
        <v>631</v>
      </c>
    </row>
    <row r="69" spans="1:109" ht="26.25" x14ac:dyDescent="0.25">
      <c r="A69" s="4">
        <v>264</v>
      </c>
      <c r="B69" s="7" t="s">
        <v>128</v>
      </c>
      <c r="C69" s="4">
        <v>264</v>
      </c>
      <c r="D69" s="83">
        <v>240</v>
      </c>
      <c r="E69" s="112">
        <v>7</v>
      </c>
      <c r="F69" s="83">
        <v>123</v>
      </c>
      <c r="G69" s="112">
        <v>130</v>
      </c>
      <c r="H69" s="113">
        <v>51.249999999999993</v>
      </c>
      <c r="I69" s="112">
        <v>12</v>
      </c>
      <c r="J69" s="112">
        <v>94</v>
      </c>
      <c r="K69" s="112">
        <v>106</v>
      </c>
      <c r="L69" s="101">
        <v>39.166666666666664</v>
      </c>
      <c r="M69" s="113">
        <v>90.416666666666671</v>
      </c>
      <c r="N69" s="92">
        <v>19</v>
      </c>
      <c r="O69" s="92">
        <v>217</v>
      </c>
      <c r="P69" s="114">
        <v>236</v>
      </c>
      <c r="Q69" s="115">
        <v>91.119691119691112</v>
      </c>
      <c r="R69" s="83">
        <v>246</v>
      </c>
      <c r="S69" s="112">
        <v>7</v>
      </c>
      <c r="T69" s="83">
        <v>123</v>
      </c>
      <c r="U69" s="112">
        <v>130</v>
      </c>
      <c r="V69" s="113">
        <v>50</v>
      </c>
      <c r="W69" s="112">
        <v>9</v>
      </c>
      <c r="X69" s="112">
        <v>104</v>
      </c>
      <c r="Y69" s="112">
        <v>113</v>
      </c>
      <c r="Z69" s="101">
        <v>42.276422764227647</v>
      </c>
      <c r="AA69" s="113">
        <v>92.276422764227632</v>
      </c>
      <c r="AB69" s="92">
        <v>16</v>
      </c>
      <c r="AC69" s="92">
        <v>227</v>
      </c>
      <c r="AD69" s="114">
        <v>243</v>
      </c>
      <c r="AE69" s="115">
        <v>92.748091603053439</v>
      </c>
      <c r="AF69" s="83">
        <v>246</v>
      </c>
      <c r="AG69" s="112">
        <v>7</v>
      </c>
      <c r="AH69" s="112">
        <v>121</v>
      </c>
      <c r="AI69" s="112">
        <v>128</v>
      </c>
      <c r="AJ69" s="113">
        <v>49.1869918699187</v>
      </c>
      <c r="AK69" s="112">
        <v>9</v>
      </c>
      <c r="AL69" s="112">
        <v>104</v>
      </c>
      <c r="AM69" s="112">
        <v>113</v>
      </c>
      <c r="AN69" s="101">
        <v>42.276422764227647</v>
      </c>
      <c r="AO69" s="113">
        <v>91.463414634146346</v>
      </c>
      <c r="AP69" s="92">
        <v>16</v>
      </c>
      <c r="AQ69" s="92">
        <v>225</v>
      </c>
      <c r="AR69" s="114">
        <v>241</v>
      </c>
      <c r="AS69" s="114">
        <v>246</v>
      </c>
      <c r="AT69" s="114">
        <v>7</v>
      </c>
      <c r="AU69" s="114">
        <v>119</v>
      </c>
      <c r="AV69" s="114">
        <v>126</v>
      </c>
      <c r="AW69" s="114">
        <v>48.373983739837399</v>
      </c>
      <c r="AX69" s="114">
        <v>2</v>
      </c>
      <c r="AY69" s="114">
        <v>116</v>
      </c>
      <c r="AZ69" s="114">
        <v>118</v>
      </c>
      <c r="BA69" s="114">
        <v>47.154471544715449</v>
      </c>
      <c r="BB69" s="114">
        <v>95.528455284552848</v>
      </c>
      <c r="BC69" s="114">
        <v>9</v>
      </c>
      <c r="BD69" s="114">
        <v>235</v>
      </c>
      <c r="BE69" s="114">
        <v>244</v>
      </c>
      <c r="BF69" s="114">
        <v>247</v>
      </c>
      <c r="BG69" s="114">
        <v>7</v>
      </c>
      <c r="BH69" s="114">
        <v>122</v>
      </c>
      <c r="BI69" s="114">
        <v>129</v>
      </c>
      <c r="BJ69" s="114">
        <v>49.392712550607285</v>
      </c>
      <c r="BK69" s="114">
        <v>1</v>
      </c>
      <c r="BL69" s="114">
        <v>112</v>
      </c>
      <c r="BM69" s="114">
        <v>113</v>
      </c>
      <c r="BN69" s="114">
        <v>45.344129554655872</v>
      </c>
      <c r="BO69" s="114">
        <v>94.73684210526315</v>
      </c>
      <c r="BP69" s="114">
        <v>8</v>
      </c>
      <c r="BQ69" s="114">
        <v>234</v>
      </c>
      <c r="BR69" s="114">
        <v>242</v>
      </c>
      <c r="BS69" s="114">
        <v>247</v>
      </c>
      <c r="BT69" s="114">
        <v>4</v>
      </c>
      <c r="BU69" s="114">
        <v>128</v>
      </c>
      <c r="BV69" s="114">
        <v>132</v>
      </c>
      <c r="BW69" s="345">
        <v>51.821862348178136</v>
      </c>
      <c r="BX69" s="114">
        <v>0</v>
      </c>
      <c r="BY69" s="114">
        <v>119</v>
      </c>
      <c r="BZ69" s="114">
        <v>119</v>
      </c>
      <c r="CA69" s="113">
        <v>48.178137651821864</v>
      </c>
      <c r="CB69" s="113">
        <v>100</v>
      </c>
      <c r="CC69" s="114">
        <v>4</v>
      </c>
      <c r="CD69" s="114">
        <v>247</v>
      </c>
      <c r="CE69" s="114">
        <v>251</v>
      </c>
      <c r="CF69" s="114">
        <v>247</v>
      </c>
      <c r="CG69" s="114">
        <v>1</v>
      </c>
      <c r="CH69" s="114">
        <v>135</v>
      </c>
      <c r="CI69" s="114">
        <v>136</v>
      </c>
      <c r="CJ69" s="114">
        <v>54.655870445344135</v>
      </c>
      <c r="CK69" s="114">
        <v>0</v>
      </c>
      <c r="CL69" s="114">
        <v>112</v>
      </c>
      <c r="CM69" s="114">
        <v>112</v>
      </c>
      <c r="CN69" s="114">
        <v>45.344129554655872</v>
      </c>
      <c r="CO69" s="114">
        <v>100</v>
      </c>
      <c r="CP69" s="114">
        <v>1</v>
      </c>
      <c r="CQ69" s="114">
        <v>247</v>
      </c>
      <c r="CR69" s="114">
        <v>248</v>
      </c>
      <c r="CS69" s="83">
        <v>247</v>
      </c>
      <c r="CT69" s="112">
        <v>0</v>
      </c>
      <c r="CU69" s="112">
        <v>139</v>
      </c>
      <c r="CV69" s="112">
        <v>139</v>
      </c>
      <c r="CW69" s="113">
        <v>56.275303643724698</v>
      </c>
      <c r="CX69" s="112">
        <v>0</v>
      </c>
      <c r="CY69" s="112">
        <v>117</v>
      </c>
      <c r="CZ69" s="112">
        <v>117</v>
      </c>
      <c r="DA69" s="101">
        <v>47.368421052631575</v>
      </c>
      <c r="DB69" s="113">
        <v>103.64372469635627</v>
      </c>
      <c r="DC69" s="92">
        <v>0</v>
      </c>
      <c r="DD69" s="92">
        <v>256</v>
      </c>
      <c r="DE69" s="114">
        <v>256</v>
      </c>
    </row>
    <row r="70" spans="1:109" x14ac:dyDescent="0.25">
      <c r="A70" s="4">
        <v>310</v>
      </c>
      <c r="B70" s="110" t="s">
        <v>261</v>
      </c>
      <c r="C70" s="4">
        <v>310</v>
      </c>
      <c r="D70" s="83">
        <v>79</v>
      </c>
      <c r="E70" s="112">
        <v>6</v>
      </c>
      <c r="F70" s="83">
        <v>41</v>
      </c>
      <c r="G70" s="112">
        <v>47</v>
      </c>
      <c r="H70" s="113">
        <v>51.898734177215189</v>
      </c>
      <c r="I70" s="112">
        <v>2</v>
      </c>
      <c r="J70" s="112">
        <v>17</v>
      </c>
      <c r="K70" s="112">
        <v>19</v>
      </c>
      <c r="L70" s="101">
        <v>21.518987341772153</v>
      </c>
      <c r="M70" s="113">
        <v>73.417721518987349</v>
      </c>
      <c r="N70" s="92">
        <v>8</v>
      </c>
      <c r="O70" s="92">
        <v>58</v>
      </c>
      <c r="P70" s="114">
        <v>66</v>
      </c>
      <c r="Q70" s="115">
        <v>75.862068965517238</v>
      </c>
      <c r="R70" s="83">
        <v>83</v>
      </c>
      <c r="S70" s="112">
        <v>6</v>
      </c>
      <c r="T70" s="83">
        <v>46</v>
      </c>
      <c r="U70" s="112">
        <v>52</v>
      </c>
      <c r="V70" s="113">
        <v>55.421686746987952</v>
      </c>
      <c r="W70" s="112">
        <v>3</v>
      </c>
      <c r="X70" s="112">
        <v>17</v>
      </c>
      <c r="Y70" s="112">
        <v>20</v>
      </c>
      <c r="Z70" s="101">
        <v>20.481927710843372</v>
      </c>
      <c r="AA70" s="113">
        <v>75.903614457831324</v>
      </c>
      <c r="AB70" s="92">
        <v>9</v>
      </c>
      <c r="AC70" s="92">
        <v>63</v>
      </c>
      <c r="AD70" s="114">
        <v>72</v>
      </c>
      <c r="AE70" s="115">
        <v>78.260869565217391</v>
      </c>
      <c r="AF70" s="83">
        <v>83</v>
      </c>
      <c r="AG70" s="112">
        <v>2</v>
      </c>
      <c r="AH70" s="112">
        <v>45</v>
      </c>
      <c r="AI70" s="112">
        <v>47</v>
      </c>
      <c r="AJ70" s="113">
        <v>54.216867469879517</v>
      </c>
      <c r="AK70" s="112">
        <v>3</v>
      </c>
      <c r="AL70" s="112">
        <v>17</v>
      </c>
      <c r="AM70" s="112">
        <v>20</v>
      </c>
      <c r="AN70" s="101">
        <v>20.481927710843372</v>
      </c>
      <c r="AO70" s="113">
        <v>74.698795180722882</v>
      </c>
      <c r="AP70" s="92">
        <v>5</v>
      </c>
      <c r="AQ70" s="92">
        <v>62</v>
      </c>
      <c r="AR70" s="114">
        <v>67</v>
      </c>
      <c r="AS70" s="114">
        <v>83</v>
      </c>
      <c r="AT70" s="114">
        <v>2</v>
      </c>
      <c r="AU70" s="114">
        <v>43</v>
      </c>
      <c r="AV70" s="114">
        <v>45</v>
      </c>
      <c r="AW70" s="114">
        <v>51.807228915662648</v>
      </c>
      <c r="AX70" s="114">
        <v>0</v>
      </c>
      <c r="AY70" s="114">
        <v>12</v>
      </c>
      <c r="AZ70" s="114">
        <v>12</v>
      </c>
      <c r="BA70" s="114">
        <v>14.457831325301203</v>
      </c>
      <c r="BB70" s="114">
        <v>66.265060240963862</v>
      </c>
      <c r="BC70" s="114">
        <v>2</v>
      </c>
      <c r="BD70" s="114">
        <v>55</v>
      </c>
      <c r="BE70" s="114">
        <v>57</v>
      </c>
      <c r="BF70" s="114">
        <v>83</v>
      </c>
      <c r="BG70" s="114">
        <v>2</v>
      </c>
      <c r="BH70" s="114">
        <v>46</v>
      </c>
      <c r="BI70" s="114">
        <v>48</v>
      </c>
      <c r="BJ70" s="114">
        <v>55.421686746987952</v>
      </c>
      <c r="BK70" s="114">
        <v>0</v>
      </c>
      <c r="BL70" s="114">
        <v>12</v>
      </c>
      <c r="BM70" s="114">
        <v>12</v>
      </c>
      <c r="BN70" s="114">
        <v>14.457831325301203</v>
      </c>
      <c r="BO70" s="114">
        <v>69.879518072289159</v>
      </c>
      <c r="BP70" s="114">
        <v>2</v>
      </c>
      <c r="BQ70" s="114">
        <v>58</v>
      </c>
      <c r="BR70" s="114">
        <v>60</v>
      </c>
      <c r="BS70" s="114">
        <v>83</v>
      </c>
      <c r="BT70" s="114">
        <v>1</v>
      </c>
      <c r="BU70" s="114">
        <v>47</v>
      </c>
      <c r="BV70" s="114">
        <v>48</v>
      </c>
      <c r="BW70" s="345">
        <v>56.626506024096393</v>
      </c>
      <c r="BX70" s="114">
        <v>0</v>
      </c>
      <c r="BY70" s="114">
        <v>11</v>
      </c>
      <c r="BZ70" s="114">
        <v>11</v>
      </c>
      <c r="CA70" s="113">
        <v>13.253012048192772</v>
      </c>
      <c r="CB70" s="113">
        <v>69.879518072289159</v>
      </c>
      <c r="CC70" s="114">
        <v>1</v>
      </c>
      <c r="CD70" s="114">
        <v>58</v>
      </c>
      <c r="CE70" s="114">
        <v>59</v>
      </c>
      <c r="CF70" s="114">
        <v>83</v>
      </c>
      <c r="CG70" s="114">
        <v>0</v>
      </c>
      <c r="CH70" s="114">
        <v>48</v>
      </c>
      <c r="CI70" s="114">
        <v>48</v>
      </c>
      <c r="CJ70" s="114">
        <v>57.831325301204814</v>
      </c>
      <c r="CK70" s="114">
        <v>0</v>
      </c>
      <c r="CL70" s="114">
        <v>13</v>
      </c>
      <c r="CM70" s="114">
        <v>13</v>
      </c>
      <c r="CN70" s="114">
        <v>15.66265060240964</v>
      </c>
      <c r="CO70" s="114">
        <v>73.493975903614455</v>
      </c>
      <c r="CP70" s="114">
        <v>0</v>
      </c>
      <c r="CQ70" s="114">
        <v>61</v>
      </c>
      <c r="CR70" s="114">
        <v>61</v>
      </c>
      <c r="CS70" s="83">
        <v>83</v>
      </c>
      <c r="CT70" s="112">
        <v>0</v>
      </c>
      <c r="CU70" s="112">
        <v>51</v>
      </c>
      <c r="CV70" s="112">
        <v>51</v>
      </c>
      <c r="CW70" s="113">
        <v>61.445783132530117</v>
      </c>
      <c r="CX70" s="112">
        <v>0</v>
      </c>
      <c r="CY70" s="112">
        <v>12</v>
      </c>
      <c r="CZ70" s="112">
        <v>12</v>
      </c>
      <c r="DA70" s="101">
        <v>14.457831325301203</v>
      </c>
      <c r="DB70" s="113">
        <v>75.903614457831324</v>
      </c>
      <c r="DC70" s="92">
        <v>0</v>
      </c>
      <c r="DD70" s="92">
        <v>63</v>
      </c>
      <c r="DE70" s="114">
        <v>63</v>
      </c>
    </row>
    <row r="71" spans="1:109" ht="26.25" x14ac:dyDescent="0.25">
      <c r="A71" s="4">
        <v>315</v>
      </c>
      <c r="B71" s="7" t="s">
        <v>130</v>
      </c>
      <c r="C71" s="4">
        <v>315</v>
      </c>
      <c r="D71" s="83">
        <v>44</v>
      </c>
      <c r="E71" s="112">
        <v>1</v>
      </c>
      <c r="F71" s="83">
        <v>1</v>
      </c>
      <c r="G71" s="112">
        <v>2</v>
      </c>
      <c r="H71" s="113">
        <v>2.2727272727272729</v>
      </c>
      <c r="I71" s="112">
        <v>1</v>
      </c>
      <c r="J71" s="112">
        <v>2</v>
      </c>
      <c r="K71" s="112">
        <v>3</v>
      </c>
      <c r="L71" s="101">
        <v>4.5454545454545459</v>
      </c>
      <c r="M71" s="113">
        <v>6.8181818181818175</v>
      </c>
      <c r="N71" s="92">
        <v>2</v>
      </c>
      <c r="O71" s="92">
        <v>3</v>
      </c>
      <c r="P71" s="114">
        <v>5</v>
      </c>
      <c r="Q71" s="115">
        <v>10.869565217391305</v>
      </c>
      <c r="R71" s="83">
        <v>44</v>
      </c>
      <c r="S71" s="112">
        <v>1</v>
      </c>
      <c r="T71" s="83">
        <v>2</v>
      </c>
      <c r="U71" s="112">
        <v>3</v>
      </c>
      <c r="V71" s="113">
        <v>4.5454545454545459</v>
      </c>
      <c r="W71" s="112">
        <v>0</v>
      </c>
      <c r="X71" s="112">
        <v>2</v>
      </c>
      <c r="Y71" s="112">
        <v>2</v>
      </c>
      <c r="Z71" s="101">
        <v>4.5454545454545459</v>
      </c>
      <c r="AA71" s="113">
        <v>9.0909090909090917</v>
      </c>
      <c r="AB71" s="92">
        <v>1</v>
      </c>
      <c r="AC71" s="92">
        <v>4</v>
      </c>
      <c r="AD71" s="114">
        <v>5</v>
      </c>
      <c r="AE71" s="115">
        <v>11.111111111111111</v>
      </c>
      <c r="AF71" s="83">
        <v>44</v>
      </c>
      <c r="AG71" s="112">
        <v>1</v>
      </c>
      <c r="AH71" s="112">
        <v>2</v>
      </c>
      <c r="AI71" s="112">
        <v>3</v>
      </c>
      <c r="AJ71" s="113">
        <v>4.5454545454545459</v>
      </c>
      <c r="AK71" s="112">
        <v>0</v>
      </c>
      <c r="AL71" s="112">
        <v>2</v>
      </c>
      <c r="AM71" s="112">
        <v>2</v>
      </c>
      <c r="AN71" s="101">
        <v>4.5454545454545459</v>
      </c>
      <c r="AO71" s="113">
        <v>9.0909090909090917</v>
      </c>
      <c r="AP71" s="92">
        <v>1</v>
      </c>
      <c r="AQ71" s="92">
        <v>4</v>
      </c>
      <c r="AR71" s="114">
        <v>5</v>
      </c>
      <c r="AS71" s="114">
        <v>44</v>
      </c>
      <c r="AT71" s="114">
        <v>1</v>
      </c>
      <c r="AU71" s="114">
        <v>2</v>
      </c>
      <c r="AV71" s="114">
        <v>3</v>
      </c>
      <c r="AW71" s="114">
        <v>4.5454545454545459</v>
      </c>
      <c r="AX71" s="114">
        <v>0</v>
      </c>
      <c r="AY71" s="114">
        <v>3</v>
      </c>
      <c r="AZ71" s="114">
        <v>3</v>
      </c>
      <c r="BA71" s="114">
        <v>6.8181818181818175</v>
      </c>
      <c r="BB71" s="114">
        <v>11.363636363636363</v>
      </c>
      <c r="BC71" s="114">
        <v>1</v>
      </c>
      <c r="BD71" s="114">
        <v>5</v>
      </c>
      <c r="BE71" s="114">
        <v>6</v>
      </c>
      <c r="BF71" s="114">
        <v>44</v>
      </c>
      <c r="BG71" s="114">
        <v>1</v>
      </c>
      <c r="BH71" s="114">
        <v>1</v>
      </c>
      <c r="BI71" s="114">
        <v>2</v>
      </c>
      <c r="BJ71" s="114">
        <v>2.2727272727272729</v>
      </c>
      <c r="BK71" s="114">
        <v>0</v>
      </c>
      <c r="BL71" s="114">
        <v>4</v>
      </c>
      <c r="BM71" s="114">
        <v>4</v>
      </c>
      <c r="BN71" s="114">
        <v>9.0909090909090917</v>
      </c>
      <c r="BO71" s="114">
        <v>11.363636363636363</v>
      </c>
      <c r="BP71" s="114">
        <v>1</v>
      </c>
      <c r="BQ71" s="114">
        <v>5</v>
      </c>
      <c r="BR71" s="114">
        <v>6</v>
      </c>
      <c r="BS71" s="114">
        <v>44</v>
      </c>
      <c r="BT71" s="114">
        <v>1</v>
      </c>
      <c r="BU71" s="114">
        <v>1</v>
      </c>
      <c r="BV71" s="114">
        <v>2</v>
      </c>
      <c r="BW71" s="345">
        <v>2.2727272727272729</v>
      </c>
      <c r="BX71" s="114">
        <v>0</v>
      </c>
      <c r="BY71" s="114">
        <v>4</v>
      </c>
      <c r="BZ71" s="114">
        <v>4</v>
      </c>
      <c r="CA71" s="113">
        <v>9.0909090909090917</v>
      </c>
      <c r="CB71" s="113">
        <v>11.363636363636363</v>
      </c>
      <c r="CC71" s="114">
        <v>1</v>
      </c>
      <c r="CD71" s="114">
        <v>5</v>
      </c>
      <c r="CE71" s="114">
        <v>6</v>
      </c>
      <c r="CF71" s="114">
        <v>44</v>
      </c>
      <c r="CG71" s="114">
        <v>0</v>
      </c>
      <c r="CH71" s="114">
        <v>1</v>
      </c>
      <c r="CI71" s="114">
        <v>1</v>
      </c>
      <c r="CJ71" s="114">
        <v>2.2727272727272729</v>
      </c>
      <c r="CK71" s="114">
        <v>0</v>
      </c>
      <c r="CL71" s="114">
        <v>3</v>
      </c>
      <c r="CM71" s="114">
        <v>3</v>
      </c>
      <c r="CN71" s="114">
        <v>6.8181818181818175</v>
      </c>
      <c r="CO71" s="114">
        <v>9.0909090909090917</v>
      </c>
      <c r="CP71" s="114">
        <v>0</v>
      </c>
      <c r="CQ71" s="114">
        <v>4</v>
      </c>
      <c r="CR71" s="114">
        <v>4</v>
      </c>
      <c r="CS71" s="83">
        <v>44</v>
      </c>
      <c r="CT71" s="112">
        <v>0</v>
      </c>
      <c r="CU71" s="112">
        <v>1</v>
      </c>
      <c r="CV71" s="112">
        <v>1</v>
      </c>
      <c r="CW71" s="113">
        <v>2.2727272727272729</v>
      </c>
      <c r="CX71" s="112">
        <v>0</v>
      </c>
      <c r="CY71" s="112">
        <v>3</v>
      </c>
      <c r="CZ71" s="112">
        <v>3</v>
      </c>
      <c r="DA71" s="101">
        <v>6.8181818181818175</v>
      </c>
      <c r="DB71" s="113">
        <v>9.0909090909090917</v>
      </c>
      <c r="DC71" s="92">
        <v>0</v>
      </c>
      <c r="DD71" s="92">
        <v>4</v>
      </c>
      <c r="DE71" s="114">
        <v>4</v>
      </c>
    </row>
    <row r="72" spans="1:109" x14ac:dyDescent="0.25">
      <c r="A72" s="4">
        <v>361</v>
      </c>
      <c r="B72" s="7" t="s">
        <v>131</v>
      </c>
      <c r="C72" s="4">
        <v>361</v>
      </c>
      <c r="D72" s="83">
        <v>24</v>
      </c>
      <c r="E72" s="112">
        <v>2</v>
      </c>
      <c r="F72" s="83">
        <v>24</v>
      </c>
      <c r="G72" s="112">
        <v>26</v>
      </c>
      <c r="H72" s="113">
        <v>100</v>
      </c>
      <c r="I72" s="112">
        <v>0</v>
      </c>
      <c r="J72" s="112">
        <v>2</v>
      </c>
      <c r="K72" s="112">
        <v>2</v>
      </c>
      <c r="L72" s="101">
        <v>8.3333333333333321</v>
      </c>
      <c r="M72" s="113">
        <v>108.33333333333333</v>
      </c>
      <c r="N72" s="92">
        <v>2</v>
      </c>
      <c r="O72" s="92">
        <v>26</v>
      </c>
      <c r="P72" s="114">
        <v>28</v>
      </c>
      <c r="Q72" s="115">
        <v>107.69230769230769</v>
      </c>
      <c r="R72" s="83">
        <v>24</v>
      </c>
      <c r="S72" s="112">
        <v>2</v>
      </c>
      <c r="T72" s="83">
        <v>25</v>
      </c>
      <c r="U72" s="112">
        <v>27</v>
      </c>
      <c r="V72" s="113">
        <v>104.16666666666667</v>
      </c>
      <c r="W72" s="112">
        <v>1</v>
      </c>
      <c r="X72" s="112">
        <v>3</v>
      </c>
      <c r="Y72" s="112">
        <v>4</v>
      </c>
      <c r="Z72" s="101">
        <v>12.5</v>
      </c>
      <c r="AA72" s="113">
        <v>116.66666666666667</v>
      </c>
      <c r="AB72" s="92">
        <v>3</v>
      </c>
      <c r="AC72" s="92">
        <v>28</v>
      </c>
      <c r="AD72" s="114">
        <v>31</v>
      </c>
      <c r="AE72" s="115">
        <v>114.81481481481481</v>
      </c>
      <c r="AF72" s="83">
        <v>24</v>
      </c>
      <c r="AG72" s="112">
        <v>1</v>
      </c>
      <c r="AH72" s="112">
        <v>25</v>
      </c>
      <c r="AI72" s="112">
        <v>26</v>
      </c>
      <c r="AJ72" s="113">
        <v>104.16666666666667</v>
      </c>
      <c r="AK72" s="112">
        <v>1</v>
      </c>
      <c r="AL72" s="112">
        <v>3</v>
      </c>
      <c r="AM72" s="112">
        <v>4</v>
      </c>
      <c r="AN72" s="101">
        <v>12.5</v>
      </c>
      <c r="AO72" s="113">
        <v>116.66666666666667</v>
      </c>
      <c r="AP72" s="92">
        <v>2</v>
      </c>
      <c r="AQ72" s="92">
        <v>28</v>
      </c>
      <c r="AR72" s="114">
        <v>30</v>
      </c>
      <c r="AS72" s="114">
        <v>24</v>
      </c>
      <c r="AT72" s="114">
        <v>1</v>
      </c>
      <c r="AU72" s="114">
        <v>25</v>
      </c>
      <c r="AV72" s="114">
        <v>26</v>
      </c>
      <c r="AW72" s="114">
        <v>104.16666666666667</v>
      </c>
      <c r="AX72" s="114">
        <v>0</v>
      </c>
      <c r="AY72" s="114">
        <v>1</v>
      </c>
      <c r="AZ72" s="114">
        <v>1</v>
      </c>
      <c r="BA72" s="114">
        <v>4.1666666666666661</v>
      </c>
      <c r="BB72" s="114">
        <v>108.33333333333333</v>
      </c>
      <c r="BC72" s="114">
        <v>1</v>
      </c>
      <c r="BD72" s="114">
        <v>26</v>
      </c>
      <c r="BE72" s="114">
        <v>27</v>
      </c>
      <c r="BF72" s="114">
        <v>23</v>
      </c>
      <c r="BG72" s="114">
        <v>1</v>
      </c>
      <c r="BH72" s="114">
        <v>25</v>
      </c>
      <c r="BI72" s="114">
        <v>26</v>
      </c>
      <c r="BJ72" s="114">
        <v>108.69565217391303</v>
      </c>
      <c r="BK72" s="114">
        <v>0</v>
      </c>
      <c r="BL72" s="114">
        <v>4</v>
      </c>
      <c r="BM72" s="114">
        <v>4</v>
      </c>
      <c r="BN72" s="114">
        <v>17.391304347826086</v>
      </c>
      <c r="BO72" s="114">
        <v>126.08695652173914</v>
      </c>
      <c r="BP72" s="114">
        <v>1</v>
      </c>
      <c r="BQ72" s="114">
        <v>29</v>
      </c>
      <c r="BR72" s="114">
        <v>30</v>
      </c>
      <c r="BS72" s="114">
        <v>23</v>
      </c>
      <c r="BT72" s="114">
        <v>0</v>
      </c>
      <c r="BU72" s="114">
        <v>25</v>
      </c>
      <c r="BV72" s="114">
        <v>25</v>
      </c>
      <c r="BW72" s="345">
        <v>108.69565217391303</v>
      </c>
      <c r="BX72" s="114">
        <v>0</v>
      </c>
      <c r="BY72" s="114">
        <v>6</v>
      </c>
      <c r="BZ72" s="114">
        <v>6</v>
      </c>
      <c r="CA72" s="113">
        <v>26.086956521739129</v>
      </c>
      <c r="CB72" s="113">
        <v>134.78260869565219</v>
      </c>
      <c r="CC72" s="114">
        <v>0</v>
      </c>
      <c r="CD72" s="114">
        <v>31</v>
      </c>
      <c r="CE72" s="114">
        <v>31</v>
      </c>
      <c r="CF72" s="114">
        <v>23</v>
      </c>
      <c r="CG72" s="114">
        <v>0</v>
      </c>
      <c r="CH72" s="114">
        <v>25</v>
      </c>
      <c r="CI72" s="114">
        <v>25</v>
      </c>
      <c r="CJ72" s="114">
        <v>108.69565217391303</v>
      </c>
      <c r="CK72" s="114">
        <v>0</v>
      </c>
      <c r="CL72" s="114">
        <v>5</v>
      </c>
      <c r="CM72" s="114">
        <v>5</v>
      </c>
      <c r="CN72" s="114">
        <v>21.739130434782609</v>
      </c>
      <c r="CO72" s="114">
        <v>130.43478260869566</v>
      </c>
      <c r="CP72" s="114">
        <v>0</v>
      </c>
      <c r="CQ72" s="114">
        <v>30</v>
      </c>
      <c r="CR72" s="114">
        <v>30</v>
      </c>
      <c r="CS72" s="83">
        <v>23</v>
      </c>
      <c r="CT72" s="112">
        <v>0</v>
      </c>
      <c r="CU72" s="112">
        <v>28</v>
      </c>
      <c r="CV72" s="112">
        <v>28</v>
      </c>
      <c r="CW72" s="113">
        <v>121.73913043478262</v>
      </c>
      <c r="CX72" s="112">
        <v>0</v>
      </c>
      <c r="CY72" s="112">
        <v>5</v>
      </c>
      <c r="CZ72" s="112">
        <v>5</v>
      </c>
      <c r="DA72" s="101">
        <v>21.739130434782609</v>
      </c>
      <c r="DB72" s="113">
        <v>143.47826086956522</v>
      </c>
      <c r="DC72" s="92">
        <v>0</v>
      </c>
      <c r="DD72" s="92">
        <v>33</v>
      </c>
      <c r="DE72" s="114">
        <v>33</v>
      </c>
    </row>
    <row r="73" spans="1:109" x14ac:dyDescent="0.25">
      <c r="A73" s="4">
        <v>647</v>
      </c>
      <c r="B73" s="4" t="s">
        <v>132</v>
      </c>
      <c r="C73" s="4">
        <v>647</v>
      </c>
      <c r="D73" s="83">
        <v>57</v>
      </c>
      <c r="E73" s="112">
        <v>3</v>
      </c>
      <c r="F73" s="83">
        <v>50</v>
      </c>
      <c r="G73" s="112">
        <v>53</v>
      </c>
      <c r="H73" s="113">
        <v>87.719298245614027</v>
      </c>
      <c r="I73" s="112">
        <v>0</v>
      </c>
      <c r="J73" s="112">
        <v>5</v>
      </c>
      <c r="K73" s="112">
        <v>5</v>
      </c>
      <c r="L73" s="101">
        <v>8.7719298245614024</v>
      </c>
      <c r="M73" s="113">
        <v>96.491228070175438</v>
      </c>
      <c r="N73" s="92">
        <v>3</v>
      </c>
      <c r="O73" s="92">
        <v>55</v>
      </c>
      <c r="P73" s="114">
        <v>58</v>
      </c>
      <c r="Q73" s="115">
        <v>96.666666666666671</v>
      </c>
      <c r="R73" s="83">
        <v>63</v>
      </c>
      <c r="S73" s="112">
        <v>3</v>
      </c>
      <c r="T73" s="83">
        <v>50</v>
      </c>
      <c r="U73" s="112">
        <v>53</v>
      </c>
      <c r="V73" s="113">
        <v>79.365079365079367</v>
      </c>
      <c r="W73" s="112">
        <v>0</v>
      </c>
      <c r="X73" s="112">
        <v>6</v>
      </c>
      <c r="Y73" s="112">
        <v>6</v>
      </c>
      <c r="Z73" s="101">
        <v>9.5238095238095237</v>
      </c>
      <c r="AA73" s="113">
        <v>88.888888888888886</v>
      </c>
      <c r="AB73" s="92">
        <v>3</v>
      </c>
      <c r="AC73" s="92">
        <v>56</v>
      </c>
      <c r="AD73" s="114">
        <v>59</v>
      </c>
      <c r="AE73" s="115">
        <v>89.393939393939391</v>
      </c>
      <c r="AF73" s="83">
        <v>63</v>
      </c>
      <c r="AG73" s="112">
        <v>3</v>
      </c>
      <c r="AH73" s="112">
        <v>55</v>
      </c>
      <c r="AI73" s="112">
        <v>58</v>
      </c>
      <c r="AJ73" s="113">
        <v>87.301587301587304</v>
      </c>
      <c r="AK73" s="112">
        <v>0</v>
      </c>
      <c r="AL73" s="112">
        <v>2</v>
      </c>
      <c r="AM73" s="112">
        <v>2</v>
      </c>
      <c r="AN73" s="101">
        <v>3.1746031746031744</v>
      </c>
      <c r="AO73" s="113">
        <v>90.476190476190482</v>
      </c>
      <c r="AP73" s="92">
        <v>3</v>
      </c>
      <c r="AQ73" s="92">
        <v>57</v>
      </c>
      <c r="AR73" s="114">
        <v>60</v>
      </c>
      <c r="AS73" s="114">
        <v>63</v>
      </c>
      <c r="AT73" s="114">
        <v>3</v>
      </c>
      <c r="AU73" s="114">
        <v>56</v>
      </c>
      <c r="AV73" s="114">
        <v>59</v>
      </c>
      <c r="AW73" s="114">
        <v>88.888888888888886</v>
      </c>
      <c r="AX73" s="114">
        <v>0</v>
      </c>
      <c r="AY73" s="114">
        <v>5</v>
      </c>
      <c r="AZ73" s="114">
        <v>5</v>
      </c>
      <c r="BA73" s="114">
        <v>7.9365079365079358</v>
      </c>
      <c r="BB73" s="114">
        <v>96.825396825396822</v>
      </c>
      <c r="BC73" s="114">
        <v>3</v>
      </c>
      <c r="BD73" s="114">
        <v>61</v>
      </c>
      <c r="BE73" s="114">
        <v>64</v>
      </c>
      <c r="BF73" s="114">
        <v>63</v>
      </c>
      <c r="BG73" s="114">
        <v>3</v>
      </c>
      <c r="BH73" s="114">
        <v>56</v>
      </c>
      <c r="BI73" s="114">
        <v>59</v>
      </c>
      <c r="BJ73" s="114">
        <v>88.888888888888886</v>
      </c>
      <c r="BK73" s="114">
        <v>0</v>
      </c>
      <c r="BL73" s="114">
        <v>5</v>
      </c>
      <c r="BM73" s="114">
        <v>5</v>
      </c>
      <c r="BN73" s="114">
        <v>7.9365079365079358</v>
      </c>
      <c r="BO73" s="114">
        <v>96.825396825396822</v>
      </c>
      <c r="BP73" s="114">
        <v>3</v>
      </c>
      <c r="BQ73" s="114">
        <v>61</v>
      </c>
      <c r="BR73" s="114">
        <v>64</v>
      </c>
      <c r="BS73" s="114">
        <v>63</v>
      </c>
      <c r="BT73" s="114">
        <v>1</v>
      </c>
      <c r="BU73" s="114">
        <v>59</v>
      </c>
      <c r="BV73" s="114">
        <v>60</v>
      </c>
      <c r="BW73" s="345">
        <v>93.650793650793645</v>
      </c>
      <c r="BX73" s="114">
        <v>0</v>
      </c>
      <c r="BY73" s="114">
        <v>3</v>
      </c>
      <c r="BZ73" s="114">
        <v>3</v>
      </c>
      <c r="CA73" s="113">
        <v>4.7619047619047619</v>
      </c>
      <c r="CB73" s="113">
        <v>98.412698412698404</v>
      </c>
      <c r="CC73" s="114">
        <v>1</v>
      </c>
      <c r="CD73" s="114">
        <v>62</v>
      </c>
      <c r="CE73" s="114">
        <v>63</v>
      </c>
      <c r="CF73" s="114">
        <v>63</v>
      </c>
      <c r="CG73" s="114">
        <v>1</v>
      </c>
      <c r="CH73" s="114">
        <v>61</v>
      </c>
      <c r="CI73" s="114">
        <v>62</v>
      </c>
      <c r="CJ73" s="114">
        <v>96.825396825396822</v>
      </c>
      <c r="CK73" s="114">
        <v>0</v>
      </c>
      <c r="CL73" s="114">
        <v>4</v>
      </c>
      <c r="CM73" s="114">
        <v>4</v>
      </c>
      <c r="CN73" s="114">
        <v>6.3492063492063489</v>
      </c>
      <c r="CO73" s="114">
        <v>103.17460317460319</v>
      </c>
      <c r="CP73" s="114">
        <v>1</v>
      </c>
      <c r="CQ73" s="114">
        <v>65</v>
      </c>
      <c r="CR73" s="114">
        <v>66</v>
      </c>
      <c r="CS73" s="83">
        <v>63</v>
      </c>
      <c r="CT73" s="112">
        <v>0</v>
      </c>
      <c r="CU73" s="112">
        <v>61</v>
      </c>
      <c r="CV73" s="112">
        <v>61</v>
      </c>
      <c r="CW73" s="113">
        <v>96.825396825396822</v>
      </c>
      <c r="CX73" s="112">
        <v>0</v>
      </c>
      <c r="CY73" s="112">
        <v>6</v>
      </c>
      <c r="CZ73" s="112">
        <v>6</v>
      </c>
      <c r="DA73" s="101">
        <v>9.5238095238095237</v>
      </c>
      <c r="DB73" s="113">
        <v>106.34920634920636</v>
      </c>
      <c r="DC73" s="92">
        <v>0</v>
      </c>
      <c r="DD73" s="92">
        <v>67</v>
      </c>
      <c r="DE73" s="114">
        <v>67</v>
      </c>
    </row>
    <row r="74" spans="1:109" x14ac:dyDescent="0.25">
      <c r="A74" s="4">
        <v>658</v>
      </c>
      <c r="B74" s="11" t="s">
        <v>133</v>
      </c>
      <c r="C74" s="4">
        <v>658</v>
      </c>
      <c r="D74" s="83">
        <v>22</v>
      </c>
      <c r="E74" s="112">
        <v>0</v>
      </c>
      <c r="F74" s="83">
        <v>0</v>
      </c>
      <c r="G74" s="112">
        <v>0</v>
      </c>
      <c r="H74" s="113">
        <v>0</v>
      </c>
      <c r="I74" s="112">
        <v>0</v>
      </c>
      <c r="J74" s="112">
        <v>4</v>
      </c>
      <c r="K74" s="112">
        <v>4</v>
      </c>
      <c r="L74" s="101">
        <v>18.181818181818183</v>
      </c>
      <c r="M74" s="113">
        <v>18.181818181818183</v>
      </c>
      <c r="N74" s="92">
        <v>0</v>
      </c>
      <c r="O74" s="92">
        <v>4</v>
      </c>
      <c r="P74" s="114">
        <v>4</v>
      </c>
      <c r="Q74" s="115">
        <v>18.181818181818183</v>
      </c>
      <c r="R74" s="83">
        <v>23</v>
      </c>
      <c r="S74" s="112">
        <v>0</v>
      </c>
      <c r="T74" s="83">
        <v>1</v>
      </c>
      <c r="U74" s="112">
        <v>1</v>
      </c>
      <c r="V74" s="113">
        <v>4.3478260869565215</v>
      </c>
      <c r="W74" s="112">
        <v>0</v>
      </c>
      <c r="X74" s="112">
        <v>3</v>
      </c>
      <c r="Y74" s="112">
        <v>3</v>
      </c>
      <c r="Z74" s="101">
        <v>13.043478260869565</v>
      </c>
      <c r="AA74" s="113">
        <v>17.391304347826086</v>
      </c>
      <c r="AB74" s="92">
        <v>0</v>
      </c>
      <c r="AC74" s="92">
        <v>4</v>
      </c>
      <c r="AD74" s="114">
        <v>4</v>
      </c>
      <c r="AE74" s="115">
        <v>17.391304347826086</v>
      </c>
      <c r="AF74" s="83">
        <v>23</v>
      </c>
      <c r="AG74" s="112">
        <v>0</v>
      </c>
      <c r="AH74" s="112">
        <v>1</v>
      </c>
      <c r="AI74" s="112">
        <v>1</v>
      </c>
      <c r="AJ74" s="113">
        <v>4.3478260869565215</v>
      </c>
      <c r="AK74" s="112">
        <v>0</v>
      </c>
      <c r="AL74" s="112">
        <v>19</v>
      </c>
      <c r="AM74" s="112">
        <v>19</v>
      </c>
      <c r="AN74" s="101">
        <v>82.608695652173907</v>
      </c>
      <c r="AO74" s="113">
        <v>86.956521739130437</v>
      </c>
      <c r="AP74" s="92">
        <v>0</v>
      </c>
      <c r="AQ74" s="92">
        <v>20</v>
      </c>
      <c r="AR74" s="114">
        <v>20</v>
      </c>
      <c r="AS74" s="114">
        <v>23</v>
      </c>
      <c r="AT74" s="114">
        <v>0</v>
      </c>
      <c r="AU74" s="114">
        <v>1</v>
      </c>
      <c r="AV74" s="114">
        <v>1</v>
      </c>
      <c r="AW74" s="114">
        <v>4.3478260869565215</v>
      </c>
      <c r="AX74" s="114">
        <v>0</v>
      </c>
      <c r="AY74" s="114">
        <v>5</v>
      </c>
      <c r="AZ74" s="114">
        <v>5</v>
      </c>
      <c r="BA74" s="114">
        <v>21.739130434782609</v>
      </c>
      <c r="BB74" s="114">
        <v>26.086956521739129</v>
      </c>
      <c r="BC74" s="114">
        <v>0</v>
      </c>
      <c r="BD74" s="114">
        <v>6</v>
      </c>
      <c r="BE74" s="114">
        <v>6</v>
      </c>
      <c r="BF74" s="114">
        <v>23</v>
      </c>
      <c r="BG74" s="114">
        <v>0</v>
      </c>
      <c r="BH74" s="114">
        <v>1</v>
      </c>
      <c r="BI74" s="114">
        <v>1</v>
      </c>
      <c r="BJ74" s="114">
        <v>4.3478260869565215</v>
      </c>
      <c r="BK74" s="114">
        <v>0</v>
      </c>
      <c r="BL74" s="114">
        <v>5</v>
      </c>
      <c r="BM74" s="114">
        <v>5</v>
      </c>
      <c r="BN74" s="114">
        <v>21.739130434782609</v>
      </c>
      <c r="BO74" s="114">
        <v>26.086956521739129</v>
      </c>
      <c r="BP74" s="114">
        <v>0</v>
      </c>
      <c r="BQ74" s="114">
        <v>6</v>
      </c>
      <c r="BR74" s="114">
        <v>6</v>
      </c>
      <c r="BS74" s="114">
        <v>23</v>
      </c>
      <c r="BT74" s="114">
        <v>0</v>
      </c>
      <c r="BU74" s="114">
        <v>0</v>
      </c>
      <c r="BV74" s="114">
        <v>0</v>
      </c>
      <c r="BW74" s="345">
        <v>0</v>
      </c>
      <c r="BX74" s="114">
        <v>0</v>
      </c>
      <c r="BY74" s="114">
        <v>7</v>
      </c>
      <c r="BZ74" s="114">
        <v>7</v>
      </c>
      <c r="CA74" s="113">
        <v>30.434782608695656</v>
      </c>
      <c r="CB74" s="113">
        <v>30.434782608695656</v>
      </c>
      <c r="CC74" s="114">
        <v>0</v>
      </c>
      <c r="CD74" s="114">
        <v>7</v>
      </c>
      <c r="CE74" s="114">
        <v>7</v>
      </c>
      <c r="CF74" s="114">
        <v>23</v>
      </c>
      <c r="CG74" s="114">
        <v>0</v>
      </c>
      <c r="CH74" s="114">
        <v>0</v>
      </c>
      <c r="CI74" s="114">
        <v>0</v>
      </c>
      <c r="CJ74" s="114">
        <v>0</v>
      </c>
      <c r="CK74" s="114">
        <v>0</v>
      </c>
      <c r="CL74" s="114">
        <v>6</v>
      </c>
      <c r="CM74" s="114">
        <v>6</v>
      </c>
      <c r="CN74" s="114">
        <v>26.086956521739129</v>
      </c>
      <c r="CO74" s="114">
        <v>26.086956521739129</v>
      </c>
      <c r="CP74" s="114">
        <v>0</v>
      </c>
      <c r="CQ74" s="114">
        <v>6</v>
      </c>
      <c r="CR74" s="114">
        <v>6</v>
      </c>
      <c r="CS74" s="83">
        <v>23</v>
      </c>
      <c r="CT74" s="112">
        <v>0</v>
      </c>
      <c r="CU74" s="112">
        <v>0</v>
      </c>
      <c r="CV74" s="112">
        <v>0</v>
      </c>
      <c r="CW74" s="113">
        <v>0</v>
      </c>
      <c r="CX74" s="112">
        <v>0</v>
      </c>
      <c r="CY74" s="112">
        <v>6</v>
      </c>
      <c r="CZ74" s="112">
        <v>6</v>
      </c>
      <c r="DA74" s="101">
        <v>26.086956521739129</v>
      </c>
      <c r="DB74" s="113">
        <v>26.086956521739129</v>
      </c>
      <c r="DC74" s="92">
        <v>0</v>
      </c>
      <c r="DD74" s="92">
        <v>6</v>
      </c>
      <c r="DE74" s="114">
        <v>6</v>
      </c>
    </row>
    <row r="75" spans="1:109" x14ac:dyDescent="0.25">
      <c r="A75" s="4">
        <v>664</v>
      </c>
      <c r="B75" s="4" t="s">
        <v>134</v>
      </c>
      <c r="C75" s="4">
        <v>664</v>
      </c>
      <c r="D75" s="83">
        <v>626</v>
      </c>
      <c r="E75" s="112">
        <v>37</v>
      </c>
      <c r="F75" s="83">
        <v>559</v>
      </c>
      <c r="G75" s="112">
        <v>596</v>
      </c>
      <c r="H75" s="113">
        <v>89.29712460063898</v>
      </c>
      <c r="I75" s="112">
        <v>12</v>
      </c>
      <c r="J75" s="112">
        <v>152</v>
      </c>
      <c r="K75" s="112">
        <v>164</v>
      </c>
      <c r="L75" s="101">
        <v>24.281150159744406</v>
      </c>
      <c r="M75" s="113">
        <v>113.57827476038338</v>
      </c>
      <c r="N75" s="92">
        <v>49</v>
      </c>
      <c r="O75" s="92">
        <v>711</v>
      </c>
      <c r="P75" s="114">
        <v>760</v>
      </c>
      <c r="Q75" s="115">
        <v>112.5925925925926</v>
      </c>
      <c r="R75" s="83">
        <v>657</v>
      </c>
      <c r="S75" s="112">
        <v>38</v>
      </c>
      <c r="T75" s="83">
        <v>568</v>
      </c>
      <c r="U75" s="112">
        <v>606</v>
      </c>
      <c r="V75" s="113">
        <v>86.453576864535762</v>
      </c>
      <c r="W75" s="112">
        <v>10</v>
      </c>
      <c r="X75" s="112">
        <v>173</v>
      </c>
      <c r="Y75" s="112">
        <v>183</v>
      </c>
      <c r="Z75" s="101">
        <v>26.331811263318112</v>
      </c>
      <c r="AA75" s="113">
        <v>112.78538812785388</v>
      </c>
      <c r="AB75" s="92">
        <v>48</v>
      </c>
      <c r="AC75" s="92">
        <v>741</v>
      </c>
      <c r="AD75" s="114">
        <v>789</v>
      </c>
      <c r="AE75" s="115">
        <v>111.91489361702128</v>
      </c>
      <c r="AF75" s="83">
        <v>657</v>
      </c>
      <c r="AG75" s="112">
        <v>32</v>
      </c>
      <c r="AH75" s="112">
        <v>551</v>
      </c>
      <c r="AI75" s="112">
        <v>583</v>
      </c>
      <c r="AJ75" s="113">
        <v>83.866057838660581</v>
      </c>
      <c r="AK75" s="112">
        <v>11</v>
      </c>
      <c r="AL75" s="112">
        <v>1</v>
      </c>
      <c r="AM75" s="112">
        <v>12</v>
      </c>
      <c r="AN75" s="101">
        <v>0.15220700152207001</v>
      </c>
      <c r="AO75" s="113">
        <v>84.018264840182638</v>
      </c>
      <c r="AP75" s="92">
        <v>43</v>
      </c>
      <c r="AQ75" s="92">
        <v>552</v>
      </c>
      <c r="AR75" s="114">
        <v>595</v>
      </c>
      <c r="AS75" s="114">
        <v>657</v>
      </c>
      <c r="AT75" s="114">
        <v>28</v>
      </c>
      <c r="AU75" s="114">
        <v>562</v>
      </c>
      <c r="AV75" s="114">
        <v>590</v>
      </c>
      <c r="AW75" s="114">
        <v>85.540334855403344</v>
      </c>
      <c r="AX75" s="114">
        <v>5</v>
      </c>
      <c r="AY75" s="114">
        <v>209</v>
      </c>
      <c r="AZ75" s="114">
        <v>214</v>
      </c>
      <c r="BA75" s="114">
        <v>31.81126331811263</v>
      </c>
      <c r="BB75" s="114">
        <v>117.351598173516</v>
      </c>
      <c r="BC75" s="114">
        <v>33</v>
      </c>
      <c r="BD75" s="114">
        <v>771</v>
      </c>
      <c r="BE75" s="114">
        <v>804</v>
      </c>
      <c r="BF75" s="114">
        <v>660</v>
      </c>
      <c r="BG75" s="114">
        <v>28</v>
      </c>
      <c r="BH75" s="114">
        <v>569</v>
      </c>
      <c r="BI75" s="114">
        <v>597</v>
      </c>
      <c r="BJ75" s="114">
        <v>86.212121212121204</v>
      </c>
      <c r="BK75" s="114">
        <v>3</v>
      </c>
      <c r="BL75" s="114">
        <v>204</v>
      </c>
      <c r="BM75" s="114">
        <v>207</v>
      </c>
      <c r="BN75" s="114">
        <v>30.909090909090907</v>
      </c>
      <c r="BO75" s="114">
        <v>117.12121212121211</v>
      </c>
      <c r="BP75" s="114">
        <v>31</v>
      </c>
      <c r="BQ75" s="114">
        <v>773</v>
      </c>
      <c r="BR75" s="114">
        <v>804</v>
      </c>
      <c r="BS75" s="114">
        <v>660</v>
      </c>
      <c r="BT75" s="114">
        <v>20</v>
      </c>
      <c r="BU75" s="114">
        <v>572</v>
      </c>
      <c r="BV75" s="114">
        <v>592</v>
      </c>
      <c r="BW75" s="345">
        <v>86.666666666666671</v>
      </c>
      <c r="BX75" s="114">
        <v>1</v>
      </c>
      <c r="BY75" s="114">
        <v>207</v>
      </c>
      <c r="BZ75" s="114">
        <v>208</v>
      </c>
      <c r="CA75" s="113">
        <v>31.363636363636367</v>
      </c>
      <c r="CB75" s="113">
        <v>118.03030303030305</v>
      </c>
      <c r="CC75" s="114">
        <v>21</v>
      </c>
      <c r="CD75" s="114">
        <v>779</v>
      </c>
      <c r="CE75" s="114">
        <v>800</v>
      </c>
      <c r="CF75" s="114">
        <v>660</v>
      </c>
      <c r="CG75" s="114">
        <v>5</v>
      </c>
      <c r="CH75" s="114">
        <v>587</v>
      </c>
      <c r="CI75" s="114">
        <v>592</v>
      </c>
      <c r="CJ75" s="114">
        <v>88.939393939393938</v>
      </c>
      <c r="CK75" s="114">
        <v>1</v>
      </c>
      <c r="CL75" s="114">
        <v>211</v>
      </c>
      <c r="CM75" s="114">
        <v>212</v>
      </c>
      <c r="CN75" s="114">
        <v>31.969696969696969</v>
      </c>
      <c r="CO75" s="114">
        <v>120.90909090909091</v>
      </c>
      <c r="CP75" s="114">
        <v>6</v>
      </c>
      <c r="CQ75" s="114">
        <v>798</v>
      </c>
      <c r="CR75" s="114">
        <v>804</v>
      </c>
      <c r="CS75" s="83">
        <v>660</v>
      </c>
      <c r="CT75" s="112">
        <v>1</v>
      </c>
      <c r="CU75" s="112">
        <v>614</v>
      </c>
      <c r="CV75" s="112">
        <v>615</v>
      </c>
      <c r="CW75" s="113">
        <v>93.030303030303031</v>
      </c>
      <c r="CX75" s="112">
        <v>1</v>
      </c>
      <c r="CY75" s="112">
        <v>230</v>
      </c>
      <c r="CZ75" s="112">
        <v>231</v>
      </c>
      <c r="DA75" s="101">
        <v>34.848484848484851</v>
      </c>
      <c r="DB75" s="113">
        <v>127.87878787878788</v>
      </c>
      <c r="DC75" s="92">
        <v>2</v>
      </c>
      <c r="DD75" s="92">
        <v>844</v>
      </c>
      <c r="DE75" s="114">
        <v>846</v>
      </c>
    </row>
    <row r="76" spans="1:109" x14ac:dyDescent="0.25">
      <c r="A76" s="4">
        <v>686</v>
      </c>
      <c r="B76" s="10" t="s">
        <v>135</v>
      </c>
      <c r="C76" s="4">
        <v>686</v>
      </c>
      <c r="D76" s="83">
        <v>395</v>
      </c>
      <c r="E76" s="112">
        <v>41</v>
      </c>
      <c r="F76" s="83">
        <v>313</v>
      </c>
      <c r="G76" s="112">
        <v>354</v>
      </c>
      <c r="H76" s="113">
        <v>79.240506329113927</v>
      </c>
      <c r="I76" s="112">
        <v>14</v>
      </c>
      <c r="J76" s="112">
        <v>113</v>
      </c>
      <c r="K76" s="112">
        <v>127</v>
      </c>
      <c r="L76" s="101">
        <v>28.607594936708864</v>
      </c>
      <c r="M76" s="113">
        <v>107.84810126582278</v>
      </c>
      <c r="N76" s="92">
        <v>55</v>
      </c>
      <c r="O76" s="92">
        <v>426</v>
      </c>
      <c r="P76" s="114">
        <v>481</v>
      </c>
      <c r="Q76" s="115">
        <v>106.8888888888889</v>
      </c>
      <c r="R76" s="83">
        <v>416</v>
      </c>
      <c r="S76" s="112">
        <v>39</v>
      </c>
      <c r="T76" s="83">
        <v>322</v>
      </c>
      <c r="U76" s="112">
        <v>361</v>
      </c>
      <c r="V76" s="113">
        <v>77.40384615384616</v>
      </c>
      <c r="W76" s="112">
        <v>15</v>
      </c>
      <c r="X76" s="112">
        <v>112</v>
      </c>
      <c r="Y76" s="112">
        <v>127</v>
      </c>
      <c r="Z76" s="101">
        <v>26.923076923076923</v>
      </c>
      <c r="AA76" s="113">
        <v>104.32692307692308</v>
      </c>
      <c r="AB76" s="92">
        <v>54</v>
      </c>
      <c r="AC76" s="92">
        <v>434</v>
      </c>
      <c r="AD76" s="114">
        <v>488</v>
      </c>
      <c r="AE76" s="115">
        <v>103.82978723404254</v>
      </c>
      <c r="AF76" s="83">
        <v>416</v>
      </c>
      <c r="AG76" s="112">
        <v>38</v>
      </c>
      <c r="AH76" s="112">
        <v>327</v>
      </c>
      <c r="AI76" s="112">
        <v>365</v>
      </c>
      <c r="AJ76" s="113">
        <v>78.605769230769226</v>
      </c>
      <c r="AK76" s="112">
        <v>15</v>
      </c>
      <c r="AL76" s="112">
        <v>16</v>
      </c>
      <c r="AM76" s="112">
        <v>31</v>
      </c>
      <c r="AN76" s="101">
        <v>3.8461538461538463</v>
      </c>
      <c r="AO76" s="113">
        <v>82.451923076923066</v>
      </c>
      <c r="AP76" s="92">
        <v>53</v>
      </c>
      <c r="AQ76" s="92">
        <v>343</v>
      </c>
      <c r="AR76" s="114">
        <v>396</v>
      </c>
      <c r="AS76" s="114">
        <v>416</v>
      </c>
      <c r="AT76" s="114">
        <v>35</v>
      </c>
      <c r="AU76" s="114">
        <v>328</v>
      </c>
      <c r="AV76" s="114">
        <v>363</v>
      </c>
      <c r="AW76" s="114">
        <v>78.84615384615384</v>
      </c>
      <c r="AX76" s="114">
        <v>10</v>
      </c>
      <c r="AY76" s="114">
        <v>142</v>
      </c>
      <c r="AZ76" s="114">
        <v>152</v>
      </c>
      <c r="BA76" s="114">
        <v>34.134615384615387</v>
      </c>
      <c r="BB76" s="114">
        <v>112.98076923076923</v>
      </c>
      <c r="BC76" s="114">
        <v>45</v>
      </c>
      <c r="BD76" s="114">
        <v>470</v>
      </c>
      <c r="BE76" s="114">
        <v>515</v>
      </c>
      <c r="BF76" s="114">
        <v>418</v>
      </c>
      <c r="BG76" s="114">
        <v>35</v>
      </c>
      <c r="BH76" s="114">
        <v>333</v>
      </c>
      <c r="BI76" s="114">
        <v>368</v>
      </c>
      <c r="BJ76" s="114">
        <v>79.665071770334933</v>
      </c>
      <c r="BK76" s="114">
        <v>10</v>
      </c>
      <c r="BL76" s="114">
        <v>137</v>
      </c>
      <c r="BM76" s="114">
        <v>147</v>
      </c>
      <c r="BN76" s="114">
        <v>32.775119617224881</v>
      </c>
      <c r="BO76" s="114">
        <v>112.44019138755981</v>
      </c>
      <c r="BP76" s="114">
        <v>45</v>
      </c>
      <c r="BQ76" s="114">
        <v>470</v>
      </c>
      <c r="BR76" s="114">
        <v>515</v>
      </c>
      <c r="BS76" s="114">
        <v>418</v>
      </c>
      <c r="BT76" s="114">
        <v>26</v>
      </c>
      <c r="BU76" s="114">
        <v>351</v>
      </c>
      <c r="BV76" s="114">
        <v>377</v>
      </c>
      <c r="BW76" s="345">
        <v>83.971291866028707</v>
      </c>
      <c r="BX76" s="114">
        <v>7</v>
      </c>
      <c r="BY76" s="114">
        <v>121</v>
      </c>
      <c r="BZ76" s="114">
        <v>128</v>
      </c>
      <c r="CA76" s="113">
        <v>28.947368421052634</v>
      </c>
      <c r="CB76" s="113">
        <v>112.91866028708132</v>
      </c>
      <c r="CC76" s="114">
        <v>33</v>
      </c>
      <c r="CD76" s="114">
        <v>472</v>
      </c>
      <c r="CE76" s="114">
        <v>505</v>
      </c>
      <c r="CF76" s="114">
        <v>418</v>
      </c>
      <c r="CG76" s="114">
        <v>4</v>
      </c>
      <c r="CH76" s="114">
        <v>344</v>
      </c>
      <c r="CI76" s="114">
        <v>348</v>
      </c>
      <c r="CJ76" s="114">
        <v>82.296650717703344</v>
      </c>
      <c r="CK76" s="114">
        <v>4</v>
      </c>
      <c r="CL76" s="114">
        <v>128</v>
      </c>
      <c r="CM76" s="114">
        <v>132</v>
      </c>
      <c r="CN76" s="114">
        <v>30.62200956937799</v>
      </c>
      <c r="CO76" s="114">
        <v>112.91866028708132</v>
      </c>
      <c r="CP76" s="114">
        <v>8</v>
      </c>
      <c r="CQ76" s="114">
        <v>472</v>
      </c>
      <c r="CR76" s="114">
        <v>480</v>
      </c>
      <c r="CS76" s="83">
        <v>418</v>
      </c>
      <c r="CT76" s="112">
        <v>2</v>
      </c>
      <c r="CU76" s="112">
        <v>357</v>
      </c>
      <c r="CV76" s="112">
        <v>359</v>
      </c>
      <c r="CW76" s="113">
        <v>85.406698564593299</v>
      </c>
      <c r="CX76" s="112">
        <v>2</v>
      </c>
      <c r="CY76" s="112">
        <v>127</v>
      </c>
      <c r="CZ76" s="112">
        <v>129</v>
      </c>
      <c r="DA76" s="101">
        <v>30.382775119617222</v>
      </c>
      <c r="DB76" s="113">
        <v>115.78947368421053</v>
      </c>
      <c r="DC76" s="92">
        <v>4</v>
      </c>
      <c r="DD76" s="92">
        <v>484</v>
      </c>
      <c r="DE76" s="114">
        <v>488</v>
      </c>
    </row>
    <row r="77" spans="1:109" x14ac:dyDescent="0.25">
      <c r="A77" s="4">
        <v>819</v>
      </c>
      <c r="B77" s="7" t="s">
        <v>136</v>
      </c>
      <c r="C77" s="4">
        <v>819</v>
      </c>
      <c r="D77" s="83">
        <v>17</v>
      </c>
      <c r="E77" s="112">
        <v>0</v>
      </c>
      <c r="F77" s="83">
        <v>8</v>
      </c>
      <c r="G77" s="112">
        <v>8</v>
      </c>
      <c r="H77" s="113">
        <v>47.058823529411761</v>
      </c>
      <c r="I77" s="112">
        <v>0</v>
      </c>
      <c r="J77" s="112">
        <v>0</v>
      </c>
      <c r="K77" s="112">
        <v>0</v>
      </c>
      <c r="L77" s="101">
        <v>0</v>
      </c>
      <c r="M77" s="113">
        <v>47.058823529411761</v>
      </c>
      <c r="N77" s="92">
        <v>0</v>
      </c>
      <c r="O77" s="92">
        <v>8</v>
      </c>
      <c r="P77" s="114">
        <v>8</v>
      </c>
      <c r="Q77" s="115">
        <v>47.058823529411761</v>
      </c>
      <c r="R77" s="83">
        <v>17</v>
      </c>
      <c r="S77" s="112">
        <v>0</v>
      </c>
      <c r="T77" s="83">
        <v>8</v>
      </c>
      <c r="U77" s="112">
        <v>8</v>
      </c>
      <c r="V77" s="113">
        <v>47.058823529411761</v>
      </c>
      <c r="W77" s="112">
        <v>0</v>
      </c>
      <c r="X77" s="112">
        <v>0</v>
      </c>
      <c r="Y77" s="112">
        <v>0</v>
      </c>
      <c r="Z77" s="101">
        <v>0</v>
      </c>
      <c r="AA77" s="113">
        <v>47.058823529411761</v>
      </c>
      <c r="AB77" s="92">
        <v>0</v>
      </c>
      <c r="AC77" s="92">
        <v>8</v>
      </c>
      <c r="AD77" s="114">
        <v>8</v>
      </c>
      <c r="AE77" s="115">
        <v>47.058823529411761</v>
      </c>
      <c r="AF77" s="83">
        <v>17</v>
      </c>
      <c r="AG77" s="112">
        <v>0</v>
      </c>
      <c r="AH77" s="112">
        <v>9</v>
      </c>
      <c r="AI77" s="112">
        <v>9</v>
      </c>
      <c r="AJ77" s="113">
        <v>52.941176470588239</v>
      </c>
      <c r="AK77" s="112">
        <v>0</v>
      </c>
      <c r="AL77" s="112">
        <v>0</v>
      </c>
      <c r="AM77" s="112">
        <v>0</v>
      </c>
      <c r="AN77" s="101">
        <v>0</v>
      </c>
      <c r="AO77" s="113">
        <v>52.941176470588239</v>
      </c>
      <c r="AP77" s="92">
        <v>0</v>
      </c>
      <c r="AQ77" s="92">
        <v>9</v>
      </c>
      <c r="AR77" s="114">
        <v>9</v>
      </c>
      <c r="AS77" s="114">
        <v>17</v>
      </c>
      <c r="AT77" s="114">
        <v>0</v>
      </c>
      <c r="AU77" s="114">
        <v>9</v>
      </c>
      <c r="AV77" s="114">
        <v>9</v>
      </c>
      <c r="AW77" s="114">
        <v>52.941176470588239</v>
      </c>
      <c r="AX77" s="114">
        <v>0</v>
      </c>
      <c r="AY77" s="114">
        <v>0</v>
      </c>
      <c r="AZ77" s="114">
        <v>0</v>
      </c>
      <c r="BA77" s="114">
        <v>0</v>
      </c>
      <c r="BB77" s="114">
        <v>52.941176470588239</v>
      </c>
      <c r="BC77" s="114">
        <v>0</v>
      </c>
      <c r="BD77" s="114">
        <v>9</v>
      </c>
      <c r="BE77" s="114">
        <v>9</v>
      </c>
      <c r="BF77" s="114">
        <v>18</v>
      </c>
      <c r="BG77" s="114">
        <v>0</v>
      </c>
      <c r="BH77" s="114">
        <v>8</v>
      </c>
      <c r="BI77" s="114">
        <v>8</v>
      </c>
      <c r="BJ77" s="114">
        <v>44.444444444444443</v>
      </c>
      <c r="BK77" s="114">
        <v>0</v>
      </c>
      <c r="BL77" s="114">
        <v>1</v>
      </c>
      <c r="BM77" s="114">
        <v>1</v>
      </c>
      <c r="BN77" s="114">
        <v>5.5555555555555554</v>
      </c>
      <c r="BO77" s="114">
        <v>50</v>
      </c>
      <c r="BP77" s="114">
        <v>0</v>
      </c>
      <c r="BQ77" s="114">
        <v>9</v>
      </c>
      <c r="BR77" s="114">
        <v>9</v>
      </c>
      <c r="BS77" s="114">
        <v>18</v>
      </c>
      <c r="BT77" s="114">
        <v>0</v>
      </c>
      <c r="BU77" s="114">
        <v>8</v>
      </c>
      <c r="BV77" s="114">
        <v>8</v>
      </c>
      <c r="BW77" s="345">
        <v>44.444444444444443</v>
      </c>
      <c r="BX77" s="114">
        <v>0</v>
      </c>
      <c r="BY77" s="114">
        <v>1</v>
      </c>
      <c r="BZ77" s="114">
        <v>1</v>
      </c>
      <c r="CA77" s="113">
        <v>5.5555555555555554</v>
      </c>
      <c r="CB77" s="113">
        <v>50</v>
      </c>
      <c r="CC77" s="114">
        <v>0</v>
      </c>
      <c r="CD77" s="114">
        <v>9</v>
      </c>
      <c r="CE77" s="114">
        <v>9</v>
      </c>
      <c r="CF77" s="114">
        <v>18</v>
      </c>
      <c r="CG77" s="114">
        <v>0</v>
      </c>
      <c r="CH77" s="114">
        <v>8</v>
      </c>
      <c r="CI77" s="114">
        <v>8</v>
      </c>
      <c r="CJ77" s="114">
        <v>44.444444444444443</v>
      </c>
      <c r="CK77" s="114">
        <v>0</v>
      </c>
      <c r="CL77" s="114">
        <v>1</v>
      </c>
      <c r="CM77" s="114">
        <v>1</v>
      </c>
      <c r="CN77" s="114">
        <v>5.5555555555555554</v>
      </c>
      <c r="CO77" s="114">
        <v>50</v>
      </c>
      <c r="CP77" s="114">
        <v>0</v>
      </c>
      <c r="CQ77" s="114">
        <v>9</v>
      </c>
      <c r="CR77" s="114">
        <v>9</v>
      </c>
      <c r="CS77" s="83">
        <v>18</v>
      </c>
      <c r="CT77" s="112">
        <v>0</v>
      </c>
      <c r="CU77" s="112">
        <v>8</v>
      </c>
      <c r="CV77" s="112">
        <v>8</v>
      </c>
      <c r="CW77" s="113">
        <v>44.444444444444443</v>
      </c>
      <c r="CX77" s="112">
        <v>0</v>
      </c>
      <c r="CY77" s="112">
        <v>2</v>
      </c>
      <c r="CZ77" s="112">
        <v>2</v>
      </c>
      <c r="DA77" s="101">
        <v>11.111111111111111</v>
      </c>
      <c r="DB77" s="113">
        <v>55.555555555555557</v>
      </c>
      <c r="DC77" s="92">
        <v>0</v>
      </c>
      <c r="DD77" s="92">
        <v>10</v>
      </c>
      <c r="DE77" s="114">
        <v>10</v>
      </c>
    </row>
    <row r="78" spans="1:109" x14ac:dyDescent="0.25">
      <c r="A78" s="4">
        <v>854</v>
      </c>
      <c r="B78" s="7" t="s">
        <v>137</v>
      </c>
      <c r="C78" s="4">
        <v>854</v>
      </c>
      <c r="D78" s="83">
        <v>13</v>
      </c>
      <c r="E78" s="112">
        <v>2</v>
      </c>
      <c r="F78" s="83">
        <v>10</v>
      </c>
      <c r="G78" s="112">
        <v>12</v>
      </c>
      <c r="H78" s="113">
        <v>76.923076923076934</v>
      </c>
      <c r="I78" s="112">
        <v>1</v>
      </c>
      <c r="J78" s="112">
        <v>2</v>
      </c>
      <c r="K78" s="112">
        <v>3</v>
      </c>
      <c r="L78" s="101">
        <v>15.384615384615385</v>
      </c>
      <c r="M78" s="113">
        <v>92.307692307692307</v>
      </c>
      <c r="N78" s="92">
        <v>3</v>
      </c>
      <c r="O78" s="92">
        <v>12</v>
      </c>
      <c r="P78" s="114">
        <v>15</v>
      </c>
      <c r="Q78" s="115">
        <v>93.75</v>
      </c>
      <c r="R78" s="83">
        <v>14</v>
      </c>
      <c r="S78" s="112">
        <v>2</v>
      </c>
      <c r="T78" s="83">
        <v>10</v>
      </c>
      <c r="U78" s="112">
        <v>12</v>
      </c>
      <c r="V78" s="113">
        <v>71.428571428571431</v>
      </c>
      <c r="W78" s="112">
        <v>1</v>
      </c>
      <c r="X78" s="112">
        <v>2</v>
      </c>
      <c r="Y78" s="112">
        <v>3</v>
      </c>
      <c r="Z78" s="101">
        <v>14.285714285714285</v>
      </c>
      <c r="AA78" s="113">
        <v>85.714285714285708</v>
      </c>
      <c r="AB78" s="92">
        <v>3</v>
      </c>
      <c r="AC78" s="92">
        <v>12</v>
      </c>
      <c r="AD78" s="114">
        <v>15</v>
      </c>
      <c r="AE78" s="115">
        <v>88.235294117647058</v>
      </c>
      <c r="AF78" s="83">
        <v>14</v>
      </c>
      <c r="AG78" s="112">
        <v>2</v>
      </c>
      <c r="AH78" s="112">
        <v>10</v>
      </c>
      <c r="AI78" s="112">
        <v>12</v>
      </c>
      <c r="AJ78" s="113">
        <v>71.428571428571431</v>
      </c>
      <c r="AK78" s="112">
        <v>1</v>
      </c>
      <c r="AL78" s="112">
        <v>3</v>
      </c>
      <c r="AM78" s="112">
        <v>4</v>
      </c>
      <c r="AN78" s="101">
        <v>21.428571428571427</v>
      </c>
      <c r="AO78" s="113">
        <v>92.857142857142861</v>
      </c>
      <c r="AP78" s="92">
        <v>3</v>
      </c>
      <c r="AQ78" s="92">
        <v>13</v>
      </c>
      <c r="AR78" s="114">
        <v>16</v>
      </c>
      <c r="AS78" s="114">
        <v>14</v>
      </c>
      <c r="AT78" s="114">
        <v>2</v>
      </c>
      <c r="AU78" s="114">
        <v>10</v>
      </c>
      <c r="AV78" s="114">
        <v>12</v>
      </c>
      <c r="AW78" s="114">
        <v>71.428571428571431</v>
      </c>
      <c r="AX78" s="114">
        <v>0</v>
      </c>
      <c r="AY78" s="114">
        <v>2</v>
      </c>
      <c r="AZ78" s="114">
        <v>2</v>
      </c>
      <c r="BA78" s="114">
        <v>14.285714285714285</v>
      </c>
      <c r="BB78" s="114">
        <v>85.714285714285708</v>
      </c>
      <c r="BC78" s="114">
        <v>2</v>
      </c>
      <c r="BD78" s="114">
        <v>12</v>
      </c>
      <c r="BE78" s="114">
        <v>14</v>
      </c>
      <c r="BF78" s="114">
        <v>15</v>
      </c>
      <c r="BG78" s="114">
        <v>2</v>
      </c>
      <c r="BH78" s="114">
        <v>10</v>
      </c>
      <c r="BI78" s="114">
        <v>12</v>
      </c>
      <c r="BJ78" s="114">
        <v>66.666666666666657</v>
      </c>
      <c r="BK78" s="114">
        <v>0</v>
      </c>
      <c r="BL78" s="114">
        <v>2</v>
      </c>
      <c r="BM78" s="114">
        <v>2</v>
      </c>
      <c r="BN78" s="114">
        <v>13.333333333333334</v>
      </c>
      <c r="BO78" s="114">
        <v>80</v>
      </c>
      <c r="BP78" s="114">
        <v>2</v>
      </c>
      <c r="BQ78" s="114">
        <v>12</v>
      </c>
      <c r="BR78" s="114">
        <v>14</v>
      </c>
      <c r="BS78" s="114">
        <v>15</v>
      </c>
      <c r="BT78" s="114">
        <v>0</v>
      </c>
      <c r="BU78" s="114">
        <v>10</v>
      </c>
      <c r="BV78" s="114">
        <v>10</v>
      </c>
      <c r="BW78" s="345">
        <v>66.666666666666657</v>
      </c>
      <c r="BX78" s="114">
        <v>0</v>
      </c>
      <c r="BY78" s="114">
        <v>3</v>
      </c>
      <c r="BZ78" s="114">
        <v>3</v>
      </c>
      <c r="CA78" s="113">
        <v>20</v>
      </c>
      <c r="CB78" s="113">
        <v>86.666666666666671</v>
      </c>
      <c r="CC78" s="114">
        <v>0</v>
      </c>
      <c r="CD78" s="114">
        <v>13</v>
      </c>
      <c r="CE78" s="114">
        <v>13</v>
      </c>
      <c r="CF78" s="114">
        <v>15</v>
      </c>
      <c r="CG78" s="114">
        <v>0</v>
      </c>
      <c r="CH78" s="114">
        <v>10</v>
      </c>
      <c r="CI78" s="114">
        <v>10</v>
      </c>
      <c r="CJ78" s="114">
        <v>66.666666666666657</v>
      </c>
      <c r="CK78" s="114">
        <v>0</v>
      </c>
      <c r="CL78" s="114">
        <v>3</v>
      </c>
      <c r="CM78" s="114">
        <v>3</v>
      </c>
      <c r="CN78" s="114">
        <v>20</v>
      </c>
      <c r="CO78" s="114">
        <v>86.666666666666671</v>
      </c>
      <c r="CP78" s="114">
        <v>0</v>
      </c>
      <c r="CQ78" s="114">
        <v>13</v>
      </c>
      <c r="CR78" s="114">
        <v>13</v>
      </c>
      <c r="CS78" s="83">
        <v>15</v>
      </c>
      <c r="CT78" s="112">
        <v>0</v>
      </c>
      <c r="CU78" s="112">
        <v>11</v>
      </c>
      <c r="CV78" s="112">
        <v>11</v>
      </c>
      <c r="CW78" s="113">
        <v>73.333333333333329</v>
      </c>
      <c r="CX78" s="112">
        <v>0</v>
      </c>
      <c r="CY78" s="112">
        <v>3</v>
      </c>
      <c r="CZ78" s="112">
        <v>3</v>
      </c>
      <c r="DA78" s="101">
        <v>20</v>
      </c>
      <c r="DB78" s="113">
        <v>93.333333333333329</v>
      </c>
      <c r="DC78" s="92">
        <v>0</v>
      </c>
      <c r="DD78" s="92">
        <v>14</v>
      </c>
      <c r="DE78" s="114">
        <v>14</v>
      </c>
    </row>
    <row r="79" spans="1:109" x14ac:dyDescent="0.25">
      <c r="A79" s="4">
        <v>887</v>
      </c>
      <c r="B79" s="7" t="s">
        <v>138</v>
      </c>
      <c r="C79" s="4">
        <v>887</v>
      </c>
      <c r="D79" s="83">
        <v>160</v>
      </c>
      <c r="E79" s="112">
        <v>6</v>
      </c>
      <c r="F79" s="83">
        <v>155</v>
      </c>
      <c r="G79" s="112">
        <v>161</v>
      </c>
      <c r="H79" s="113">
        <v>96.875</v>
      </c>
      <c r="I79" s="112">
        <v>4</v>
      </c>
      <c r="J79" s="112">
        <v>27</v>
      </c>
      <c r="K79" s="112">
        <v>31</v>
      </c>
      <c r="L79" s="101">
        <v>16.875</v>
      </c>
      <c r="M79" s="113">
        <v>113.75</v>
      </c>
      <c r="N79" s="92">
        <v>10</v>
      </c>
      <c r="O79" s="92">
        <v>182</v>
      </c>
      <c r="P79" s="114">
        <v>192</v>
      </c>
      <c r="Q79" s="115">
        <v>112.94117647058823</v>
      </c>
      <c r="R79" s="83">
        <v>174</v>
      </c>
      <c r="S79" s="112">
        <v>6</v>
      </c>
      <c r="T79" s="83">
        <v>155</v>
      </c>
      <c r="U79" s="112">
        <v>161</v>
      </c>
      <c r="V79" s="113">
        <v>89.080459770114942</v>
      </c>
      <c r="W79" s="112">
        <v>4</v>
      </c>
      <c r="X79" s="112">
        <v>30</v>
      </c>
      <c r="Y79" s="112">
        <v>34</v>
      </c>
      <c r="Z79" s="101">
        <v>17.241379310344829</v>
      </c>
      <c r="AA79" s="113">
        <v>106.32183908045978</v>
      </c>
      <c r="AB79" s="92">
        <v>10</v>
      </c>
      <c r="AC79" s="92">
        <v>185</v>
      </c>
      <c r="AD79" s="114">
        <v>195</v>
      </c>
      <c r="AE79" s="115">
        <v>105.9782608695652</v>
      </c>
      <c r="AF79" s="83">
        <v>174</v>
      </c>
      <c r="AG79" s="112">
        <v>8</v>
      </c>
      <c r="AH79" s="112">
        <v>161</v>
      </c>
      <c r="AI79" s="112">
        <v>169</v>
      </c>
      <c r="AJ79" s="113">
        <v>92.52873563218391</v>
      </c>
      <c r="AK79" s="112">
        <v>4</v>
      </c>
      <c r="AL79" s="112">
        <v>21</v>
      </c>
      <c r="AM79" s="112">
        <v>25</v>
      </c>
      <c r="AN79" s="101">
        <v>12.068965517241379</v>
      </c>
      <c r="AO79" s="113">
        <v>104.59770114942528</v>
      </c>
      <c r="AP79" s="92">
        <v>12</v>
      </c>
      <c r="AQ79" s="92">
        <v>182</v>
      </c>
      <c r="AR79" s="114">
        <v>194</v>
      </c>
      <c r="AS79" s="114">
        <v>174</v>
      </c>
      <c r="AT79" s="114">
        <v>8</v>
      </c>
      <c r="AU79" s="114">
        <v>161</v>
      </c>
      <c r="AV79" s="114">
        <v>169</v>
      </c>
      <c r="AW79" s="114">
        <v>92.52873563218391</v>
      </c>
      <c r="AX79" s="114">
        <v>2</v>
      </c>
      <c r="AY79" s="114">
        <v>34</v>
      </c>
      <c r="AZ79" s="114">
        <v>36</v>
      </c>
      <c r="BA79" s="114">
        <v>19.540229885057471</v>
      </c>
      <c r="BB79" s="114">
        <v>112.06896551724137</v>
      </c>
      <c r="BC79" s="114">
        <v>10</v>
      </c>
      <c r="BD79" s="114">
        <v>195</v>
      </c>
      <c r="BE79" s="114">
        <v>205</v>
      </c>
      <c r="BF79" s="114">
        <v>175</v>
      </c>
      <c r="BG79" s="114">
        <v>8</v>
      </c>
      <c r="BH79" s="114">
        <v>167</v>
      </c>
      <c r="BI79" s="114">
        <v>175</v>
      </c>
      <c r="BJ79" s="114">
        <v>95.428571428571431</v>
      </c>
      <c r="BK79" s="114">
        <v>1</v>
      </c>
      <c r="BL79" s="114">
        <v>36</v>
      </c>
      <c r="BM79" s="114">
        <v>37</v>
      </c>
      <c r="BN79" s="114">
        <v>20.571428571428569</v>
      </c>
      <c r="BO79" s="114">
        <v>115.99999999999999</v>
      </c>
      <c r="BP79" s="114">
        <v>9</v>
      </c>
      <c r="BQ79" s="114">
        <v>203</v>
      </c>
      <c r="BR79" s="114">
        <v>212</v>
      </c>
      <c r="BS79" s="114">
        <v>175</v>
      </c>
      <c r="BT79" s="114">
        <v>5</v>
      </c>
      <c r="BU79" s="114">
        <v>177</v>
      </c>
      <c r="BV79" s="114">
        <v>182</v>
      </c>
      <c r="BW79" s="345">
        <v>101.14285714285714</v>
      </c>
      <c r="BX79" s="114">
        <v>1</v>
      </c>
      <c r="BY79" s="114">
        <v>37</v>
      </c>
      <c r="BZ79" s="114">
        <v>38</v>
      </c>
      <c r="CA79" s="113">
        <v>21.142857142857142</v>
      </c>
      <c r="CB79" s="113">
        <v>122.28571428571429</v>
      </c>
      <c r="CC79" s="114">
        <v>6</v>
      </c>
      <c r="CD79" s="114">
        <v>214</v>
      </c>
      <c r="CE79" s="114">
        <v>220</v>
      </c>
      <c r="CF79" s="114">
        <v>175</v>
      </c>
      <c r="CG79" s="114">
        <v>2</v>
      </c>
      <c r="CH79" s="114">
        <v>181</v>
      </c>
      <c r="CI79" s="114">
        <v>183</v>
      </c>
      <c r="CJ79" s="114">
        <v>103.42857142857143</v>
      </c>
      <c r="CK79" s="114">
        <v>0</v>
      </c>
      <c r="CL79" s="114">
        <v>43</v>
      </c>
      <c r="CM79" s="114">
        <v>43</v>
      </c>
      <c r="CN79" s="114">
        <v>24.571428571428573</v>
      </c>
      <c r="CO79" s="114">
        <v>128</v>
      </c>
      <c r="CP79" s="114">
        <v>2</v>
      </c>
      <c r="CQ79" s="114">
        <v>224</v>
      </c>
      <c r="CR79" s="114">
        <v>226</v>
      </c>
      <c r="CS79" s="83">
        <v>175</v>
      </c>
      <c r="CT79" s="112">
        <v>1</v>
      </c>
      <c r="CU79" s="112">
        <v>190</v>
      </c>
      <c r="CV79" s="112">
        <v>191</v>
      </c>
      <c r="CW79" s="113">
        <v>108.57142857142857</v>
      </c>
      <c r="CX79" s="112">
        <v>0</v>
      </c>
      <c r="CY79" s="112">
        <v>43</v>
      </c>
      <c r="CZ79" s="112">
        <v>43</v>
      </c>
      <c r="DA79" s="101">
        <v>24.571428571428573</v>
      </c>
      <c r="DB79" s="113">
        <v>133.14285714285714</v>
      </c>
      <c r="DC79" s="92">
        <v>1</v>
      </c>
      <c r="DD79" s="92">
        <v>233</v>
      </c>
      <c r="DE79" s="114">
        <v>234</v>
      </c>
    </row>
    <row r="80" spans="1:109" ht="25.5" x14ac:dyDescent="0.25">
      <c r="A80" s="1"/>
      <c r="B80" s="8" t="s">
        <v>139</v>
      </c>
      <c r="C80" s="1"/>
      <c r="D80" s="38">
        <v>27287</v>
      </c>
      <c r="E80" s="38">
        <v>1353</v>
      </c>
      <c r="F80" s="38">
        <v>14700</v>
      </c>
      <c r="G80" s="38">
        <v>16053</v>
      </c>
      <c r="H80" s="97">
        <v>53.871807087624148</v>
      </c>
      <c r="I80" s="38">
        <v>782</v>
      </c>
      <c r="J80" s="38">
        <v>9197</v>
      </c>
      <c r="K80" s="38">
        <v>9979</v>
      </c>
      <c r="L80" s="102">
        <v>33.704694543189063</v>
      </c>
      <c r="M80" s="236">
        <v>2005.5264850368426</v>
      </c>
      <c r="N80" s="236">
        <v>2135</v>
      </c>
      <c r="O80" s="236">
        <v>23897</v>
      </c>
      <c r="P80" s="236">
        <v>26032</v>
      </c>
      <c r="Q80" s="111">
        <v>88.478009652640878</v>
      </c>
      <c r="R80" s="38">
        <v>29020</v>
      </c>
      <c r="S80" s="38">
        <v>1345</v>
      </c>
      <c r="T80" s="38">
        <v>14860</v>
      </c>
      <c r="U80" s="38">
        <v>16205</v>
      </c>
      <c r="V80" s="97">
        <v>51.206064782908335</v>
      </c>
      <c r="W80" s="38">
        <v>658</v>
      </c>
      <c r="X80" s="38">
        <v>9485</v>
      </c>
      <c r="Y80" s="38">
        <v>10143</v>
      </c>
      <c r="Z80" s="102">
        <v>32.684355616815992</v>
      </c>
      <c r="AA80" s="236">
        <v>1941.676771167123</v>
      </c>
      <c r="AB80" s="236">
        <v>2003</v>
      </c>
      <c r="AC80" s="236">
        <v>24345</v>
      </c>
      <c r="AD80" s="236">
        <v>26348</v>
      </c>
      <c r="AE80" s="111">
        <v>84.93053540921251</v>
      </c>
      <c r="AF80" s="38">
        <v>29020</v>
      </c>
      <c r="AG80" s="38">
        <v>1081</v>
      </c>
      <c r="AH80" s="38">
        <v>15379</v>
      </c>
      <c r="AI80" s="38">
        <v>16460</v>
      </c>
      <c r="AJ80" s="97">
        <v>52.994486560992414</v>
      </c>
      <c r="AK80" s="38">
        <v>664</v>
      </c>
      <c r="AL80" s="38">
        <v>9385</v>
      </c>
      <c r="AM80" s="38">
        <v>10049</v>
      </c>
      <c r="AN80" s="102">
        <v>32.339765678842184</v>
      </c>
      <c r="AO80" s="236">
        <v>2350.8947983368216</v>
      </c>
      <c r="AP80" s="236">
        <v>1745</v>
      </c>
      <c r="AQ80" s="236">
        <v>24764</v>
      </c>
      <c r="AR80" s="236">
        <v>26509</v>
      </c>
      <c r="AS80" s="236">
        <v>29020</v>
      </c>
      <c r="AT80" s="236">
        <v>863</v>
      </c>
      <c r="AU80" s="236">
        <v>15835</v>
      </c>
      <c r="AV80" s="236">
        <v>16698</v>
      </c>
      <c r="AW80" s="236">
        <v>54.565816678152999</v>
      </c>
      <c r="AX80" s="236">
        <v>303</v>
      </c>
      <c r="AY80" s="236">
        <v>10172</v>
      </c>
      <c r="AZ80" s="236">
        <v>10475</v>
      </c>
      <c r="BA80" s="236">
        <v>35.051688490696073</v>
      </c>
      <c r="BB80" s="236">
        <v>2033.0821463519485</v>
      </c>
      <c r="BC80" s="236">
        <v>1166</v>
      </c>
      <c r="BD80" s="236">
        <v>26007</v>
      </c>
      <c r="BE80" s="236">
        <v>27173</v>
      </c>
      <c r="BF80" s="236">
        <v>29153</v>
      </c>
      <c r="BG80" s="236">
        <v>850</v>
      </c>
      <c r="BH80" s="236">
        <v>16025</v>
      </c>
      <c r="BI80" s="236">
        <v>16875</v>
      </c>
      <c r="BJ80" s="236">
        <v>54.968613864782355</v>
      </c>
      <c r="BK80" s="236">
        <v>280</v>
      </c>
      <c r="BL80" s="236">
        <v>10458</v>
      </c>
      <c r="BM80" s="236">
        <v>10738</v>
      </c>
      <c r="BN80" s="236">
        <v>35.872808973347517</v>
      </c>
      <c r="BO80" s="236">
        <v>2065.0698309635718</v>
      </c>
      <c r="BP80" s="236">
        <v>1130</v>
      </c>
      <c r="BQ80" s="236">
        <v>26483</v>
      </c>
      <c r="BR80" s="236">
        <v>27613</v>
      </c>
      <c r="BS80" s="236">
        <v>29153</v>
      </c>
      <c r="BT80" s="236">
        <v>543</v>
      </c>
      <c r="BU80" s="236">
        <v>16293</v>
      </c>
      <c r="BV80" s="236">
        <v>16836</v>
      </c>
      <c r="BW80" s="102">
        <v>55.887901759681682</v>
      </c>
      <c r="BX80" s="236">
        <v>118</v>
      </c>
      <c r="BY80" s="236">
        <v>10812</v>
      </c>
      <c r="BZ80" s="236">
        <v>10930</v>
      </c>
      <c r="CA80" s="97">
        <v>37.087092237505573</v>
      </c>
      <c r="CB80" s="97">
        <v>2095.7984876582336</v>
      </c>
      <c r="CC80" s="236">
        <v>661</v>
      </c>
      <c r="CD80" s="236">
        <v>27105</v>
      </c>
      <c r="CE80" s="236">
        <v>27766</v>
      </c>
      <c r="CF80" s="236">
        <v>29153</v>
      </c>
      <c r="CG80" s="236">
        <v>110</v>
      </c>
      <c r="CH80" s="236">
        <v>16520</v>
      </c>
      <c r="CI80" s="236">
        <v>16630</v>
      </c>
      <c r="CJ80" s="236">
        <v>56.666552327376252</v>
      </c>
      <c r="CK80" s="236">
        <v>87</v>
      </c>
      <c r="CL80" s="236">
        <v>10991</v>
      </c>
      <c r="CM80" s="236">
        <v>11078</v>
      </c>
      <c r="CN80" s="236">
        <v>37.701094227009229</v>
      </c>
      <c r="CO80" s="236">
        <v>2114.3299745578365</v>
      </c>
      <c r="CP80" s="236">
        <v>197</v>
      </c>
      <c r="CQ80" s="236">
        <v>27511</v>
      </c>
      <c r="CR80" s="236">
        <v>27708</v>
      </c>
      <c r="CS80" s="38">
        <v>29153</v>
      </c>
      <c r="CT80" s="38">
        <v>62</v>
      </c>
      <c r="CU80" s="38">
        <v>17255</v>
      </c>
      <c r="CV80" s="38">
        <v>17317</v>
      </c>
      <c r="CW80" s="97">
        <v>59.187733680924779</v>
      </c>
      <c r="CX80" s="38">
        <v>44</v>
      </c>
      <c r="CY80" s="38">
        <v>11043</v>
      </c>
      <c r="CZ80" s="38">
        <v>11087</v>
      </c>
      <c r="DA80" s="102">
        <v>37.879463520049391</v>
      </c>
      <c r="DB80" s="236">
        <v>2182.3864403548996</v>
      </c>
      <c r="DC80" s="236">
        <v>106</v>
      </c>
      <c r="DD80" s="236">
        <v>28298</v>
      </c>
      <c r="DE80" s="236">
        <v>28404</v>
      </c>
    </row>
    <row r="81" spans="1:109" ht="26.25" x14ac:dyDescent="0.25">
      <c r="A81" s="4">
        <v>2</v>
      </c>
      <c r="B81" s="7" t="s">
        <v>140</v>
      </c>
      <c r="C81" s="4">
        <v>2</v>
      </c>
      <c r="D81" s="83">
        <v>211</v>
      </c>
      <c r="E81" s="112">
        <v>6</v>
      </c>
      <c r="F81" s="83">
        <v>41</v>
      </c>
      <c r="G81" s="112">
        <v>47</v>
      </c>
      <c r="H81" s="113">
        <v>19.431279620853083</v>
      </c>
      <c r="I81" s="112">
        <v>2</v>
      </c>
      <c r="J81" s="112">
        <v>25</v>
      </c>
      <c r="K81" s="112">
        <v>27</v>
      </c>
      <c r="L81" s="101">
        <v>11.848341232227488</v>
      </c>
      <c r="M81" s="113">
        <v>31.279620853080569</v>
      </c>
      <c r="N81" s="92">
        <v>8</v>
      </c>
      <c r="O81" s="92">
        <v>66</v>
      </c>
      <c r="P81" s="114">
        <v>74</v>
      </c>
      <c r="Q81" s="115">
        <v>33.789954337899545</v>
      </c>
      <c r="R81" s="83">
        <v>226</v>
      </c>
      <c r="S81" s="112">
        <v>6</v>
      </c>
      <c r="T81" s="83">
        <v>46</v>
      </c>
      <c r="U81" s="112">
        <v>52</v>
      </c>
      <c r="V81" s="113">
        <v>20.353982300884958</v>
      </c>
      <c r="W81" s="112">
        <v>2</v>
      </c>
      <c r="X81" s="112">
        <v>23</v>
      </c>
      <c r="Y81" s="112">
        <v>25</v>
      </c>
      <c r="Z81" s="101">
        <v>10.176991150442479</v>
      </c>
      <c r="AA81" s="113">
        <v>30.53097345132743</v>
      </c>
      <c r="AB81" s="92">
        <v>8</v>
      </c>
      <c r="AC81" s="92">
        <v>69</v>
      </c>
      <c r="AD81" s="114">
        <v>77</v>
      </c>
      <c r="AE81" s="115">
        <v>32.905982905982903</v>
      </c>
      <c r="AF81" s="83">
        <v>226</v>
      </c>
      <c r="AG81" s="112">
        <v>5</v>
      </c>
      <c r="AH81" s="112">
        <v>45</v>
      </c>
      <c r="AI81" s="112">
        <v>50</v>
      </c>
      <c r="AJ81" s="113">
        <v>19.911504424778762</v>
      </c>
      <c r="AK81" s="112">
        <v>2</v>
      </c>
      <c r="AL81" s="112">
        <v>23</v>
      </c>
      <c r="AM81" s="112">
        <v>25</v>
      </c>
      <c r="AN81" s="101">
        <v>10.176991150442479</v>
      </c>
      <c r="AO81" s="113">
        <v>30.088495575221241</v>
      </c>
      <c r="AP81" s="92">
        <v>7</v>
      </c>
      <c r="AQ81" s="92">
        <v>68</v>
      </c>
      <c r="AR81" s="114">
        <v>75</v>
      </c>
      <c r="AS81" s="114">
        <v>226</v>
      </c>
      <c r="AT81" s="114">
        <v>5</v>
      </c>
      <c r="AU81" s="114">
        <v>43</v>
      </c>
      <c r="AV81" s="114">
        <v>48</v>
      </c>
      <c r="AW81" s="114">
        <v>19.026548672566371</v>
      </c>
      <c r="AX81" s="114">
        <v>1</v>
      </c>
      <c r="AY81" s="114">
        <v>24</v>
      </c>
      <c r="AZ81" s="114">
        <v>25</v>
      </c>
      <c r="BA81" s="114">
        <v>10.619469026548673</v>
      </c>
      <c r="BB81" s="114">
        <v>29.646017699115045</v>
      </c>
      <c r="BC81" s="114">
        <v>6</v>
      </c>
      <c r="BD81" s="114">
        <v>67</v>
      </c>
      <c r="BE81" s="114">
        <v>73</v>
      </c>
      <c r="BF81" s="114">
        <v>229</v>
      </c>
      <c r="BG81" s="114">
        <v>5</v>
      </c>
      <c r="BH81" s="114">
        <v>49</v>
      </c>
      <c r="BI81" s="114">
        <v>54</v>
      </c>
      <c r="BJ81" s="114">
        <v>21.397379912663755</v>
      </c>
      <c r="BK81" s="114">
        <v>0</v>
      </c>
      <c r="BL81" s="114">
        <v>26</v>
      </c>
      <c r="BM81" s="114">
        <v>26</v>
      </c>
      <c r="BN81" s="114">
        <v>11.353711790393014</v>
      </c>
      <c r="BO81" s="114">
        <v>32.751091703056765</v>
      </c>
      <c r="BP81" s="114">
        <v>5</v>
      </c>
      <c r="BQ81" s="114">
        <v>75</v>
      </c>
      <c r="BR81" s="114">
        <v>80</v>
      </c>
      <c r="BS81" s="114">
        <v>229</v>
      </c>
      <c r="BT81" s="114">
        <v>4</v>
      </c>
      <c r="BU81" s="114">
        <v>53</v>
      </c>
      <c r="BV81" s="114">
        <v>57</v>
      </c>
      <c r="BW81" s="345">
        <v>23.144104803493452</v>
      </c>
      <c r="BX81" s="114">
        <v>0</v>
      </c>
      <c r="BY81" s="114">
        <v>26</v>
      </c>
      <c r="BZ81" s="114">
        <v>26</v>
      </c>
      <c r="CA81" s="113">
        <v>11.353711790393014</v>
      </c>
      <c r="CB81" s="113">
        <v>34.497816593886469</v>
      </c>
      <c r="CC81" s="114">
        <v>4</v>
      </c>
      <c r="CD81" s="114">
        <v>79</v>
      </c>
      <c r="CE81" s="114">
        <v>83</v>
      </c>
      <c r="CF81" s="114">
        <v>229</v>
      </c>
      <c r="CG81" s="114">
        <v>1</v>
      </c>
      <c r="CH81" s="114">
        <v>58</v>
      </c>
      <c r="CI81" s="114">
        <v>59</v>
      </c>
      <c r="CJ81" s="114">
        <v>25.327510917030565</v>
      </c>
      <c r="CK81" s="114">
        <v>0</v>
      </c>
      <c r="CL81" s="114">
        <v>26</v>
      </c>
      <c r="CM81" s="114">
        <v>26</v>
      </c>
      <c r="CN81" s="114">
        <v>11.353711790393014</v>
      </c>
      <c r="CO81" s="114">
        <v>36.681222707423586</v>
      </c>
      <c r="CP81" s="114">
        <v>1</v>
      </c>
      <c r="CQ81" s="114">
        <v>84</v>
      </c>
      <c r="CR81" s="114">
        <v>85</v>
      </c>
      <c r="CS81" s="83">
        <v>229</v>
      </c>
      <c r="CT81" s="112">
        <v>0</v>
      </c>
      <c r="CU81" s="112">
        <v>70</v>
      </c>
      <c r="CV81" s="112">
        <v>70</v>
      </c>
      <c r="CW81" s="113">
        <v>30.567685589519648</v>
      </c>
      <c r="CX81" s="112">
        <v>0</v>
      </c>
      <c r="CY81" s="112">
        <v>29</v>
      </c>
      <c r="CZ81" s="112">
        <v>29</v>
      </c>
      <c r="DA81" s="101">
        <v>12.663755458515283</v>
      </c>
      <c r="DB81" s="113">
        <v>43.231441048034938</v>
      </c>
      <c r="DC81" s="92">
        <v>0</v>
      </c>
      <c r="DD81" s="92">
        <v>99</v>
      </c>
      <c r="DE81" s="114">
        <v>99</v>
      </c>
    </row>
    <row r="82" spans="1:109" ht="26.25" x14ac:dyDescent="0.25">
      <c r="A82" s="4">
        <v>21</v>
      </c>
      <c r="B82" s="7" t="s">
        <v>141</v>
      </c>
      <c r="C82" s="4">
        <v>21</v>
      </c>
      <c r="D82" s="83">
        <v>38</v>
      </c>
      <c r="E82" s="112">
        <v>0</v>
      </c>
      <c r="F82" s="83">
        <v>24</v>
      </c>
      <c r="G82" s="112">
        <v>24</v>
      </c>
      <c r="H82" s="113">
        <v>63.157894736842103</v>
      </c>
      <c r="I82" s="112">
        <v>0</v>
      </c>
      <c r="J82" s="112">
        <v>1</v>
      </c>
      <c r="K82" s="112">
        <v>1</v>
      </c>
      <c r="L82" s="101">
        <v>2.6315789473684208</v>
      </c>
      <c r="M82" s="113">
        <v>65.789473684210535</v>
      </c>
      <c r="N82" s="92">
        <v>0</v>
      </c>
      <c r="O82" s="92">
        <v>25</v>
      </c>
      <c r="P82" s="114">
        <v>25</v>
      </c>
      <c r="Q82" s="115">
        <v>65.789473684210535</v>
      </c>
      <c r="R82" s="83">
        <v>39</v>
      </c>
      <c r="S82" s="112">
        <v>0</v>
      </c>
      <c r="T82" s="83">
        <v>24</v>
      </c>
      <c r="U82" s="112">
        <v>24</v>
      </c>
      <c r="V82" s="113">
        <v>61.53846153846154</v>
      </c>
      <c r="W82" s="112">
        <v>0</v>
      </c>
      <c r="X82" s="112">
        <v>1</v>
      </c>
      <c r="Y82" s="112">
        <v>1</v>
      </c>
      <c r="Z82" s="101">
        <v>2.5641025641025639</v>
      </c>
      <c r="AA82" s="113">
        <v>64.102564102564102</v>
      </c>
      <c r="AB82" s="92">
        <v>0</v>
      </c>
      <c r="AC82" s="92">
        <v>25</v>
      </c>
      <c r="AD82" s="114">
        <v>25</v>
      </c>
      <c r="AE82" s="115">
        <v>64.102564102564102</v>
      </c>
      <c r="AF82" s="83">
        <v>39</v>
      </c>
      <c r="AG82" s="112">
        <v>0</v>
      </c>
      <c r="AH82" s="112">
        <v>23</v>
      </c>
      <c r="AI82" s="112">
        <v>23</v>
      </c>
      <c r="AJ82" s="113">
        <v>58.974358974358978</v>
      </c>
      <c r="AK82" s="112">
        <v>0</v>
      </c>
      <c r="AL82" s="112">
        <v>1</v>
      </c>
      <c r="AM82" s="112">
        <v>1</v>
      </c>
      <c r="AN82" s="101">
        <v>2.5641025641025639</v>
      </c>
      <c r="AO82" s="113">
        <v>61.53846153846154</v>
      </c>
      <c r="AP82" s="92">
        <v>0</v>
      </c>
      <c r="AQ82" s="92">
        <v>24</v>
      </c>
      <c r="AR82" s="114">
        <v>24</v>
      </c>
      <c r="AS82" s="114">
        <v>39</v>
      </c>
      <c r="AT82" s="114">
        <v>0</v>
      </c>
      <c r="AU82" s="114">
        <v>23</v>
      </c>
      <c r="AV82" s="114">
        <v>23</v>
      </c>
      <c r="AW82" s="114">
        <v>58.974358974358978</v>
      </c>
      <c r="AX82" s="114">
        <v>0</v>
      </c>
      <c r="AY82" s="114">
        <v>0</v>
      </c>
      <c r="AZ82" s="114">
        <v>0</v>
      </c>
      <c r="BA82" s="114">
        <v>0</v>
      </c>
      <c r="BB82" s="114">
        <v>58.974358974358978</v>
      </c>
      <c r="BC82" s="114">
        <v>0</v>
      </c>
      <c r="BD82" s="114">
        <v>23</v>
      </c>
      <c r="BE82" s="114">
        <v>23</v>
      </c>
      <c r="BF82" s="114">
        <v>39</v>
      </c>
      <c r="BG82" s="114">
        <v>0</v>
      </c>
      <c r="BH82" s="114">
        <v>25</v>
      </c>
      <c r="BI82" s="114">
        <v>25</v>
      </c>
      <c r="BJ82" s="114">
        <v>64.102564102564102</v>
      </c>
      <c r="BK82" s="114">
        <v>0</v>
      </c>
      <c r="BL82" s="114">
        <v>1</v>
      </c>
      <c r="BM82" s="114">
        <v>1</v>
      </c>
      <c r="BN82" s="114">
        <v>2.5641025641025639</v>
      </c>
      <c r="BO82" s="114">
        <v>66.666666666666657</v>
      </c>
      <c r="BP82" s="114">
        <v>0</v>
      </c>
      <c r="BQ82" s="114">
        <v>26</v>
      </c>
      <c r="BR82" s="114">
        <v>26</v>
      </c>
      <c r="BS82" s="114">
        <v>39</v>
      </c>
      <c r="BT82" s="114">
        <v>0</v>
      </c>
      <c r="BU82" s="114">
        <v>23</v>
      </c>
      <c r="BV82" s="114">
        <v>23</v>
      </c>
      <c r="BW82" s="345">
        <v>58.974358974358978</v>
      </c>
      <c r="BX82" s="114">
        <v>0</v>
      </c>
      <c r="BY82" s="114">
        <v>1</v>
      </c>
      <c r="BZ82" s="114">
        <v>1</v>
      </c>
      <c r="CA82" s="113">
        <v>2.5641025641025639</v>
      </c>
      <c r="CB82" s="113">
        <v>61.53846153846154</v>
      </c>
      <c r="CC82" s="114">
        <v>0</v>
      </c>
      <c r="CD82" s="114">
        <v>24</v>
      </c>
      <c r="CE82" s="114">
        <v>24</v>
      </c>
      <c r="CF82" s="114">
        <v>39</v>
      </c>
      <c r="CG82" s="114">
        <v>0</v>
      </c>
      <c r="CH82" s="114">
        <v>24</v>
      </c>
      <c r="CI82" s="114">
        <v>24</v>
      </c>
      <c r="CJ82" s="114">
        <v>61.53846153846154</v>
      </c>
      <c r="CK82" s="114">
        <v>0</v>
      </c>
      <c r="CL82" s="114">
        <v>0</v>
      </c>
      <c r="CM82" s="114">
        <v>0</v>
      </c>
      <c r="CN82" s="114">
        <v>0</v>
      </c>
      <c r="CO82" s="114">
        <v>61.53846153846154</v>
      </c>
      <c r="CP82" s="114">
        <v>0</v>
      </c>
      <c r="CQ82" s="114">
        <v>24</v>
      </c>
      <c r="CR82" s="114">
        <v>24</v>
      </c>
      <c r="CS82" s="83">
        <v>39</v>
      </c>
      <c r="CT82" s="112">
        <v>0</v>
      </c>
      <c r="CU82" s="112">
        <v>25</v>
      </c>
      <c r="CV82" s="112">
        <v>25</v>
      </c>
      <c r="CW82" s="113">
        <v>64.102564102564102</v>
      </c>
      <c r="CX82" s="112">
        <v>0</v>
      </c>
      <c r="CY82" s="112">
        <v>0</v>
      </c>
      <c r="CZ82" s="112">
        <v>0</v>
      </c>
      <c r="DA82" s="101">
        <v>0</v>
      </c>
      <c r="DB82" s="113">
        <v>64.102564102564102</v>
      </c>
      <c r="DC82" s="92">
        <v>0</v>
      </c>
      <c r="DD82" s="92">
        <v>25</v>
      </c>
      <c r="DE82" s="114">
        <v>25</v>
      </c>
    </row>
    <row r="83" spans="1:109" x14ac:dyDescent="0.25">
      <c r="A83" s="4">
        <v>55</v>
      </c>
      <c r="B83" s="7" t="s">
        <v>142</v>
      </c>
      <c r="C83" s="4">
        <v>55</v>
      </c>
      <c r="D83" s="83">
        <v>21</v>
      </c>
      <c r="E83" s="112">
        <v>2</v>
      </c>
      <c r="F83" s="83">
        <v>18</v>
      </c>
      <c r="G83" s="112">
        <v>20</v>
      </c>
      <c r="H83" s="113">
        <v>85.714285714285708</v>
      </c>
      <c r="I83" s="112">
        <v>0</v>
      </c>
      <c r="J83" s="112">
        <v>0</v>
      </c>
      <c r="K83" s="112">
        <v>0</v>
      </c>
      <c r="L83" s="101">
        <v>0</v>
      </c>
      <c r="M83" s="113">
        <v>85.714285714285708</v>
      </c>
      <c r="N83" s="92">
        <v>2</v>
      </c>
      <c r="O83" s="92">
        <v>18</v>
      </c>
      <c r="P83" s="114">
        <v>20</v>
      </c>
      <c r="Q83" s="115">
        <v>86.956521739130437</v>
      </c>
      <c r="R83" s="83">
        <v>24</v>
      </c>
      <c r="S83" s="112">
        <v>2</v>
      </c>
      <c r="T83" s="83">
        <v>18</v>
      </c>
      <c r="U83" s="112">
        <v>20</v>
      </c>
      <c r="V83" s="113">
        <v>75</v>
      </c>
      <c r="W83" s="112">
        <v>0</v>
      </c>
      <c r="X83" s="112">
        <v>0</v>
      </c>
      <c r="Y83" s="112">
        <v>0</v>
      </c>
      <c r="Z83" s="101">
        <v>0</v>
      </c>
      <c r="AA83" s="113">
        <v>75</v>
      </c>
      <c r="AB83" s="92">
        <v>2</v>
      </c>
      <c r="AC83" s="92">
        <v>18</v>
      </c>
      <c r="AD83" s="114">
        <v>20</v>
      </c>
      <c r="AE83" s="115">
        <v>76.923076923076934</v>
      </c>
      <c r="AF83" s="83">
        <v>24</v>
      </c>
      <c r="AG83" s="112">
        <v>2</v>
      </c>
      <c r="AH83" s="112">
        <v>17</v>
      </c>
      <c r="AI83" s="112">
        <v>19</v>
      </c>
      <c r="AJ83" s="113">
        <v>70.833333333333343</v>
      </c>
      <c r="AK83" s="112">
        <v>0</v>
      </c>
      <c r="AL83" s="112">
        <v>0</v>
      </c>
      <c r="AM83" s="112">
        <v>0</v>
      </c>
      <c r="AN83" s="101">
        <v>0</v>
      </c>
      <c r="AO83" s="113">
        <v>70.833333333333343</v>
      </c>
      <c r="AP83" s="92">
        <v>2</v>
      </c>
      <c r="AQ83" s="92">
        <v>17</v>
      </c>
      <c r="AR83" s="114">
        <v>19</v>
      </c>
      <c r="AS83" s="114">
        <v>24</v>
      </c>
      <c r="AT83" s="114">
        <v>2</v>
      </c>
      <c r="AU83" s="114">
        <v>17</v>
      </c>
      <c r="AV83" s="114">
        <v>19</v>
      </c>
      <c r="AW83" s="114">
        <v>70.833333333333343</v>
      </c>
      <c r="AX83" s="114">
        <v>0</v>
      </c>
      <c r="AY83" s="114">
        <v>1</v>
      </c>
      <c r="AZ83" s="114">
        <v>1</v>
      </c>
      <c r="BA83" s="114">
        <v>4.1666666666666661</v>
      </c>
      <c r="BB83" s="114">
        <v>75</v>
      </c>
      <c r="BC83" s="114">
        <v>2</v>
      </c>
      <c r="BD83" s="114">
        <v>18</v>
      </c>
      <c r="BE83" s="114">
        <v>20</v>
      </c>
      <c r="BF83" s="114">
        <v>24</v>
      </c>
      <c r="BG83" s="114">
        <v>2</v>
      </c>
      <c r="BH83" s="114">
        <v>18</v>
      </c>
      <c r="BI83" s="114">
        <v>20</v>
      </c>
      <c r="BJ83" s="114">
        <v>75</v>
      </c>
      <c r="BK83" s="114">
        <v>0</v>
      </c>
      <c r="BL83" s="114">
        <v>1</v>
      </c>
      <c r="BM83" s="114">
        <v>1</v>
      </c>
      <c r="BN83" s="114">
        <v>4.1666666666666661</v>
      </c>
      <c r="BO83" s="114">
        <v>79.166666666666657</v>
      </c>
      <c r="BP83" s="114">
        <v>2</v>
      </c>
      <c r="BQ83" s="114">
        <v>19</v>
      </c>
      <c r="BR83" s="114">
        <v>21</v>
      </c>
      <c r="BS83" s="114">
        <v>24</v>
      </c>
      <c r="BT83" s="114">
        <v>2</v>
      </c>
      <c r="BU83" s="114">
        <v>18</v>
      </c>
      <c r="BV83" s="114">
        <v>20</v>
      </c>
      <c r="BW83" s="345">
        <v>75</v>
      </c>
      <c r="BX83" s="114">
        <v>0</v>
      </c>
      <c r="BY83" s="114">
        <v>1</v>
      </c>
      <c r="BZ83" s="114">
        <v>1</v>
      </c>
      <c r="CA83" s="113">
        <v>4.1666666666666661</v>
      </c>
      <c r="CB83" s="113">
        <v>79.166666666666657</v>
      </c>
      <c r="CC83" s="114">
        <v>2</v>
      </c>
      <c r="CD83" s="114">
        <v>19</v>
      </c>
      <c r="CE83" s="114">
        <v>21</v>
      </c>
      <c r="CF83" s="114">
        <v>24</v>
      </c>
      <c r="CG83" s="114">
        <v>0</v>
      </c>
      <c r="CH83" s="114">
        <v>17</v>
      </c>
      <c r="CI83" s="114">
        <v>17</v>
      </c>
      <c r="CJ83" s="114">
        <v>70.833333333333343</v>
      </c>
      <c r="CK83" s="114">
        <v>0</v>
      </c>
      <c r="CL83" s="114">
        <v>2</v>
      </c>
      <c r="CM83" s="114">
        <v>2</v>
      </c>
      <c r="CN83" s="114">
        <v>8.3333333333333321</v>
      </c>
      <c r="CO83" s="114">
        <v>79.166666666666657</v>
      </c>
      <c r="CP83" s="114">
        <v>0</v>
      </c>
      <c r="CQ83" s="114">
        <v>19</v>
      </c>
      <c r="CR83" s="114">
        <v>19</v>
      </c>
      <c r="CS83" s="83">
        <v>24</v>
      </c>
      <c r="CT83" s="112">
        <v>0</v>
      </c>
      <c r="CU83" s="112">
        <v>17</v>
      </c>
      <c r="CV83" s="112">
        <v>17</v>
      </c>
      <c r="CW83" s="113">
        <v>70.833333333333343</v>
      </c>
      <c r="CX83" s="112">
        <v>0</v>
      </c>
      <c r="CY83" s="112">
        <v>3</v>
      </c>
      <c r="CZ83" s="112">
        <v>3</v>
      </c>
      <c r="DA83" s="101">
        <v>12.5</v>
      </c>
      <c r="DB83" s="113">
        <v>83.333333333333343</v>
      </c>
      <c r="DC83" s="92">
        <v>0</v>
      </c>
      <c r="DD83" s="92">
        <v>20</v>
      </c>
      <c r="DE83" s="114">
        <v>20</v>
      </c>
    </row>
    <row r="84" spans="1:109" ht="51.75" x14ac:dyDescent="0.25">
      <c r="A84" s="4">
        <v>148</v>
      </c>
      <c r="B84" s="12" t="s">
        <v>143</v>
      </c>
      <c r="C84" s="4">
        <v>148</v>
      </c>
      <c r="D84" s="83">
        <v>2723</v>
      </c>
      <c r="E84" s="112">
        <v>157</v>
      </c>
      <c r="F84" s="83">
        <v>1232</v>
      </c>
      <c r="G84" s="112">
        <v>1389</v>
      </c>
      <c r="H84" s="113">
        <v>45.244215938303341</v>
      </c>
      <c r="I84" s="112">
        <v>47</v>
      </c>
      <c r="J84" s="112">
        <v>912</v>
      </c>
      <c r="K84" s="112">
        <v>959</v>
      </c>
      <c r="L84" s="101">
        <v>33.492471538744034</v>
      </c>
      <c r="M84" s="113">
        <v>78.736687477047369</v>
      </c>
      <c r="N84" s="92">
        <v>204</v>
      </c>
      <c r="O84" s="92">
        <v>2144</v>
      </c>
      <c r="P84" s="114">
        <v>2348</v>
      </c>
      <c r="Q84" s="115">
        <v>80.218653911855142</v>
      </c>
      <c r="R84" s="83">
        <v>2889</v>
      </c>
      <c r="S84" s="112">
        <v>157</v>
      </c>
      <c r="T84" s="83">
        <v>1249</v>
      </c>
      <c r="U84" s="112">
        <v>1406</v>
      </c>
      <c r="V84" s="113">
        <v>43.232952578746968</v>
      </c>
      <c r="W84" s="112">
        <v>38</v>
      </c>
      <c r="X84" s="112">
        <v>943</v>
      </c>
      <c r="Y84" s="112">
        <v>981</v>
      </c>
      <c r="Z84" s="101">
        <v>32.641052267220495</v>
      </c>
      <c r="AA84" s="113">
        <v>75.874004845967463</v>
      </c>
      <c r="AB84" s="92">
        <v>195</v>
      </c>
      <c r="AC84" s="92">
        <v>2192</v>
      </c>
      <c r="AD84" s="114">
        <v>2387</v>
      </c>
      <c r="AE84" s="115">
        <v>77.399481193255511</v>
      </c>
      <c r="AF84" s="83">
        <v>2889</v>
      </c>
      <c r="AG84" s="112">
        <v>129</v>
      </c>
      <c r="AH84" s="112">
        <v>1306</v>
      </c>
      <c r="AI84" s="112">
        <v>1435</v>
      </c>
      <c r="AJ84" s="113">
        <v>45.205953617168568</v>
      </c>
      <c r="AK84" s="112">
        <v>38</v>
      </c>
      <c r="AL84" s="112">
        <v>943</v>
      </c>
      <c r="AM84" s="112">
        <v>981</v>
      </c>
      <c r="AN84" s="101">
        <v>32.641052267220495</v>
      </c>
      <c r="AO84" s="113">
        <v>77.847005884389063</v>
      </c>
      <c r="AP84" s="92">
        <v>167</v>
      </c>
      <c r="AQ84" s="92">
        <v>2249</v>
      </c>
      <c r="AR84" s="114">
        <v>2416</v>
      </c>
      <c r="AS84" s="114">
        <v>2889</v>
      </c>
      <c r="AT84" s="114">
        <v>96</v>
      </c>
      <c r="AU84" s="114">
        <v>1313</v>
      </c>
      <c r="AV84" s="114">
        <v>1409</v>
      </c>
      <c r="AW84" s="114">
        <v>45.448251990308066</v>
      </c>
      <c r="AX84" s="114">
        <v>9</v>
      </c>
      <c r="AY84" s="114">
        <v>978</v>
      </c>
      <c r="AZ84" s="114">
        <v>987</v>
      </c>
      <c r="BA84" s="114">
        <v>33.85254413291797</v>
      </c>
      <c r="BB84" s="114">
        <v>79.300796123226021</v>
      </c>
      <c r="BC84" s="114">
        <v>105</v>
      </c>
      <c r="BD84" s="114">
        <v>2291</v>
      </c>
      <c r="BE84" s="114">
        <v>2396</v>
      </c>
      <c r="BF84" s="114">
        <v>2905</v>
      </c>
      <c r="BG84" s="114">
        <v>94</v>
      </c>
      <c r="BH84" s="114">
        <v>1346</v>
      </c>
      <c r="BI84" s="114">
        <v>1440</v>
      </c>
      <c r="BJ84" s="114">
        <v>46.333907056798623</v>
      </c>
      <c r="BK84" s="114">
        <v>9</v>
      </c>
      <c r="BL84" s="114">
        <v>1020</v>
      </c>
      <c r="BM84" s="114">
        <v>1029</v>
      </c>
      <c r="BN84" s="114">
        <v>35.111876075731494</v>
      </c>
      <c r="BO84" s="114">
        <v>81.445783132530124</v>
      </c>
      <c r="BP84" s="114">
        <v>103</v>
      </c>
      <c r="BQ84" s="114">
        <v>2366</v>
      </c>
      <c r="BR84" s="114">
        <v>2469</v>
      </c>
      <c r="BS84" s="114">
        <v>2905</v>
      </c>
      <c r="BT84" s="114">
        <v>52</v>
      </c>
      <c r="BU84" s="114">
        <v>1382</v>
      </c>
      <c r="BV84" s="114">
        <v>1434</v>
      </c>
      <c r="BW84" s="345">
        <v>47.573149741824437</v>
      </c>
      <c r="BX84" s="114">
        <v>2</v>
      </c>
      <c r="BY84" s="114">
        <v>1051</v>
      </c>
      <c r="BZ84" s="114">
        <v>1053</v>
      </c>
      <c r="CA84" s="113">
        <v>36.179001721170394</v>
      </c>
      <c r="CB84" s="113">
        <v>83.752151462994846</v>
      </c>
      <c r="CC84" s="114">
        <v>54</v>
      </c>
      <c r="CD84" s="114">
        <v>2433</v>
      </c>
      <c r="CE84" s="114">
        <v>2487</v>
      </c>
      <c r="CF84" s="114">
        <v>2905</v>
      </c>
      <c r="CG84" s="114">
        <v>11</v>
      </c>
      <c r="CH84" s="114">
        <v>1417</v>
      </c>
      <c r="CI84" s="114">
        <v>1428</v>
      </c>
      <c r="CJ84" s="114">
        <v>48.777969018932879</v>
      </c>
      <c r="CK84" s="114">
        <v>2</v>
      </c>
      <c r="CL84" s="114">
        <v>1078</v>
      </c>
      <c r="CM84" s="114">
        <v>1080</v>
      </c>
      <c r="CN84" s="114">
        <v>37.108433734939759</v>
      </c>
      <c r="CO84" s="114">
        <v>85.88640275387263</v>
      </c>
      <c r="CP84" s="114">
        <v>13</v>
      </c>
      <c r="CQ84" s="114">
        <v>2495</v>
      </c>
      <c r="CR84" s="114">
        <v>2508</v>
      </c>
      <c r="CS84" s="83">
        <v>2905</v>
      </c>
      <c r="CT84" s="112">
        <v>6</v>
      </c>
      <c r="CU84" s="112">
        <v>1556</v>
      </c>
      <c r="CV84" s="112">
        <v>1562</v>
      </c>
      <c r="CW84" s="113">
        <v>53.562822719449223</v>
      </c>
      <c r="CX84" s="112">
        <v>0</v>
      </c>
      <c r="CY84" s="112">
        <v>1086</v>
      </c>
      <c r="CZ84" s="112">
        <v>1086</v>
      </c>
      <c r="DA84" s="101">
        <v>37.383820998278829</v>
      </c>
      <c r="DB84" s="113">
        <v>90.946643717728065</v>
      </c>
      <c r="DC84" s="92">
        <v>6</v>
      </c>
      <c r="DD84" s="92">
        <v>2642</v>
      </c>
      <c r="DE84" s="114">
        <v>2648</v>
      </c>
    </row>
    <row r="85" spans="1:109" x14ac:dyDescent="0.25">
      <c r="A85" s="4">
        <v>197</v>
      </c>
      <c r="B85" s="7" t="s">
        <v>144</v>
      </c>
      <c r="C85" s="4">
        <v>197</v>
      </c>
      <c r="D85" s="83">
        <v>235</v>
      </c>
      <c r="E85" s="112">
        <v>23</v>
      </c>
      <c r="F85" s="83">
        <v>244</v>
      </c>
      <c r="G85" s="112">
        <v>267</v>
      </c>
      <c r="H85" s="113">
        <v>103.82978723404254</v>
      </c>
      <c r="I85" s="112">
        <v>0</v>
      </c>
      <c r="J85" s="112">
        <v>9</v>
      </c>
      <c r="K85" s="112">
        <v>9</v>
      </c>
      <c r="L85" s="101">
        <v>3.8297872340425529</v>
      </c>
      <c r="M85" s="113">
        <v>107.65957446808511</v>
      </c>
      <c r="N85" s="92">
        <v>23</v>
      </c>
      <c r="O85" s="92">
        <v>253</v>
      </c>
      <c r="P85" s="114">
        <v>276</v>
      </c>
      <c r="Q85" s="115">
        <v>106.9767441860465</v>
      </c>
      <c r="R85" s="83">
        <v>243</v>
      </c>
      <c r="S85" s="112">
        <v>22</v>
      </c>
      <c r="T85" s="83">
        <v>249</v>
      </c>
      <c r="U85" s="112">
        <v>271</v>
      </c>
      <c r="V85" s="113">
        <v>102.46913580246914</v>
      </c>
      <c r="W85" s="112">
        <v>0</v>
      </c>
      <c r="X85" s="112">
        <v>13</v>
      </c>
      <c r="Y85" s="112">
        <v>13</v>
      </c>
      <c r="Z85" s="101">
        <v>5.3497942386831276</v>
      </c>
      <c r="AA85" s="113">
        <v>107.81893004115226</v>
      </c>
      <c r="AB85" s="92">
        <v>22</v>
      </c>
      <c r="AC85" s="92">
        <v>262</v>
      </c>
      <c r="AD85" s="114">
        <v>284</v>
      </c>
      <c r="AE85" s="115">
        <v>107.16981132075472</v>
      </c>
      <c r="AF85" s="83">
        <v>243</v>
      </c>
      <c r="AG85" s="112">
        <v>21</v>
      </c>
      <c r="AH85" s="112">
        <v>271</v>
      </c>
      <c r="AI85" s="112">
        <v>292</v>
      </c>
      <c r="AJ85" s="113">
        <v>111.52263374485597</v>
      </c>
      <c r="AK85" s="112">
        <v>0</v>
      </c>
      <c r="AL85" s="112">
        <v>13</v>
      </c>
      <c r="AM85" s="112">
        <v>13</v>
      </c>
      <c r="AN85" s="101">
        <v>5.3497942386831276</v>
      </c>
      <c r="AO85" s="113">
        <v>116.8724279835391</v>
      </c>
      <c r="AP85" s="92">
        <v>21</v>
      </c>
      <c r="AQ85" s="92">
        <v>284</v>
      </c>
      <c r="AR85" s="114">
        <v>305</v>
      </c>
      <c r="AS85" s="114">
        <v>243</v>
      </c>
      <c r="AT85" s="114">
        <v>21</v>
      </c>
      <c r="AU85" s="114">
        <v>289</v>
      </c>
      <c r="AV85" s="114">
        <v>310</v>
      </c>
      <c r="AW85" s="114">
        <v>118.93004115226337</v>
      </c>
      <c r="AX85" s="114">
        <v>0</v>
      </c>
      <c r="AY85" s="114">
        <v>19</v>
      </c>
      <c r="AZ85" s="114">
        <v>19</v>
      </c>
      <c r="BA85" s="114">
        <v>7.8189300411522638</v>
      </c>
      <c r="BB85" s="114">
        <v>126.74897119341564</v>
      </c>
      <c r="BC85" s="114">
        <v>21</v>
      </c>
      <c r="BD85" s="114">
        <v>308</v>
      </c>
      <c r="BE85" s="114">
        <v>329</v>
      </c>
      <c r="BF85" s="114">
        <v>243</v>
      </c>
      <c r="BG85" s="114">
        <v>21</v>
      </c>
      <c r="BH85" s="114">
        <v>302</v>
      </c>
      <c r="BI85" s="114">
        <v>323</v>
      </c>
      <c r="BJ85" s="114">
        <v>124.27983539094649</v>
      </c>
      <c r="BK85" s="114">
        <v>0</v>
      </c>
      <c r="BL85" s="114">
        <v>16</v>
      </c>
      <c r="BM85" s="114">
        <v>16</v>
      </c>
      <c r="BN85" s="114">
        <v>6.5843621399176957</v>
      </c>
      <c r="BO85" s="114">
        <v>130.8641975308642</v>
      </c>
      <c r="BP85" s="114">
        <v>21</v>
      </c>
      <c r="BQ85" s="114">
        <v>318</v>
      </c>
      <c r="BR85" s="114">
        <v>339</v>
      </c>
      <c r="BS85" s="114">
        <v>243</v>
      </c>
      <c r="BT85" s="114">
        <v>11</v>
      </c>
      <c r="BU85" s="114">
        <v>298</v>
      </c>
      <c r="BV85" s="114">
        <v>309</v>
      </c>
      <c r="BW85" s="345">
        <v>122.63374485596708</v>
      </c>
      <c r="BX85" s="114">
        <v>0</v>
      </c>
      <c r="BY85" s="114">
        <v>20</v>
      </c>
      <c r="BZ85" s="114">
        <v>20</v>
      </c>
      <c r="CA85" s="113">
        <v>8.2304526748971192</v>
      </c>
      <c r="CB85" s="113">
        <v>130.8641975308642</v>
      </c>
      <c r="CC85" s="114">
        <v>11</v>
      </c>
      <c r="CD85" s="114">
        <v>318</v>
      </c>
      <c r="CE85" s="114">
        <v>329</v>
      </c>
      <c r="CF85" s="114">
        <v>243</v>
      </c>
      <c r="CG85" s="114">
        <v>0</v>
      </c>
      <c r="CH85" s="114">
        <v>297</v>
      </c>
      <c r="CI85" s="114">
        <v>297</v>
      </c>
      <c r="CJ85" s="114">
        <v>122.22222222222223</v>
      </c>
      <c r="CK85" s="114">
        <v>0</v>
      </c>
      <c r="CL85" s="114">
        <v>20</v>
      </c>
      <c r="CM85" s="114">
        <v>20</v>
      </c>
      <c r="CN85" s="114">
        <v>8.2304526748971192</v>
      </c>
      <c r="CO85" s="114">
        <v>130.45267489711932</v>
      </c>
      <c r="CP85" s="114">
        <v>0</v>
      </c>
      <c r="CQ85" s="114">
        <v>317</v>
      </c>
      <c r="CR85" s="114">
        <v>317</v>
      </c>
      <c r="CS85" s="83">
        <v>243</v>
      </c>
      <c r="CT85" s="112">
        <v>0</v>
      </c>
      <c r="CU85" s="112">
        <v>307</v>
      </c>
      <c r="CV85" s="112">
        <v>307</v>
      </c>
      <c r="CW85" s="113">
        <v>126.33744855967078</v>
      </c>
      <c r="CX85" s="112">
        <v>0</v>
      </c>
      <c r="CY85" s="112">
        <v>20</v>
      </c>
      <c r="CZ85" s="112">
        <v>20</v>
      </c>
      <c r="DA85" s="101">
        <v>8.2304526748971192</v>
      </c>
      <c r="DB85" s="113">
        <v>134.5679012345679</v>
      </c>
      <c r="DC85" s="92">
        <v>0</v>
      </c>
      <c r="DD85" s="92">
        <v>327</v>
      </c>
      <c r="DE85" s="114">
        <v>327</v>
      </c>
    </row>
    <row r="86" spans="1:109" ht="26.25" x14ac:dyDescent="0.25">
      <c r="A86" s="4">
        <v>206</v>
      </c>
      <c r="B86" s="7" t="s">
        <v>145</v>
      </c>
      <c r="C86" s="4">
        <v>206</v>
      </c>
      <c r="D86" s="83">
        <v>19</v>
      </c>
      <c r="E86" s="112">
        <v>1</v>
      </c>
      <c r="F86" s="83">
        <v>15</v>
      </c>
      <c r="G86" s="112">
        <v>16</v>
      </c>
      <c r="H86" s="113">
        <v>78.94736842105263</v>
      </c>
      <c r="I86" s="112">
        <v>0</v>
      </c>
      <c r="J86" s="112">
        <v>6</v>
      </c>
      <c r="K86" s="112">
        <v>6</v>
      </c>
      <c r="L86" s="101">
        <v>31.578947368421051</v>
      </c>
      <c r="M86" s="113">
        <v>110.5263157894737</v>
      </c>
      <c r="N86" s="92">
        <v>1</v>
      </c>
      <c r="O86" s="92">
        <v>21</v>
      </c>
      <c r="P86" s="114">
        <v>22</v>
      </c>
      <c r="Q86" s="115">
        <v>110.00000000000001</v>
      </c>
      <c r="R86" s="83">
        <v>21</v>
      </c>
      <c r="S86" s="112">
        <v>1</v>
      </c>
      <c r="T86" s="83">
        <v>16</v>
      </c>
      <c r="U86" s="112">
        <v>17</v>
      </c>
      <c r="V86" s="113">
        <v>76.19047619047619</v>
      </c>
      <c r="W86" s="112">
        <v>0</v>
      </c>
      <c r="X86" s="112">
        <v>6</v>
      </c>
      <c r="Y86" s="112">
        <v>6</v>
      </c>
      <c r="Z86" s="101">
        <v>28.571428571428569</v>
      </c>
      <c r="AA86" s="113">
        <v>104.76190476190477</v>
      </c>
      <c r="AB86" s="92">
        <v>1</v>
      </c>
      <c r="AC86" s="92">
        <v>22</v>
      </c>
      <c r="AD86" s="114">
        <v>23</v>
      </c>
      <c r="AE86" s="115">
        <v>104.54545454545455</v>
      </c>
      <c r="AF86" s="83">
        <v>21</v>
      </c>
      <c r="AG86" s="112">
        <v>1</v>
      </c>
      <c r="AH86" s="112">
        <v>16</v>
      </c>
      <c r="AI86" s="112">
        <v>17</v>
      </c>
      <c r="AJ86" s="113">
        <v>76.19047619047619</v>
      </c>
      <c r="AK86" s="112">
        <v>0</v>
      </c>
      <c r="AL86" s="112">
        <v>6</v>
      </c>
      <c r="AM86" s="112">
        <v>6</v>
      </c>
      <c r="AN86" s="101">
        <v>28.571428571428569</v>
      </c>
      <c r="AO86" s="113">
        <v>104.76190476190477</v>
      </c>
      <c r="AP86" s="92">
        <v>1</v>
      </c>
      <c r="AQ86" s="92">
        <v>22</v>
      </c>
      <c r="AR86" s="114">
        <v>23</v>
      </c>
      <c r="AS86" s="114">
        <v>21</v>
      </c>
      <c r="AT86" s="114">
        <v>1</v>
      </c>
      <c r="AU86" s="114">
        <v>16</v>
      </c>
      <c r="AV86" s="114">
        <v>17</v>
      </c>
      <c r="AW86" s="114">
        <v>76.19047619047619</v>
      </c>
      <c r="AX86" s="114">
        <v>0</v>
      </c>
      <c r="AY86" s="114">
        <v>6</v>
      </c>
      <c r="AZ86" s="114">
        <v>6</v>
      </c>
      <c r="BA86" s="114">
        <v>28.571428571428569</v>
      </c>
      <c r="BB86" s="114">
        <v>104.76190476190477</v>
      </c>
      <c r="BC86" s="114">
        <v>1</v>
      </c>
      <c r="BD86" s="114">
        <v>22</v>
      </c>
      <c r="BE86" s="114">
        <v>23</v>
      </c>
      <c r="BF86" s="114">
        <v>21</v>
      </c>
      <c r="BG86" s="114">
        <v>1</v>
      </c>
      <c r="BH86" s="114">
        <v>19</v>
      </c>
      <c r="BI86" s="114">
        <v>20</v>
      </c>
      <c r="BJ86" s="114">
        <v>90.476190476190482</v>
      </c>
      <c r="BK86" s="114">
        <v>0</v>
      </c>
      <c r="BL86" s="114">
        <v>5</v>
      </c>
      <c r="BM86" s="114">
        <v>5</v>
      </c>
      <c r="BN86" s="114">
        <v>23.809523809523807</v>
      </c>
      <c r="BO86" s="114">
        <v>114.28571428571428</v>
      </c>
      <c r="BP86" s="114">
        <v>1</v>
      </c>
      <c r="BQ86" s="114">
        <v>24</v>
      </c>
      <c r="BR86" s="114">
        <v>25</v>
      </c>
      <c r="BS86" s="114">
        <v>21</v>
      </c>
      <c r="BT86" s="114">
        <v>0</v>
      </c>
      <c r="BU86" s="114">
        <v>20</v>
      </c>
      <c r="BV86" s="114">
        <v>20</v>
      </c>
      <c r="BW86" s="345">
        <v>95.238095238095227</v>
      </c>
      <c r="BX86" s="114">
        <v>0</v>
      </c>
      <c r="BY86" s="114">
        <v>4</v>
      </c>
      <c r="BZ86" s="114">
        <v>4</v>
      </c>
      <c r="CA86" s="113">
        <v>19.047619047619047</v>
      </c>
      <c r="CB86" s="113">
        <v>114.28571428571428</v>
      </c>
      <c r="CC86" s="114">
        <v>0</v>
      </c>
      <c r="CD86" s="114">
        <v>24</v>
      </c>
      <c r="CE86" s="114">
        <v>24</v>
      </c>
      <c r="CF86" s="114">
        <v>21</v>
      </c>
      <c r="CG86" s="114">
        <v>0</v>
      </c>
      <c r="CH86" s="114">
        <v>20</v>
      </c>
      <c r="CI86" s="114">
        <v>20</v>
      </c>
      <c r="CJ86" s="114">
        <v>95.238095238095227</v>
      </c>
      <c r="CK86" s="114">
        <v>0</v>
      </c>
      <c r="CL86" s="114">
        <v>4</v>
      </c>
      <c r="CM86" s="114">
        <v>4</v>
      </c>
      <c r="CN86" s="114">
        <v>19.047619047619047</v>
      </c>
      <c r="CO86" s="114">
        <v>114.28571428571428</v>
      </c>
      <c r="CP86" s="114">
        <v>0</v>
      </c>
      <c r="CQ86" s="114">
        <v>24</v>
      </c>
      <c r="CR86" s="114">
        <v>24</v>
      </c>
      <c r="CS86" s="83">
        <v>21</v>
      </c>
      <c r="CT86" s="112">
        <v>0</v>
      </c>
      <c r="CU86" s="112">
        <v>20</v>
      </c>
      <c r="CV86" s="112">
        <v>20</v>
      </c>
      <c r="CW86" s="113">
        <v>95.238095238095227</v>
      </c>
      <c r="CX86" s="112">
        <v>0</v>
      </c>
      <c r="CY86" s="112">
        <v>4</v>
      </c>
      <c r="CZ86" s="112">
        <v>4</v>
      </c>
      <c r="DA86" s="101">
        <v>19.047619047619047</v>
      </c>
      <c r="DB86" s="113">
        <v>114.28571428571428</v>
      </c>
      <c r="DC86" s="92">
        <v>0</v>
      </c>
      <c r="DD86" s="92">
        <v>24</v>
      </c>
      <c r="DE86" s="114">
        <v>24</v>
      </c>
    </row>
    <row r="87" spans="1:109" x14ac:dyDescent="0.25">
      <c r="A87" s="4">
        <v>313</v>
      </c>
      <c r="B87" s="7" t="s">
        <v>146</v>
      </c>
      <c r="C87" s="4">
        <v>313</v>
      </c>
      <c r="D87" s="83">
        <v>201</v>
      </c>
      <c r="E87" s="112">
        <v>3</v>
      </c>
      <c r="F87" s="83">
        <v>125</v>
      </c>
      <c r="G87" s="112">
        <v>128</v>
      </c>
      <c r="H87" s="113">
        <v>62.189054726368155</v>
      </c>
      <c r="I87" s="112">
        <v>0</v>
      </c>
      <c r="J87" s="112">
        <v>38</v>
      </c>
      <c r="K87" s="112">
        <v>38</v>
      </c>
      <c r="L87" s="101">
        <v>18.905472636815919</v>
      </c>
      <c r="M87" s="113">
        <v>81.094527363184071</v>
      </c>
      <c r="N87" s="92">
        <v>3</v>
      </c>
      <c r="O87" s="92">
        <v>163</v>
      </c>
      <c r="P87" s="114">
        <v>166</v>
      </c>
      <c r="Q87" s="115">
        <v>81.372549019607845</v>
      </c>
      <c r="R87" s="83">
        <v>209</v>
      </c>
      <c r="S87" s="112">
        <v>3</v>
      </c>
      <c r="T87" s="83">
        <v>117</v>
      </c>
      <c r="U87" s="112">
        <v>120</v>
      </c>
      <c r="V87" s="113">
        <v>55.980861244019145</v>
      </c>
      <c r="W87" s="112">
        <v>0</v>
      </c>
      <c r="X87" s="112">
        <v>47</v>
      </c>
      <c r="Y87" s="112">
        <v>47</v>
      </c>
      <c r="Z87" s="101">
        <v>22.488038277511961</v>
      </c>
      <c r="AA87" s="113">
        <v>78.4688995215311</v>
      </c>
      <c r="AB87" s="92">
        <v>3</v>
      </c>
      <c r="AC87" s="92">
        <v>164</v>
      </c>
      <c r="AD87" s="114">
        <v>167</v>
      </c>
      <c r="AE87" s="115">
        <v>78.773584905660371</v>
      </c>
      <c r="AF87" s="83">
        <v>209</v>
      </c>
      <c r="AG87" s="112">
        <v>3</v>
      </c>
      <c r="AH87" s="112">
        <v>123</v>
      </c>
      <c r="AI87" s="112">
        <v>126</v>
      </c>
      <c r="AJ87" s="113">
        <v>58.851674641148321</v>
      </c>
      <c r="AK87" s="112">
        <v>0</v>
      </c>
      <c r="AL87" s="112">
        <v>47</v>
      </c>
      <c r="AM87" s="112">
        <v>47</v>
      </c>
      <c r="AN87" s="101">
        <v>22.488038277511961</v>
      </c>
      <c r="AO87" s="113">
        <v>81.339712918660297</v>
      </c>
      <c r="AP87" s="92">
        <v>3</v>
      </c>
      <c r="AQ87" s="92">
        <v>170</v>
      </c>
      <c r="AR87" s="114">
        <v>173</v>
      </c>
      <c r="AS87" s="114">
        <v>209</v>
      </c>
      <c r="AT87" s="114">
        <v>1</v>
      </c>
      <c r="AU87" s="114">
        <v>131</v>
      </c>
      <c r="AV87" s="114">
        <v>132</v>
      </c>
      <c r="AW87" s="114">
        <v>62.679425837320579</v>
      </c>
      <c r="AX87" s="114">
        <v>0</v>
      </c>
      <c r="AY87" s="114">
        <v>43</v>
      </c>
      <c r="AZ87" s="114">
        <v>43</v>
      </c>
      <c r="BA87" s="114">
        <v>20.574162679425836</v>
      </c>
      <c r="BB87" s="114">
        <v>83.253588516746419</v>
      </c>
      <c r="BC87" s="114">
        <v>1</v>
      </c>
      <c r="BD87" s="114">
        <v>174</v>
      </c>
      <c r="BE87" s="114">
        <v>175</v>
      </c>
      <c r="BF87" s="114">
        <v>209</v>
      </c>
      <c r="BG87" s="114">
        <v>1</v>
      </c>
      <c r="BH87" s="114">
        <v>136</v>
      </c>
      <c r="BI87" s="114">
        <v>137</v>
      </c>
      <c r="BJ87" s="114">
        <v>65.071770334928232</v>
      </c>
      <c r="BK87" s="114">
        <v>0</v>
      </c>
      <c r="BL87" s="114">
        <v>49</v>
      </c>
      <c r="BM87" s="114">
        <v>49</v>
      </c>
      <c r="BN87" s="114">
        <v>23.444976076555022</v>
      </c>
      <c r="BO87" s="114">
        <v>88.516746411483254</v>
      </c>
      <c r="BP87" s="114">
        <v>1</v>
      </c>
      <c r="BQ87" s="114">
        <v>185</v>
      </c>
      <c r="BR87" s="114">
        <v>186</v>
      </c>
      <c r="BS87" s="114">
        <v>209</v>
      </c>
      <c r="BT87" s="114">
        <v>0</v>
      </c>
      <c r="BU87" s="114">
        <v>141</v>
      </c>
      <c r="BV87" s="114">
        <v>141</v>
      </c>
      <c r="BW87" s="345">
        <v>67.464114832535884</v>
      </c>
      <c r="BX87" s="114">
        <v>0</v>
      </c>
      <c r="BY87" s="114">
        <v>45</v>
      </c>
      <c r="BZ87" s="114">
        <v>45</v>
      </c>
      <c r="CA87" s="113">
        <v>21.5311004784689</v>
      </c>
      <c r="CB87" s="113">
        <v>88.995215311004785</v>
      </c>
      <c r="CC87" s="114">
        <v>0</v>
      </c>
      <c r="CD87" s="114">
        <v>186</v>
      </c>
      <c r="CE87" s="114">
        <v>186</v>
      </c>
      <c r="CF87" s="114">
        <v>209</v>
      </c>
      <c r="CG87" s="114">
        <v>0</v>
      </c>
      <c r="CH87" s="114">
        <v>148</v>
      </c>
      <c r="CI87" s="114">
        <v>148</v>
      </c>
      <c r="CJ87" s="114">
        <v>70.813397129186612</v>
      </c>
      <c r="CK87" s="114">
        <v>0</v>
      </c>
      <c r="CL87" s="114">
        <v>43</v>
      </c>
      <c r="CM87" s="114">
        <v>43</v>
      </c>
      <c r="CN87" s="114">
        <v>20.574162679425836</v>
      </c>
      <c r="CO87" s="114">
        <v>91.387559808612437</v>
      </c>
      <c r="CP87" s="114">
        <v>0</v>
      </c>
      <c r="CQ87" s="114">
        <v>191</v>
      </c>
      <c r="CR87" s="114">
        <v>191</v>
      </c>
      <c r="CS87" s="83">
        <v>209</v>
      </c>
      <c r="CT87" s="112">
        <v>0</v>
      </c>
      <c r="CU87" s="112">
        <v>164</v>
      </c>
      <c r="CV87" s="112">
        <v>164</v>
      </c>
      <c r="CW87" s="113">
        <v>78.4688995215311</v>
      </c>
      <c r="CX87" s="112">
        <v>0</v>
      </c>
      <c r="CY87" s="112">
        <v>46</v>
      </c>
      <c r="CZ87" s="112">
        <v>46</v>
      </c>
      <c r="DA87" s="101">
        <v>22.009569377990431</v>
      </c>
      <c r="DB87" s="113">
        <v>100.47846889952152</v>
      </c>
      <c r="DC87" s="92">
        <v>0</v>
      </c>
      <c r="DD87" s="92">
        <v>210</v>
      </c>
      <c r="DE87" s="114">
        <v>210</v>
      </c>
    </row>
    <row r="88" spans="1:109" x14ac:dyDescent="0.25">
      <c r="A88" s="4">
        <v>318</v>
      </c>
      <c r="B88" s="7" t="s">
        <v>147</v>
      </c>
      <c r="C88" s="4">
        <v>318</v>
      </c>
      <c r="D88" s="83">
        <v>2303</v>
      </c>
      <c r="E88" s="112">
        <v>52</v>
      </c>
      <c r="F88" s="83">
        <v>1359</v>
      </c>
      <c r="G88" s="112">
        <v>1411</v>
      </c>
      <c r="H88" s="113">
        <v>59.00998697351281</v>
      </c>
      <c r="I88" s="112">
        <v>69</v>
      </c>
      <c r="J88" s="112">
        <v>851</v>
      </c>
      <c r="K88" s="112">
        <v>920</v>
      </c>
      <c r="L88" s="101">
        <v>36.951801997394703</v>
      </c>
      <c r="M88" s="113">
        <v>95.96178897090752</v>
      </c>
      <c r="N88" s="92">
        <v>121</v>
      </c>
      <c r="O88" s="92">
        <v>2210</v>
      </c>
      <c r="P88" s="114">
        <v>2331</v>
      </c>
      <c r="Q88" s="115">
        <v>96.163366336633658</v>
      </c>
      <c r="R88" s="83">
        <v>2480</v>
      </c>
      <c r="S88" s="112">
        <v>53</v>
      </c>
      <c r="T88" s="83">
        <v>1357</v>
      </c>
      <c r="U88" s="112">
        <v>1410</v>
      </c>
      <c r="V88" s="113">
        <v>54.717741935483865</v>
      </c>
      <c r="W88" s="112">
        <v>62</v>
      </c>
      <c r="X88" s="112">
        <v>895</v>
      </c>
      <c r="Y88" s="112">
        <v>957</v>
      </c>
      <c r="Z88" s="101">
        <v>36.088709677419359</v>
      </c>
      <c r="AA88" s="113">
        <v>90.806451612903231</v>
      </c>
      <c r="AB88" s="92">
        <v>115</v>
      </c>
      <c r="AC88" s="92">
        <v>2252</v>
      </c>
      <c r="AD88" s="114">
        <v>2367</v>
      </c>
      <c r="AE88" s="115">
        <v>91.213872832369944</v>
      </c>
      <c r="AF88" s="83">
        <v>2480</v>
      </c>
      <c r="AG88" s="112">
        <v>55</v>
      </c>
      <c r="AH88" s="112">
        <v>1360</v>
      </c>
      <c r="AI88" s="112">
        <v>1415</v>
      </c>
      <c r="AJ88" s="113">
        <v>54.838709677419352</v>
      </c>
      <c r="AK88" s="112">
        <v>63</v>
      </c>
      <c r="AL88" s="112">
        <v>895</v>
      </c>
      <c r="AM88" s="112">
        <v>958</v>
      </c>
      <c r="AN88" s="101">
        <v>36.088709677419359</v>
      </c>
      <c r="AO88" s="113">
        <v>90.927419354838719</v>
      </c>
      <c r="AP88" s="92">
        <v>118</v>
      </c>
      <c r="AQ88" s="92">
        <v>2255</v>
      </c>
      <c r="AR88" s="114">
        <v>2373</v>
      </c>
      <c r="AS88" s="114">
        <v>2480</v>
      </c>
      <c r="AT88" s="114">
        <v>51</v>
      </c>
      <c r="AU88" s="114">
        <v>1373</v>
      </c>
      <c r="AV88" s="114">
        <v>1424</v>
      </c>
      <c r="AW88" s="114">
        <v>55.362903225806448</v>
      </c>
      <c r="AX88" s="114">
        <v>33</v>
      </c>
      <c r="AY88" s="114">
        <v>918</v>
      </c>
      <c r="AZ88" s="114">
        <v>951</v>
      </c>
      <c r="BA88" s="114">
        <v>37.016129032258064</v>
      </c>
      <c r="BB88" s="114">
        <v>92.379032258064512</v>
      </c>
      <c r="BC88" s="114">
        <v>84</v>
      </c>
      <c r="BD88" s="114">
        <v>2291</v>
      </c>
      <c r="BE88" s="114">
        <v>2375</v>
      </c>
      <c r="BF88" s="114">
        <v>2499</v>
      </c>
      <c r="BG88" s="114">
        <v>51</v>
      </c>
      <c r="BH88" s="114">
        <v>1392</v>
      </c>
      <c r="BI88" s="114">
        <v>1443</v>
      </c>
      <c r="BJ88" s="114">
        <v>55.702280912364941</v>
      </c>
      <c r="BK88" s="114">
        <v>32</v>
      </c>
      <c r="BL88" s="114">
        <v>956</v>
      </c>
      <c r="BM88" s="114">
        <v>988</v>
      </c>
      <c r="BN88" s="114">
        <v>38.255302120848341</v>
      </c>
      <c r="BO88" s="114">
        <v>93.957583033213282</v>
      </c>
      <c r="BP88" s="114">
        <v>83</v>
      </c>
      <c r="BQ88" s="114">
        <v>2348</v>
      </c>
      <c r="BR88" s="114">
        <v>2431</v>
      </c>
      <c r="BS88" s="114">
        <v>2499</v>
      </c>
      <c r="BT88" s="114">
        <v>30</v>
      </c>
      <c r="BU88" s="114">
        <v>1409</v>
      </c>
      <c r="BV88" s="114">
        <v>1439</v>
      </c>
      <c r="BW88" s="345">
        <v>56.38255302120848</v>
      </c>
      <c r="BX88" s="114">
        <v>15</v>
      </c>
      <c r="BY88" s="114">
        <v>996</v>
      </c>
      <c r="BZ88" s="114">
        <v>1011</v>
      </c>
      <c r="CA88" s="113">
        <v>39.855942376950779</v>
      </c>
      <c r="CB88" s="113">
        <v>96.238495398159259</v>
      </c>
      <c r="CC88" s="114">
        <v>45</v>
      </c>
      <c r="CD88" s="114">
        <v>2405</v>
      </c>
      <c r="CE88" s="114">
        <v>2450</v>
      </c>
      <c r="CF88" s="114">
        <v>2499</v>
      </c>
      <c r="CG88" s="114">
        <v>3</v>
      </c>
      <c r="CH88" s="114">
        <v>1407</v>
      </c>
      <c r="CI88" s="114">
        <v>1410</v>
      </c>
      <c r="CJ88" s="114">
        <v>56.30252100840336</v>
      </c>
      <c r="CK88" s="114">
        <v>10</v>
      </c>
      <c r="CL88" s="114">
        <v>1038</v>
      </c>
      <c r="CM88" s="114">
        <v>1048</v>
      </c>
      <c r="CN88" s="114">
        <v>41.536614645858343</v>
      </c>
      <c r="CO88" s="114">
        <v>97.839135654261696</v>
      </c>
      <c r="CP88" s="114">
        <v>13</v>
      </c>
      <c r="CQ88" s="114">
        <v>2445</v>
      </c>
      <c r="CR88" s="114">
        <v>2458</v>
      </c>
      <c r="CS88" s="83">
        <v>2499</v>
      </c>
      <c r="CT88" s="112">
        <v>3</v>
      </c>
      <c r="CU88" s="112">
        <v>1460</v>
      </c>
      <c r="CV88" s="112">
        <v>1463</v>
      </c>
      <c r="CW88" s="113">
        <v>58.423369347739097</v>
      </c>
      <c r="CX88" s="112">
        <v>7</v>
      </c>
      <c r="CY88" s="112">
        <v>1020</v>
      </c>
      <c r="CZ88" s="112">
        <v>1027</v>
      </c>
      <c r="DA88" s="101">
        <v>40.816326530612244</v>
      </c>
      <c r="DB88" s="113">
        <v>99.239695878351341</v>
      </c>
      <c r="DC88" s="92">
        <v>10</v>
      </c>
      <c r="DD88" s="92">
        <v>2480</v>
      </c>
      <c r="DE88" s="114">
        <v>2490</v>
      </c>
    </row>
    <row r="89" spans="1:109" x14ac:dyDescent="0.25">
      <c r="A89" s="4">
        <v>321</v>
      </c>
      <c r="B89" s="7" t="s">
        <v>148</v>
      </c>
      <c r="C89" s="4">
        <v>321</v>
      </c>
      <c r="D89" s="83">
        <v>751</v>
      </c>
      <c r="E89" s="112">
        <v>46</v>
      </c>
      <c r="F89" s="83">
        <v>673</v>
      </c>
      <c r="G89" s="112">
        <v>719</v>
      </c>
      <c r="H89" s="113">
        <v>89.613848202396809</v>
      </c>
      <c r="I89" s="112">
        <v>16</v>
      </c>
      <c r="J89" s="112">
        <v>123</v>
      </c>
      <c r="K89" s="112">
        <v>139</v>
      </c>
      <c r="L89" s="101">
        <v>16.378162450066576</v>
      </c>
      <c r="M89" s="113">
        <v>105.99201065246338</v>
      </c>
      <c r="N89" s="92">
        <v>62</v>
      </c>
      <c r="O89" s="92">
        <v>796</v>
      </c>
      <c r="P89" s="114">
        <v>858</v>
      </c>
      <c r="Q89" s="115">
        <v>105.53505535055349</v>
      </c>
      <c r="R89" s="83">
        <v>800</v>
      </c>
      <c r="S89" s="112">
        <v>46</v>
      </c>
      <c r="T89" s="83">
        <v>687</v>
      </c>
      <c r="U89" s="112">
        <v>733</v>
      </c>
      <c r="V89" s="113">
        <v>85.875</v>
      </c>
      <c r="W89" s="112">
        <v>15</v>
      </c>
      <c r="X89" s="112">
        <v>126</v>
      </c>
      <c r="Y89" s="112">
        <v>141</v>
      </c>
      <c r="Z89" s="101">
        <v>15.75</v>
      </c>
      <c r="AA89" s="113">
        <v>101.62500000000001</v>
      </c>
      <c r="AB89" s="92">
        <v>61</v>
      </c>
      <c r="AC89" s="92">
        <v>813</v>
      </c>
      <c r="AD89" s="114">
        <v>874</v>
      </c>
      <c r="AE89" s="115">
        <v>101.50987224157957</v>
      </c>
      <c r="AF89" s="83">
        <v>800</v>
      </c>
      <c r="AG89" s="112">
        <v>39</v>
      </c>
      <c r="AH89" s="112">
        <v>711</v>
      </c>
      <c r="AI89" s="112">
        <v>750</v>
      </c>
      <c r="AJ89" s="113">
        <v>88.875</v>
      </c>
      <c r="AK89" s="112">
        <v>15</v>
      </c>
      <c r="AL89" s="112">
        <v>126</v>
      </c>
      <c r="AM89" s="112">
        <v>141</v>
      </c>
      <c r="AN89" s="101">
        <v>15.75</v>
      </c>
      <c r="AO89" s="113">
        <v>104.62499999999999</v>
      </c>
      <c r="AP89" s="92">
        <v>54</v>
      </c>
      <c r="AQ89" s="92">
        <v>837</v>
      </c>
      <c r="AR89" s="114">
        <v>891</v>
      </c>
      <c r="AS89" s="114">
        <v>800</v>
      </c>
      <c r="AT89" s="114">
        <v>39</v>
      </c>
      <c r="AU89" s="114">
        <v>709</v>
      </c>
      <c r="AV89" s="114">
        <v>748</v>
      </c>
      <c r="AW89" s="114">
        <v>88.625</v>
      </c>
      <c r="AX89" s="114">
        <v>4</v>
      </c>
      <c r="AY89" s="114">
        <v>140</v>
      </c>
      <c r="AZ89" s="114">
        <v>144</v>
      </c>
      <c r="BA89" s="114">
        <v>17.5</v>
      </c>
      <c r="BB89" s="114">
        <v>106.125</v>
      </c>
      <c r="BC89" s="114">
        <v>43</v>
      </c>
      <c r="BD89" s="114">
        <v>849</v>
      </c>
      <c r="BE89" s="114">
        <v>892</v>
      </c>
      <c r="BF89" s="114">
        <v>802</v>
      </c>
      <c r="BG89" s="114">
        <v>37</v>
      </c>
      <c r="BH89" s="114">
        <v>716</v>
      </c>
      <c r="BI89" s="114">
        <v>753</v>
      </c>
      <c r="BJ89" s="114">
        <v>89.276807980049881</v>
      </c>
      <c r="BK89" s="114">
        <v>3</v>
      </c>
      <c r="BL89" s="114">
        <v>148</v>
      </c>
      <c r="BM89" s="114">
        <v>151</v>
      </c>
      <c r="BN89" s="114">
        <v>18.453865336658353</v>
      </c>
      <c r="BO89" s="114">
        <v>107.73067331670822</v>
      </c>
      <c r="BP89" s="114">
        <v>40</v>
      </c>
      <c r="BQ89" s="114">
        <v>864</v>
      </c>
      <c r="BR89" s="114">
        <v>904</v>
      </c>
      <c r="BS89" s="114">
        <v>802</v>
      </c>
      <c r="BT89" s="114">
        <v>14</v>
      </c>
      <c r="BU89" s="114">
        <v>721</v>
      </c>
      <c r="BV89" s="114">
        <v>735</v>
      </c>
      <c r="BW89" s="345">
        <v>89.900249376558605</v>
      </c>
      <c r="BX89" s="114">
        <v>3</v>
      </c>
      <c r="BY89" s="114">
        <v>148</v>
      </c>
      <c r="BZ89" s="114">
        <v>151</v>
      </c>
      <c r="CA89" s="113">
        <v>18.453865336658353</v>
      </c>
      <c r="CB89" s="113">
        <v>108.35411471321696</v>
      </c>
      <c r="CC89" s="114">
        <v>17</v>
      </c>
      <c r="CD89" s="114">
        <v>869</v>
      </c>
      <c r="CE89" s="114">
        <v>886</v>
      </c>
      <c r="CF89" s="114">
        <v>802</v>
      </c>
      <c r="CG89" s="114">
        <v>1</v>
      </c>
      <c r="CH89" s="114">
        <v>723</v>
      </c>
      <c r="CI89" s="114">
        <v>724</v>
      </c>
      <c r="CJ89" s="114">
        <v>90.149625935162092</v>
      </c>
      <c r="CK89" s="114">
        <v>2</v>
      </c>
      <c r="CL89" s="114">
        <v>154</v>
      </c>
      <c r="CM89" s="114">
        <v>156</v>
      </c>
      <c r="CN89" s="114">
        <v>19.201995012468828</v>
      </c>
      <c r="CO89" s="114">
        <v>109.35162094763091</v>
      </c>
      <c r="CP89" s="114">
        <v>3</v>
      </c>
      <c r="CQ89" s="114">
        <v>877</v>
      </c>
      <c r="CR89" s="114">
        <v>880</v>
      </c>
      <c r="CS89" s="83">
        <v>802</v>
      </c>
      <c r="CT89" s="112">
        <v>0</v>
      </c>
      <c r="CU89" s="112">
        <v>734</v>
      </c>
      <c r="CV89" s="112">
        <v>734</v>
      </c>
      <c r="CW89" s="113">
        <v>91.521197007481291</v>
      </c>
      <c r="CX89" s="112">
        <v>0</v>
      </c>
      <c r="CY89" s="112">
        <v>167</v>
      </c>
      <c r="CZ89" s="112">
        <v>167</v>
      </c>
      <c r="DA89" s="101">
        <v>20.822942643391521</v>
      </c>
      <c r="DB89" s="113">
        <v>112.34413965087282</v>
      </c>
      <c r="DC89" s="92">
        <v>0</v>
      </c>
      <c r="DD89" s="92">
        <v>901</v>
      </c>
      <c r="DE89" s="114">
        <v>901</v>
      </c>
    </row>
    <row r="90" spans="1:109" x14ac:dyDescent="0.25">
      <c r="A90" s="4">
        <v>376</v>
      </c>
      <c r="B90" s="7" t="s">
        <v>149</v>
      </c>
      <c r="C90" s="4">
        <v>376</v>
      </c>
      <c r="D90" s="83">
        <v>1863</v>
      </c>
      <c r="E90" s="112">
        <v>110</v>
      </c>
      <c r="F90" s="83">
        <v>1146</v>
      </c>
      <c r="G90" s="112">
        <v>1256</v>
      </c>
      <c r="H90" s="113">
        <v>61.513687600644118</v>
      </c>
      <c r="I90" s="112">
        <v>96</v>
      </c>
      <c r="J90" s="112">
        <v>811</v>
      </c>
      <c r="K90" s="112">
        <v>907</v>
      </c>
      <c r="L90" s="101">
        <v>43.531937734836283</v>
      </c>
      <c r="M90" s="113">
        <v>105.04562533548041</v>
      </c>
      <c r="N90" s="92">
        <v>206</v>
      </c>
      <c r="O90" s="92">
        <v>1957</v>
      </c>
      <c r="P90" s="114">
        <v>2163</v>
      </c>
      <c r="Q90" s="115">
        <v>104.54325761237313</v>
      </c>
      <c r="R90" s="83">
        <v>1986</v>
      </c>
      <c r="S90" s="112">
        <v>110</v>
      </c>
      <c r="T90" s="83">
        <v>1137</v>
      </c>
      <c r="U90" s="112">
        <v>1247</v>
      </c>
      <c r="V90" s="113">
        <v>57.250755287009056</v>
      </c>
      <c r="W90" s="112">
        <v>79</v>
      </c>
      <c r="X90" s="112">
        <v>857</v>
      </c>
      <c r="Y90" s="112">
        <v>936</v>
      </c>
      <c r="Z90" s="101">
        <v>43.152064451158104</v>
      </c>
      <c r="AA90" s="113">
        <v>100.40281973816715</v>
      </c>
      <c r="AB90" s="92">
        <v>189</v>
      </c>
      <c r="AC90" s="92">
        <v>1994</v>
      </c>
      <c r="AD90" s="114">
        <v>2183</v>
      </c>
      <c r="AE90" s="115">
        <v>100.36781609195403</v>
      </c>
      <c r="AF90" s="83">
        <v>1986</v>
      </c>
      <c r="AG90" s="112">
        <v>94</v>
      </c>
      <c r="AH90" s="112">
        <v>1145</v>
      </c>
      <c r="AI90" s="112">
        <v>1239</v>
      </c>
      <c r="AJ90" s="113">
        <v>57.653575025176231</v>
      </c>
      <c r="AK90" s="112">
        <v>79</v>
      </c>
      <c r="AL90" s="112">
        <v>857</v>
      </c>
      <c r="AM90" s="112">
        <v>936</v>
      </c>
      <c r="AN90" s="101">
        <v>43.152064451158104</v>
      </c>
      <c r="AO90" s="113">
        <v>100.80563947633433</v>
      </c>
      <c r="AP90" s="92">
        <v>173</v>
      </c>
      <c r="AQ90" s="92">
        <v>2002</v>
      </c>
      <c r="AR90" s="114">
        <v>2175</v>
      </c>
      <c r="AS90" s="114">
        <v>1986</v>
      </c>
      <c r="AT90" s="114">
        <v>61</v>
      </c>
      <c r="AU90" s="114">
        <v>1133</v>
      </c>
      <c r="AV90" s="114">
        <v>1194</v>
      </c>
      <c r="AW90" s="114">
        <v>57.04934541792548</v>
      </c>
      <c r="AX90" s="114">
        <v>41</v>
      </c>
      <c r="AY90" s="114">
        <v>971</v>
      </c>
      <c r="AZ90" s="114">
        <v>1012</v>
      </c>
      <c r="BA90" s="114">
        <v>48.892245720040286</v>
      </c>
      <c r="BB90" s="114">
        <v>105.94159113796576</v>
      </c>
      <c r="BC90" s="114">
        <v>102</v>
      </c>
      <c r="BD90" s="114">
        <v>2104</v>
      </c>
      <c r="BE90" s="114">
        <v>2206</v>
      </c>
      <c r="BF90" s="114">
        <v>1993</v>
      </c>
      <c r="BG90" s="114">
        <v>60</v>
      </c>
      <c r="BH90" s="114">
        <v>1133</v>
      </c>
      <c r="BI90" s="114">
        <v>1193</v>
      </c>
      <c r="BJ90" s="114">
        <v>56.848971399899654</v>
      </c>
      <c r="BK90" s="114">
        <v>35</v>
      </c>
      <c r="BL90" s="114">
        <v>1023</v>
      </c>
      <c r="BM90" s="114">
        <v>1058</v>
      </c>
      <c r="BN90" s="114">
        <v>51.329653788258909</v>
      </c>
      <c r="BO90" s="114">
        <v>108.17862518815855</v>
      </c>
      <c r="BP90" s="114">
        <v>95</v>
      </c>
      <c r="BQ90" s="114">
        <v>2156</v>
      </c>
      <c r="BR90" s="114">
        <v>2251</v>
      </c>
      <c r="BS90" s="114">
        <v>1993</v>
      </c>
      <c r="BT90" s="114">
        <v>43</v>
      </c>
      <c r="BU90" s="114">
        <v>1129</v>
      </c>
      <c r="BV90" s="114">
        <v>1172</v>
      </c>
      <c r="BW90" s="345">
        <v>56.648268941294532</v>
      </c>
      <c r="BX90" s="114">
        <v>16</v>
      </c>
      <c r="BY90" s="114">
        <v>1097</v>
      </c>
      <c r="BZ90" s="114">
        <v>1113</v>
      </c>
      <c r="CA90" s="113">
        <v>55.042649272453595</v>
      </c>
      <c r="CB90" s="113">
        <v>111.69091821374812</v>
      </c>
      <c r="CC90" s="114">
        <v>59</v>
      </c>
      <c r="CD90" s="114">
        <v>2226</v>
      </c>
      <c r="CE90" s="114">
        <v>2285</v>
      </c>
      <c r="CF90" s="114">
        <v>1993</v>
      </c>
      <c r="CG90" s="114">
        <v>13</v>
      </c>
      <c r="CH90" s="114">
        <v>1150</v>
      </c>
      <c r="CI90" s="114">
        <v>1163</v>
      </c>
      <c r="CJ90" s="114">
        <v>57.701956848971406</v>
      </c>
      <c r="CK90" s="114">
        <v>12</v>
      </c>
      <c r="CL90" s="114">
        <v>1092</v>
      </c>
      <c r="CM90" s="114">
        <v>1104</v>
      </c>
      <c r="CN90" s="114">
        <v>54.791771199197193</v>
      </c>
      <c r="CO90" s="114">
        <v>112.49372804816859</v>
      </c>
      <c r="CP90" s="114">
        <v>25</v>
      </c>
      <c r="CQ90" s="114">
        <v>2242</v>
      </c>
      <c r="CR90" s="114">
        <v>2267</v>
      </c>
      <c r="CS90" s="83">
        <v>1993</v>
      </c>
      <c r="CT90" s="112">
        <v>11</v>
      </c>
      <c r="CU90" s="112">
        <v>1222</v>
      </c>
      <c r="CV90" s="112">
        <v>1233</v>
      </c>
      <c r="CW90" s="113">
        <v>61.314601103863517</v>
      </c>
      <c r="CX90" s="112">
        <v>7</v>
      </c>
      <c r="CY90" s="112">
        <v>1083</v>
      </c>
      <c r="CZ90" s="112">
        <v>1090</v>
      </c>
      <c r="DA90" s="101">
        <v>54.340190667335676</v>
      </c>
      <c r="DB90" s="113">
        <v>115.6547917711992</v>
      </c>
      <c r="DC90" s="92">
        <v>18</v>
      </c>
      <c r="DD90" s="92">
        <v>2305</v>
      </c>
      <c r="DE90" s="114">
        <v>2323</v>
      </c>
    </row>
    <row r="91" spans="1:109" x14ac:dyDescent="0.25">
      <c r="A91" s="4">
        <v>400</v>
      </c>
      <c r="B91" s="7" t="s">
        <v>150</v>
      </c>
      <c r="C91" s="4">
        <v>400</v>
      </c>
      <c r="D91" s="83">
        <v>267</v>
      </c>
      <c r="E91" s="112">
        <v>31</v>
      </c>
      <c r="F91" s="83">
        <v>231</v>
      </c>
      <c r="G91" s="112">
        <v>262</v>
      </c>
      <c r="H91" s="113">
        <v>86.516853932584269</v>
      </c>
      <c r="I91" s="112">
        <v>5</v>
      </c>
      <c r="J91" s="112">
        <v>103</v>
      </c>
      <c r="K91" s="112">
        <v>108</v>
      </c>
      <c r="L91" s="101">
        <v>38.576779026217231</v>
      </c>
      <c r="M91" s="113">
        <v>125.09363295880149</v>
      </c>
      <c r="N91" s="92">
        <v>36</v>
      </c>
      <c r="O91" s="92">
        <v>334</v>
      </c>
      <c r="P91" s="114">
        <v>370</v>
      </c>
      <c r="Q91" s="115">
        <v>122.1122112211221</v>
      </c>
      <c r="R91" s="83">
        <v>289</v>
      </c>
      <c r="S91" s="112">
        <v>31</v>
      </c>
      <c r="T91" s="83">
        <v>226</v>
      </c>
      <c r="U91" s="112">
        <v>257</v>
      </c>
      <c r="V91" s="113">
        <v>78.200692041522487</v>
      </c>
      <c r="W91" s="112">
        <v>5</v>
      </c>
      <c r="X91" s="112">
        <v>109</v>
      </c>
      <c r="Y91" s="112">
        <v>114</v>
      </c>
      <c r="Z91" s="101">
        <v>37.716262975778548</v>
      </c>
      <c r="AA91" s="113">
        <v>115.91695501730104</v>
      </c>
      <c r="AB91" s="92">
        <v>36</v>
      </c>
      <c r="AC91" s="92">
        <v>335</v>
      </c>
      <c r="AD91" s="114">
        <v>371</v>
      </c>
      <c r="AE91" s="115">
        <v>114.15384615384616</v>
      </c>
      <c r="AF91" s="83">
        <v>289</v>
      </c>
      <c r="AG91" s="112">
        <v>27</v>
      </c>
      <c r="AH91" s="112">
        <v>233</v>
      </c>
      <c r="AI91" s="112">
        <v>260</v>
      </c>
      <c r="AJ91" s="113">
        <v>80.622837370242223</v>
      </c>
      <c r="AK91" s="112">
        <v>5</v>
      </c>
      <c r="AL91" s="112">
        <v>109</v>
      </c>
      <c r="AM91" s="112">
        <v>114</v>
      </c>
      <c r="AN91" s="101">
        <v>37.716262975778548</v>
      </c>
      <c r="AO91" s="113">
        <v>118.33910034602076</v>
      </c>
      <c r="AP91" s="92">
        <v>32</v>
      </c>
      <c r="AQ91" s="92">
        <v>342</v>
      </c>
      <c r="AR91" s="114">
        <v>374</v>
      </c>
      <c r="AS91" s="114">
        <v>289</v>
      </c>
      <c r="AT91" s="114">
        <v>23</v>
      </c>
      <c r="AU91" s="114">
        <v>237</v>
      </c>
      <c r="AV91" s="114">
        <v>260</v>
      </c>
      <c r="AW91" s="114">
        <v>82.006920415224911</v>
      </c>
      <c r="AX91" s="114">
        <v>2</v>
      </c>
      <c r="AY91" s="114">
        <v>115</v>
      </c>
      <c r="AZ91" s="114">
        <v>117</v>
      </c>
      <c r="BA91" s="114">
        <v>39.792387543252595</v>
      </c>
      <c r="BB91" s="114">
        <v>121.79930795847751</v>
      </c>
      <c r="BC91" s="114">
        <v>25</v>
      </c>
      <c r="BD91" s="114">
        <v>352</v>
      </c>
      <c r="BE91" s="114">
        <v>377</v>
      </c>
      <c r="BF91" s="114">
        <v>291</v>
      </c>
      <c r="BG91" s="114">
        <v>23</v>
      </c>
      <c r="BH91" s="114">
        <v>223</v>
      </c>
      <c r="BI91" s="114">
        <v>246</v>
      </c>
      <c r="BJ91" s="114">
        <v>76.632302405498294</v>
      </c>
      <c r="BK91" s="114">
        <v>2</v>
      </c>
      <c r="BL91" s="114">
        <v>128</v>
      </c>
      <c r="BM91" s="114">
        <v>130</v>
      </c>
      <c r="BN91" s="114">
        <v>43.986254295532646</v>
      </c>
      <c r="BO91" s="114">
        <v>120.61855670103093</v>
      </c>
      <c r="BP91" s="114">
        <v>25</v>
      </c>
      <c r="BQ91" s="114">
        <v>351</v>
      </c>
      <c r="BR91" s="114">
        <v>376</v>
      </c>
      <c r="BS91" s="114">
        <v>291</v>
      </c>
      <c r="BT91" s="114">
        <v>18</v>
      </c>
      <c r="BU91" s="114">
        <v>232</v>
      </c>
      <c r="BV91" s="114">
        <v>250</v>
      </c>
      <c r="BW91" s="345">
        <v>79.725085910652922</v>
      </c>
      <c r="BX91" s="114">
        <v>0</v>
      </c>
      <c r="BY91" s="114">
        <v>124</v>
      </c>
      <c r="BZ91" s="114">
        <v>124</v>
      </c>
      <c r="CA91" s="113">
        <v>42.611683848797249</v>
      </c>
      <c r="CB91" s="113">
        <v>122.33676975945018</v>
      </c>
      <c r="CC91" s="114">
        <v>18</v>
      </c>
      <c r="CD91" s="114">
        <v>356</v>
      </c>
      <c r="CE91" s="114">
        <v>374</v>
      </c>
      <c r="CF91" s="114">
        <v>291</v>
      </c>
      <c r="CG91" s="114">
        <v>0</v>
      </c>
      <c r="CH91" s="114">
        <v>227</v>
      </c>
      <c r="CI91" s="114">
        <v>227</v>
      </c>
      <c r="CJ91" s="114">
        <v>78.006872852233684</v>
      </c>
      <c r="CK91" s="114">
        <v>0</v>
      </c>
      <c r="CL91" s="114">
        <v>137</v>
      </c>
      <c r="CM91" s="114">
        <v>137</v>
      </c>
      <c r="CN91" s="114">
        <v>47.079037800687281</v>
      </c>
      <c r="CO91" s="114">
        <v>125.08591065292096</v>
      </c>
      <c r="CP91" s="114">
        <v>0</v>
      </c>
      <c r="CQ91" s="114">
        <v>364</v>
      </c>
      <c r="CR91" s="114">
        <v>364</v>
      </c>
      <c r="CS91" s="83">
        <v>291</v>
      </c>
      <c r="CT91" s="112">
        <v>0</v>
      </c>
      <c r="CU91" s="112">
        <v>229</v>
      </c>
      <c r="CV91" s="112">
        <v>229</v>
      </c>
      <c r="CW91" s="113">
        <v>78.694158075601379</v>
      </c>
      <c r="CX91" s="112">
        <v>0</v>
      </c>
      <c r="CY91" s="112">
        <v>141</v>
      </c>
      <c r="CZ91" s="112">
        <v>141</v>
      </c>
      <c r="DA91" s="101">
        <v>48.453608247422679</v>
      </c>
      <c r="DB91" s="113">
        <v>127.14776632302404</v>
      </c>
      <c r="DC91" s="92">
        <v>0</v>
      </c>
      <c r="DD91" s="92">
        <v>370</v>
      </c>
      <c r="DE91" s="114">
        <v>370</v>
      </c>
    </row>
    <row r="92" spans="1:109" x14ac:dyDescent="0.25">
      <c r="A92" s="4">
        <v>440</v>
      </c>
      <c r="B92" s="7" t="s">
        <v>151</v>
      </c>
      <c r="C92" s="4">
        <v>440</v>
      </c>
      <c r="D92" s="83">
        <v>5519</v>
      </c>
      <c r="E92" s="112">
        <v>172</v>
      </c>
      <c r="F92" s="83">
        <v>3655</v>
      </c>
      <c r="G92" s="112">
        <v>3827</v>
      </c>
      <c r="H92" s="113">
        <v>66.225765537235006</v>
      </c>
      <c r="I92" s="112">
        <v>132</v>
      </c>
      <c r="J92" s="112">
        <v>1657</v>
      </c>
      <c r="K92" s="112">
        <v>1789</v>
      </c>
      <c r="L92" s="101">
        <v>30.023554991846346</v>
      </c>
      <c r="M92" s="113">
        <v>96.249320529081345</v>
      </c>
      <c r="N92" s="92">
        <v>304</v>
      </c>
      <c r="O92" s="92">
        <v>5312</v>
      </c>
      <c r="P92" s="114">
        <v>5616</v>
      </c>
      <c r="Q92" s="115">
        <v>96.445131375579592</v>
      </c>
      <c r="R92" s="83">
        <v>5791</v>
      </c>
      <c r="S92" s="112">
        <v>169</v>
      </c>
      <c r="T92" s="83">
        <v>3641</v>
      </c>
      <c r="U92" s="112">
        <v>3810</v>
      </c>
      <c r="V92" s="113">
        <v>62.873424279053701</v>
      </c>
      <c r="W92" s="112">
        <v>107</v>
      </c>
      <c r="X92" s="112">
        <v>1706</v>
      </c>
      <c r="Y92" s="112">
        <v>1813</v>
      </c>
      <c r="Z92" s="101">
        <v>29.45950613020204</v>
      </c>
      <c r="AA92" s="113">
        <v>92.332930409255738</v>
      </c>
      <c r="AB92" s="92">
        <v>276</v>
      </c>
      <c r="AC92" s="92">
        <v>5347</v>
      </c>
      <c r="AD92" s="114">
        <v>5623</v>
      </c>
      <c r="AE92" s="115">
        <v>92.681720784572278</v>
      </c>
      <c r="AF92" s="83">
        <v>5791</v>
      </c>
      <c r="AG92" s="112">
        <v>134</v>
      </c>
      <c r="AH92" s="112">
        <v>3670</v>
      </c>
      <c r="AI92" s="112">
        <v>3804</v>
      </c>
      <c r="AJ92" s="113">
        <v>63.374201346917637</v>
      </c>
      <c r="AK92" s="112">
        <v>108</v>
      </c>
      <c r="AL92" s="112">
        <v>1706</v>
      </c>
      <c r="AM92" s="112">
        <v>1814</v>
      </c>
      <c r="AN92" s="101">
        <v>29.45950613020204</v>
      </c>
      <c r="AO92" s="113">
        <v>92.83370747711966</v>
      </c>
      <c r="AP92" s="92">
        <v>242</v>
      </c>
      <c r="AQ92" s="92">
        <v>5376</v>
      </c>
      <c r="AR92" s="114">
        <v>5618</v>
      </c>
      <c r="AS92" s="114">
        <v>5791</v>
      </c>
      <c r="AT92" s="114">
        <v>121</v>
      </c>
      <c r="AU92" s="114">
        <v>3955</v>
      </c>
      <c r="AV92" s="114">
        <v>4076</v>
      </c>
      <c r="AW92" s="114">
        <v>68.295631151787262</v>
      </c>
      <c r="AX92" s="114">
        <v>55</v>
      </c>
      <c r="AY92" s="114">
        <v>1811</v>
      </c>
      <c r="AZ92" s="114">
        <v>1866</v>
      </c>
      <c r="BA92" s="114">
        <v>31.272664479364533</v>
      </c>
      <c r="BB92" s="114">
        <v>99.568295631151784</v>
      </c>
      <c r="BC92" s="114">
        <v>176</v>
      </c>
      <c r="BD92" s="114">
        <v>5766</v>
      </c>
      <c r="BE92" s="114">
        <v>5942</v>
      </c>
      <c r="BF92" s="114">
        <v>5807</v>
      </c>
      <c r="BG92" s="114">
        <v>118</v>
      </c>
      <c r="BH92" s="114">
        <v>3957</v>
      </c>
      <c r="BI92" s="114">
        <v>4075</v>
      </c>
      <c r="BJ92" s="114">
        <v>68.141897709660753</v>
      </c>
      <c r="BK92" s="114">
        <v>54</v>
      </c>
      <c r="BL92" s="114">
        <v>1881</v>
      </c>
      <c r="BM92" s="114">
        <v>1935</v>
      </c>
      <c r="BN92" s="114">
        <v>32.391940761150337</v>
      </c>
      <c r="BO92" s="114">
        <v>100.53383847081111</v>
      </c>
      <c r="BP92" s="114">
        <v>172</v>
      </c>
      <c r="BQ92" s="114">
        <v>5838</v>
      </c>
      <c r="BR92" s="114">
        <v>6010</v>
      </c>
      <c r="BS92" s="114">
        <v>5807</v>
      </c>
      <c r="BT92" s="114">
        <v>82</v>
      </c>
      <c r="BU92" s="114">
        <v>3974</v>
      </c>
      <c r="BV92" s="114">
        <v>4056</v>
      </c>
      <c r="BW92" s="345">
        <v>68.434647838815224</v>
      </c>
      <c r="BX92" s="114">
        <v>19</v>
      </c>
      <c r="BY92" s="114">
        <v>1902</v>
      </c>
      <c r="BZ92" s="114">
        <v>1921</v>
      </c>
      <c r="CA92" s="113">
        <v>32.753573273635268</v>
      </c>
      <c r="CB92" s="113">
        <v>101.18822111245049</v>
      </c>
      <c r="CC92" s="114">
        <v>101</v>
      </c>
      <c r="CD92" s="114">
        <v>5876</v>
      </c>
      <c r="CE92" s="114">
        <v>5977</v>
      </c>
      <c r="CF92" s="114">
        <v>5807</v>
      </c>
      <c r="CG92" s="114">
        <v>33</v>
      </c>
      <c r="CH92" s="114">
        <v>3991</v>
      </c>
      <c r="CI92" s="114">
        <v>4024</v>
      </c>
      <c r="CJ92" s="114">
        <v>68.727397967969694</v>
      </c>
      <c r="CK92" s="114">
        <v>13</v>
      </c>
      <c r="CL92" s="114">
        <v>1930</v>
      </c>
      <c r="CM92" s="114">
        <v>1943</v>
      </c>
      <c r="CN92" s="114">
        <v>33.23574995694851</v>
      </c>
      <c r="CO92" s="114">
        <v>101.9631479249182</v>
      </c>
      <c r="CP92" s="114">
        <v>46</v>
      </c>
      <c r="CQ92" s="114">
        <v>5921</v>
      </c>
      <c r="CR92" s="114">
        <v>5967</v>
      </c>
      <c r="CS92" s="83">
        <v>5807</v>
      </c>
      <c r="CT92" s="112">
        <v>27</v>
      </c>
      <c r="CU92" s="112">
        <v>3955</v>
      </c>
      <c r="CV92" s="112">
        <v>3982</v>
      </c>
      <c r="CW92" s="113">
        <v>68.10745651799553</v>
      </c>
      <c r="CX92" s="112">
        <v>11</v>
      </c>
      <c r="CY92" s="112">
        <v>1932</v>
      </c>
      <c r="CZ92" s="112">
        <v>1943</v>
      </c>
      <c r="DA92" s="101">
        <v>33.27019114861374</v>
      </c>
      <c r="DB92" s="113">
        <v>101.37764766660926</v>
      </c>
      <c r="DC92" s="92">
        <v>38</v>
      </c>
      <c r="DD92" s="92">
        <v>5887</v>
      </c>
      <c r="DE92" s="114">
        <v>5925</v>
      </c>
    </row>
    <row r="93" spans="1:109" x14ac:dyDescent="0.25">
      <c r="A93" s="4">
        <v>483</v>
      </c>
      <c r="B93" s="7" t="s">
        <v>152</v>
      </c>
      <c r="C93" s="4">
        <v>483</v>
      </c>
      <c r="D93" s="83">
        <v>21</v>
      </c>
      <c r="E93" s="112">
        <v>1</v>
      </c>
      <c r="F93" s="83">
        <v>14</v>
      </c>
      <c r="G93" s="112">
        <v>15</v>
      </c>
      <c r="H93" s="113">
        <v>66.666666666666657</v>
      </c>
      <c r="I93" s="112">
        <v>0</v>
      </c>
      <c r="J93" s="112">
        <v>1</v>
      </c>
      <c r="K93" s="112">
        <v>1</v>
      </c>
      <c r="L93" s="101">
        <v>4.7619047619047619</v>
      </c>
      <c r="M93" s="113">
        <v>71.428571428571431</v>
      </c>
      <c r="N93" s="92">
        <v>1</v>
      </c>
      <c r="O93" s="92">
        <v>15</v>
      </c>
      <c r="P93" s="114">
        <v>16</v>
      </c>
      <c r="Q93" s="115">
        <v>72.727272727272734</v>
      </c>
      <c r="R93" s="83">
        <v>21</v>
      </c>
      <c r="S93" s="112">
        <v>2</v>
      </c>
      <c r="T93" s="83">
        <v>16</v>
      </c>
      <c r="U93" s="112">
        <v>18</v>
      </c>
      <c r="V93" s="113">
        <v>76.19047619047619</v>
      </c>
      <c r="W93" s="112">
        <v>0</v>
      </c>
      <c r="X93" s="112">
        <v>1</v>
      </c>
      <c r="Y93" s="112">
        <v>1</v>
      </c>
      <c r="Z93" s="101">
        <v>4.7619047619047619</v>
      </c>
      <c r="AA93" s="113">
        <v>80.952380952380949</v>
      </c>
      <c r="AB93" s="92">
        <v>2</v>
      </c>
      <c r="AC93" s="92">
        <v>17</v>
      </c>
      <c r="AD93" s="114">
        <v>19</v>
      </c>
      <c r="AE93" s="115">
        <v>82.608695652173907</v>
      </c>
      <c r="AF93" s="83">
        <v>21</v>
      </c>
      <c r="AG93" s="112">
        <v>2</v>
      </c>
      <c r="AH93" s="112">
        <v>16</v>
      </c>
      <c r="AI93" s="112">
        <v>18</v>
      </c>
      <c r="AJ93" s="113">
        <v>76.19047619047619</v>
      </c>
      <c r="AK93" s="112">
        <v>0</v>
      </c>
      <c r="AL93" s="112">
        <v>1</v>
      </c>
      <c r="AM93" s="112">
        <v>1</v>
      </c>
      <c r="AN93" s="101">
        <v>4.7619047619047619</v>
      </c>
      <c r="AO93" s="113">
        <v>80.952380952380949</v>
      </c>
      <c r="AP93" s="92">
        <v>2</v>
      </c>
      <c r="AQ93" s="92">
        <v>17</v>
      </c>
      <c r="AR93" s="114">
        <v>19</v>
      </c>
      <c r="AS93" s="114">
        <v>21</v>
      </c>
      <c r="AT93" s="114">
        <v>0</v>
      </c>
      <c r="AU93" s="114">
        <v>15</v>
      </c>
      <c r="AV93" s="114">
        <v>15</v>
      </c>
      <c r="AW93" s="114">
        <v>71.428571428571431</v>
      </c>
      <c r="AX93" s="114">
        <v>0</v>
      </c>
      <c r="AY93" s="114">
        <v>1</v>
      </c>
      <c r="AZ93" s="114">
        <v>1</v>
      </c>
      <c r="BA93" s="114">
        <v>4.7619047619047619</v>
      </c>
      <c r="BB93" s="114">
        <v>76.19047619047619</v>
      </c>
      <c r="BC93" s="114">
        <v>0</v>
      </c>
      <c r="BD93" s="114">
        <v>16</v>
      </c>
      <c r="BE93" s="114">
        <v>16</v>
      </c>
      <c r="BF93" s="114">
        <v>21</v>
      </c>
      <c r="BG93" s="114">
        <v>0</v>
      </c>
      <c r="BH93" s="114">
        <v>13</v>
      </c>
      <c r="BI93" s="114">
        <v>13</v>
      </c>
      <c r="BJ93" s="114">
        <v>61.904761904761905</v>
      </c>
      <c r="BK93" s="114">
        <v>0</v>
      </c>
      <c r="BL93" s="114">
        <v>1</v>
      </c>
      <c r="BM93" s="114">
        <v>1</v>
      </c>
      <c r="BN93" s="114">
        <v>4.7619047619047619</v>
      </c>
      <c r="BO93" s="114">
        <v>66.666666666666657</v>
      </c>
      <c r="BP93" s="114">
        <v>0</v>
      </c>
      <c r="BQ93" s="114">
        <v>14</v>
      </c>
      <c r="BR93" s="114">
        <v>14</v>
      </c>
      <c r="BS93" s="114">
        <v>21</v>
      </c>
      <c r="BT93" s="114">
        <v>0</v>
      </c>
      <c r="BU93" s="114">
        <v>13</v>
      </c>
      <c r="BV93" s="114">
        <v>13</v>
      </c>
      <c r="BW93" s="345">
        <v>61.904761904761905</v>
      </c>
      <c r="BX93" s="114">
        <v>0</v>
      </c>
      <c r="BY93" s="114">
        <v>1</v>
      </c>
      <c r="BZ93" s="114">
        <v>1</v>
      </c>
      <c r="CA93" s="113">
        <v>4.7619047619047619</v>
      </c>
      <c r="CB93" s="113">
        <v>66.666666666666657</v>
      </c>
      <c r="CC93" s="114">
        <v>0</v>
      </c>
      <c r="CD93" s="114">
        <v>14</v>
      </c>
      <c r="CE93" s="114">
        <v>14</v>
      </c>
      <c r="CF93" s="114">
        <v>21</v>
      </c>
      <c r="CG93" s="114">
        <v>0</v>
      </c>
      <c r="CH93" s="114">
        <v>12</v>
      </c>
      <c r="CI93" s="114">
        <v>12</v>
      </c>
      <c r="CJ93" s="114">
        <v>57.142857142857139</v>
      </c>
      <c r="CK93" s="114">
        <v>0</v>
      </c>
      <c r="CL93" s="114">
        <v>1</v>
      </c>
      <c r="CM93" s="114">
        <v>1</v>
      </c>
      <c r="CN93" s="114">
        <v>4.7619047619047619</v>
      </c>
      <c r="CO93" s="114">
        <v>61.904761904761905</v>
      </c>
      <c r="CP93" s="114">
        <v>0</v>
      </c>
      <c r="CQ93" s="114">
        <v>13</v>
      </c>
      <c r="CR93" s="114">
        <v>13</v>
      </c>
      <c r="CS93" s="83">
        <v>21</v>
      </c>
      <c r="CT93" s="112">
        <v>0</v>
      </c>
      <c r="CU93" s="112">
        <v>12</v>
      </c>
      <c r="CV93" s="112">
        <v>12</v>
      </c>
      <c r="CW93" s="113">
        <v>57.142857142857139</v>
      </c>
      <c r="CX93" s="112">
        <v>0</v>
      </c>
      <c r="CY93" s="112">
        <v>1</v>
      </c>
      <c r="CZ93" s="112">
        <v>1</v>
      </c>
      <c r="DA93" s="101">
        <v>4.7619047619047619</v>
      </c>
      <c r="DB93" s="113">
        <v>61.904761904761905</v>
      </c>
      <c r="DC93" s="92">
        <v>0</v>
      </c>
      <c r="DD93" s="92">
        <v>13</v>
      </c>
      <c r="DE93" s="114">
        <v>13</v>
      </c>
    </row>
    <row r="94" spans="1:109" x14ac:dyDescent="0.25">
      <c r="A94" s="4">
        <v>541</v>
      </c>
      <c r="B94" s="110" t="s">
        <v>262</v>
      </c>
      <c r="C94" s="4">
        <v>541</v>
      </c>
      <c r="D94" s="83">
        <v>975</v>
      </c>
      <c r="E94" s="112">
        <v>64</v>
      </c>
      <c r="F94" s="83">
        <v>600</v>
      </c>
      <c r="G94" s="112">
        <v>664</v>
      </c>
      <c r="H94" s="113">
        <v>61.53846153846154</v>
      </c>
      <c r="I94" s="112">
        <v>8</v>
      </c>
      <c r="J94" s="112">
        <v>167</v>
      </c>
      <c r="K94" s="112">
        <v>175</v>
      </c>
      <c r="L94" s="101">
        <v>17.128205128205128</v>
      </c>
      <c r="M94" s="113">
        <v>78.666666666666657</v>
      </c>
      <c r="N94" s="92">
        <v>72</v>
      </c>
      <c r="O94" s="92">
        <v>767</v>
      </c>
      <c r="P94" s="114">
        <v>839</v>
      </c>
      <c r="Q94" s="115">
        <v>80.133715377268388</v>
      </c>
      <c r="R94" s="83">
        <v>1021</v>
      </c>
      <c r="S94" s="112">
        <v>64</v>
      </c>
      <c r="T94" s="83">
        <v>623</v>
      </c>
      <c r="U94" s="112">
        <v>687</v>
      </c>
      <c r="V94" s="113">
        <v>61.018609206660138</v>
      </c>
      <c r="W94" s="112">
        <v>8</v>
      </c>
      <c r="X94" s="112">
        <v>166</v>
      </c>
      <c r="Y94" s="112">
        <v>174</v>
      </c>
      <c r="Z94" s="101">
        <v>16.258570029382959</v>
      </c>
      <c r="AA94" s="113">
        <v>77.277179236043096</v>
      </c>
      <c r="AB94" s="92">
        <v>72</v>
      </c>
      <c r="AC94" s="92">
        <v>789</v>
      </c>
      <c r="AD94" s="114">
        <v>861</v>
      </c>
      <c r="AE94" s="115">
        <v>78.774016468435505</v>
      </c>
      <c r="AF94" s="83">
        <v>1021</v>
      </c>
      <c r="AG94" s="112">
        <v>56</v>
      </c>
      <c r="AH94" s="112">
        <v>635</v>
      </c>
      <c r="AI94" s="112">
        <v>691</v>
      </c>
      <c r="AJ94" s="113">
        <v>62.193927522037221</v>
      </c>
      <c r="AK94" s="112">
        <v>8</v>
      </c>
      <c r="AL94" s="112">
        <v>166</v>
      </c>
      <c r="AM94" s="112">
        <v>174</v>
      </c>
      <c r="AN94" s="101">
        <v>16.258570029382959</v>
      </c>
      <c r="AO94" s="113">
        <v>78.45249755142018</v>
      </c>
      <c r="AP94" s="92">
        <v>64</v>
      </c>
      <c r="AQ94" s="92">
        <v>801</v>
      </c>
      <c r="AR94" s="114">
        <v>865</v>
      </c>
      <c r="AS94" s="114">
        <v>1021</v>
      </c>
      <c r="AT94" s="114">
        <v>41</v>
      </c>
      <c r="AU94" s="114">
        <v>682</v>
      </c>
      <c r="AV94" s="114">
        <v>723</v>
      </c>
      <c r="AW94" s="114">
        <v>66.797257590597454</v>
      </c>
      <c r="AX94" s="114">
        <v>4</v>
      </c>
      <c r="AY94" s="114">
        <v>205</v>
      </c>
      <c r="AZ94" s="114">
        <v>209</v>
      </c>
      <c r="BA94" s="114">
        <v>20.078354554358473</v>
      </c>
      <c r="BB94" s="114">
        <v>86.875612144955923</v>
      </c>
      <c r="BC94" s="114">
        <v>45</v>
      </c>
      <c r="BD94" s="114">
        <v>887</v>
      </c>
      <c r="BE94" s="114">
        <v>932</v>
      </c>
      <c r="BF94" s="114">
        <v>1021</v>
      </c>
      <c r="BG94" s="114">
        <v>41</v>
      </c>
      <c r="BH94" s="114">
        <v>684</v>
      </c>
      <c r="BI94" s="114">
        <v>725</v>
      </c>
      <c r="BJ94" s="114">
        <v>66.993143976493627</v>
      </c>
      <c r="BK94" s="114">
        <v>4</v>
      </c>
      <c r="BL94" s="114">
        <v>209</v>
      </c>
      <c r="BM94" s="114">
        <v>213</v>
      </c>
      <c r="BN94" s="114">
        <v>20.470127326150834</v>
      </c>
      <c r="BO94" s="114">
        <v>87.463271302644458</v>
      </c>
      <c r="BP94" s="114">
        <v>45</v>
      </c>
      <c r="BQ94" s="114">
        <v>893</v>
      </c>
      <c r="BR94" s="114">
        <v>938</v>
      </c>
      <c r="BS94" s="114">
        <v>1021</v>
      </c>
      <c r="BT94" s="114">
        <v>20</v>
      </c>
      <c r="BU94" s="114">
        <v>724</v>
      </c>
      <c r="BV94" s="114">
        <v>744</v>
      </c>
      <c r="BW94" s="345">
        <v>70.910871694417239</v>
      </c>
      <c r="BX94" s="114">
        <v>2</v>
      </c>
      <c r="BY94" s="114">
        <v>226</v>
      </c>
      <c r="BZ94" s="114">
        <v>228</v>
      </c>
      <c r="CA94" s="113">
        <v>22.135161606268365</v>
      </c>
      <c r="CB94" s="113">
        <v>93.046033300685608</v>
      </c>
      <c r="CC94" s="114">
        <v>22</v>
      </c>
      <c r="CD94" s="114">
        <v>950</v>
      </c>
      <c r="CE94" s="114">
        <v>972</v>
      </c>
      <c r="CF94" s="114">
        <v>1021</v>
      </c>
      <c r="CG94" s="114">
        <v>3</v>
      </c>
      <c r="CH94" s="114">
        <v>747</v>
      </c>
      <c r="CI94" s="114">
        <v>750</v>
      </c>
      <c r="CJ94" s="114">
        <v>73.163565132223312</v>
      </c>
      <c r="CK94" s="114">
        <v>2</v>
      </c>
      <c r="CL94" s="114">
        <v>218</v>
      </c>
      <c r="CM94" s="114">
        <v>220</v>
      </c>
      <c r="CN94" s="114">
        <v>21.351616062683643</v>
      </c>
      <c r="CO94" s="114">
        <v>94.515181194906944</v>
      </c>
      <c r="CP94" s="114">
        <v>5</v>
      </c>
      <c r="CQ94" s="114">
        <v>965</v>
      </c>
      <c r="CR94" s="114">
        <v>970</v>
      </c>
      <c r="CS94" s="83">
        <v>1021</v>
      </c>
      <c r="CT94" s="112">
        <v>0</v>
      </c>
      <c r="CU94" s="112">
        <v>803</v>
      </c>
      <c r="CV94" s="112">
        <v>803</v>
      </c>
      <c r="CW94" s="113">
        <v>78.648383937316353</v>
      </c>
      <c r="CX94" s="112">
        <v>0</v>
      </c>
      <c r="CY94" s="112">
        <v>208</v>
      </c>
      <c r="CZ94" s="112">
        <v>208</v>
      </c>
      <c r="DA94" s="101">
        <v>20.372184133202744</v>
      </c>
      <c r="DB94" s="113">
        <v>99.020568070519104</v>
      </c>
      <c r="DC94" s="92">
        <v>0</v>
      </c>
      <c r="DD94" s="92">
        <v>1011</v>
      </c>
      <c r="DE94" s="114">
        <v>1011</v>
      </c>
    </row>
    <row r="95" spans="1:109" x14ac:dyDescent="0.25">
      <c r="A95" s="4">
        <v>607</v>
      </c>
      <c r="B95" s="110" t="s">
        <v>263</v>
      </c>
      <c r="C95" s="4">
        <v>607</v>
      </c>
      <c r="D95" s="83">
        <v>767</v>
      </c>
      <c r="E95" s="112">
        <v>29</v>
      </c>
      <c r="F95" s="83">
        <v>306</v>
      </c>
      <c r="G95" s="112">
        <v>335</v>
      </c>
      <c r="H95" s="113">
        <v>39.895697522816164</v>
      </c>
      <c r="I95" s="112">
        <v>26</v>
      </c>
      <c r="J95" s="112">
        <v>279</v>
      </c>
      <c r="K95" s="112">
        <v>305</v>
      </c>
      <c r="L95" s="101">
        <v>36.375488917861801</v>
      </c>
      <c r="M95" s="113">
        <v>76.271186440677965</v>
      </c>
      <c r="N95" s="92">
        <v>55</v>
      </c>
      <c r="O95" s="92">
        <v>585</v>
      </c>
      <c r="P95" s="114">
        <v>640</v>
      </c>
      <c r="Q95" s="115">
        <v>77.858880778588812</v>
      </c>
      <c r="R95" s="83">
        <v>830</v>
      </c>
      <c r="S95" s="112">
        <v>27</v>
      </c>
      <c r="T95" s="83">
        <v>308</v>
      </c>
      <c r="U95" s="112">
        <v>335</v>
      </c>
      <c r="V95" s="113">
        <v>37.108433734939759</v>
      </c>
      <c r="W95" s="112">
        <v>23</v>
      </c>
      <c r="X95" s="112">
        <v>301</v>
      </c>
      <c r="Y95" s="112">
        <v>324</v>
      </c>
      <c r="Z95" s="101">
        <v>36.265060240963855</v>
      </c>
      <c r="AA95" s="113">
        <v>73.373493975903614</v>
      </c>
      <c r="AB95" s="92">
        <v>50</v>
      </c>
      <c r="AC95" s="92">
        <v>609</v>
      </c>
      <c r="AD95" s="114">
        <v>659</v>
      </c>
      <c r="AE95" s="115">
        <v>74.88636363636364</v>
      </c>
      <c r="AF95" s="83">
        <v>830</v>
      </c>
      <c r="AG95" s="112">
        <v>22</v>
      </c>
      <c r="AH95" s="112">
        <v>327</v>
      </c>
      <c r="AI95" s="112">
        <v>349</v>
      </c>
      <c r="AJ95" s="113">
        <v>39.397590361445786</v>
      </c>
      <c r="AK95" s="112">
        <v>23</v>
      </c>
      <c r="AL95" s="112">
        <v>301</v>
      </c>
      <c r="AM95" s="112">
        <v>324</v>
      </c>
      <c r="AN95" s="101">
        <v>36.265060240963855</v>
      </c>
      <c r="AO95" s="113">
        <v>75.662650602409641</v>
      </c>
      <c r="AP95" s="92">
        <v>45</v>
      </c>
      <c r="AQ95" s="92">
        <v>628</v>
      </c>
      <c r="AR95" s="114">
        <v>673</v>
      </c>
      <c r="AS95" s="114">
        <v>830</v>
      </c>
      <c r="AT95" s="114">
        <v>20</v>
      </c>
      <c r="AU95" s="114">
        <v>323</v>
      </c>
      <c r="AV95" s="114">
        <v>343</v>
      </c>
      <c r="AW95" s="114">
        <v>38.915662650602414</v>
      </c>
      <c r="AX95" s="114">
        <v>11</v>
      </c>
      <c r="AY95" s="114">
        <v>342</v>
      </c>
      <c r="AZ95" s="114">
        <v>353</v>
      </c>
      <c r="BA95" s="114">
        <v>41.204819277108435</v>
      </c>
      <c r="BB95" s="114">
        <v>80.120481927710841</v>
      </c>
      <c r="BC95" s="114">
        <v>31</v>
      </c>
      <c r="BD95" s="114">
        <v>665</v>
      </c>
      <c r="BE95" s="114">
        <v>696</v>
      </c>
      <c r="BF95" s="114">
        <v>841</v>
      </c>
      <c r="BG95" s="114">
        <v>20</v>
      </c>
      <c r="BH95" s="114">
        <v>321</v>
      </c>
      <c r="BI95" s="114">
        <v>341</v>
      </c>
      <c r="BJ95" s="114">
        <v>38.168846611177173</v>
      </c>
      <c r="BK95" s="114">
        <v>9</v>
      </c>
      <c r="BL95" s="114">
        <v>356</v>
      </c>
      <c r="BM95" s="114">
        <v>365</v>
      </c>
      <c r="BN95" s="114">
        <v>42.330558858501782</v>
      </c>
      <c r="BO95" s="114">
        <v>80.499405469678948</v>
      </c>
      <c r="BP95" s="114">
        <v>29</v>
      </c>
      <c r="BQ95" s="114">
        <v>677</v>
      </c>
      <c r="BR95" s="114">
        <v>706</v>
      </c>
      <c r="BS95" s="114">
        <v>841</v>
      </c>
      <c r="BT95" s="114">
        <v>11</v>
      </c>
      <c r="BU95" s="114">
        <v>339</v>
      </c>
      <c r="BV95" s="114">
        <v>350</v>
      </c>
      <c r="BW95" s="345">
        <v>40.309155766944116</v>
      </c>
      <c r="BX95" s="114">
        <v>4</v>
      </c>
      <c r="BY95" s="114">
        <v>382</v>
      </c>
      <c r="BZ95" s="114">
        <v>386</v>
      </c>
      <c r="CA95" s="113">
        <v>45.422116527942926</v>
      </c>
      <c r="CB95" s="113">
        <v>85.731272294887034</v>
      </c>
      <c r="CC95" s="114">
        <v>15</v>
      </c>
      <c r="CD95" s="114">
        <v>721</v>
      </c>
      <c r="CE95" s="114">
        <v>736</v>
      </c>
      <c r="CF95" s="114">
        <v>841</v>
      </c>
      <c r="CG95" s="114">
        <v>0</v>
      </c>
      <c r="CH95" s="114">
        <v>354</v>
      </c>
      <c r="CI95" s="114">
        <v>354</v>
      </c>
      <c r="CJ95" s="114">
        <v>42.092746730083235</v>
      </c>
      <c r="CK95" s="114">
        <v>3</v>
      </c>
      <c r="CL95" s="114">
        <v>382</v>
      </c>
      <c r="CM95" s="114">
        <v>385</v>
      </c>
      <c r="CN95" s="114">
        <v>45.422116527942926</v>
      </c>
      <c r="CO95" s="114">
        <v>87.514863258026153</v>
      </c>
      <c r="CP95" s="114">
        <v>3</v>
      </c>
      <c r="CQ95" s="114">
        <v>736</v>
      </c>
      <c r="CR95" s="114">
        <v>739</v>
      </c>
      <c r="CS95" s="83">
        <v>841</v>
      </c>
      <c r="CT95" s="112">
        <v>0</v>
      </c>
      <c r="CU95" s="112">
        <v>359</v>
      </c>
      <c r="CV95" s="112">
        <v>359</v>
      </c>
      <c r="CW95" s="113">
        <v>42.687277051129605</v>
      </c>
      <c r="CX95" s="112">
        <v>2</v>
      </c>
      <c r="CY95" s="112">
        <v>384</v>
      </c>
      <c r="CZ95" s="112">
        <v>386</v>
      </c>
      <c r="DA95" s="101">
        <v>45.659928656361473</v>
      </c>
      <c r="DB95" s="113">
        <v>88.347205707491085</v>
      </c>
      <c r="DC95" s="92">
        <v>2</v>
      </c>
      <c r="DD95" s="92">
        <v>743</v>
      </c>
      <c r="DE95" s="114">
        <v>745</v>
      </c>
    </row>
    <row r="96" spans="1:109" x14ac:dyDescent="0.25">
      <c r="A96" s="4">
        <v>615</v>
      </c>
      <c r="B96" s="7" t="s">
        <v>155</v>
      </c>
      <c r="C96" s="4">
        <v>615</v>
      </c>
      <c r="D96" s="83">
        <v>8082</v>
      </c>
      <c r="E96" s="112">
        <v>492</v>
      </c>
      <c r="F96" s="83">
        <v>2504</v>
      </c>
      <c r="G96" s="112">
        <v>2996</v>
      </c>
      <c r="H96" s="113">
        <v>30.982430091561497</v>
      </c>
      <c r="I96" s="112">
        <v>339</v>
      </c>
      <c r="J96" s="112">
        <v>3644</v>
      </c>
      <c r="K96" s="112">
        <v>3983</v>
      </c>
      <c r="L96" s="101">
        <v>45.087849542192529</v>
      </c>
      <c r="M96" s="113">
        <v>76.070279633754026</v>
      </c>
      <c r="N96" s="92">
        <v>831</v>
      </c>
      <c r="O96" s="92">
        <v>6148</v>
      </c>
      <c r="P96" s="114">
        <v>6979</v>
      </c>
      <c r="Q96" s="115">
        <v>78.30135756759789</v>
      </c>
      <c r="R96" s="83">
        <v>8700</v>
      </c>
      <c r="S96" s="112">
        <v>493</v>
      </c>
      <c r="T96" s="83">
        <v>2603</v>
      </c>
      <c r="U96" s="112">
        <v>3096</v>
      </c>
      <c r="V96" s="113">
        <v>29.919540229885055</v>
      </c>
      <c r="W96" s="112">
        <v>280</v>
      </c>
      <c r="X96" s="112">
        <v>3694</v>
      </c>
      <c r="Y96" s="112">
        <v>3974</v>
      </c>
      <c r="Z96" s="101">
        <v>42.459770114942529</v>
      </c>
      <c r="AA96" s="113">
        <v>72.379310344827587</v>
      </c>
      <c r="AB96" s="92">
        <v>773</v>
      </c>
      <c r="AC96" s="92">
        <v>6297</v>
      </c>
      <c r="AD96" s="114">
        <v>7070</v>
      </c>
      <c r="AE96" s="115">
        <v>74.633167951018692</v>
      </c>
      <c r="AF96" s="83">
        <v>8700</v>
      </c>
      <c r="AG96" s="112">
        <v>396</v>
      </c>
      <c r="AH96" s="112">
        <v>2852</v>
      </c>
      <c r="AI96" s="112">
        <v>3248</v>
      </c>
      <c r="AJ96" s="113">
        <v>32.781609195402304</v>
      </c>
      <c r="AK96" s="112">
        <v>283</v>
      </c>
      <c r="AL96" s="112">
        <v>3694</v>
      </c>
      <c r="AM96" s="112">
        <v>3977</v>
      </c>
      <c r="AN96" s="101">
        <v>42.459770114942529</v>
      </c>
      <c r="AO96" s="113">
        <v>75.241379310344826</v>
      </c>
      <c r="AP96" s="92">
        <v>679</v>
      </c>
      <c r="AQ96" s="92">
        <v>6546</v>
      </c>
      <c r="AR96" s="114">
        <v>7225</v>
      </c>
      <c r="AS96" s="114">
        <v>8700</v>
      </c>
      <c r="AT96" s="114">
        <v>306</v>
      </c>
      <c r="AU96" s="114">
        <v>2918</v>
      </c>
      <c r="AV96" s="114">
        <v>3224</v>
      </c>
      <c r="AW96" s="114">
        <v>33.540229885057471</v>
      </c>
      <c r="AX96" s="114">
        <v>133</v>
      </c>
      <c r="AY96" s="114">
        <v>3957</v>
      </c>
      <c r="AZ96" s="114">
        <v>4090</v>
      </c>
      <c r="BA96" s="114">
        <v>45.482758620689658</v>
      </c>
      <c r="BB96" s="114">
        <v>79.022988505747122</v>
      </c>
      <c r="BC96" s="114">
        <v>439</v>
      </c>
      <c r="BD96" s="114">
        <v>6875</v>
      </c>
      <c r="BE96" s="114">
        <v>7314</v>
      </c>
      <c r="BF96" s="114">
        <v>8751</v>
      </c>
      <c r="BG96" s="114">
        <v>301</v>
      </c>
      <c r="BH96" s="114">
        <v>3033</v>
      </c>
      <c r="BI96" s="114">
        <v>3334</v>
      </c>
      <c r="BJ96" s="114">
        <v>34.658896126157011</v>
      </c>
      <c r="BK96" s="114">
        <v>122</v>
      </c>
      <c r="BL96" s="114">
        <v>3976</v>
      </c>
      <c r="BM96" s="114">
        <v>4098</v>
      </c>
      <c r="BN96" s="114">
        <v>45.434807450577075</v>
      </c>
      <c r="BO96" s="114">
        <v>80.093703576734086</v>
      </c>
      <c r="BP96" s="114">
        <v>423</v>
      </c>
      <c r="BQ96" s="114">
        <v>7009</v>
      </c>
      <c r="BR96" s="114">
        <v>7432</v>
      </c>
      <c r="BS96" s="114">
        <v>8751</v>
      </c>
      <c r="BT96" s="114">
        <v>218</v>
      </c>
      <c r="BU96" s="114">
        <v>3142</v>
      </c>
      <c r="BV96" s="114">
        <v>3360</v>
      </c>
      <c r="BW96" s="345">
        <v>35.904468060793057</v>
      </c>
      <c r="BX96" s="114">
        <v>51</v>
      </c>
      <c r="BY96" s="114">
        <v>4079</v>
      </c>
      <c r="BZ96" s="114">
        <v>4130</v>
      </c>
      <c r="CA96" s="113">
        <v>46.611815792480861</v>
      </c>
      <c r="CB96" s="113">
        <v>82.516283853273904</v>
      </c>
      <c r="CC96" s="114">
        <v>269</v>
      </c>
      <c r="CD96" s="114">
        <v>7221</v>
      </c>
      <c r="CE96" s="114">
        <v>7490</v>
      </c>
      <c r="CF96" s="114">
        <v>8751</v>
      </c>
      <c r="CG96" s="114">
        <v>35</v>
      </c>
      <c r="CH96" s="114">
        <v>3223</v>
      </c>
      <c r="CI96" s="114">
        <v>3258</v>
      </c>
      <c r="CJ96" s="114">
        <v>36.830076562678549</v>
      </c>
      <c r="CK96" s="114">
        <v>39</v>
      </c>
      <c r="CL96" s="114">
        <v>4146</v>
      </c>
      <c r="CM96" s="114">
        <v>4185</v>
      </c>
      <c r="CN96" s="114">
        <v>47.377442577991083</v>
      </c>
      <c r="CO96" s="114">
        <v>84.207519140669646</v>
      </c>
      <c r="CP96" s="114">
        <v>74</v>
      </c>
      <c r="CQ96" s="114">
        <v>7369</v>
      </c>
      <c r="CR96" s="114">
        <v>7443</v>
      </c>
      <c r="CS96" s="83">
        <v>8751</v>
      </c>
      <c r="CT96" s="112">
        <v>15</v>
      </c>
      <c r="CU96" s="112">
        <v>3512</v>
      </c>
      <c r="CV96" s="112">
        <v>3527</v>
      </c>
      <c r="CW96" s="113">
        <v>40.132556279282369</v>
      </c>
      <c r="CX96" s="112">
        <v>15</v>
      </c>
      <c r="CY96" s="112">
        <v>4178</v>
      </c>
      <c r="CZ96" s="112">
        <v>4193</v>
      </c>
      <c r="DA96" s="101">
        <v>47.743115072563135</v>
      </c>
      <c r="DB96" s="113">
        <v>87.875671351845511</v>
      </c>
      <c r="DC96" s="92">
        <v>30</v>
      </c>
      <c r="DD96" s="92">
        <v>7690</v>
      </c>
      <c r="DE96" s="114">
        <v>7720</v>
      </c>
    </row>
    <row r="97" spans="1:109" ht="26.25" x14ac:dyDescent="0.25">
      <c r="A97" s="4">
        <v>649</v>
      </c>
      <c r="B97" s="7" t="s">
        <v>156</v>
      </c>
      <c r="C97" s="4">
        <v>649</v>
      </c>
      <c r="D97" s="83">
        <v>102</v>
      </c>
      <c r="E97" s="112">
        <v>4</v>
      </c>
      <c r="F97" s="83">
        <v>109</v>
      </c>
      <c r="G97" s="112">
        <v>113</v>
      </c>
      <c r="H97" s="113">
        <v>106.86274509803921</v>
      </c>
      <c r="I97" s="112">
        <v>0</v>
      </c>
      <c r="J97" s="112">
        <v>2</v>
      </c>
      <c r="K97" s="112">
        <v>2</v>
      </c>
      <c r="L97" s="101">
        <v>1.9607843137254901</v>
      </c>
      <c r="M97" s="113">
        <v>108.8235294117647</v>
      </c>
      <c r="N97" s="92">
        <v>4</v>
      </c>
      <c r="O97" s="92">
        <v>111</v>
      </c>
      <c r="P97" s="114">
        <v>115</v>
      </c>
      <c r="Q97" s="115">
        <v>108.49056603773586</v>
      </c>
      <c r="R97" s="83">
        <v>103</v>
      </c>
      <c r="S97" s="112">
        <v>3</v>
      </c>
      <c r="T97" s="83">
        <v>110</v>
      </c>
      <c r="U97" s="112">
        <v>113</v>
      </c>
      <c r="V97" s="113">
        <v>106.79611650485437</v>
      </c>
      <c r="W97" s="112">
        <v>0</v>
      </c>
      <c r="X97" s="112">
        <v>2</v>
      </c>
      <c r="Y97" s="112">
        <v>2</v>
      </c>
      <c r="Z97" s="101">
        <v>1.9417475728155338</v>
      </c>
      <c r="AA97" s="113">
        <v>108.7378640776699</v>
      </c>
      <c r="AB97" s="92">
        <v>3</v>
      </c>
      <c r="AC97" s="92">
        <v>112</v>
      </c>
      <c r="AD97" s="114">
        <v>115</v>
      </c>
      <c r="AE97" s="115">
        <v>108.49056603773586</v>
      </c>
      <c r="AF97" s="83">
        <v>103</v>
      </c>
      <c r="AG97" s="112">
        <v>3</v>
      </c>
      <c r="AH97" s="112">
        <v>110</v>
      </c>
      <c r="AI97" s="112">
        <v>113</v>
      </c>
      <c r="AJ97" s="113">
        <v>106.79611650485437</v>
      </c>
      <c r="AK97" s="112">
        <v>0</v>
      </c>
      <c r="AL97" s="112">
        <v>1</v>
      </c>
      <c r="AM97" s="112">
        <v>1</v>
      </c>
      <c r="AN97" s="101">
        <v>0.97087378640776689</v>
      </c>
      <c r="AO97" s="113">
        <v>107.76699029126213</v>
      </c>
      <c r="AP97" s="92">
        <v>3</v>
      </c>
      <c r="AQ97" s="92">
        <v>111</v>
      </c>
      <c r="AR97" s="114">
        <v>114</v>
      </c>
      <c r="AS97" s="114">
        <v>103</v>
      </c>
      <c r="AT97" s="114">
        <v>3</v>
      </c>
      <c r="AU97" s="114">
        <v>109</v>
      </c>
      <c r="AV97" s="114">
        <v>112</v>
      </c>
      <c r="AW97" s="114">
        <v>105.8252427184466</v>
      </c>
      <c r="AX97" s="114">
        <v>0</v>
      </c>
      <c r="AY97" s="114">
        <v>3</v>
      </c>
      <c r="AZ97" s="114">
        <v>3</v>
      </c>
      <c r="BA97" s="114">
        <v>2.912621359223301</v>
      </c>
      <c r="BB97" s="114">
        <v>108.7378640776699</v>
      </c>
      <c r="BC97" s="114">
        <v>3</v>
      </c>
      <c r="BD97" s="114">
        <v>112</v>
      </c>
      <c r="BE97" s="114">
        <v>115</v>
      </c>
      <c r="BF97" s="114">
        <v>103</v>
      </c>
      <c r="BG97" s="114">
        <v>3</v>
      </c>
      <c r="BH97" s="114">
        <v>106</v>
      </c>
      <c r="BI97" s="114">
        <v>109</v>
      </c>
      <c r="BJ97" s="114">
        <v>102.91262135922329</v>
      </c>
      <c r="BK97" s="114">
        <v>0</v>
      </c>
      <c r="BL97" s="114">
        <v>6</v>
      </c>
      <c r="BM97" s="114">
        <v>6</v>
      </c>
      <c r="BN97" s="114">
        <v>5.825242718446602</v>
      </c>
      <c r="BO97" s="114">
        <v>108.7378640776699</v>
      </c>
      <c r="BP97" s="114">
        <v>3</v>
      </c>
      <c r="BQ97" s="114">
        <v>112</v>
      </c>
      <c r="BR97" s="114">
        <v>115</v>
      </c>
      <c r="BS97" s="114">
        <v>103</v>
      </c>
      <c r="BT97" s="114">
        <v>2</v>
      </c>
      <c r="BU97" s="114">
        <v>105</v>
      </c>
      <c r="BV97" s="114">
        <v>107</v>
      </c>
      <c r="BW97" s="345">
        <v>101.94174757281553</v>
      </c>
      <c r="BX97" s="114">
        <v>0</v>
      </c>
      <c r="BY97" s="114">
        <v>7</v>
      </c>
      <c r="BZ97" s="114">
        <v>7</v>
      </c>
      <c r="CA97" s="113">
        <v>6.7961165048543686</v>
      </c>
      <c r="CB97" s="113">
        <v>108.7378640776699</v>
      </c>
      <c r="CC97" s="114">
        <v>2</v>
      </c>
      <c r="CD97" s="114">
        <v>112</v>
      </c>
      <c r="CE97" s="114">
        <v>114</v>
      </c>
      <c r="CF97" s="114">
        <v>103</v>
      </c>
      <c r="CG97" s="114">
        <v>1</v>
      </c>
      <c r="CH97" s="114">
        <v>104</v>
      </c>
      <c r="CI97" s="114">
        <v>105</v>
      </c>
      <c r="CJ97" s="114">
        <v>100.97087378640776</v>
      </c>
      <c r="CK97" s="114">
        <v>0</v>
      </c>
      <c r="CL97" s="114">
        <v>7</v>
      </c>
      <c r="CM97" s="114">
        <v>7</v>
      </c>
      <c r="CN97" s="114">
        <v>6.7961165048543686</v>
      </c>
      <c r="CO97" s="114">
        <v>107.76699029126213</v>
      </c>
      <c r="CP97" s="114">
        <v>1</v>
      </c>
      <c r="CQ97" s="114">
        <v>111</v>
      </c>
      <c r="CR97" s="114">
        <v>112</v>
      </c>
      <c r="CS97" s="83">
        <v>103</v>
      </c>
      <c r="CT97" s="112">
        <v>0</v>
      </c>
      <c r="CU97" s="112">
        <v>104</v>
      </c>
      <c r="CV97" s="112">
        <v>104</v>
      </c>
      <c r="CW97" s="113">
        <v>100.97087378640776</v>
      </c>
      <c r="CX97" s="112">
        <v>0</v>
      </c>
      <c r="CY97" s="112">
        <v>6</v>
      </c>
      <c r="CZ97" s="112">
        <v>6</v>
      </c>
      <c r="DA97" s="101">
        <v>5.825242718446602</v>
      </c>
      <c r="DB97" s="113">
        <v>106.79611650485437</v>
      </c>
      <c r="DC97" s="92">
        <v>0</v>
      </c>
      <c r="DD97" s="92">
        <v>110</v>
      </c>
      <c r="DE97" s="114">
        <v>110</v>
      </c>
    </row>
    <row r="98" spans="1:109" ht="39" x14ac:dyDescent="0.25">
      <c r="A98" s="4">
        <v>652</v>
      </c>
      <c r="B98" s="7" t="s">
        <v>157</v>
      </c>
      <c r="C98" s="4">
        <v>652</v>
      </c>
      <c r="D98" s="83">
        <v>55</v>
      </c>
      <c r="E98" s="112">
        <v>0</v>
      </c>
      <c r="F98" s="83">
        <v>8</v>
      </c>
      <c r="G98" s="112">
        <v>8</v>
      </c>
      <c r="H98" s="113">
        <v>14.545454545454545</v>
      </c>
      <c r="I98" s="112">
        <v>0</v>
      </c>
      <c r="J98" s="112">
        <v>1</v>
      </c>
      <c r="K98" s="112">
        <v>1</v>
      </c>
      <c r="L98" s="101">
        <v>1.8181818181818181</v>
      </c>
      <c r="M98" s="113">
        <v>16.363636363636363</v>
      </c>
      <c r="N98" s="92">
        <v>0</v>
      </c>
      <c r="O98" s="92">
        <v>9</v>
      </c>
      <c r="P98" s="114">
        <v>9</v>
      </c>
      <c r="Q98" s="115">
        <v>16.363636363636363</v>
      </c>
      <c r="R98" s="83">
        <v>57</v>
      </c>
      <c r="S98" s="112">
        <v>0</v>
      </c>
      <c r="T98" s="83">
        <v>7</v>
      </c>
      <c r="U98" s="112">
        <v>7</v>
      </c>
      <c r="V98" s="113">
        <v>12.280701754385964</v>
      </c>
      <c r="W98" s="112">
        <v>0</v>
      </c>
      <c r="X98" s="112">
        <v>1</v>
      </c>
      <c r="Y98" s="112">
        <v>1</v>
      </c>
      <c r="Z98" s="101">
        <v>1.7543859649122806</v>
      </c>
      <c r="AA98" s="113">
        <v>14.035087719298245</v>
      </c>
      <c r="AB98" s="92">
        <v>0</v>
      </c>
      <c r="AC98" s="92">
        <v>8</v>
      </c>
      <c r="AD98" s="114">
        <v>8</v>
      </c>
      <c r="AE98" s="115">
        <v>14.035087719298245</v>
      </c>
      <c r="AF98" s="83">
        <v>57</v>
      </c>
      <c r="AG98" s="112">
        <v>0</v>
      </c>
      <c r="AH98" s="112">
        <v>8</v>
      </c>
      <c r="AI98" s="112">
        <v>8</v>
      </c>
      <c r="AJ98" s="113">
        <v>14.035087719298245</v>
      </c>
      <c r="AK98" s="112">
        <v>0</v>
      </c>
      <c r="AL98" s="112">
        <v>184</v>
      </c>
      <c r="AM98" s="112">
        <v>184</v>
      </c>
      <c r="AN98" s="101">
        <v>322.80701754385962</v>
      </c>
      <c r="AO98" s="113">
        <v>336.84210526315786</v>
      </c>
      <c r="AP98" s="92">
        <v>0</v>
      </c>
      <c r="AQ98" s="92">
        <v>192</v>
      </c>
      <c r="AR98" s="114">
        <v>192</v>
      </c>
      <c r="AS98" s="114">
        <v>57</v>
      </c>
      <c r="AT98" s="114">
        <v>0</v>
      </c>
      <c r="AU98" s="114">
        <v>8</v>
      </c>
      <c r="AV98" s="114">
        <v>8</v>
      </c>
      <c r="AW98" s="114">
        <v>14.035087719298245</v>
      </c>
      <c r="AX98" s="114">
        <v>0</v>
      </c>
      <c r="AY98" s="114">
        <v>1</v>
      </c>
      <c r="AZ98" s="114">
        <v>1</v>
      </c>
      <c r="BA98" s="114">
        <v>1.7543859649122806</v>
      </c>
      <c r="BB98" s="114">
        <v>15.789473684210526</v>
      </c>
      <c r="BC98" s="114">
        <v>0</v>
      </c>
      <c r="BD98" s="114">
        <v>9</v>
      </c>
      <c r="BE98" s="114">
        <v>9</v>
      </c>
      <c r="BF98" s="114">
        <v>58</v>
      </c>
      <c r="BG98" s="114">
        <v>0</v>
      </c>
      <c r="BH98" s="114">
        <v>9</v>
      </c>
      <c r="BI98" s="114">
        <v>9</v>
      </c>
      <c r="BJ98" s="114">
        <v>15.517241379310345</v>
      </c>
      <c r="BK98" s="114">
        <v>0</v>
      </c>
      <c r="BL98" s="114">
        <v>0</v>
      </c>
      <c r="BM98" s="114">
        <v>0</v>
      </c>
      <c r="BN98" s="114">
        <v>0</v>
      </c>
      <c r="BO98" s="114">
        <v>15.517241379310345</v>
      </c>
      <c r="BP98" s="114">
        <v>0</v>
      </c>
      <c r="BQ98" s="114">
        <v>9</v>
      </c>
      <c r="BR98" s="114">
        <v>9</v>
      </c>
      <c r="BS98" s="114">
        <v>58</v>
      </c>
      <c r="BT98" s="114">
        <v>0</v>
      </c>
      <c r="BU98" s="114">
        <v>9</v>
      </c>
      <c r="BV98" s="114">
        <v>9</v>
      </c>
      <c r="BW98" s="345">
        <v>15.517241379310345</v>
      </c>
      <c r="BX98" s="114">
        <v>0</v>
      </c>
      <c r="BY98" s="114">
        <v>0</v>
      </c>
      <c r="BZ98" s="114">
        <v>0</v>
      </c>
      <c r="CA98" s="113">
        <v>0</v>
      </c>
      <c r="CB98" s="113">
        <v>15.517241379310345</v>
      </c>
      <c r="CC98" s="114">
        <v>0</v>
      </c>
      <c r="CD98" s="114">
        <v>9</v>
      </c>
      <c r="CE98" s="114">
        <v>9</v>
      </c>
      <c r="CF98" s="114">
        <v>58</v>
      </c>
      <c r="CG98" s="114">
        <v>0</v>
      </c>
      <c r="CH98" s="114">
        <v>9</v>
      </c>
      <c r="CI98" s="114">
        <v>9</v>
      </c>
      <c r="CJ98" s="114">
        <v>15.517241379310345</v>
      </c>
      <c r="CK98" s="114">
        <v>0</v>
      </c>
      <c r="CL98" s="114">
        <v>0</v>
      </c>
      <c r="CM98" s="114">
        <v>0</v>
      </c>
      <c r="CN98" s="114">
        <v>0</v>
      </c>
      <c r="CO98" s="114">
        <v>15.517241379310345</v>
      </c>
      <c r="CP98" s="114">
        <v>0</v>
      </c>
      <c r="CQ98" s="114">
        <v>9</v>
      </c>
      <c r="CR98" s="114">
        <v>9</v>
      </c>
      <c r="CS98" s="83">
        <v>58</v>
      </c>
      <c r="CT98" s="112">
        <v>0</v>
      </c>
      <c r="CU98" s="112">
        <v>11</v>
      </c>
      <c r="CV98" s="112">
        <v>11</v>
      </c>
      <c r="CW98" s="113">
        <v>18.96551724137931</v>
      </c>
      <c r="CX98" s="112">
        <v>0</v>
      </c>
      <c r="CY98" s="112">
        <v>0</v>
      </c>
      <c r="CZ98" s="112">
        <v>0</v>
      </c>
      <c r="DA98" s="101">
        <v>0</v>
      </c>
      <c r="DB98" s="113">
        <v>18.96551724137931</v>
      </c>
      <c r="DC98" s="92">
        <v>0</v>
      </c>
      <c r="DD98" s="92">
        <v>11</v>
      </c>
      <c r="DE98" s="114">
        <v>11</v>
      </c>
    </row>
    <row r="99" spans="1:109" x14ac:dyDescent="0.25">
      <c r="A99" s="4">
        <v>660</v>
      </c>
      <c r="B99" s="7" t="s">
        <v>158</v>
      </c>
      <c r="C99" s="4">
        <v>660</v>
      </c>
      <c r="D99" s="83">
        <v>180</v>
      </c>
      <c r="E99" s="112">
        <v>8</v>
      </c>
      <c r="F99" s="83">
        <v>202</v>
      </c>
      <c r="G99" s="112">
        <v>210</v>
      </c>
      <c r="H99" s="113">
        <v>112.22222222222223</v>
      </c>
      <c r="I99" s="112">
        <v>1</v>
      </c>
      <c r="J99" s="112">
        <v>20</v>
      </c>
      <c r="K99" s="112">
        <v>21</v>
      </c>
      <c r="L99" s="101">
        <v>11.111111111111111</v>
      </c>
      <c r="M99" s="113">
        <v>123.33333333333334</v>
      </c>
      <c r="N99" s="92">
        <v>9</v>
      </c>
      <c r="O99" s="92">
        <v>222</v>
      </c>
      <c r="P99" s="114">
        <v>231</v>
      </c>
      <c r="Q99" s="115">
        <v>122.22222222222223</v>
      </c>
      <c r="R99" s="83">
        <v>182</v>
      </c>
      <c r="S99" s="112">
        <v>7</v>
      </c>
      <c r="T99" s="83">
        <v>203</v>
      </c>
      <c r="U99" s="112">
        <v>210</v>
      </c>
      <c r="V99" s="113">
        <v>111.53846153846155</v>
      </c>
      <c r="W99" s="112">
        <v>1</v>
      </c>
      <c r="X99" s="112">
        <v>19</v>
      </c>
      <c r="Y99" s="112">
        <v>20</v>
      </c>
      <c r="Z99" s="101">
        <v>10.43956043956044</v>
      </c>
      <c r="AA99" s="113">
        <v>121.97802197802199</v>
      </c>
      <c r="AB99" s="92">
        <v>8</v>
      </c>
      <c r="AC99" s="92">
        <v>222</v>
      </c>
      <c r="AD99" s="114">
        <v>230</v>
      </c>
      <c r="AE99" s="115">
        <v>121.05263157894737</v>
      </c>
      <c r="AF99" s="83">
        <v>182</v>
      </c>
      <c r="AG99" s="112">
        <v>3</v>
      </c>
      <c r="AH99" s="112">
        <v>222</v>
      </c>
      <c r="AI99" s="112">
        <v>225</v>
      </c>
      <c r="AJ99" s="113">
        <v>121.97802197802199</v>
      </c>
      <c r="AK99" s="112">
        <v>1</v>
      </c>
      <c r="AL99" s="112">
        <v>173</v>
      </c>
      <c r="AM99" s="112">
        <v>174</v>
      </c>
      <c r="AN99" s="101">
        <v>95.054945054945051</v>
      </c>
      <c r="AO99" s="113">
        <v>217.03296703296701</v>
      </c>
      <c r="AP99" s="92">
        <v>4</v>
      </c>
      <c r="AQ99" s="92">
        <v>395</v>
      </c>
      <c r="AR99" s="114">
        <v>399</v>
      </c>
      <c r="AS99" s="114">
        <v>182</v>
      </c>
      <c r="AT99" s="114">
        <v>3</v>
      </c>
      <c r="AU99" s="114">
        <v>222</v>
      </c>
      <c r="AV99" s="114">
        <v>225</v>
      </c>
      <c r="AW99" s="114">
        <v>121.97802197802199</v>
      </c>
      <c r="AX99" s="114">
        <v>0</v>
      </c>
      <c r="AY99" s="114">
        <v>20</v>
      </c>
      <c r="AZ99" s="114">
        <v>20</v>
      </c>
      <c r="BA99" s="114">
        <v>10.989010989010989</v>
      </c>
      <c r="BB99" s="114">
        <v>132.96703296703296</v>
      </c>
      <c r="BC99" s="114">
        <v>3</v>
      </c>
      <c r="BD99" s="114">
        <v>242</v>
      </c>
      <c r="BE99" s="114">
        <v>245</v>
      </c>
      <c r="BF99" s="114">
        <v>183</v>
      </c>
      <c r="BG99" s="114">
        <v>3</v>
      </c>
      <c r="BH99" s="114">
        <v>219</v>
      </c>
      <c r="BI99" s="114">
        <v>222</v>
      </c>
      <c r="BJ99" s="114">
        <v>119.67213114754098</v>
      </c>
      <c r="BK99" s="114">
        <v>0</v>
      </c>
      <c r="BL99" s="114">
        <v>21</v>
      </c>
      <c r="BM99" s="114">
        <v>21</v>
      </c>
      <c r="BN99" s="114">
        <v>11.475409836065573</v>
      </c>
      <c r="BO99" s="114">
        <v>131.14754098360655</v>
      </c>
      <c r="BP99" s="114">
        <v>3</v>
      </c>
      <c r="BQ99" s="114">
        <v>240</v>
      </c>
      <c r="BR99" s="114">
        <v>243</v>
      </c>
      <c r="BS99" s="114">
        <v>183</v>
      </c>
      <c r="BT99" s="114">
        <v>2</v>
      </c>
      <c r="BU99" s="114">
        <v>226</v>
      </c>
      <c r="BV99" s="114">
        <v>228</v>
      </c>
      <c r="BW99" s="345">
        <v>123.49726775956285</v>
      </c>
      <c r="BX99" s="114">
        <v>1</v>
      </c>
      <c r="BY99" s="114">
        <v>17</v>
      </c>
      <c r="BZ99" s="114">
        <v>18</v>
      </c>
      <c r="CA99" s="113">
        <v>9.2896174863387984</v>
      </c>
      <c r="CB99" s="113">
        <v>132.78688524590163</v>
      </c>
      <c r="CC99" s="114">
        <v>3</v>
      </c>
      <c r="CD99" s="114">
        <v>243</v>
      </c>
      <c r="CE99" s="114">
        <v>246</v>
      </c>
      <c r="CF99" s="114">
        <v>183</v>
      </c>
      <c r="CG99" s="114">
        <v>1</v>
      </c>
      <c r="CH99" s="114">
        <v>226</v>
      </c>
      <c r="CI99" s="114">
        <v>227</v>
      </c>
      <c r="CJ99" s="114">
        <v>123.49726775956285</v>
      </c>
      <c r="CK99" s="114">
        <v>0</v>
      </c>
      <c r="CL99" s="114">
        <v>23</v>
      </c>
      <c r="CM99" s="114">
        <v>23</v>
      </c>
      <c r="CN99" s="114">
        <v>12.568306010928962</v>
      </c>
      <c r="CO99" s="114">
        <v>136.0655737704918</v>
      </c>
      <c r="CP99" s="114">
        <v>1</v>
      </c>
      <c r="CQ99" s="114">
        <v>249</v>
      </c>
      <c r="CR99" s="114">
        <v>250</v>
      </c>
      <c r="CS99" s="83">
        <v>183</v>
      </c>
      <c r="CT99" s="112">
        <v>0</v>
      </c>
      <c r="CU99" s="112">
        <v>224</v>
      </c>
      <c r="CV99" s="112">
        <v>224</v>
      </c>
      <c r="CW99" s="113">
        <v>122.40437158469946</v>
      </c>
      <c r="CX99" s="112">
        <v>0</v>
      </c>
      <c r="CY99" s="112">
        <v>24</v>
      </c>
      <c r="CZ99" s="112">
        <v>24</v>
      </c>
      <c r="DA99" s="101">
        <v>13.114754098360656</v>
      </c>
      <c r="DB99" s="113">
        <v>135.51912568306011</v>
      </c>
      <c r="DC99" s="92">
        <v>0</v>
      </c>
      <c r="DD99" s="92">
        <v>248</v>
      </c>
      <c r="DE99" s="114">
        <v>248</v>
      </c>
    </row>
    <row r="100" spans="1:109" ht="26.25" x14ac:dyDescent="0.25">
      <c r="A100" s="4">
        <v>667</v>
      </c>
      <c r="B100" s="7" t="s">
        <v>159</v>
      </c>
      <c r="C100" s="4">
        <v>667</v>
      </c>
      <c r="D100" s="83">
        <v>185</v>
      </c>
      <c r="E100" s="112">
        <v>6</v>
      </c>
      <c r="F100" s="83">
        <v>176</v>
      </c>
      <c r="G100" s="112">
        <v>182</v>
      </c>
      <c r="H100" s="113">
        <v>95.135135135135144</v>
      </c>
      <c r="I100" s="112">
        <v>1</v>
      </c>
      <c r="J100" s="112">
        <v>10</v>
      </c>
      <c r="K100" s="112">
        <v>11</v>
      </c>
      <c r="L100" s="101">
        <v>5.4054054054054053</v>
      </c>
      <c r="M100" s="113">
        <v>100.54054054054053</v>
      </c>
      <c r="N100" s="92">
        <v>7</v>
      </c>
      <c r="O100" s="92">
        <v>186</v>
      </c>
      <c r="P100" s="114">
        <v>193</v>
      </c>
      <c r="Q100" s="115">
        <v>100.52083333333333</v>
      </c>
      <c r="R100" s="83">
        <v>190</v>
      </c>
      <c r="S100" s="112">
        <v>6</v>
      </c>
      <c r="T100" s="83">
        <v>178</v>
      </c>
      <c r="U100" s="112">
        <v>184</v>
      </c>
      <c r="V100" s="113">
        <v>93.684210526315795</v>
      </c>
      <c r="W100" s="112">
        <v>1</v>
      </c>
      <c r="X100" s="112">
        <v>11</v>
      </c>
      <c r="Y100" s="112">
        <v>12</v>
      </c>
      <c r="Z100" s="101">
        <v>5.7894736842105265</v>
      </c>
      <c r="AA100" s="113">
        <v>99.473684210526315</v>
      </c>
      <c r="AB100" s="92">
        <v>7</v>
      </c>
      <c r="AC100" s="92">
        <v>189</v>
      </c>
      <c r="AD100" s="114">
        <v>196</v>
      </c>
      <c r="AE100" s="115">
        <v>99.492385786802032</v>
      </c>
      <c r="AF100" s="83">
        <v>190</v>
      </c>
      <c r="AG100" s="112">
        <v>6</v>
      </c>
      <c r="AH100" s="112">
        <v>176</v>
      </c>
      <c r="AI100" s="112">
        <v>182</v>
      </c>
      <c r="AJ100" s="113">
        <v>92.631578947368425</v>
      </c>
      <c r="AK100" s="112">
        <v>1</v>
      </c>
      <c r="AL100" s="112">
        <v>8</v>
      </c>
      <c r="AM100" s="112">
        <v>9</v>
      </c>
      <c r="AN100" s="101">
        <v>4.2105263157894735</v>
      </c>
      <c r="AO100" s="113">
        <v>96.84210526315789</v>
      </c>
      <c r="AP100" s="92">
        <v>7</v>
      </c>
      <c r="AQ100" s="92">
        <v>184</v>
      </c>
      <c r="AR100" s="114">
        <v>191</v>
      </c>
      <c r="AS100" s="114">
        <v>190</v>
      </c>
      <c r="AT100" s="114">
        <v>5</v>
      </c>
      <c r="AU100" s="114">
        <v>179</v>
      </c>
      <c r="AV100" s="114">
        <v>184</v>
      </c>
      <c r="AW100" s="114">
        <v>94.21052631578948</v>
      </c>
      <c r="AX100" s="114">
        <v>0</v>
      </c>
      <c r="AY100" s="114">
        <v>10</v>
      </c>
      <c r="AZ100" s="114">
        <v>10</v>
      </c>
      <c r="BA100" s="114">
        <v>5.2631578947368416</v>
      </c>
      <c r="BB100" s="114">
        <v>99.473684210526315</v>
      </c>
      <c r="BC100" s="114">
        <v>5</v>
      </c>
      <c r="BD100" s="114">
        <v>189</v>
      </c>
      <c r="BE100" s="114">
        <v>194</v>
      </c>
      <c r="BF100" s="114">
        <v>191</v>
      </c>
      <c r="BG100" s="114">
        <v>5</v>
      </c>
      <c r="BH100" s="114">
        <v>177</v>
      </c>
      <c r="BI100" s="114">
        <v>182</v>
      </c>
      <c r="BJ100" s="114">
        <v>92.670157068062835</v>
      </c>
      <c r="BK100" s="114">
        <v>0</v>
      </c>
      <c r="BL100" s="114">
        <v>13</v>
      </c>
      <c r="BM100" s="114">
        <v>13</v>
      </c>
      <c r="BN100" s="114">
        <v>6.8062827225130889</v>
      </c>
      <c r="BO100" s="114">
        <v>99.476439790575924</v>
      </c>
      <c r="BP100" s="114">
        <v>5</v>
      </c>
      <c r="BQ100" s="114">
        <v>190</v>
      </c>
      <c r="BR100" s="114">
        <v>195</v>
      </c>
      <c r="BS100" s="114">
        <v>191</v>
      </c>
      <c r="BT100" s="114">
        <v>4</v>
      </c>
      <c r="BU100" s="114">
        <v>177</v>
      </c>
      <c r="BV100" s="114">
        <v>181</v>
      </c>
      <c r="BW100" s="345">
        <v>92.670157068062835</v>
      </c>
      <c r="BX100" s="114">
        <v>0</v>
      </c>
      <c r="BY100" s="114">
        <v>18</v>
      </c>
      <c r="BZ100" s="114">
        <v>18</v>
      </c>
      <c r="CA100" s="113">
        <v>9.4240837696335085</v>
      </c>
      <c r="CB100" s="113">
        <v>102.09424083769633</v>
      </c>
      <c r="CC100" s="114">
        <v>4</v>
      </c>
      <c r="CD100" s="114">
        <v>195</v>
      </c>
      <c r="CE100" s="114">
        <v>199</v>
      </c>
      <c r="CF100" s="114">
        <v>191</v>
      </c>
      <c r="CG100" s="114">
        <v>0</v>
      </c>
      <c r="CH100" s="114">
        <v>178</v>
      </c>
      <c r="CI100" s="114">
        <v>178</v>
      </c>
      <c r="CJ100" s="114">
        <v>93.193717277486911</v>
      </c>
      <c r="CK100" s="114">
        <v>0</v>
      </c>
      <c r="CL100" s="114">
        <v>15</v>
      </c>
      <c r="CM100" s="114">
        <v>15</v>
      </c>
      <c r="CN100" s="114">
        <v>7.8534031413612562</v>
      </c>
      <c r="CO100" s="114">
        <v>101.04712041884815</v>
      </c>
      <c r="CP100" s="114">
        <v>0</v>
      </c>
      <c r="CQ100" s="114">
        <v>193</v>
      </c>
      <c r="CR100" s="114">
        <v>193</v>
      </c>
      <c r="CS100" s="83">
        <v>191</v>
      </c>
      <c r="CT100" s="112">
        <v>0</v>
      </c>
      <c r="CU100" s="112">
        <v>189</v>
      </c>
      <c r="CV100" s="112">
        <v>189</v>
      </c>
      <c r="CW100" s="113">
        <v>98.952879581151834</v>
      </c>
      <c r="CX100" s="112">
        <v>0</v>
      </c>
      <c r="CY100" s="112">
        <v>14</v>
      </c>
      <c r="CZ100" s="112">
        <v>14</v>
      </c>
      <c r="DA100" s="101">
        <v>7.3298429319371721</v>
      </c>
      <c r="DB100" s="113">
        <v>106.28272251308901</v>
      </c>
      <c r="DC100" s="92">
        <v>0</v>
      </c>
      <c r="DD100" s="92">
        <v>203</v>
      </c>
      <c r="DE100" s="114">
        <v>203</v>
      </c>
    </row>
    <row r="101" spans="1:109" x14ac:dyDescent="0.25">
      <c r="A101" s="4">
        <v>674</v>
      </c>
      <c r="B101" s="110" t="s">
        <v>264</v>
      </c>
      <c r="C101" s="4">
        <v>674</v>
      </c>
      <c r="D101" s="83">
        <v>319</v>
      </c>
      <c r="E101" s="112">
        <v>11</v>
      </c>
      <c r="F101" s="83">
        <v>259</v>
      </c>
      <c r="G101" s="112">
        <v>270</v>
      </c>
      <c r="H101" s="113">
        <v>81.191222570532915</v>
      </c>
      <c r="I101" s="112">
        <v>1</v>
      </c>
      <c r="J101" s="112">
        <v>45</v>
      </c>
      <c r="K101" s="112">
        <v>46</v>
      </c>
      <c r="L101" s="101">
        <v>14.106583072100312</v>
      </c>
      <c r="M101" s="113">
        <v>95.297805642633222</v>
      </c>
      <c r="N101" s="92">
        <v>12</v>
      </c>
      <c r="O101" s="92">
        <v>304</v>
      </c>
      <c r="P101" s="114">
        <v>316</v>
      </c>
      <c r="Q101" s="115">
        <v>95.468277945619334</v>
      </c>
      <c r="R101" s="83">
        <v>334</v>
      </c>
      <c r="S101" s="112">
        <v>11</v>
      </c>
      <c r="T101" s="83">
        <v>258</v>
      </c>
      <c r="U101" s="112">
        <v>269</v>
      </c>
      <c r="V101" s="113">
        <v>77.245508982035929</v>
      </c>
      <c r="W101" s="112">
        <v>1</v>
      </c>
      <c r="X101" s="112">
        <v>43</v>
      </c>
      <c r="Y101" s="112">
        <v>44</v>
      </c>
      <c r="Z101" s="101">
        <v>12.874251497005988</v>
      </c>
      <c r="AA101" s="113">
        <v>90.119760479041915</v>
      </c>
      <c r="AB101" s="92">
        <v>12</v>
      </c>
      <c r="AC101" s="92">
        <v>301</v>
      </c>
      <c r="AD101" s="114">
        <v>313</v>
      </c>
      <c r="AE101" s="115">
        <v>90.462427745664741</v>
      </c>
      <c r="AF101" s="83">
        <v>334</v>
      </c>
      <c r="AG101" s="112">
        <v>8</v>
      </c>
      <c r="AH101" s="112">
        <v>273</v>
      </c>
      <c r="AI101" s="112">
        <v>281</v>
      </c>
      <c r="AJ101" s="113">
        <v>81.736526946107773</v>
      </c>
      <c r="AK101" s="112">
        <v>1</v>
      </c>
      <c r="AL101" s="112">
        <v>8</v>
      </c>
      <c r="AM101" s="112">
        <v>9</v>
      </c>
      <c r="AN101" s="101">
        <v>2.3952095808383236</v>
      </c>
      <c r="AO101" s="113">
        <v>84.131736526946113</v>
      </c>
      <c r="AP101" s="92">
        <v>9</v>
      </c>
      <c r="AQ101" s="92">
        <v>281</v>
      </c>
      <c r="AR101" s="114">
        <v>290</v>
      </c>
      <c r="AS101" s="114">
        <v>334</v>
      </c>
      <c r="AT101" s="114">
        <v>8</v>
      </c>
      <c r="AU101" s="114">
        <v>276</v>
      </c>
      <c r="AV101" s="114">
        <v>284</v>
      </c>
      <c r="AW101" s="114">
        <v>82.634730538922156</v>
      </c>
      <c r="AX101" s="114">
        <v>1</v>
      </c>
      <c r="AY101" s="114">
        <v>36</v>
      </c>
      <c r="AZ101" s="114">
        <v>37</v>
      </c>
      <c r="BA101" s="114">
        <v>10.778443113772456</v>
      </c>
      <c r="BB101" s="114">
        <v>93.41317365269461</v>
      </c>
      <c r="BC101" s="114">
        <v>9</v>
      </c>
      <c r="BD101" s="114">
        <v>312</v>
      </c>
      <c r="BE101" s="114">
        <v>321</v>
      </c>
      <c r="BF101" s="114">
        <v>336</v>
      </c>
      <c r="BG101" s="114">
        <v>8</v>
      </c>
      <c r="BH101" s="114">
        <v>272</v>
      </c>
      <c r="BI101" s="114">
        <v>280</v>
      </c>
      <c r="BJ101" s="114">
        <v>80.952380952380949</v>
      </c>
      <c r="BK101" s="114">
        <v>1</v>
      </c>
      <c r="BL101" s="114">
        <v>37</v>
      </c>
      <c r="BM101" s="114">
        <v>38</v>
      </c>
      <c r="BN101" s="114">
        <v>11.011904761904761</v>
      </c>
      <c r="BO101" s="114">
        <v>91.964285714285708</v>
      </c>
      <c r="BP101" s="114">
        <v>9</v>
      </c>
      <c r="BQ101" s="114">
        <v>309</v>
      </c>
      <c r="BR101" s="114">
        <v>318</v>
      </c>
      <c r="BS101" s="114">
        <v>336</v>
      </c>
      <c r="BT101" s="114">
        <v>4</v>
      </c>
      <c r="BU101" s="114">
        <v>270</v>
      </c>
      <c r="BV101" s="114">
        <v>274</v>
      </c>
      <c r="BW101" s="345">
        <v>80.357142857142861</v>
      </c>
      <c r="BX101" s="114">
        <v>1</v>
      </c>
      <c r="BY101" s="114">
        <v>42</v>
      </c>
      <c r="BZ101" s="114">
        <v>43</v>
      </c>
      <c r="CA101" s="113">
        <v>12.5</v>
      </c>
      <c r="CB101" s="113">
        <v>92.857142857142861</v>
      </c>
      <c r="CC101" s="114">
        <v>5</v>
      </c>
      <c r="CD101" s="114">
        <v>312</v>
      </c>
      <c r="CE101" s="114">
        <v>317</v>
      </c>
      <c r="CF101" s="114">
        <v>336</v>
      </c>
      <c r="CG101" s="114">
        <v>1</v>
      </c>
      <c r="CH101" s="114">
        <v>276</v>
      </c>
      <c r="CI101" s="114">
        <v>277</v>
      </c>
      <c r="CJ101" s="114">
        <v>82.142857142857139</v>
      </c>
      <c r="CK101" s="114">
        <v>1</v>
      </c>
      <c r="CL101" s="114">
        <v>42</v>
      </c>
      <c r="CM101" s="114">
        <v>43</v>
      </c>
      <c r="CN101" s="114">
        <v>12.5</v>
      </c>
      <c r="CO101" s="114">
        <v>94.642857142857139</v>
      </c>
      <c r="CP101" s="114">
        <v>2</v>
      </c>
      <c r="CQ101" s="114">
        <v>318</v>
      </c>
      <c r="CR101" s="114">
        <v>320</v>
      </c>
      <c r="CS101" s="83">
        <v>336</v>
      </c>
      <c r="CT101" s="112">
        <v>0</v>
      </c>
      <c r="CU101" s="112">
        <v>287</v>
      </c>
      <c r="CV101" s="112">
        <v>287</v>
      </c>
      <c r="CW101" s="113">
        <v>85.416666666666657</v>
      </c>
      <c r="CX101" s="112">
        <v>0</v>
      </c>
      <c r="CY101" s="112">
        <v>45</v>
      </c>
      <c r="CZ101" s="112">
        <v>45</v>
      </c>
      <c r="DA101" s="101">
        <v>13.392857142857142</v>
      </c>
      <c r="DB101" s="113">
        <v>98.80952380952381</v>
      </c>
      <c r="DC101" s="92">
        <v>0</v>
      </c>
      <c r="DD101" s="92">
        <v>332</v>
      </c>
      <c r="DE101" s="114">
        <v>332</v>
      </c>
    </row>
    <row r="102" spans="1:109" x14ac:dyDescent="0.25">
      <c r="A102" s="4">
        <v>697</v>
      </c>
      <c r="B102" s="13" t="s">
        <v>161</v>
      </c>
      <c r="C102" s="4">
        <v>697</v>
      </c>
      <c r="D102" s="83">
        <v>1642</v>
      </c>
      <c r="E102" s="112">
        <v>105</v>
      </c>
      <c r="F102" s="83">
        <v>1292</v>
      </c>
      <c r="G102" s="112">
        <v>1397</v>
      </c>
      <c r="H102" s="113">
        <v>78.684531059683309</v>
      </c>
      <c r="I102" s="112">
        <v>34</v>
      </c>
      <c r="J102" s="112">
        <v>442</v>
      </c>
      <c r="K102" s="112">
        <v>476</v>
      </c>
      <c r="L102" s="101">
        <v>26.9183922046285</v>
      </c>
      <c r="M102" s="113">
        <v>105.60292326431183</v>
      </c>
      <c r="N102" s="92">
        <v>139</v>
      </c>
      <c r="O102" s="92">
        <v>1734</v>
      </c>
      <c r="P102" s="114">
        <v>1873</v>
      </c>
      <c r="Q102" s="115">
        <v>105.16563728242561</v>
      </c>
      <c r="R102" s="83">
        <v>1744</v>
      </c>
      <c r="S102" s="112">
        <v>102</v>
      </c>
      <c r="T102" s="83">
        <v>1302</v>
      </c>
      <c r="U102" s="112">
        <v>1404</v>
      </c>
      <c r="V102" s="113">
        <v>74.655963302752298</v>
      </c>
      <c r="W102" s="112">
        <v>31</v>
      </c>
      <c r="X102" s="112">
        <v>464</v>
      </c>
      <c r="Y102" s="112">
        <v>495</v>
      </c>
      <c r="Z102" s="101">
        <v>26.605504587155966</v>
      </c>
      <c r="AA102" s="113">
        <v>101.26146788990826</v>
      </c>
      <c r="AB102" s="92">
        <v>133</v>
      </c>
      <c r="AC102" s="92">
        <v>1766</v>
      </c>
      <c r="AD102" s="114">
        <v>1899</v>
      </c>
      <c r="AE102" s="115">
        <v>101.17208311134789</v>
      </c>
      <c r="AF102" s="83">
        <v>1744</v>
      </c>
      <c r="AG102" s="112">
        <v>47</v>
      </c>
      <c r="AH102" s="112">
        <v>1322</v>
      </c>
      <c r="AI102" s="112">
        <v>1369</v>
      </c>
      <c r="AJ102" s="113">
        <v>75.802752293577981</v>
      </c>
      <c r="AK102" s="112">
        <v>32</v>
      </c>
      <c r="AL102" s="112">
        <v>79</v>
      </c>
      <c r="AM102" s="112">
        <v>111</v>
      </c>
      <c r="AN102" s="101">
        <v>4.5298165137614674</v>
      </c>
      <c r="AO102" s="113">
        <v>80.332568807339456</v>
      </c>
      <c r="AP102" s="92">
        <v>79</v>
      </c>
      <c r="AQ102" s="92">
        <v>1401</v>
      </c>
      <c r="AR102" s="114">
        <v>1480</v>
      </c>
      <c r="AS102" s="114">
        <v>1744</v>
      </c>
      <c r="AT102" s="114">
        <v>46</v>
      </c>
      <c r="AU102" s="114">
        <v>1320</v>
      </c>
      <c r="AV102" s="114">
        <v>1366</v>
      </c>
      <c r="AW102" s="114">
        <v>75.688073394495419</v>
      </c>
      <c r="AX102" s="114">
        <v>9</v>
      </c>
      <c r="AY102" s="114">
        <v>508</v>
      </c>
      <c r="AZ102" s="114">
        <v>517</v>
      </c>
      <c r="BA102" s="114">
        <v>29.128440366972473</v>
      </c>
      <c r="BB102" s="114">
        <v>104.8165137614679</v>
      </c>
      <c r="BC102" s="114">
        <v>55</v>
      </c>
      <c r="BD102" s="114">
        <v>1828</v>
      </c>
      <c r="BE102" s="114">
        <v>1883</v>
      </c>
      <c r="BF102" s="114">
        <v>1747</v>
      </c>
      <c r="BG102" s="114">
        <v>46</v>
      </c>
      <c r="BH102" s="114">
        <v>1323</v>
      </c>
      <c r="BI102" s="114">
        <v>1369</v>
      </c>
      <c r="BJ102" s="114">
        <v>75.729822552947908</v>
      </c>
      <c r="BK102" s="114">
        <v>9</v>
      </c>
      <c r="BL102" s="114">
        <v>524</v>
      </c>
      <c r="BM102" s="114">
        <v>533</v>
      </c>
      <c r="BN102" s="114">
        <v>29.994275901545507</v>
      </c>
      <c r="BO102" s="114">
        <v>105.72409845449342</v>
      </c>
      <c r="BP102" s="114">
        <v>55</v>
      </c>
      <c r="BQ102" s="114">
        <v>1847</v>
      </c>
      <c r="BR102" s="114">
        <v>1902</v>
      </c>
      <c r="BS102" s="114">
        <v>1747</v>
      </c>
      <c r="BT102" s="114">
        <v>23</v>
      </c>
      <c r="BU102" s="114">
        <v>1337</v>
      </c>
      <c r="BV102" s="114">
        <v>1360</v>
      </c>
      <c r="BW102" s="345">
        <v>76.531196336576983</v>
      </c>
      <c r="BX102" s="114">
        <v>4</v>
      </c>
      <c r="BY102" s="114">
        <v>545</v>
      </c>
      <c r="BZ102" s="114">
        <v>549</v>
      </c>
      <c r="CA102" s="113">
        <v>31.196336576989125</v>
      </c>
      <c r="CB102" s="113">
        <v>107.72753291356611</v>
      </c>
      <c r="CC102" s="114">
        <v>27</v>
      </c>
      <c r="CD102" s="114">
        <v>1882</v>
      </c>
      <c r="CE102" s="114">
        <v>1909</v>
      </c>
      <c r="CF102" s="114">
        <v>1747</v>
      </c>
      <c r="CG102" s="114">
        <v>5</v>
      </c>
      <c r="CH102" s="114">
        <v>1357</v>
      </c>
      <c r="CI102" s="114">
        <v>1362</v>
      </c>
      <c r="CJ102" s="114">
        <v>77.676016027475669</v>
      </c>
      <c r="CK102" s="114">
        <v>3</v>
      </c>
      <c r="CL102" s="114">
        <v>553</v>
      </c>
      <c r="CM102" s="114">
        <v>556</v>
      </c>
      <c r="CN102" s="114">
        <v>31.654264453348596</v>
      </c>
      <c r="CO102" s="114">
        <v>109.33028048082427</v>
      </c>
      <c r="CP102" s="114">
        <v>8</v>
      </c>
      <c r="CQ102" s="114">
        <v>1910</v>
      </c>
      <c r="CR102" s="114">
        <v>1918</v>
      </c>
      <c r="CS102" s="83">
        <v>1747</v>
      </c>
      <c r="CT102" s="112">
        <v>0</v>
      </c>
      <c r="CU102" s="112">
        <v>1414</v>
      </c>
      <c r="CV102" s="112">
        <v>1414</v>
      </c>
      <c r="CW102" s="113">
        <v>80.938752146536913</v>
      </c>
      <c r="CX102" s="112">
        <v>2</v>
      </c>
      <c r="CY102" s="112">
        <v>577</v>
      </c>
      <c r="CZ102" s="112">
        <v>579</v>
      </c>
      <c r="DA102" s="101">
        <v>33.02804808242702</v>
      </c>
      <c r="DB102" s="113">
        <v>113.96680022896395</v>
      </c>
      <c r="DC102" s="92">
        <v>2</v>
      </c>
      <c r="DD102" s="92">
        <v>1991</v>
      </c>
      <c r="DE102" s="114">
        <v>1993</v>
      </c>
    </row>
    <row r="103" spans="1:109" x14ac:dyDescent="0.25">
      <c r="A103" s="4">
        <v>756</v>
      </c>
      <c r="B103" s="7" t="s">
        <v>162</v>
      </c>
      <c r="C103" s="4">
        <v>756</v>
      </c>
      <c r="D103" s="83">
        <v>808</v>
      </c>
      <c r="E103" s="112">
        <v>30</v>
      </c>
      <c r="F103" s="83">
        <v>467</v>
      </c>
      <c r="G103" s="112">
        <v>497</v>
      </c>
      <c r="H103" s="113">
        <v>57.797029702970292</v>
      </c>
      <c r="I103" s="112">
        <v>5</v>
      </c>
      <c r="J103" s="112">
        <v>50</v>
      </c>
      <c r="K103" s="112">
        <v>55</v>
      </c>
      <c r="L103" s="101">
        <v>6.1881188118811883</v>
      </c>
      <c r="M103" s="113">
        <v>63.985148514851488</v>
      </c>
      <c r="N103" s="92">
        <v>35</v>
      </c>
      <c r="O103" s="92">
        <v>517</v>
      </c>
      <c r="P103" s="114">
        <v>552</v>
      </c>
      <c r="Q103" s="115">
        <v>65.480427046263344</v>
      </c>
      <c r="R103" s="83">
        <v>841</v>
      </c>
      <c r="S103" s="112">
        <v>30</v>
      </c>
      <c r="T103" s="83">
        <v>485</v>
      </c>
      <c r="U103" s="112">
        <v>515</v>
      </c>
      <c r="V103" s="113">
        <v>57.669441141498211</v>
      </c>
      <c r="W103" s="112">
        <v>5</v>
      </c>
      <c r="X103" s="112">
        <v>57</v>
      </c>
      <c r="Y103" s="112">
        <v>62</v>
      </c>
      <c r="Z103" s="101">
        <v>6.7776456599286563</v>
      </c>
      <c r="AA103" s="113">
        <v>64.447086801426877</v>
      </c>
      <c r="AB103" s="92">
        <v>35</v>
      </c>
      <c r="AC103" s="92">
        <v>542</v>
      </c>
      <c r="AD103" s="114">
        <v>577</v>
      </c>
      <c r="AE103" s="115">
        <v>65.867579908675793</v>
      </c>
      <c r="AF103" s="83">
        <v>841</v>
      </c>
      <c r="AG103" s="112">
        <v>28</v>
      </c>
      <c r="AH103" s="112">
        <v>518</v>
      </c>
      <c r="AI103" s="112">
        <v>546</v>
      </c>
      <c r="AJ103" s="113">
        <v>61.59334126040428</v>
      </c>
      <c r="AK103" s="112">
        <v>5</v>
      </c>
      <c r="AL103" s="112">
        <v>44</v>
      </c>
      <c r="AM103" s="112">
        <v>49</v>
      </c>
      <c r="AN103" s="101">
        <v>5.2318668252080851</v>
      </c>
      <c r="AO103" s="113">
        <v>66.82520808561236</v>
      </c>
      <c r="AP103" s="92">
        <v>33</v>
      </c>
      <c r="AQ103" s="92">
        <v>562</v>
      </c>
      <c r="AR103" s="114">
        <v>595</v>
      </c>
      <c r="AS103" s="114">
        <v>841</v>
      </c>
      <c r="AT103" s="114">
        <v>10</v>
      </c>
      <c r="AU103" s="114">
        <v>544</v>
      </c>
      <c r="AV103" s="114">
        <v>554</v>
      </c>
      <c r="AW103" s="114">
        <v>64.684898929845431</v>
      </c>
      <c r="AX103" s="114">
        <v>0</v>
      </c>
      <c r="AY103" s="114">
        <v>63</v>
      </c>
      <c r="AZ103" s="114">
        <v>63</v>
      </c>
      <c r="BA103" s="114">
        <v>7.4910820451843039</v>
      </c>
      <c r="BB103" s="114">
        <v>72.175980975029731</v>
      </c>
      <c r="BC103" s="114">
        <v>10</v>
      </c>
      <c r="BD103" s="114">
        <v>607</v>
      </c>
      <c r="BE103" s="114">
        <v>617</v>
      </c>
      <c r="BF103" s="114">
        <v>839</v>
      </c>
      <c r="BG103" s="114">
        <v>10</v>
      </c>
      <c r="BH103" s="114">
        <v>552</v>
      </c>
      <c r="BI103" s="114">
        <v>562</v>
      </c>
      <c r="BJ103" s="114">
        <v>65.792610250297983</v>
      </c>
      <c r="BK103" s="114">
        <v>0</v>
      </c>
      <c r="BL103" s="114">
        <v>61</v>
      </c>
      <c r="BM103" s="114">
        <v>61</v>
      </c>
      <c r="BN103" s="114">
        <v>7.2705601907032182</v>
      </c>
      <c r="BO103" s="114">
        <v>73.063170441001191</v>
      </c>
      <c r="BP103" s="114">
        <v>10</v>
      </c>
      <c r="BQ103" s="114">
        <v>613</v>
      </c>
      <c r="BR103" s="114">
        <v>623</v>
      </c>
      <c r="BS103" s="114">
        <v>839</v>
      </c>
      <c r="BT103" s="114">
        <v>3</v>
      </c>
      <c r="BU103" s="114">
        <v>551</v>
      </c>
      <c r="BV103" s="114">
        <v>554</v>
      </c>
      <c r="BW103" s="345">
        <v>65.673420738974968</v>
      </c>
      <c r="BX103" s="114">
        <v>0</v>
      </c>
      <c r="BY103" s="114">
        <v>80</v>
      </c>
      <c r="BZ103" s="114">
        <v>80</v>
      </c>
      <c r="CA103" s="113">
        <v>9.5351609058402857</v>
      </c>
      <c r="CB103" s="113">
        <v>75.208581644815254</v>
      </c>
      <c r="CC103" s="114">
        <v>3</v>
      </c>
      <c r="CD103" s="114">
        <v>631</v>
      </c>
      <c r="CE103" s="114">
        <v>634</v>
      </c>
      <c r="CF103" s="114">
        <v>839</v>
      </c>
      <c r="CG103" s="114">
        <v>2</v>
      </c>
      <c r="CH103" s="114">
        <v>555</v>
      </c>
      <c r="CI103" s="114">
        <v>557</v>
      </c>
      <c r="CJ103" s="114">
        <v>66.150178784266984</v>
      </c>
      <c r="CK103" s="114">
        <v>0</v>
      </c>
      <c r="CL103" s="114">
        <v>80</v>
      </c>
      <c r="CM103" s="114">
        <v>80</v>
      </c>
      <c r="CN103" s="114">
        <v>9.5351609058402857</v>
      </c>
      <c r="CO103" s="114">
        <v>75.68533969010727</v>
      </c>
      <c r="CP103" s="114">
        <v>2</v>
      </c>
      <c r="CQ103" s="114">
        <v>635</v>
      </c>
      <c r="CR103" s="114">
        <v>637</v>
      </c>
      <c r="CS103" s="83">
        <v>839</v>
      </c>
      <c r="CT103" s="112">
        <v>0</v>
      </c>
      <c r="CU103" s="112">
        <v>581</v>
      </c>
      <c r="CV103" s="112">
        <v>581</v>
      </c>
      <c r="CW103" s="113">
        <v>69.249106078665079</v>
      </c>
      <c r="CX103" s="112">
        <v>0</v>
      </c>
      <c r="CY103" s="112">
        <v>75</v>
      </c>
      <c r="CZ103" s="112">
        <v>75</v>
      </c>
      <c r="DA103" s="101">
        <v>8.9392133492252679</v>
      </c>
      <c r="DB103" s="113">
        <v>78.188319427890335</v>
      </c>
      <c r="DC103" s="92">
        <v>0</v>
      </c>
      <c r="DD103" s="92">
        <v>656</v>
      </c>
      <c r="DE103" s="114">
        <v>656</v>
      </c>
    </row>
    <row r="104" spans="1:109" ht="25.5" x14ac:dyDescent="0.25">
      <c r="A104" s="79">
        <v>9814</v>
      </c>
      <c r="B104" s="237" t="s">
        <v>163</v>
      </c>
      <c r="C104" s="79">
        <v>9814</v>
      </c>
      <c r="D104" s="38">
        <v>3022</v>
      </c>
      <c r="E104" s="38">
        <v>191</v>
      </c>
      <c r="F104" s="38">
        <v>1996</v>
      </c>
      <c r="G104" s="38">
        <v>2187</v>
      </c>
      <c r="H104" s="97">
        <v>66.048974189278624</v>
      </c>
      <c r="I104" s="38">
        <v>65</v>
      </c>
      <c r="J104" s="38">
        <v>475</v>
      </c>
      <c r="K104" s="38">
        <v>540</v>
      </c>
      <c r="L104" s="102">
        <v>15.718067504963601</v>
      </c>
      <c r="M104" s="38">
        <v>1735.8783035349143</v>
      </c>
      <c r="N104" s="38">
        <v>256</v>
      </c>
      <c r="O104" s="38">
        <v>2471</v>
      </c>
      <c r="P104" s="38">
        <v>2727</v>
      </c>
      <c r="Q104" s="111">
        <v>83.190970103721781</v>
      </c>
      <c r="R104" s="38">
        <v>3169</v>
      </c>
      <c r="S104" s="38">
        <v>197</v>
      </c>
      <c r="T104" s="38">
        <v>2028</v>
      </c>
      <c r="U104" s="38">
        <v>2225</v>
      </c>
      <c r="V104" s="97">
        <v>63.994951088671506</v>
      </c>
      <c r="W104" s="38">
        <v>46</v>
      </c>
      <c r="X104" s="38">
        <v>496</v>
      </c>
      <c r="Y104" s="38">
        <v>542</v>
      </c>
      <c r="Z104" s="102">
        <v>15.651625118333859</v>
      </c>
      <c r="AA104" s="38">
        <v>1681.3076989519079</v>
      </c>
      <c r="AB104" s="38">
        <v>243</v>
      </c>
      <c r="AC104" s="38">
        <v>2524</v>
      </c>
      <c r="AD104" s="38">
        <v>2767</v>
      </c>
      <c r="AE104" s="111">
        <v>81.09613130128956</v>
      </c>
      <c r="AF104" s="38">
        <v>3169</v>
      </c>
      <c r="AG104" s="38">
        <v>185</v>
      </c>
      <c r="AH104" s="38">
        <v>2087</v>
      </c>
      <c r="AI104" s="38">
        <v>2272</v>
      </c>
      <c r="AJ104" s="97">
        <v>65.856737141053955</v>
      </c>
      <c r="AK104" s="38">
        <v>46</v>
      </c>
      <c r="AL104" s="38">
        <v>711</v>
      </c>
      <c r="AM104" s="38">
        <v>757</v>
      </c>
      <c r="AN104" s="102">
        <v>22.43609971599874</v>
      </c>
      <c r="AO104" s="38">
        <v>2220.9189598800958</v>
      </c>
      <c r="AP104" s="38">
        <v>231</v>
      </c>
      <c r="AQ104" s="38">
        <v>2798</v>
      </c>
      <c r="AR104" s="38">
        <v>3029</v>
      </c>
      <c r="AS104" s="38">
        <v>3169</v>
      </c>
      <c r="AT104" s="38">
        <v>160</v>
      </c>
      <c r="AU104" s="38">
        <v>2168</v>
      </c>
      <c r="AV104" s="38">
        <v>2328</v>
      </c>
      <c r="AW104" s="38">
        <v>68.412748501104446</v>
      </c>
      <c r="AX104" s="38">
        <v>25</v>
      </c>
      <c r="AY104" s="38">
        <v>559</v>
      </c>
      <c r="AZ104" s="38">
        <v>584</v>
      </c>
      <c r="BA104" s="38">
        <v>17.639633953928683</v>
      </c>
      <c r="BB104" s="38">
        <v>1839.9911255127608</v>
      </c>
      <c r="BC104" s="38">
        <v>185</v>
      </c>
      <c r="BD104" s="38">
        <v>2727</v>
      </c>
      <c r="BE104" s="38">
        <v>2912</v>
      </c>
      <c r="BF104" s="38">
        <v>3173</v>
      </c>
      <c r="BG104" s="38">
        <v>158</v>
      </c>
      <c r="BH104" s="38">
        <v>2287</v>
      </c>
      <c r="BI104" s="38">
        <v>2445</v>
      </c>
      <c r="BJ104" s="38">
        <v>72.07689883391113</v>
      </c>
      <c r="BK104" s="38">
        <v>20</v>
      </c>
      <c r="BL104" s="38">
        <v>611</v>
      </c>
      <c r="BM104" s="38">
        <v>631</v>
      </c>
      <c r="BN104" s="38">
        <v>19.256224393318629</v>
      </c>
      <c r="BO104" s="38">
        <v>1927.8289515059123</v>
      </c>
      <c r="BP104" s="38">
        <v>178</v>
      </c>
      <c r="BQ104" s="38">
        <v>2898</v>
      </c>
      <c r="BR104" s="38">
        <v>3076</v>
      </c>
      <c r="BS104" s="38">
        <v>3173</v>
      </c>
      <c r="BT104" s="38">
        <v>76</v>
      </c>
      <c r="BU104" s="38">
        <v>2331</v>
      </c>
      <c r="BV104" s="38">
        <v>2407</v>
      </c>
      <c r="BW104" s="102">
        <v>73.463599117554367</v>
      </c>
      <c r="BX104" s="38">
        <v>11</v>
      </c>
      <c r="BY104" s="38">
        <v>620</v>
      </c>
      <c r="BZ104" s="38">
        <v>631</v>
      </c>
      <c r="CA104" s="97">
        <v>19.539867633154742</v>
      </c>
      <c r="CB104" s="97">
        <v>1951.6587576785078</v>
      </c>
      <c r="CC104" s="38">
        <v>87</v>
      </c>
      <c r="CD104" s="38">
        <v>2951</v>
      </c>
      <c r="CE104" s="38">
        <v>3038</v>
      </c>
      <c r="CF104" s="38">
        <v>3173</v>
      </c>
      <c r="CG104" s="38">
        <v>12</v>
      </c>
      <c r="CH104" s="38">
        <v>2378</v>
      </c>
      <c r="CI104" s="38">
        <v>2390</v>
      </c>
      <c r="CJ104" s="38">
        <v>74.944847147809639</v>
      </c>
      <c r="CK104" s="38">
        <v>9</v>
      </c>
      <c r="CL104" s="38">
        <v>667</v>
      </c>
      <c r="CM104" s="38">
        <v>676</v>
      </c>
      <c r="CN104" s="38">
        <v>21.021115663410022</v>
      </c>
      <c r="CO104" s="38">
        <v>2027.4708988576324</v>
      </c>
      <c r="CP104" s="38">
        <v>21</v>
      </c>
      <c r="CQ104" s="38">
        <v>3045</v>
      </c>
      <c r="CR104" s="38">
        <v>3066</v>
      </c>
      <c r="CS104" s="38">
        <v>3173</v>
      </c>
      <c r="CT104" s="38">
        <v>6</v>
      </c>
      <c r="CU104" s="38">
        <v>2464</v>
      </c>
      <c r="CV104" s="38">
        <v>2470</v>
      </c>
      <c r="CW104" s="97">
        <v>77.65521588402143</v>
      </c>
      <c r="CX104" s="38">
        <v>8</v>
      </c>
      <c r="CY104" s="38">
        <v>687</v>
      </c>
      <c r="CZ104" s="38">
        <v>695</v>
      </c>
      <c r="DA104" s="102">
        <v>21.651433974156951</v>
      </c>
      <c r="DB104" s="38">
        <v>2094.5282375003117</v>
      </c>
      <c r="DC104" s="38">
        <v>14</v>
      </c>
      <c r="DD104" s="38">
        <v>3151</v>
      </c>
      <c r="DE104" s="38">
        <v>3165</v>
      </c>
    </row>
    <row r="105" spans="1:109" x14ac:dyDescent="0.25">
      <c r="A105" s="4">
        <v>30</v>
      </c>
      <c r="B105" s="7" t="s">
        <v>164</v>
      </c>
      <c r="C105" s="4">
        <v>30</v>
      </c>
      <c r="D105" s="83">
        <v>625</v>
      </c>
      <c r="E105" s="112">
        <v>43</v>
      </c>
      <c r="F105" s="83">
        <v>423</v>
      </c>
      <c r="G105" s="112">
        <v>466</v>
      </c>
      <c r="H105" s="113">
        <v>67.679999999999993</v>
      </c>
      <c r="I105" s="112">
        <v>37</v>
      </c>
      <c r="J105" s="112">
        <v>227</v>
      </c>
      <c r="K105" s="112">
        <v>264</v>
      </c>
      <c r="L105" s="101">
        <v>36.32</v>
      </c>
      <c r="M105" s="113">
        <v>104</v>
      </c>
      <c r="N105" s="92">
        <v>80</v>
      </c>
      <c r="O105" s="92">
        <v>650</v>
      </c>
      <c r="P105" s="114">
        <v>730</v>
      </c>
      <c r="Q105" s="115">
        <v>103.54609929078013</v>
      </c>
      <c r="R105" s="83">
        <v>650</v>
      </c>
      <c r="S105" s="112">
        <v>45</v>
      </c>
      <c r="T105" s="83">
        <v>433</v>
      </c>
      <c r="U105" s="112">
        <v>478</v>
      </c>
      <c r="V105" s="113">
        <v>66.615384615384627</v>
      </c>
      <c r="W105" s="112">
        <v>28</v>
      </c>
      <c r="X105" s="112">
        <v>239</v>
      </c>
      <c r="Y105" s="112">
        <v>267</v>
      </c>
      <c r="Z105" s="101">
        <v>36.769230769230774</v>
      </c>
      <c r="AA105" s="113">
        <v>103.38461538461539</v>
      </c>
      <c r="AB105" s="92">
        <v>73</v>
      </c>
      <c r="AC105" s="92">
        <v>672</v>
      </c>
      <c r="AD105" s="114">
        <v>745</v>
      </c>
      <c r="AE105" s="115">
        <v>103.04287690179805</v>
      </c>
      <c r="AF105" s="83">
        <v>650</v>
      </c>
      <c r="AG105" s="112">
        <v>42</v>
      </c>
      <c r="AH105" s="112">
        <v>447</v>
      </c>
      <c r="AI105" s="112">
        <v>489</v>
      </c>
      <c r="AJ105" s="113">
        <v>68.769230769230774</v>
      </c>
      <c r="AK105" s="112">
        <v>28</v>
      </c>
      <c r="AL105" s="112">
        <v>239</v>
      </c>
      <c r="AM105" s="112">
        <v>267</v>
      </c>
      <c r="AN105" s="101">
        <v>36.769230769230774</v>
      </c>
      <c r="AO105" s="113">
        <v>105.53846153846153</v>
      </c>
      <c r="AP105" s="92">
        <v>70</v>
      </c>
      <c r="AQ105" s="92">
        <v>686</v>
      </c>
      <c r="AR105" s="114">
        <v>756</v>
      </c>
      <c r="AS105" s="114">
        <v>650</v>
      </c>
      <c r="AT105" s="114">
        <v>35</v>
      </c>
      <c r="AU105" s="114">
        <v>462</v>
      </c>
      <c r="AV105" s="114">
        <v>497</v>
      </c>
      <c r="AW105" s="114">
        <v>71.07692307692308</v>
      </c>
      <c r="AX105" s="114">
        <v>19</v>
      </c>
      <c r="AY105" s="114">
        <v>271</v>
      </c>
      <c r="AZ105" s="114">
        <v>290</v>
      </c>
      <c r="BA105" s="114">
        <v>41.692307692307686</v>
      </c>
      <c r="BB105" s="114">
        <v>112.76923076923077</v>
      </c>
      <c r="BC105" s="114">
        <v>54</v>
      </c>
      <c r="BD105" s="114">
        <v>733</v>
      </c>
      <c r="BE105" s="114">
        <v>787</v>
      </c>
      <c r="BF105" s="114">
        <v>653</v>
      </c>
      <c r="BG105" s="114">
        <v>34</v>
      </c>
      <c r="BH105" s="114">
        <v>500</v>
      </c>
      <c r="BI105" s="114">
        <v>534</v>
      </c>
      <c r="BJ105" s="114">
        <v>76.569678407350693</v>
      </c>
      <c r="BK105" s="114">
        <v>16</v>
      </c>
      <c r="BL105" s="114">
        <v>297</v>
      </c>
      <c r="BM105" s="114">
        <v>313</v>
      </c>
      <c r="BN105" s="114">
        <v>45.482388973966309</v>
      </c>
      <c r="BO105" s="114">
        <v>122.052067381317</v>
      </c>
      <c r="BP105" s="114">
        <v>50</v>
      </c>
      <c r="BQ105" s="114">
        <v>797</v>
      </c>
      <c r="BR105" s="114">
        <v>847</v>
      </c>
      <c r="BS105" s="114">
        <v>653</v>
      </c>
      <c r="BT105" s="114">
        <v>10</v>
      </c>
      <c r="BU105" s="114">
        <v>510</v>
      </c>
      <c r="BV105" s="114">
        <v>520</v>
      </c>
      <c r="BW105" s="345">
        <v>78.101071975497703</v>
      </c>
      <c r="BX105" s="114">
        <v>7</v>
      </c>
      <c r="BY105" s="114">
        <v>305</v>
      </c>
      <c r="BZ105" s="114">
        <v>312</v>
      </c>
      <c r="CA105" s="113">
        <v>46.707503828483922</v>
      </c>
      <c r="CB105" s="113">
        <v>124.80857580398161</v>
      </c>
      <c r="CC105" s="114">
        <v>17</v>
      </c>
      <c r="CD105" s="114">
        <v>815</v>
      </c>
      <c r="CE105" s="114">
        <v>832</v>
      </c>
      <c r="CF105" s="114">
        <v>653</v>
      </c>
      <c r="CG105" s="114">
        <v>5</v>
      </c>
      <c r="CH105" s="114">
        <v>528</v>
      </c>
      <c r="CI105" s="114">
        <v>533</v>
      </c>
      <c r="CJ105" s="114">
        <v>80.857580398162327</v>
      </c>
      <c r="CK105" s="114">
        <v>5</v>
      </c>
      <c r="CL105" s="114">
        <v>327</v>
      </c>
      <c r="CM105" s="114">
        <v>332</v>
      </c>
      <c r="CN105" s="114">
        <v>50.076569678407346</v>
      </c>
      <c r="CO105" s="114">
        <v>130.93415007656967</v>
      </c>
      <c r="CP105" s="114">
        <v>10</v>
      </c>
      <c r="CQ105" s="114">
        <v>855</v>
      </c>
      <c r="CR105" s="114">
        <v>865</v>
      </c>
      <c r="CS105" s="83">
        <v>653</v>
      </c>
      <c r="CT105" s="112">
        <v>5</v>
      </c>
      <c r="CU105" s="112">
        <v>542</v>
      </c>
      <c r="CV105" s="112">
        <v>547</v>
      </c>
      <c r="CW105" s="113">
        <v>83.001531393568158</v>
      </c>
      <c r="CX105" s="112">
        <v>4</v>
      </c>
      <c r="CY105" s="112">
        <v>341</v>
      </c>
      <c r="CZ105" s="112">
        <v>345</v>
      </c>
      <c r="DA105" s="101">
        <v>52.220520673813176</v>
      </c>
      <c r="DB105" s="113">
        <v>135.22205206738133</v>
      </c>
      <c r="DC105" s="92">
        <v>9</v>
      </c>
      <c r="DD105" s="92">
        <v>883</v>
      </c>
      <c r="DE105" s="114">
        <v>892</v>
      </c>
    </row>
    <row r="106" spans="1:109" x14ac:dyDescent="0.25">
      <c r="A106" s="4">
        <v>34</v>
      </c>
      <c r="B106" s="7" t="s">
        <v>165</v>
      </c>
      <c r="C106" s="4">
        <v>34</v>
      </c>
      <c r="D106" s="83">
        <v>347</v>
      </c>
      <c r="E106" s="112">
        <v>33</v>
      </c>
      <c r="F106" s="83">
        <v>328</v>
      </c>
      <c r="G106" s="112">
        <v>361</v>
      </c>
      <c r="H106" s="113">
        <v>94.524495677233432</v>
      </c>
      <c r="I106" s="112">
        <v>6</v>
      </c>
      <c r="J106" s="112">
        <v>42</v>
      </c>
      <c r="K106" s="112">
        <v>48</v>
      </c>
      <c r="L106" s="101">
        <v>12.103746397694524</v>
      </c>
      <c r="M106" s="113">
        <v>106.62824207492795</v>
      </c>
      <c r="N106" s="92">
        <v>39</v>
      </c>
      <c r="O106" s="92">
        <v>370</v>
      </c>
      <c r="P106" s="114">
        <v>409</v>
      </c>
      <c r="Q106" s="115">
        <v>105.95854922279793</v>
      </c>
      <c r="R106" s="83">
        <v>372</v>
      </c>
      <c r="S106" s="112">
        <v>34</v>
      </c>
      <c r="T106" s="83">
        <v>333</v>
      </c>
      <c r="U106" s="112">
        <v>367</v>
      </c>
      <c r="V106" s="113">
        <v>89.516129032258064</v>
      </c>
      <c r="W106" s="112">
        <v>3</v>
      </c>
      <c r="X106" s="112">
        <v>46</v>
      </c>
      <c r="Y106" s="112">
        <v>49</v>
      </c>
      <c r="Z106" s="101">
        <v>12.365591397849462</v>
      </c>
      <c r="AA106" s="113">
        <v>101.88172043010752</v>
      </c>
      <c r="AB106" s="92">
        <v>37</v>
      </c>
      <c r="AC106" s="92">
        <v>379</v>
      </c>
      <c r="AD106" s="114">
        <v>416</v>
      </c>
      <c r="AE106" s="115">
        <v>101.71149144254279</v>
      </c>
      <c r="AF106" s="83">
        <v>372</v>
      </c>
      <c r="AG106" s="112">
        <v>32</v>
      </c>
      <c r="AH106" s="112">
        <v>338</v>
      </c>
      <c r="AI106" s="112">
        <v>370</v>
      </c>
      <c r="AJ106" s="113">
        <v>90.86021505376344</v>
      </c>
      <c r="AK106" s="112">
        <v>3</v>
      </c>
      <c r="AL106" s="112">
        <v>46</v>
      </c>
      <c r="AM106" s="112">
        <v>49</v>
      </c>
      <c r="AN106" s="101">
        <v>12.365591397849462</v>
      </c>
      <c r="AO106" s="113">
        <v>103.2258064516129</v>
      </c>
      <c r="AP106" s="92">
        <v>35</v>
      </c>
      <c r="AQ106" s="92">
        <v>384</v>
      </c>
      <c r="AR106" s="114">
        <v>419</v>
      </c>
      <c r="AS106" s="114">
        <v>372</v>
      </c>
      <c r="AT106" s="114">
        <v>22</v>
      </c>
      <c r="AU106" s="114">
        <v>346</v>
      </c>
      <c r="AV106" s="114">
        <v>368</v>
      </c>
      <c r="AW106" s="114">
        <v>93.010752688172033</v>
      </c>
      <c r="AX106" s="114">
        <v>2</v>
      </c>
      <c r="AY106" s="114">
        <v>63</v>
      </c>
      <c r="AZ106" s="114">
        <v>65</v>
      </c>
      <c r="BA106" s="114">
        <v>16.93548387096774</v>
      </c>
      <c r="BB106" s="114">
        <v>109.94623655913978</v>
      </c>
      <c r="BC106" s="114">
        <v>24</v>
      </c>
      <c r="BD106" s="114">
        <v>409</v>
      </c>
      <c r="BE106" s="114">
        <v>433</v>
      </c>
      <c r="BF106" s="114">
        <v>373</v>
      </c>
      <c r="BG106" s="114">
        <v>22</v>
      </c>
      <c r="BH106" s="114">
        <v>356</v>
      </c>
      <c r="BI106" s="114">
        <v>378</v>
      </c>
      <c r="BJ106" s="114">
        <v>95.442359249329755</v>
      </c>
      <c r="BK106" s="114">
        <v>2</v>
      </c>
      <c r="BL106" s="114">
        <v>76</v>
      </c>
      <c r="BM106" s="114">
        <v>78</v>
      </c>
      <c r="BN106" s="114">
        <v>20.375335120643431</v>
      </c>
      <c r="BO106" s="114">
        <v>115.8176943699732</v>
      </c>
      <c r="BP106" s="114">
        <v>24</v>
      </c>
      <c r="BQ106" s="114">
        <v>432</v>
      </c>
      <c r="BR106" s="114">
        <v>456</v>
      </c>
      <c r="BS106" s="114">
        <v>373</v>
      </c>
      <c r="BT106" s="114">
        <v>21</v>
      </c>
      <c r="BU106" s="114">
        <v>360</v>
      </c>
      <c r="BV106" s="114">
        <v>381</v>
      </c>
      <c r="BW106" s="345">
        <v>96.514745308310992</v>
      </c>
      <c r="BX106" s="114">
        <v>2</v>
      </c>
      <c r="BY106" s="114">
        <v>78</v>
      </c>
      <c r="BZ106" s="114">
        <v>80</v>
      </c>
      <c r="CA106" s="113">
        <v>20.91152815013405</v>
      </c>
      <c r="CB106" s="113">
        <v>117.42627345844502</v>
      </c>
      <c r="CC106" s="114">
        <v>23</v>
      </c>
      <c r="CD106" s="114">
        <v>438</v>
      </c>
      <c r="CE106" s="114">
        <v>461</v>
      </c>
      <c r="CF106" s="114">
        <v>373</v>
      </c>
      <c r="CG106" s="114">
        <v>3</v>
      </c>
      <c r="CH106" s="114">
        <v>364</v>
      </c>
      <c r="CI106" s="114">
        <v>367</v>
      </c>
      <c r="CJ106" s="114">
        <v>97.58713136729223</v>
      </c>
      <c r="CK106" s="114">
        <v>2</v>
      </c>
      <c r="CL106" s="114">
        <v>87</v>
      </c>
      <c r="CM106" s="114">
        <v>89</v>
      </c>
      <c r="CN106" s="114">
        <v>23.324396782841823</v>
      </c>
      <c r="CO106" s="114">
        <v>120.91152815013405</v>
      </c>
      <c r="CP106" s="114">
        <v>5</v>
      </c>
      <c r="CQ106" s="114">
        <v>451</v>
      </c>
      <c r="CR106" s="114">
        <v>456</v>
      </c>
      <c r="CS106" s="83">
        <v>373</v>
      </c>
      <c r="CT106" s="112">
        <v>1</v>
      </c>
      <c r="CU106" s="112">
        <v>371</v>
      </c>
      <c r="CV106" s="112">
        <v>372</v>
      </c>
      <c r="CW106" s="113">
        <v>99.463806970509381</v>
      </c>
      <c r="CX106" s="112">
        <v>2</v>
      </c>
      <c r="CY106" s="112">
        <v>93</v>
      </c>
      <c r="CZ106" s="112">
        <v>95</v>
      </c>
      <c r="DA106" s="101">
        <v>24.932975871313673</v>
      </c>
      <c r="DB106" s="113">
        <v>124.39678284182305</v>
      </c>
      <c r="DC106" s="92">
        <v>3</v>
      </c>
      <c r="DD106" s="92">
        <v>464</v>
      </c>
      <c r="DE106" s="114">
        <v>467</v>
      </c>
    </row>
    <row r="107" spans="1:109" ht="26.25" x14ac:dyDescent="0.25">
      <c r="A107" s="4">
        <v>36</v>
      </c>
      <c r="B107" s="7" t="s">
        <v>166</v>
      </c>
      <c r="C107" s="4">
        <v>36</v>
      </c>
      <c r="D107" s="83">
        <v>157</v>
      </c>
      <c r="E107" s="112">
        <v>3</v>
      </c>
      <c r="F107" s="83">
        <v>48</v>
      </c>
      <c r="G107" s="112">
        <v>51</v>
      </c>
      <c r="H107" s="113">
        <v>30.573248407643312</v>
      </c>
      <c r="I107" s="112">
        <v>4</v>
      </c>
      <c r="J107" s="112">
        <v>18</v>
      </c>
      <c r="K107" s="112">
        <v>22</v>
      </c>
      <c r="L107" s="101">
        <v>11.464968152866243</v>
      </c>
      <c r="M107" s="113">
        <v>42.038216560509554</v>
      </c>
      <c r="N107" s="92">
        <v>7</v>
      </c>
      <c r="O107" s="92">
        <v>66</v>
      </c>
      <c r="P107" s="114">
        <v>73</v>
      </c>
      <c r="Q107" s="115">
        <v>44.512195121951223</v>
      </c>
      <c r="R107" s="83">
        <v>165</v>
      </c>
      <c r="S107" s="112">
        <v>3</v>
      </c>
      <c r="T107" s="83">
        <v>50</v>
      </c>
      <c r="U107" s="112">
        <v>53</v>
      </c>
      <c r="V107" s="113">
        <v>30.303030303030305</v>
      </c>
      <c r="W107" s="112">
        <v>3</v>
      </c>
      <c r="X107" s="112">
        <v>18</v>
      </c>
      <c r="Y107" s="112">
        <v>21</v>
      </c>
      <c r="Z107" s="101">
        <v>10.909090909090908</v>
      </c>
      <c r="AA107" s="113">
        <v>41.212121212121211</v>
      </c>
      <c r="AB107" s="92">
        <v>6</v>
      </c>
      <c r="AC107" s="92">
        <v>68</v>
      </c>
      <c r="AD107" s="114">
        <v>74</v>
      </c>
      <c r="AE107" s="115">
        <v>43.274853801169591</v>
      </c>
      <c r="AF107" s="83">
        <v>165</v>
      </c>
      <c r="AG107" s="112">
        <v>3</v>
      </c>
      <c r="AH107" s="112">
        <v>50</v>
      </c>
      <c r="AI107" s="112">
        <v>53</v>
      </c>
      <c r="AJ107" s="113">
        <v>30.303030303030305</v>
      </c>
      <c r="AK107" s="112">
        <v>3</v>
      </c>
      <c r="AL107" s="112">
        <v>18</v>
      </c>
      <c r="AM107" s="112">
        <v>21</v>
      </c>
      <c r="AN107" s="101">
        <v>10.909090909090908</v>
      </c>
      <c r="AO107" s="113">
        <v>41.212121212121211</v>
      </c>
      <c r="AP107" s="92">
        <v>6</v>
      </c>
      <c r="AQ107" s="92">
        <v>68</v>
      </c>
      <c r="AR107" s="114">
        <v>74</v>
      </c>
      <c r="AS107" s="114">
        <v>165</v>
      </c>
      <c r="AT107" s="114">
        <v>1</v>
      </c>
      <c r="AU107" s="114">
        <v>50</v>
      </c>
      <c r="AV107" s="114">
        <v>51</v>
      </c>
      <c r="AW107" s="114">
        <v>30.303030303030305</v>
      </c>
      <c r="AX107" s="114">
        <v>1</v>
      </c>
      <c r="AY107" s="114">
        <v>19</v>
      </c>
      <c r="AZ107" s="114">
        <v>20</v>
      </c>
      <c r="BA107" s="114">
        <v>11.515151515151516</v>
      </c>
      <c r="BB107" s="114">
        <v>41.818181818181813</v>
      </c>
      <c r="BC107" s="114">
        <v>2</v>
      </c>
      <c r="BD107" s="114">
        <v>69</v>
      </c>
      <c r="BE107" s="114">
        <v>71</v>
      </c>
      <c r="BF107" s="114">
        <v>165</v>
      </c>
      <c r="BG107" s="114">
        <v>1</v>
      </c>
      <c r="BH107" s="114">
        <v>52</v>
      </c>
      <c r="BI107" s="114">
        <v>53</v>
      </c>
      <c r="BJ107" s="114">
        <v>31.515151515151512</v>
      </c>
      <c r="BK107" s="114">
        <v>0</v>
      </c>
      <c r="BL107" s="114">
        <v>23</v>
      </c>
      <c r="BM107" s="114">
        <v>23</v>
      </c>
      <c r="BN107" s="114">
        <v>13.939393939393941</v>
      </c>
      <c r="BO107" s="114">
        <v>45.454545454545453</v>
      </c>
      <c r="BP107" s="114">
        <v>1</v>
      </c>
      <c r="BQ107" s="114">
        <v>75</v>
      </c>
      <c r="BR107" s="114">
        <v>76</v>
      </c>
      <c r="BS107" s="114">
        <v>165</v>
      </c>
      <c r="BT107" s="114">
        <v>1</v>
      </c>
      <c r="BU107" s="114">
        <v>53</v>
      </c>
      <c r="BV107" s="114">
        <v>54</v>
      </c>
      <c r="BW107" s="345">
        <v>32.121212121212125</v>
      </c>
      <c r="BX107" s="114">
        <v>0</v>
      </c>
      <c r="BY107" s="114">
        <v>25</v>
      </c>
      <c r="BZ107" s="114">
        <v>25</v>
      </c>
      <c r="CA107" s="113">
        <v>15.151515151515152</v>
      </c>
      <c r="CB107" s="113">
        <v>47.272727272727273</v>
      </c>
      <c r="CC107" s="114">
        <v>1</v>
      </c>
      <c r="CD107" s="114">
        <v>78</v>
      </c>
      <c r="CE107" s="114">
        <v>79</v>
      </c>
      <c r="CF107" s="114">
        <v>165</v>
      </c>
      <c r="CG107" s="114">
        <v>1</v>
      </c>
      <c r="CH107" s="114">
        <v>53</v>
      </c>
      <c r="CI107" s="114">
        <v>54</v>
      </c>
      <c r="CJ107" s="114">
        <v>32.121212121212125</v>
      </c>
      <c r="CK107" s="114">
        <v>0</v>
      </c>
      <c r="CL107" s="114">
        <v>27</v>
      </c>
      <c r="CM107" s="114">
        <v>27</v>
      </c>
      <c r="CN107" s="114">
        <v>16.363636363636363</v>
      </c>
      <c r="CO107" s="114">
        <v>48.484848484848484</v>
      </c>
      <c r="CP107" s="114">
        <v>1</v>
      </c>
      <c r="CQ107" s="114">
        <v>80</v>
      </c>
      <c r="CR107" s="114">
        <v>81</v>
      </c>
      <c r="CS107" s="83">
        <v>165</v>
      </c>
      <c r="CT107" s="112">
        <v>0</v>
      </c>
      <c r="CU107" s="112">
        <v>56</v>
      </c>
      <c r="CV107" s="112">
        <v>56</v>
      </c>
      <c r="CW107" s="113">
        <v>33.939393939393945</v>
      </c>
      <c r="CX107" s="112">
        <v>0</v>
      </c>
      <c r="CY107" s="112">
        <v>23</v>
      </c>
      <c r="CZ107" s="112">
        <v>23</v>
      </c>
      <c r="DA107" s="101">
        <v>13.939393939393941</v>
      </c>
      <c r="DB107" s="113">
        <v>47.878787878787875</v>
      </c>
      <c r="DC107" s="92">
        <v>0</v>
      </c>
      <c r="DD107" s="92">
        <v>79</v>
      </c>
      <c r="DE107" s="114">
        <v>79</v>
      </c>
    </row>
    <row r="108" spans="1:109" x14ac:dyDescent="0.25">
      <c r="A108" s="4">
        <v>91</v>
      </c>
      <c r="B108" s="7" t="s">
        <v>167</v>
      </c>
      <c r="C108" s="4">
        <v>91</v>
      </c>
      <c r="D108" s="83">
        <v>72</v>
      </c>
      <c r="E108" s="112">
        <v>7</v>
      </c>
      <c r="F108" s="83">
        <v>19</v>
      </c>
      <c r="G108" s="112">
        <v>26</v>
      </c>
      <c r="H108" s="113">
        <v>26.388888888888889</v>
      </c>
      <c r="I108" s="112">
        <v>0</v>
      </c>
      <c r="J108" s="112">
        <v>0</v>
      </c>
      <c r="K108" s="112">
        <v>0</v>
      </c>
      <c r="L108" s="101">
        <v>0</v>
      </c>
      <c r="M108" s="113">
        <v>26.388888888888889</v>
      </c>
      <c r="N108" s="92">
        <v>7</v>
      </c>
      <c r="O108" s="92">
        <v>19</v>
      </c>
      <c r="P108" s="114">
        <v>26</v>
      </c>
      <c r="Q108" s="115">
        <v>32.911392405063289</v>
      </c>
      <c r="R108" s="83">
        <v>93</v>
      </c>
      <c r="S108" s="112">
        <v>7</v>
      </c>
      <c r="T108" s="83">
        <v>21</v>
      </c>
      <c r="U108" s="112">
        <v>28</v>
      </c>
      <c r="V108" s="113">
        <v>22.58064516129032</v>
      </c>
      <c r="W108" s="112">
        <v>0</v>
      </c>
      <c r="X108" s="112">
        <v>0</v>
      </c>
      <c r="Y108" s="112">
        <v>0</v>
      </c>
      <c r="Z108" s="101">
        <v>0</v>
      </c>
      <c r="AA108" s="113">
        <v>22.58064516129032</v>
      </c>
      <c r="AB108" s="92">
        <v>7</v>
      </c>
      <c r="AC108" s="92">
        <v>21</v>
      </c>
      <c r="AD108" s="114">
        <v>28</v>
      </c>
      <c r="AE108" s="115">
        <v>28.000000000000004</v>
      </c>
      <c r="AF108" s="83">
        <v>93</v>
      </c>
      <c r="AG108" s="112">
        <v>7</v>
      </c>
      <c r="AH108" s="112">
        <v>22</v>
      </c>
      <c r="AI108" s="112">
        <v>29</v>
      </c>
      <c r="AJ108" s="113">
        <v>23.655913978494624</v>
      </c>
      <c r="AK108" s="112">
        <v>0</v>
      </c>
      <c r="AL108" s="112">
        <v>0</v>
      </c>
      <c r="AM108" s="112">
        <v>0</v>
      </c>
      <c r="AN108" s="101">
        <v>0</v>
      </c>
      <c r="AO108" s="113">
        <v>23.655913978494624</v>
      </c>
      <c r="AP108" s="92">
        <v>7</v>
      </c>
      <c r="AQ108" s="92">
        <v>22</v>
      </c>
      <c r="AR108" s="114">
        <v>29</v>
      </c>
      <c r="AS108" s="114">
        <v>93</v>
      </c>
      <c r="AT108" s="114">
        <v>6</v>
      </c>
      <c r="AU108" s="114">
        <v>23</v>
      </c>
      <c r="AV108" s="114">
        <v>29</v>
      </c>
      <c r="AW108" s="114">
        <v>24.731182795698924</v>
      </c>
      <c r="AX108" s="114">
        <v>0</v>
      </c>
      <c r="AY108" s="114">
        <v>0</v>
      </c>
      <c r="AZ108" s="114">
        <v>0</v>
      </c>
      <c r="BA108" s="114">
        <v>0</v>
      </c>
      <c r="BB108" s="114">
        <v>24.731182795698924</v>
      </c>
      <c r="BC108" s="114">
        <v>6</v>
      </c>
      <c r="BD108" s="114">
        <v>23</v>
      </c>
      <c r="BE108" s="114">
        <v>29</v>
      </c>
      <c r="BF108" s="114">
        <v>93</v>
      </c>
      <c r="BG108" s="114">
        <v>6</v>
      </c>
      <c r="BH108" s="114">
        <v>28</v>
      </c>
      <c r="BI108" s="114">
        <v>34</v>
      </c>
      <c r="BJ108" s="114">
        <v>30.107526881720432</v>
      </c>
      <c r="BK108" s="114">
        <v>0</v>
      </c>
      <c r="BL108" s="114">
        <v>0</v>
      </c>
      <c r="BM108" s="114">
        <v>0</v>
      </c>
      <c r="BN108" s="114">
        <v>0</v>
      </c>
      <c r="BO108" s="114">
        <v>30.107526881720432</v>
      </c>
      <c r="BP108" s="114">
        <v>6</v>
      </c>
      <c r="BQ108" s="114">
        <v>28</v>
      </c>
      <c r="BR108" s="114">
        <v>34</v>
      </c>
      <c r="BS108" s="114">
        <v>93</v>
      </c>
      <c r="BT108" s="114">
        <v>2</v>
      </c>
      <c r="BU108" s="114">
        <v>30</v>
      </c>
      <c r="BV108" s="114">
        <v>32</v>
      </c>
      <c r="BW108" s="345">
        <v>32.258064516129032</v>
      </c>
      <c r="BX108" s="114">
        <v>0</v>
      </c>
      <c r="BY108" s="114">
        <v>1</v>
      </c>
      <c r="BZ108" s="114">
        <v>1</v>
      </c>
      <c r="CA108" s="113">
        <v>1.0752688172043012</v>
      </c>
      <c r="CB108" s="113">
        <v>33.333333333333329</v>
      </c>
      <c r="CC108" s="114">
        <v>2</v>
      </c>
      <c r="CD108" s="114">
        <v>31</v>
      </c>
      <c r="CE108" s="114">
        <v>33</v>
      </c>
      <c r="CF108" s="114">
        <v>93</v>
      </c>
      <c r="CG108" s="114">
        <v>0</v>
      </c>
      <c r="CH108" s="114">
        <v>36</v>
      </c>
      <c r="CI108" s="114">
        <v>36</v>
      </c>
      <c r="CJ108" s="114">
        <v>38.70967741935484</v>
      </c>
      <c r="CK108" s="114">
        <v>0</v>
      </c>
      <c r="CL108" s="114">
        <v>1</v>
      </c>
      <c r="CM108" s="114">
        <v>1</v>
      </c>
      <c r="CN108" s="114">
        <v>1.0752688172043012</v>
      </c>
      <c r="CO108" s="114">
        <v>39.784946236559136</v>
      </c>
      <c r="CP108" s="114">
        <v>0</v>
      </c>
      <c r="CQ108" s="114">
        <v>37</v>
      </c>
      <c r="CR108" s="114">
        <v>37</v>
      </c>
      <c r="CS108" s="83">
        <v>93</v>
      </c>
      <c r="CT108" s="112">
        <v>0</v>
      </c>
      <c r="CU108" s="112">
        <v>47</v>
      </c>
      <c r="CV108" s="112">
        <v>47</v>
      </c>
      <c r="CW108" s="113">
        <v>50.537634408602152</v>
      </c>
      <c r="CX108" s="112">
        <v>0</v>
      </c>
      <c r="CY108" s="112">
        <v>1</v>
      </c>
      <c r="CZ108" s="112">
        <v>1</v>
      </c>
      <c r="DA108" s="101">
        <v>1.0752688172043012</v>
      </c>
      <c r="DB108" s="113">
        <v>51.612903225806448</v>
      </c>
      <c r="DC108" s="92">
        <v>0</v>
      </c>
      <c r="DD108" s="92">
        <v>48</v>
      </c>
      <c r="DE108" s="114">
        <v>48</v>
      </c>
    </row>
    <row r="109" spans="1:109" x14ac:dyDescent="0.25">
      <c r="A109" s="4">
        <v>93</v>
      </c>
      <c r="B109" s="7" t="s">
        <v>168</v>
      </c>
      <c r="C109" s="4">
        <v>93</v>
      </c>
      <c r="D109" s="83">
        <v>47</v>
      </c>
      <c r="E109" s="112">
        <v>1</v>
      </c>
      <c r="F109" s="83">
        <v>45</v>
      </c>
      <c r="G109" s="112">
        <v>46</v>
      </c>
      <c r="H109" s="113">
        <v>95.744680851063833</v>
      </c>
      <c r="I109" s="112">
        <v>0</v>
      </c>
      <c r="J109" s="112">
        <v>1</v>
      </c>
      <c r="K109" s="112">
        <v>1</v>
      </c>
      <c r="L109" s="101">
        <v>2.1276595744680851</v>
      </c>
      <c r="M109" s="113">
        <v>97.872340425531917</v>
      </c>
      <c r="N109" s="92">
        <v>1</v>
      </c>
      <c r="O109" s="92">
        <v>46</v>
      </c>
      <c r="P109" s="114">
        <v>47</v>
      </c>
      <c r="Q109" s="115">
        <v>97.916666666666657</v>
      </c>
      <c r="R109" s="83">
        <v>51</v>
      </c>
      <c r="S109" s="112">
        <v>1</v>
      </c>
      <c r="T109" s="83">
        <v>46</v>
      </c>
      <c r="U109" s="112">
        <v>47</v>
      </c>
      <c r="V109" s="113">
        <v>90.196078431372555</v>
      </c>
      <c r="W109" s="112">
        <v>0</v>
      </c>
      <c r="X109" s="112">
        <v>2</v>
      </c>
      <c r="Y109" s="112">
        <v>2</v>
      </c>
      <c r="Z109" s="101">
        <v>3.9215686274509802</v>
      </c>
      <c r="AA109" s="113">
        <v>94.117647058823522</v>
      </c>
      <c r="AB109" s="92">
        <v>1</v>
      </c>
      <c r="AC109" s="92">
        <v>48</v>
      </c>
      <c r="AD109" s="114">
        <v>49</v>
      </c>
      <c r="AE109" s="115">
        <v>94.230769230769226</v>
      </c>
      <c r="AF109" s="83">
        <v>51</v>
      </c>
      <c r="AG109" s="112">
        <v>1</v>
      </c>
      <c r="AH109" s="112">
        <v>48</v>
      </c>
      <c r="AI109" s="112">
        <v>49</v>
      </c>
      <c r="AJ109" s="113">
        <v>94.117647058823522</v>
      </c>
      <c r="AK109" s="112">
        <v>0</v>
      </c>
      <c r="AL109" s="112">
        <v>2</v>
      </c>
      <c r="AM109" s="112">
        <v>2</v>
      </c>
      <c r="AN109" s="101">
        <v>3.9215686274509802</v>
      </c>
      <c r="AO109" s="113">
        <v>98.039215686274503</v>
      </c>
      <c r="AP109" s="92">
        <v>1</v>
      </c>
      <c r="AQ109" s="92">
        <v>50</v>
      </c>
      <c r="AR109" s="114">
        <v>51</v>
      </c>
      <c r="AS109" s="114">
        <v>51</v>
      </c>
      <c r="AT109" s="114">
        <v>1</v>
      </c>
      <c r="AU109" s="114">
        <v>48</v>
      </c>
      <c r="AV109" s="114">
        <v>49</v>
      </c>
      <c r="AW109" s="114">
        <v>94.117647058823522</v>
      </c>
      <c r="AX109" s="114">
        <v>0</v>
      </c>
      <c r="AY109" s="114">
        <v>1</v>
      </c>
      <c r="AZ109" s="114">
        <v>1</v>
      </c>
      <c r="BA109" s="114">
        <v>1.9607843137254901</v>
      </c>
      <c r="BB109" s="114">
        <v>96.078431372549019</v>
      </c>
      <c r="BC109" s="114">
        <v>1</v>
      </c>
      <c r="BD109" s="114">
        <v>49</v>
      </c>
      <c r="BE109" s="114">
        <v>50</v>
      </c>
      <c r="BF109" s="114">
        <v>52</v>
      </c>
      <c r="BG109" s="114">
        <v>1</v>
      </c>
      <c r="BH109" s="114">
        <v>50</v>
      </c>
      <c r="BI109" s="114">
        <v>51</v>
      </c>
      <c r="BJ109" s="114">
        <v>96.15384615384616</v>
      </c>
      <c r="BK109" s="114">
        <v>0</v>
      </c>
      <c r="BL109" s="114">
        <v>1</v>
      </c>
      <c r="BM109" s="114">
        <v>1</v>
      </c>
      <c r="BN109" s="114">
        <v>1.9230769230769231</v>
      </c>
      <c r="BO109" s="114">
        <v>98.076923076923066</v>
      </c>
      <c r="BP109" s="114">
        <v>1</v>
      </c>
      <c r="BQ109" s="114">
        <v>51</v>
      </c>
      <c r="BR109" s="114">
        <v>52</v>
      </c>
      <c r="BS109" s="114">
        <v>52</v>
      </c>
      <c r="BT109" s="114">
        <v>0</v>
      </c>
      <c r="BU109" s="114">
        <v>48</v>
      </c>
      <c r="BV109" s="114">
        <v>48</v>
      </c>
      <c r="BW109" s="345">
        <v>92.307692307692307</v>
      </c>
      <c r="BX109" s="114">
        <v>0</v>
      </c>
      <c r="BY109" s="114">
        <v>2</v>
      </c>
      <c r="BZ109" s="114">
        <v>2</v>
      </c>
      <c r="CA109" s="113">
        <v>3.8461538461538463</v>
      </c>
      <c r="CB109" s="113">
        <v>96.15384615384616</v>
      </c>
      <c r="CC109" s="114">
        <v>0</v>
      </c>
      <c r="CD109" s="114">
        <v>50</v>
      </c>
      <c r="CE109" s="114">
        <v>50</v>
      </c>
      <c r="CF109" s="114">
        <v>52</v>
      </c>
      <c r="CG109" s="114">
        <v>0</v>
      </c>
      <c r="CH109" s="114">
        <v>48</v>
      </c>
      <c r="CI109" s="114">
        <v>48</v>
      </c>
      <c r="CJ109" s="114">
        <v>92.307692307692307</v>
      </c>
      <c r="CK109" s="114">
        <v>0</v>
      </c>
      <c r="CL109" s="114">
        <v>1</v>
      </c>
      <c r="CM109" s="114">
        <v>1</v>
      </c>
      <c r="CN109" s="114">
        <v>1.9230769230769231</v>
      </c>
      <c r="CO109" s="114">
        <v>94.230769230769226</v>
      </c>
      <c r="CP109" s="114">
        <v>0</v>
      </c>
      <c r="CQ109" s="114">
        <v>49</v>
      </c>
      <c r="CR109" s="114">
        <v>49</v>
      </c>
      <c r="CS109" s="83">
        <v>52</v>
      </c>
      <c r="CT109" s="112">
        <v>0</v>
      </c>
      <c r="CU109" s="112">
        <v>50</v>
      </c>
      <c r="CV109" s="112">
        <v>50</v>
      </c>
      <c r="CW109" s="113">
        <v>96.15384615384616</v>
      </c>
      <c r="CX109" s="112">
        <v>0</v>
      </c>
      <c r="CY109" s="112">
        <v>1</v>
      </c>
      <c r="CZ109" s="112">
        <v>1</v>
      </c>
      <c r="DA109" s="101">
        <v>1.9230769230769231</v>
      </c>
      <c r="DB109" s="113">
        <v>98.076923076923066</v>
      </c>
      <c r="DC109" s="92">
        <v>0</v>
      </c>
      <c r="DD109" s="92">
        <v>51</v>
      </c>
      <c r="DE109" s="114">
        <v>51</v>
      </c>
    </row>
    <row r="110" spans="1:109" x14ac:dyDescent="0.25">
      <c r="A110" s="4">
        <v>101</v>
      </c>
      <c r="B110" s="4" t="s">
        <v>169</v>
      </c>
      <c r="C110" s="4">
        <v>101</v>
      </c>
      <c r="D110" s="83">
        <v>315</v>
      </c>
      <c r="E110" s="112">
        <v>28</v>
      </c>
      <c r="F110" s="83">
        <v>189</v>
      </c>
      <c r="G110" s="112">
        <v>217</v>
      </c>
      <c r="H110" s="113">
        <v>60</v>
      </c>
      <c r="I110" s="112">
        <v>3</v>
      </c>
      <c r="J110" s="112">
        <v>18</v>
      </c>
      <c r="K110" s="112">
        <v>21</v>
      </c>
      <c r="L110" s="101">
        <v>5.7142857142857144</v>
      </c>
      <c r="M110" s="113">
        <v>65.714285714285708</v>
      </c>
      <c r="N110" s="92">
        <v>31</v>
      </c>
      <c r="O110" s="92">
        <v>207</v>
      </c>
      <c r="P110" s="114">
        <v>238</v>
      </c>
      <c r="Q110" s="115">
        <v>68.786127167630056</v>
      </c>
      <c r="R110" s="83">
        <v>333</v>
      </c>
      <c r="S110" s="112">
        <v>29</v>
      </c>
      <c r="T110" s="83">
        <v>194</v>
      </c>
      <c r="U110" s="112">
        <v>223</v>
      </c>
      <c r="V110" s="113">
        <v>58.258258258258252</v>
      </c>
      <c r="W110" s="112">
        <v>1</v>
      </c>
      <c r="X110" s="112">
        <v>22</v>
      </c>
      <c r="Y110" s="112">
        <v>23</v>
      </c>
      <c r="Z110" s="101">
        <v>6.606606606606606</v>
      </c>
      <c r="AA110" s="113">
        <v>64.86486486486487</v>
      </c>
      <c r="AB110" s="92">
        <v>30</v>
      </c>
      <c r="AC110" s="92">
        <v>216</v>
      </c>
      <c r="AD110" s="114">
        <v>246</v>
      </c>
      <c r="AE110" s="115">
        <v>67.768595041322314</v>
      </c>
      <c r="AF110" s="83">
        <v>333</v>
      </c>
      <c r="AG110" s="112">
        <v>28</v>
      </c>
      <c r="AH110" s="112">
        <v>208</v>
      </c>
      <c r="AI110" s="112">
        <v>236</v>
      </c>
      <c r="AJ110" s="113">
        <v>62.462462462462462</v>
      </c>
      <c r="AK110" s="112">
        <v>1</v>
      </c>
      <c r="AL110" s="112">
        <v>22</v>
      </c>
      <c r="AM110" s="112">
        <v>23</v>
      </c>
      <c r="AN110" s="101">
        <v>6.606606606606606</v>
      </c>
      <c r="AO110" s="113">
        <v>69.069069069069073</v>
      </c>
      <c r="AP110" s="92">
        <v>29</v>
      </c>
      <c r="AQ110" s="92">
        <v>230</v>
      </c>
      <c r="AR110" s="114">
        <v>259</v>
      </c>
      <c r="AS110" s="114">
        <v>333</v>
      </c>
      <c r="AT110" s="114">
        <v>28</v>
      </c>
      <c r="AU110" s="114">
        <v>235</v>
      </c>
      <c r="AV110" s="114">
        <v>263</v>
      </c>
      <c r="AW110" s="114">
        <v>70.570570570570567</v>
      </c>
      <c r="AX110" s="114">
        <v>0</v>
      </c>
      <c r="AY110" s="114">
        <v>22</v>
      </c>
      <c r="AZ110" s="114">
        <v>22</v>
      </c>
      <c r="BA110" s="114">
        <v>6.606606606606606</v>
      </c>
      <c r="BB110" s="114">
        <v>77.177177177177185</v>
      </c>
      <c r="BC110" s="114">
        <v>28</v>
      </c>
      <c r="BD110" s="114">
        <v>257</v>
      </c>
      <c r="BE110" s="114">
        <v>285</v>
      </c>
      <c r="BF110" s="114">
        <v>332</v>
      </c>
      <c r="BG110" s="114">
        <v>28</v>
      </c>
      <c r="BH110" s="114">
        <v>252</v>
      </c>
      <c r="BI110" s="114">
        <v>280</v>
      </c>
      <c r="BJ110" s="114">
        <v>75.903614457831324</v>
      </c>
      <c r="BK110" s="114">
        <v>0</v>
      </c>
      <c r="BL110" s="114">
        <v>24</v>
      </c>
      <c r="BM110" s="114">
        <v>24</v>
      </c>
      <c r="BN110" s="114">
        <v>7.2289156626506017</v>
      </c>
      <c r="BO110" s="114">
        <v>83.132530120481931</v>
      </c>
      <c r="BP110" s="114">
        <v>28</v>
      </c>
      <c r="BQ110" s="114">
        <v>276</v>
      </c>
      <c r="BR110" s="114">
        <v>304</v>
      </c>
      <c r="BS110" s="114">
        <v>332</v>
      </c>
      <c r="BT110" s="114">
        <v>4</v>
      </c>
      <c r="BU110" s="114">
        <v>256</v>
      </c>
      <c r="BV110" s="114">
        <v>260</v>
      </c>
      <c r="BW110" s="345">
        <v>77.108433734939766</v>
      </c>
      <c r="BX110" s="114">
        <v>0</v>
      </c>
      <c r="BY110" s="114">
        <v>26</v>
      </c>
      <c r="BZ110" s="114">
        <v>26</v>
      </c>
      <c r="CA110" s="113">
        <v>7.8313253012048198</v>
      </c>
      <c r="CB110" s="113">
        <v>84.939759036144579</v>
      </c>
      <c r="CC110" s="114">
        <v>4</v>
      </c>
      <c r="CD110" s="114">
        <v>282</v>
      </c>
      <c r="CE110" s="114">
        <v>286</v>
      </c>
      <c r="CF110" s="114">
        <v>332</v>
      </c>
      <c r="CG110" s="114">
        <v>0</v>
      </c>
      <c r="CH110" s="114">
        <v>257</v>
      </c>
      <c r="CI110" s="114">
        <v>257</v>
      </c>
      <c r="CJ110" s="114">
        <v>77.409638554216869</v>
      </c>
      <c r="CK110" s="114">
        <v>0</v>
      </c>
      <c r="CL110" s="114">
        <v>28</v>
      </c>
      <c r="CM110" s="114">
        <v>28</v>
      </c>
      <c r="CN110" s="114">
        <v>8.4337349397590362</v>
      </c>
      <c r="CO110" s="114">
        <v>85.843373493975903</v>
      </c>
      <c r="CP110" s="114">
        <v>0</v>
      </c>
      <c r="CQ110" s="114">
        <v>285</v>
      </c>
      <c r="CR110" s="114">
        <v>285</v>
      </c>
      <c r="CS110" s="83">
        <v>332</v>
      </c>
      <c r="CT110" s="112">
        <v>0</v>
      </c>
      <c r="CU110" s="112">
        <v>275</v>
      </c>
      <c r="CV110" s="112">
        <v>275</v>
      </c>
      <c r="CW110" s="113">
        <v>82.831325301204814</v>
      </c>
      <c r="CX110" s="112">
        <v>0</v>
      </c>
      <c r="CY110" s="112">
        <v>30</v>
      </c>
      <c r="CZ110" s="112">
        <v>30</v>
      </c>
      <c r="DA110" s="101">
        <v>9.0361445783132535</v>
      </c>
      <c r="DB110" s="113">
        <v>91.867469879518069</v>
      </c>
      <c r="DC110" s="92">
        <v>0</v>
      </c>
      <c r="DD110" s="92">
        <v>305</v>
      </c>
      <c r="DE110" s="114">
        <v>305</v>
      </c>
    </row>
    <row r="111" spans="1:109" ht="26.25" x14ac:dyDescent="0.25">
      <c r="A111" s="4">
        <v>145</v>
      </c>
      <c r="B111" s="7" t="s">
        <v>170</v>
      </c>
      <c r="C111" s="4">
        <v>145</v>
      </c>
      <c r="D111" s="83">
        <v>17</v>
      </c>
      <c r="E111" s="112">
        <v>2</v>
      </c>
      <c r="F111" s="83">
        <v>13</v>
      </c>
      <c r="G111" s="112">
        <v>15</v>
      </c>
      <c r="H111" s="113">
        <v>76.470588235294116</v>
      </c>
      <c r="I111" s="112">
        <v>0</v>
      </c>
      <c r="J111" s="112">
        <v>1</v>
      </c>
      <c r="K111" s="112">
        <v>1</v>
      </c>
      <c r="L111" s="101">
        <v>5.8823529411764701</v>
      </c>
      <c r="M111" s="113">
        <v>82.35294117647058</v>
      </c>
      <c r="N111" s="92">
        <v>2</v>
      </c>
      <c r="O111" s="92">
        <v>14</v>
      </c>
      <c r="P111" s="114">
        <v>16</v>
      </c>
      <c r="Q111" s="115">
        <v>84.210526315789465</v>
      </c>
      <c r="R111" s="83">
        <v>18</v>
      </c>
      <c r="S111" s="112">
        <v>2</v>
      </c>
      <c r="T111" s="83">
        <v>13</v>
      </c>
      <c r="U111" s="112">
        <v>15</v>
      </c>
      <c r="V111" s="113">
        <v>72.222222222222214</v>
      </c>
      <c r="W111" s="112">
        <v>0</v>
      </c>
      <c r="X111" s="112">
        <v>1</v>
      </c>
      <c r="Y111" s="112">
        <v>1</v>
      </c>
      <c r="Z111" s="101">
        <v>5.5555555555555554</v>
      </c>
      <c r="AA111" s="113">
        <v>77.777777777777786</v>
      </c>
      <c r="AB111" s="92">
        <v>2</v>
      </c>
      <c r="AC111" s="92">
        <v>14</v>
      </c>
      <c r="AD111" s="114">
        <v>16</v>
      </c>
      <c r="AE111" s="115">
        <v>80</v>
      </c>
      <c r="AF111" s="83">
        <v>18</v>
      </c>
      <c r="AG111" s="112">
        <v>2</v>
      </c>
      <c r="AH111" s="112">
        <v>13</v>
      </c>
      <c r="AI111" s="112">
        <v>15</v>
      </c>
      <c r="AJ111" s="113">
        <v>72.222222222222214</v>
      </c>
      <c r="AK111" s="112">
        <v>0</v>
      </c>
      <c r="AL111" s="112">
        <v>1</v>
      </c>
      <c r="AM111" s="112">
        <v>1</v>
      </c>
      <c r="AN111" s="101">
        <v>5.5555555555555554</v>
      </c>
      <c r="AO111" s="113">
        <v>77.777777777777786</v>
      </c>
      <c r="AP111" s="92">
        <v>2</v>
      </c>
      <c r="AQ111" s="92">
        <v>14</v>
      </c>
      <c r="AR111" s="114">
        <v>16</v>
      </c>
      <c r="AS111" s="114">
        <v>18</v>
      </c>
      <c r="AT111" s="114">
        <v>2</v>
      </c>
      <c r="AU111" s="114">
        <v>14</v>
      </c>
      <c r="AV111" s="114">
        <v>16</v>
      </c>
      <c r="AW111" s="114">
        <v>77.777777777777786</v>
      </c>
      <c r="AX111" s="114">
        <v>0</v>
      </c>
      <c r="AY111" s="114">
        <v>2</v>
      </c>
      <c r="AZ111" s="114">
        <v>2</v>
      </c>
      <c r="BA111" s="114">
        <v>11.111111111111111</v>
      </c>
      <c r="BB111" s="114">
        <v>88.888888888888886</v>
      </c>
      <c r="BC111" s="114">
        <v>2</v>
      </c>
      <c r="BD111" s="114">
        <v>16</v>
      </c>
      <c r="BE111" s="114">
        <v>18</v>
      </c>
      <c r="BF111" s="114">
        <v>18</v>
      </c>
      <c r="BG111" s="114">
        <v>2</v>
      </c>
      <c r="BH111" s="114">
        <v>14</v>
      </c>
      <c r="BI111" s="114">
        <v>16</v>
      </c>
      <c r="BJ111" s="114">
        <v>77.777777777777786</v>
      </c>
      <c r="BK111" s="114">
        <v>0</v>
      </c>
      <c r="BL111" s="114">
        <v>2</v>
      </c>
      <c r="BM111" s="114">
        <v>2</v>
      </c>
      <c r="BN111" s="114">
        <v>11.111111111111111</v>
      </c>
      <c r="BO111" s="114">
        <v>88.888888888888886</v>
      </c>
      <c r="BP111" s="114">
        <v>2</v>
      </c>
      <c r="BQ111" s="114">
        <v>16</v>
      </c>
      <c r="BR111" s="114">
        <v>18</v>
      </c>
      <c r="BS111" s="114">
        <v>18</v>
      </c>
      <c r="BT111" s="114">
        <v>2</v>
      </c>
      <c r="BU111" s="114">
        <v>13</v>
      </c>
      <c r="BV111" s="114">
        <v>15</v>
      </c>
      <c r="BW111" s="345">
        <v>72.222222222222214</v>
      </c>
      <c r="BX111" s="114">
        <v>0</v>
      </c>
      <c r="BY111" s="114">
        <v>2</v>
      </c>
      <c r="BZ111" s="114">
        <v>2</v>
      </c>
      <c r="CA111" s="113">
        <v>11.111111111111111</v>
      </c>
      <c r="CB111" s="113">
        <v>83.333333333333343</v>
      </c>
      <c r="CC111" s="114">
        <v>2</v>
      </c>
      <c r="CD111" s="114">
        <v>15</v>
      </c>
      <c r="CE111" s="114">
        <v>17</v>
      </c>
      <c r="CF111" s="114">
        <v>18</v>
      </c>
      <c r="CG111" s="114">
        <v>0</v>
      </c>
      <c r="CH111" s="114">
        <v>16</v>
      </c>
      <c r="CI111" s="114">
        <v>16</v>
      </c>
      <c r="CJ111" s="114">
        <v>88.888888888888886</v>
      </c>
      <c r="CK111" s="114">
        <v>0</v>
      </c>
      <c r="CL111" s="114">
        <v>2</v>
      </c>
      <c r="CM111" s="114">
        <v>2</v>
      </c>
      <c r="CN111" s="114">
        <v>11.111111111111111</v>
      </c>
      <c r="CO111" s="114">
        <v>100</v>
      </c>
      <c r="CP111" s="114">
        <v>0</v>
      </c>
      <c r="CQ111" s="114">
        <v>18</v>
      </c>
      <c r="CR111" s="114">
        <v>18</v>
      </c>
      <c r="CS111" s="83">
        <v>18</v>
      </c>
      <c r="CT111" s="112">
        <v>0</v>
      </c>
      <c r="CU111" s="112">
        <v>18</v>
      </c>
      <c r="CV111" s="112">
        <v>18</v>
      </c>
      <c r="CW111" s="113">
        <v>100</v>
      </c>
      <c r="CX111" s="112">
        <v>0</v>
      </c>
      <c r="CY111" s="112">
        <v>3</v>
      </c>
      <c r="CZ111" s="112">
        <v>3</v>
      </c>
      <c r="DA111" s="101">
        <v>16.666666666666664</v>
      </c>
      <c r="DB111" s="113">
        <v>116.66666666666667</v>
      </c>
      <c r="DC111" s="92">
        <v>0</v>
      </c>
      <c r="DD111" s="92">
        <v>21</v>
      </c>
      <c r="DE111" s="114">
        <v>21</v>
      </c>
    </row>
    <row r="112" spans="1:109" ht="26.25" x14ac:dyDescent="0.25">
      <c r="A112" s="4">
        <v>209</v>
      </c>
      <c r="B112" s="7" t="s">
        <v>171</v>
      </c>
      <c r="C112" s="4">
        <v>209</v>
      </c>
      <c r="D112" s="83">
        <v>82</v>
      </c>
      <c r="E112" s="112">
        <v>9</v>
      </c>
      <c r="F112" s="83">
        <v>96</v>
      </c>
      <c r="G112" s="112">
        <v>105</v>
      </c>
      <c r="H112" s="113">
        <v>117.07317073170731</v>
      </c>
      <c r="I112" s="112">
        <v>0</v>
      </c>
      <c r="J112" s="112">
        <v>1</v>
      </c>
      <c r="K112" s="112">
        <v>1</v>
      </c>
      <c r="L112" s="101">
        <v>1.2195121951219512</v>
      </c>
      <c r="M112" s="113">
        <v>118.29268292682926</v>
      </c>
      <c r="N112" s="92">
        <v>9</v>
      </c>
      <c r="O112" s="92">
        <v>97</v>
      </c>
      <c r="P112" s="114">
        <v>106</v>
      </c>
      <c r="Q112" s="115">
        <v>116.4835164835165</v>
      </c>
      <c r="R112" s="83">
        <v>85</v>
      </c>
      <c r="S112" s="112">
        <v>9</v>
      </c>
      <c r="T112" s="83">
        <v>100</v>
      </c>
      <c r="U112" s="112">
        <v>109</v>
      </c>
      <c r="V112" s="113">
        <v>117.64705882352942</v>
      </c>
      <c r="W112" s="112">
        <v>0</v>
      </c>
      <c r="X112" s="112">
        <v>1</v>
      </c>
      <c r="Y112" s="112">
        <v>1</v>
      </c>
      <c r="Z112" s="101">
        <v>1.1764705882352942</v>
      </c>
      <c r="AA112" s="113">
        <v>118.82352941176471</v>
      </c>
      <c r="AB112" s="92">
        <v>9</v>
      </c>
      <c r="AC112" s="92">
        <v>101</v>
      </c>
      <c r="AD112" s="114">
        <v>110</v>
      </c>
      <c r="AE112" s="115">
        <v>117.02127659574468</v>
      </c>
      <c r="AF112" s="83">
        <v>85</v>
      </c>
      <c r="AG112" s="112">
        <v>9</v>
      </c>
      <c r="AH112" s="112">
        <v>97</v>
      </c>
      <c r="AI112" s="112">
        <v>106</v>
      </c>
      <c r="AJ112" s="113">
        <v>114.11764705882352</v>
      </c>
      <c r="AK112" s="112">
        <v>0</v>
      </c>
      <c r="AL112" s="112">
        <v>1</v>
      </c>
      <c r="AM112" s="112">
        <v>1</v>
      </c>
      <c r="AN112" s="101">
        <v>1.1764705882352942</v>
      </c>
      <c r="AO112" s="113">
        <v>115.29411764705881</v>
      </c>
      <c r="AP112" s="92">
        <v>9</v>
      </c>
      <c r="AQ112" s="92">
        <v>98</v>
      </c>
      <c r="AR112" s="114">
        <v>107</v>
      </c>
      <c r="AS112" s="114">
        <v>85</v>
      </c>
      <c r="AT112" s="114">
        <v>9</v>
      </c>
      <c r="AU112" s="114">
        <v>99</v>
      </c>
      <c r="AV112" s="114">
        <v>108</v>
      </c>
      <c r="AW112" s="114">
        <v>116.47058823529413</v>
      </c>
      <c r="AX112" s="114">
        <v>0</v>
      </c>
      <c r="AY112" s="114">
        <v>1</v>
      </c>
      <c r="AZ112" s="114">
        <v>1</v>
      </c>
      <c r="BA112" s="114">
        <v>1.1764705882352942</v>
      </c>
      <c r="BB112" s="114">
        <v>117.64705882352942</v>
      </c>
      <c r="BC112" s="114">
        <v>9</v>
      </c>
      <c r="BD112" s="114">
        <v>100</v>
      </c>
      <c r="BE112" s="114">
        <v>109</v>
      </c>
      <c r="BF112" s="114">
        <v>82</v>
      </c>
      <c r="BG112" s="114">
        <v>9</v>
      </c>
      <c r="BH112" s="114">
        <v>97</v>
      </c>
      <c r="BI112" s="114">
        <v>106</v>
      </c>
      <c r="BJ112" s="114">
        <v>118.29268292682926</v>
      </c>
      <c r="BK112" s="114">
        <v>0</v>
      </c>
      <c r="BL112" s="114">
        <v>4</v>
      </c>
      <c r="BM112" s="114">
        <v>4</v>
      </c>
      <c r="BN112" s="114">
        <v>4.8780487804878048</v>
      </c>
      <c r="BO112" s="114">
        <v>123.17073170731707</v>
      </c>
      <c r="BP112" s="114">
        <v>9</v>
      </c>
      <c r="BQ112" s="114">
        <v>101</v>
      </c>
      <c r="BR112" s="114">
        <v>110</v>
      </c>
      <c r="BS112" s="114">
        <v>82</v>
      </c>
      <c r="BT112" s="114">
        <v>4</v>
      </c>
      <c r="BU112" s="114">
        <v>100</v>
      </c>
      <c r="BV112" s="114">
        <v>104</v>
      </c>
      <c r="BW112" s="345">
        <v>121.95121951219512</v>
      </c>
      <c r="BX112" s="114">
        <v>0</v>
      </c>
      <c r="BY112" s="114">
        <v>2</v>
      </c>
      <c r="BZ112" s="114">
        <v>2</v>
      </c>
      <c r="CA112" s="113">
        <v>2.4390243902439024</v>
      </c>
      <c r="CB112" s="113">
        <v>124.39024390243902</v>
      </c>
      <c r="CC112" s="114">
        <v>4</v>
      </c>
      <c r="CD112" s="114">
        <v>102</v>
      </c>
      <c r="CE112" s="114">
        <v>106</v>
      </c>
      <c r="CF112" s="114">
        <v>82</v>
      </c>
      <c r="CG112" s="114">
        <v>0</v>
      </c>
      <c r="CH112" s="114">
        <v>104</v>
      </c>
      <c r="CI112" s="114">
        <v>104</v>
      </c>
      <c r="CJ112" s="114">
        <v>126.82926829268293</v>
      </c>
      <c r="CK112" s="114">
        <v>0</v>
      </c>
      <c r="CL112" s="114">
        <v>1</v>
      </c>
      <c r="CM112" s="114">
        <v>1</v>
      </c>
      <c r="CN112" s="114">
        <v>1.2195121951219512</v>
      </c>
      <c r="CO112" s="114">
        <v>128.04878048780489</v>
      </c>
      <c r="CP112" s="114">
        <v>0</v>
      </c>
      <c r="CQ112" s="114">
        <v>105</v>
      </c>
      <c r="CR112" s="114">
        <v>105</v>
      </c>
      <c r="CS112" s="83">
        <v>82</v>
      </c>
      <c r="CT112" s="112">
        <v>0</v>
      </c>
      <c r="CU112" s="112">
        <v>100</v>
      </c>
      <c r="CV112" s="112">
        <v>100</v>
      </c>
      <c r="CW112" s="113">
        <v>121.95121951219512</v>
      </c>
      <c r="CX112" s="112">
        <v>0</v>
      </c>
      <c r="CY112" s="112">
        <v>2</v>
      </c>
      <c r="CZ112" s="112">
        <v>2</v>
      </c>
      <c r="DA112" s="101">
        <v>2.4390243902439024</v>
      </c>
      <c r="DB112" s="113">
        <v>124.39024390243902</v>
      </c>
      <c r="DC112" s="92">
        <v>0</v>
      </c>
      <c r="DD112" s="92">
        <v>102</v>
      </c>
      <c r="DE112" s="114">
        <v>102</v>
      </c>
    </row>
    <row r="113" spans="1:109" x14ac:dyDescent="0.25">
      <c r="A113" s="4">
        <v>282</v>
      </c>
      <c r="B113" s="7" t="s">
        <v>172</v>
      </c>
      <c r="C113" s="4">
        <v>282</v>
      </c>
      <c r="D113" s="83">
        <v>191</v>
      </c>
      <c r="E113" s="112">
        <v>8</v>
      </c>
      <c r="F113" s="83">
        <v>91</v>
      </c>
      <c r="G113" s="112">
        <v>99</v>
      </c>
      <c r="H113" s="113">
        <v>47.643979057591622</v>
      </c>
      <c r="I113" s="112">
        <v>2</v>
      </c>
      <c r="J113" s="112">
        <v>30</v>
      </c>
      <c r="K113" s="112">
        <v>32</v>
      </c>
      <c r="L113" s="101">
        <v>15.706806282722512</v>
      </c>
      <c r="M113" s="113">
        <v>63.350785340314133</v>
      </c>
      <c r="N113" s="92">
        <v>10</v>
      </c>
      <c r="O113" s="92">
        <v>121</v>
      </c>
      <c r="P113" s="114">
        <v>131</v>
      </c>
      <c r="Q113" s="115">
        <v>65.174129353233837</v>
      </c>
      <c r="R113" s="83">
        <v>198</v>
      </c>
      <c r="S113" s="112">
        <v>8</v>
      </c>
      <c r="T113" s="83">
        <v>92</v>
      </c>
      <c r="U113" s="112">
        <v>100</v>
      </c>
      <c r="V113" s="113">
        <v>46.464646464646464</v>
      </c>
      <c r="W113" s="112">
        <v>1</v>
      </c>
      <c r="X113" s="112">
        <v>31</v>
      </c>
      <c r="Y113" s="112">
        <v>32</v>
      </c>
      <c r="Z113" s="101">
        <v>15.656565656565657</v>
      </c>
      <c r="AA113" s="113">
        <v>62.121212121212125</v>
      </c>
      <c r="AB113" s="92">
        <v>9</v>
      </c>
      <c r="AC113" s="92">
        <v>123</v>
      </c>
      <c r="AD113" s="114">
        <v>132</v>
      </c>
      <c r="AE113" s="115">
        <v>63.768115942028977</v>
      </c>
      <c r="AF113" s="83">
        <v>198</v>
      </c>
      <c r="AG113" s="112">
        <v>8</v>
      </c>
      <c r="AH113" s="112">
        <v>103</v>
      </c>
      <c r="AI113" s="112">
        <v>111</v>
      </c>
      <c r="AJ113" s="113">
        <v>52.020202020202021</v>
      </c>
      <c r="AK113" s="112">
        <v>1</v>
      </c>
      <c r="AL113" s="112">
        <v>31</v>
      </c>
      <c r="AM113" s="112">
        <v>32</v>
      </c>
      <c r="AN113" s="101">
        <v>15.656565656565657</v>
      </c>
      <c r="AO113" s="113">
        <v>67.676767676767682</v>
      </c>
      <c r="AP113" s="92">
        <v>9</v>
      </c>
      <c r="AQ113" s="92">
        <v>134</v>
      </c>
      <c r="AR113" s="114">
        <v>143</v>
      </c>
      <c r="AS113" s="114">
        <v>198</v>
      </c>
      <c r="AT113" s="114">
        <v>8</v>
      </c>
      <c r="AU113" s="114">
        <v>109</v>
      </c>
      <c r="AV113" s="114">
        <v>117</v>
      </c>
      <c r="AW113" s="114">
        <v>55.050505050505052</v>
      </c>
      <c r="AX113" s="114">
        <v>0</v>
      </c>
      <c r="AY113" s="114">
        <v>35</v>
      </c>
      <c r="AZ113" s="114">
        <v>35</v>
      </c>
      <c r="BA113" s="114">
        <v>17.676767676767678</v>
      </c>
      <c r="BB113" s="114">
        <v>72.727272727272734</v>
      </c>
      <c r="BC113" s="114">
        <v>8</v>
      </c>
      <c r="BD113" s="114">
        <v>144</v>
      </c>
      <c r="BE113" s="114">
        <v>152</v>
      </c>
      <c r="BF113" s="114">
        <v>201</v>
      </c>
      <c r="BG113" s="114">
        <v>7</v>
      </c>
      <c r="BH113" s="114">
        <v>110</v>
      </c>
      <c r="BI113" s="114">
        <v>117</v>
      </c>
      <c r="BJ113" s="114">
        <v>54.726368159203972</v>
      </c>
      <c r="BK113" s="114">
        <v>0</v>
      </c>
      <c r="BL113" s="114">
        <v>34</v>
      </c>
      <c r="BM113" s="114">
        <v>34</v>
      </c>
      <c r="BN113" s="114">
        <v>16.915422885572141</v>
      </c>
      <c r="BO113" s="114">
        <v>71.641791044776113</v>
      </c>
      <c r="BP113" s="114">
        <v>7</v>
      </c>
      <c r="BQ113" s="114">
        <v>144</v>
      </c>
      <c r="BR113" s="114">
        <v>151</v>
      </c>
      <c r="BS113" s="114">
        <v>201</v>
      </c>
      <c r="BT113" s="114">
        <v>5</v>
      </c>
      <c r="BU113" s="114">
        <v>121</v>
      </c>
      <c r="BV113" s="114">
        <v>126</v>
      </c>
      <c r="BW113" s="345">
        <v>60.199004975124382</v>
      </c>
      <c r="BX113" s="114">
        <v>0</v>
      </c>
      <c r="BY113" s="114">
        <v>36</v>
      </c>
      <c r="BZ113" s="114">
        <v>36</v>
      </c>
      <c r="CA113" s="113">
        <v>17.910447761194028</v>
      </c>
      <c r="CB113" s="113">
        <v>78.109452736318403</v>
      </c>
      <c r="CC113" s="114">
        <v>5</v>
      </c>
      <c r="CD113" s="114">
        <v>157</v>
      </c>
      <c r="CE113" s="114">
        <v>162</v>
      </c>
      <c r="CF113" s="114">
        <v>201</v>
      </c>
      <c r="CG113" s="114">
        <v>0</v>
      </c>
      <c r="CH113" s="114">
        <v>122</v>
      </c>
      <c r="CI113" s="114">
        <v>122</v>
      </c>
      <c r="CJ113" s="114">
        <v>60.696517412935322</v>
      </c>
      <c r="CK113" s="114">
        <v>0</v>
      </c>
      <c r="CL113" s="114">
        <v>35</v>
      </c>
      <c r="CM113" s="114">
        <v>35</v>
      </c>
      <c r="CN113" s="114">
        <v>17.412935323383085</v>
      </c>
      <c r="CO113" s="114">
        <v>78.109452736318403</v>
      </c>
      <c r="CP113" s="114">
        <v>0</v>
      </c>
      <c r="CQ113" s="114">
        <v>157</v>
      </c>
      <c r="CR113" s="114">
        <v>157</v>
      </c>
      <c r="CS113" s="83">
        <v>201</v>
      </c>
      <c r="CT113" s="112">
        <v>0</v>
      </c>
      <c r="CU113" s="112">
        <v>133</v>
      </c>
      <c r="CV113" s="112">
        <v>133</v>
      </c>
      <c r="CW113" s="113">
        <v>66.169154228855717</v>
      </c>
      <c r="CX113" s="112">
        <v>0</v>
      </c>
      <c r="CY113" s="112">
        <v>34</v>
      </c>
      <c r="CZ113" s="112">
        <v>34</v>
      </c>
      <c r="DA113" s="101">
        <v>16.915422885572141</v>
      </c>
      <c r="DB113" s="113">
        <v>83.084577114427859</v>
      </c>
      <c r="DC113" s="92">
        <v>0</v>
      </c>
      <c r="DD113" s="92">
        <v>167</v>
      </c>
      <c r="DE113" s="114">
        <v>167</v>
      </c>
    </row>
    <row r="114" spans="1:109" x14ac:dyDescent="0.25">
      <c r="A114" s="4">
        <v>353</v>
      </c>
      <c r="B114" s="7" t="s">
        <v>173</v>
      </c>
      <c r="C114" s="4">
        <v>353</v>
      </c>
      <c r="D114" s="83">
        <v>14</v>
      </c>
      <c r="E114" s="112">
        <v>1</v>
      </c>
      <c r="F114" s="83">
        <v>9</v>
      </c>
      <c r="G114" s="112">
        <v>10</v>
      </c>
      <c r="H114" s="113">
        <v>64.285714285714292</v>
      </c>
      <c r="I114" s="112">
        <v>0</v>
      </c>
      <c r="J114" s="112">
        <v>0</v>
      </c>
      <c r="K114" s="112">
        <v>0</v>
      </c>
      <c r="L114" s="101">
        <v>0</v>
      </c>
      <c r="M114" s="113">
        <v>64.285714285714292</v>
      </c>
      <c r="N114" s="92">
        <v>1</v>
      </c>
      <c r="O114" s="92">
        <v>9</v>
      </c>
      <c r="P114" s="114">
        <v>10</v>
      </c>
      <c r="Q114" s="115">
        <v>66.666666666666657</v>
      </c>
      <c r="R114" s="83">
        <v>17</v>
      </c>
      <c r="S114" s="112">
        <v>1</v>
      </c>
      <c r="T114" s="83">
        <v>10</v>
      </c>
      <c r="U114" s="112">
        <v>11</v>
      </c>
      <c r="V114" s="113">
        <v>58.82352941176471</v>
      </c>
      <c r="W114" s="112">
        <v>0</v>
      </c>
      <c r="X114" s="112">
        <v>0</v>
      </c>
      <c r="Y114" s="112">
        <v>0</v>
      </c>
      <c r="Z114" s="101">
        <v>0</v>
      </c>
      <c r="AA114" s="113">
        <v>58.82352941176471</v>
      </c>
      <c r="AB114" s="92">
        <v>1</v>
      </c>
      <c r="AC114" s="92">
        <v>10</v>
      </c>
      <c r="AD114" s="114">
        <v>11</v>
      </c>
      <c r="AE114" s="115">
        <v>61.111111111111114</v>
      </c>
      <c r="AF114" s="83">
        <v>17</v>
      </c>
      <c r="AG114" s="112">
        <v>0</v>
      </c>
      <c r="AH114" s="112">
        <v>18</v>
      </c>
      <c r="AI114" s="112">
        <v>18</v>
      </c>
      <c r="AJ114" s="113">
        <v>105.88235294117648</v>
      </c>
      <c r="AK114" s="112">
        <v>0</v>
      </c>
      <c r="AL114" s="112">
        <v>0</v>
      </c>
      <c r="AM114" s="112">
        <v>0</v>
      </c>
      <c r="AN114" s="101">
        <v>0</v>
      </c>
      <c r="AO114" s="113">
        <v>105.88235294117648</v>
      </c>
      <c r="AP114" s="92">
        <v>0</v>
      </c>
      <c r="AQ114" s="92">
        <v>18</v>
      </c>
      <c r="AR114" s="114">
        <v>18</v>
      </c>
      <c r="AS114" s="114">
        <v>17</v>
      </c>
      <c r="AT114" s="114">
        <v>0</v>
      </c>
      <c r="AU114" s="114">
        <v>16</v>
      </c>
      <c r="AV114" s="114">
        <v>16</v>
      </c>
      <c r="AW114" s="114">
        <v>94.117647058823522</v>
      </c>
      <c r="AX114" s="114">
        <v>0</v>
      </c>
      <c r="AY114" s="114">
        <v>2</v>
      </c>
      <c r="AZ114" s="114">
        <v>2</v>
      </c>
      <c r="BA114" s="114">
        <v>11.76470588235294</v>
      </c>
      <c r="BB114" s="114">
        <v>105.88235294117648</v>
      </c>
      <c r="BC114" s="114">
        <v>0</v>
      </c>
      <c r="BD114" s="114">
        <v>18</v>
      </c>
      <c r="BE114" s="114">
        <v>18</v>
      </c>
      <c r="BF114" s="114">
        <v>17</v>
      </c>
      <c r="BG114" s="114">
        <v>0</v>
      </c>
      <c r="BH114" s="114">
        <v>17</v>
      </c>
      <c r="BI114" s="114">
        <v>17</v>
      </c>
      <c r="BJ114" s="114">
        <v>100</v>
      </c>
      <c r="BK114" s="114">
        <v>0</v>
      </c>
      <c r="BL114" s="114">
        <v>2</v>
      </c>
      <c r="BM114" s="114">
        <v>2</v>
      </c>
      <c r="BN114" s="114">
        <v>11.76470588235294</v>
      </c>
      <c r="BO114" s="114">
        <v>111.76470588235294</v>
      </c>
      <c r="BP114" s="114">
        <v>0</v>
      </c>
      <c r="BQ114" s="114">
        <v>19</v>
      </c>
      <c r="BR114" s="114">
        <v>19</v>
      </c>
      <c r="BS114" s="114">
        <v>17</v>
      </c>
      <c r="BT114" s="114">
        <v>0</v>
      </c>
      <c r="BU114" s="114">
        <v>17</v>
      </c>
      <c r="BV114" s="114">
        <v>17</v>
      </c>
      <c r="BW114" s="345">
        <v>100</v>
      </c>
      <c r="BX114" s="114">
        <v>0</v>
      </c>
      <c r="BY114" s="114">
        <v>2</v>
      </c>
      <c r="BZ114" s="114">
        <v>2</v>
      </c>
      <c r="CA114" s="113">
        <v>11.76470588235294</v>
      </c>
      <c r="CB114" s="113">
        <v>111.76470588235294</v>
      </c>
      <c r="CC114" s="114">
        <v>0</v>
      </c>
      <c r="CD114" s="114">
        <v>19</v>
      </c>
      <c r="CE114" s="114">
        <v>19</v>
      </c>
      <c r="CF114" s="114">
        <v>17</v>
      </c>
      <c r="CG114" s="114">
        <v>0</v>
      </c>
      <c r="CH114" s="114">
        <v>17</v>
      </c>
      <c r="CI114" s="114">
        <v>17</v>
      </c>
      <c r="CJ114" s="114">
        <v>100</v>
      </c>
      <c r="CK114" s="114">
        <v>0</v>
      </c>
      <c r="CL114" s="114">
        <v>3</v>
      </c>
      <c r="CM114" s="114">
        <v>3</v>
      </c>
      <c r="CN114" s="114">
        <v>17.647058823529413</v>
      </c>
      <c r="CO114" s="114">
        <v>117.64705882352942</v>
      </c>
      <c r="CP114" s="114">
        <v>0</v>
      </c>
      <c r="CQ114" s="114">
        <v>20</v>
      </c>
      <c r="CR114" s="114">
        <v>20</v>
      </c>
      <c r="CS114" s="83">
        <v>17</v>
      </c>
      <c r="CT114" s="112">
        <v>0</v>
      </c>
      <c r="CU114" s="112">
        <v>17</v>
      </c>
      <c r="CV114" s="112">
        <v>17</v>
      </c>
      <c r="CW114" s="113">
        <v>100</v>
      </c>
      <c r="CX114" s="112">
        <v>0</v>
      </c>
      <c r="CY114" s="112">
        <v>2</v>
      </c>
      <c r="CZ114" s="112">
        <v>2</v>
      </c>
      <c r="DA114" s="101">
        <v>11.76470588235294</v>
      </c>
      <c r="DB114" s="113">
        <v>111.76470588235294</v>
      </c>
      <c r="DC114" s="92">
        <v>0</v>
      </c>
      <c r="DD114" s="92">
        <v>19</v>
      </c>
      <c r="DE114" s="114">
        <v>19</v>
      </c>
    </row>
    <row r="115" spans="1:109" x14ac:dyDescent="0.25">
      <c r="A115" s="4">
        <v>364</v>
      </c>
      <c r="B115" s="7" t="s">
        <v>174</v>
      </c>
      <c r="C115" s="4">
        <v>364</v>
      </c>
      <c r="D115" s="83">
        <v>121</v>
      </c>
      <c r="E115" s="112">
        <v>8</v>
      </c>
      <c r="F115" s="83">
        <v>68</v>
      </c>
      <c r="G115" s="112">
        <v>76</v>
      </c>
      <c r="H115" s="113">
        <v>56.198347107438018</v>
      </c>
      <c r="I115" s="112">
        <v>3</v>
      </c>
      <c r="J115" s="112">
        <v>8</v>
      </c>
      <c r="K115" s="112">
        <v>11</v>
      </c>
      <c r="L115" s="101">
        <v>6.6115702479338845</v>
      </c>
      <c r="M115" s="113">
        <v>62.809917355371901</v>
      </c>
      <c r="N115" s="92">
        <v>11</v>
      </c>
      <c r="O115" s="92">
        <v>76</v>
      </c>
      <c r="P115" s="114">
        <v>87</v>
      </c>
      <c r="Q115" s="115">
        <v>65.909090909090907</v>
      </c>
      <c r="R115" s="83">
        <v>133</v>
      </c>
      <c r="S115" s="112">
        <v>8</v>
      </c>
      <c r="T115" s="83">
        <v>67</v>
      </c>
      <c r="U115" s="112">
        <v>75</v>
      </c>
      <c r="V115" s="113">
        <v>50.375939849624061</v>
      </c>
      <c r="W115" s="112">
        <v>3</v>
      </c>
      <c r="X115" s="112">
        <v>8</v>
      </c>
      <c r="Y115" s="112">
        <v>11</v>
      </c>
      <c r="Z115" s="101">
        <v>6.0150375939849621</v>
      </c>
      <c r="AA115" s="113">
        <v>56.390977443609025</v>
      </c>
      <c r="AB115" s="92">
        <v>11</v>
      </c>
      <c r="AC115" s="92">
        <v>75</v>
      </c>
      <c r="AD115" s="114">
        <v>86</v>
      </c>
      <c r="AE115" s="115">
        <v>59.722222222222221</v>
      </c>
      <c r="AF115" s="83">
        <v>133</v>
      </c>
      <c r="AG115" s="112">
        <v>5</v>
      </c>
      <c r="AH115" s="112">
        <v>63</v>
      </c>
      <c r="AI115" s="112">
        <v>68</v>
      </c>
      <c r="AJ115" s="113">
        <v>47.368421052631575</v>
      </c>
      <c r="AK115" s="112">
        <v>3</v>
      </c>
      <c r="AL115" s="112">
        <v>8</v>
      </c>
      <c r="AM115" s="112">
        <v>11</v>
      </c>
      <c r="AN115" s="101">
        <v>6.0150375939849621</v>
      </c>
      <c r="AO115" s="113">
        <v>53.383458646616546</v>
      </c>
      <c r="AP115" s="92">
        <v>8</v>
      </c>
      <c r="AQ115" s="92">
        <v>71</v>
      </c>
      <c r="AR115" s="114">
        <v>79</v>
      </c>
      <c r="AS115" s="114">
        <v>133</v>
      </c>
      <c r="AT115" s="114">
        <v>5</v>
      </c>
      <c r="AU115" s="114">
        <v>64</v>
      </c>
      <c r="AV115" s="114">
        <v>69</v>
      </c>
      <c r="AW115" s="114">
        <v>48.120300751879697</v>
      </c>
      <c r="AX115" s="114">
        <v>1</v>
      </c>
      <c r="AY115" s="114">
        <v>11</v>
      </c>
      <c r="AZ115" s="114">
        <v>12</v>
      </c>
      <c r="BA115" s="114">
        <v>8.2706766917293226</v>
      </c>
      <c r="BB115" s="114">
        <v>56.390977443609025</v>
      </c>
      <c r="BC115" s="114">
        <v>6</v>
      </c>
      <c r="BD115" s="114">
        <v>75</v>
      </c>
      <c r="BE115" s="114">
        <v>81</v>
      </c>
      <c r="BF115" s="114">
        <v>132</v>
      </c>
      <c r="BG115" s="114">
        <v>5</v>
      </c>
      <c r="BH115" s="114">
        <v>64</v>
      </c>
      <c r="BI115" s="114">
        <v>69</v>
      </c>
      <c r="BJ115" s="114">
        <v>48.484848484848484</v>
      </c>
      <c r="BK115" s="114">
        <v>1</v>
      </c>
      <c r="BL115" s="114">
        <v>18</v>
      </c>
      <c r="BM115" s="114">
        <v>19</v>
      </c>
      <c r="BN115" s="114">
        <v>13.636363636363635</v>
      </c>
      <c r="BO115" s="114">
        <v>62.121212121212125</v>
      </c>
      <c r="BP115" s="114">
        <v>6</v>
      </c>
      <c r="BQ115" s="114">
        <v>82</v>
      </c>
      <c r="BR115" s="114">
        <v>88</v>
      </c>
      <c r="BS115" s="114">
        <v>132</v>
      </c>
      <c r="BT115" s="114">
        <v>5</v>
      </c>
      <c r="BU115" s="114">
        <v>65</v>
      </c>
      <c r="BV115" s="114">
        <v>70</v>
      </c>
      <c r="BW115" s="345">
        <v>49.242424242424242</v>
      </c>
      <c r="BX115" s="114">
        <v>1</v>
      </c>
      <c r="BY115" s="114">
        <v>17</v>
      </c>
      <c r="BZ115" s="114">
        <v>18</v>
      </c>
      <c r="CA115" s="113">
        <v>12.878787878787879</v>
      </c>
      <c r="CB115" s="113">
        <v>62.121212121212125</v>
      </c>
      <c r="CC115" s="114">
        <v>6</v>
      </c>
      <c r="CD115" s="114">
        <v>82</v>
      </c>
      <c r="CE115" s="114">
        <v>88</v>
      </c>
      <c r="CF115" s="114">
        <v>132</v>
      </c>
      <c r="CG115" s="114">
        <v>2</v>
      </c>
      <c r="CH115" s="114">
        <v>73</v>
      </c>
      <c r="CI115" s="114">
        <v>75</v>
      </c>
      <c r="CJ115" s="114">
        <v>55.303030303030297</v>
      </c>
      <c r="CK115" s="114">
        <v>1</v>
      </c>
      <c r="CL115" s="114">
        <v>14</v>
      </c>
      <c r="CM115" s="114">
        <v>15</v>
      </c>
      <c r="CN115" s="114">
        <v>10.606060606060606</v>
      </c>
      <c r="CO115" s="114">
        <v>65.909090909090907</v>
      </c>
      <c r="CP115" s="114">
        <v>3</v>
      </c>
      <c r="CQ115" s="114">
        <v>87</v>
      </c>
      <c r="CR115" s="114">
        <v>90</v>
      </c>
      <c r="CS115" s="83">
        <v>132</v>
      </c>
      <c r="CT115" s="112">
        <v>0</v>
      </c>
      <c r="CU115" s="112">
        <v>70</v>
      </c>
      <c r="CV115" s="112">
        <v>70</v>
      </c>
      <c r="CW115" s="113">
        <v>53.030303030303031</v>
      </c>
      <c r="CX115" s="112">
        <v>1</v>
      </c>
      <c r="CY115" s="112">
        <v>22</v>
      </c>
      <c r="CZ115" s="112">
        <v>23</v>
      </c>
      <c r="DA115" s="101">
        <v>16.666666666666664</v>
      </c>
      <c r="DB115" s="113">
        <v>69.696969696969703</v>
      </c>
      <c r="DC115" s="92">
        <v>1</v>
      </c>
      <c r="DD115" s="92">
        <v>92</v>
      </c>
      <c r="DE115" s="114">
        <v>93</v>
      </c>
    </row>
    <row r="116" spans="1:109" x14ac:dyDescent="0.25">
      <c r="A116" s="4">
        <v>368</v>
      </c>
      <c r="B116" s="7" t="s">
        <v>175</v>
      </c>
      <c r="C116" s="4">
        <v>368</v>
      </c>
      <c r="D116" s="83">
        <v>89</v>
      </c>
      <c r="E116" s="112">
        <v>8</v>
      </c>
      <c r="F116" s="83">
        <v>58</v>
      </c>
      <c r="G116" s="112">
        <v>66</v>
      </c>
      <c r="H116" s="113">
        <v>65.168539325842701</v>
      </c>
      <c r="I116" s="112">
        <v>1</v>
      </c>
      <c r="J116" s="112">
        <v>29</v>
      </c>
      <c r="K116" s="112">
        <v>30</v>
      </c>
      <c r="L116" s="101">
        <v>32.584269662921351</v>
      </c>
      <c r="M116" s="113">
        <v>97.752808988764045</v>
      </c>
      <c r="N116" s="92">
        <v>9</v>
      </c>
      <c r="O116" s="92">
        <v>87</v>
      </c>
      <c r="P116" s="114">
        <v>96</v>
      </c>
      <c r="Q116" s="115">
        <v>97.959183673469383</v>
      </c>
      <c r="R116" s="83">
        <v>90</v>
      </c>
      <c r="S116" s="112">
        <v>9</v>
      </c>
      <c r="T116" s="83">
        <v>59</v>
      </c>
      <c r="U116" s="112">
        <v>68</v>
      </c>
      <c r="V116" s="113">
        <v>65.555555555555557</v>
      </c>
      <c r="W116" s="112">
        <v>1</v>
      </c>
      <c r="X116" s="112">
        <v>27</v>
      </c>
      <c r="Y116" s="112">
        <v>28</v>
      </c>
      <c r="Z116" s="101">
        <v>30</v>
      </c>
      <c r="AA116" s="113">
        <v>95.555555555555557</v>
      </c>
      <c r="AB116" s="92">
        <v>10</v>
      </c>
      <c r="AC116" s="92">
        <v>86</v>
      </c>
      <c r="AD116" s="114">
        <v>96</v>
      </c>
      <c r="AE116" s="115">
        <v>96</v>
      </c>
      <c r="AF116" s="83">
        <v>90</v>
      </c>
      <c r="AG116" s="112">
        <v>7</v>
      </c>
      <c r="AH116" s="112">
        <v>60</v>
      </c>
      <c r="AI116" s="112">
        <v>67</v>
      </c>
      <c r="AJ116" s="113">
        <v>66.666666666666657</v>
      </c>
      <c r="AK116" s="112">
        <v>1</v>
      </c>
      <c r="AL116" s="112">
        <v>27</v>
      </c>
      <c r="AM116" s="112">
        <v>28</v>
      </c>
      <c r="AN116" s="101">
        <v>30</v>
      </c>
      <c r="AO116" s="113">
        <v>96.666666666666671</v>
      </c>
      <c r="AP116" s="92">
        <v>8</v>
      </c>
      <c r="AQ116" s="92">
        <v>87</v>
      </c>
      <c r="AR116" s="114">
        <v>95</v>
      </c>
      <c r="AS116" s="114">
        <v>90</v>
      </c>
      <c r="AT116" s="114">
        <v>7</v>
      </c>
      <c r="AU116" s="114">
        <v>63</v>
      </c>
      <c r="AV116" s="114">
        <v>70</v>
      </c>
      <c r="AW116" s="114">
        <v>70</v>
      </c>
      <c r="AX116" s="114">
        <v>0</v>
      </c>
      <c r="AY116" s="114">
        <v>28</v>
      </c>
      <c r="AZ116" s="114">
        <v>28</v>
      </c>
      <c r="BA116" s="114">
        <v>31.111111111111111</v>
      </c>
      <c r="BB116" s="114">
        <v>101.11111111111111</v>
      </c>
      <c r="BC116" s="114">
        <v>7</v>
      </c>
      <c r="BD116" s="114">
        <v>91</v>
      </c>
      <c r="BE116" s="114">
        <v>98</v>
      </c>
      <c r="BF116" s="114">
        <v>90</v>
      </c>
      <c r="BG116" s="114">
        <v>7</v>
      </c>
      <c r="BH116" s="114">
        <v>66</v>
      </c>
      <c r="BI116" s="114">
        <v>73</v>
      </c>
      <c r="BJ116" s="114">
        <v>73.333333333333329</v>
      </c>
      <c r="BK116" s="114">
        <v>0</v>
      </c>
      <c r="BL116" s="114">
        <v>25</v>
      </c>
      <c r="BM116" s="114">
        <v>25</v>
      </c>
      <c r="BN116" s="114">
        <v>27.777777777777779</v>
      </c>
      <c r="BO116" s="114">
        <v>101.11111111111111</v>
      </c>
      <c r="BP116" s="114">
        <v>7</v>
      </c>
      <c r="BQ116" s="114">
        <v>91</v>
      </c>
      <c r="BR116" s="114">
        <v>98</v>
      </c>
      <c r="BS116" s="114">
        <v>90</v>
      </c>
      <c r="BT116" s="114">
        <v>0</v>
      </c>
      <c r="BU116" s="114">
        <v>65</v>
      </c>
      <c r="BV116" s="114">
        <v>65</v>
      </c>
      <c r="BW116" s="345">
        <v>72.222222222222214</v>
      </c>
      <c r="BX116" s="114">
        <v>0</v>
      </c>
      <c r="BY116" s="114">
        <v>21</v>
      </c>
      <c r="BZ116" s="114">
        <v>21</v>
      </c>
      <c r="CA116" s="113">
        <v>23.333333333333332</v>
      </c>
      <c r="CB116" s="113">
        <v>95.555555555555557</v>
      </c>
      <c r="CC116" s="114">
        <v>0</v>
      </c>
      <c r="CD116" s="114">
        <v>86</v>
      </c>
      <c r="CE116" s="114">
        <v>86</v>
      </c>
      <c r="CF116" s="114">
        <v>90</v>
      </c>
      <c r="CG116" s="114">
        <v>0</v>
      </c>
      <c r="CH116" s="114">
        <v>61</v>
      </c>
      <c r="CI116" s="114">
        <v>61</v>
      </c>
      <c r="CJ116" s="114">
        <v>67.777777777777786</v>
      </c>
      <c r="CK116" s="114">
        <v>0</v>
      </c>
      <c r="CL116" s="114">
        <v>28</v>
      </c>
      <c r="CM116" s="114">
        <v>28</v>
      </c>
      <c r="CN116" s="114">
        <v>31.111111111111111</v>
      </c>
      <c r="CO116" s="114">
        <v>98.888888888888886</v>
      </c>
      <c r="CP116" s="114">
        <v>0</v>
      </c>
      <c r="CQ116" s="114">
        <v>89</v>
      </c>
      <c r="CR116" s="114">
        <v>89</v>
      </c>
      <c r="CS116" s="83">
        <v>90</v>
      </c>
      <c r="CT116" s="112">
        <v>0</v>
      </c>
      <c r="CU116" s="112">
        <v>62</v>
      </c>
      <c r="CV116" s="112">
        <v>62</v>
      </c>
      <c r="CW116" s="113">
        <v>68.888888888888886</v>
      </c>
      <c r="CX116" s="112">
        <v>0</v>
      </c>
      <c r="CY116" s="112">
        <v>27</v>
      </c>
      <c r="CZ116" s="112">
        <v>27</v>
      </c>
      <c r="DA116" s="101">
        <v>30</v>
      </c>
      <c r="DB116" s="113">
        <v>98.888888888888886</v>
      </c>
      <c r="DC116" s="92">
        <v>0</v>
      </c>
      <c r="DD116" s="92">
        <v>89</v>
      </c>
      <c r="DE116" s="114">
        <v>89</v>
      </c>
    </row>
    <row r="117" spans="1:109" ht="26.25" x14ac:dyDescent="0.25">
      <c r="A117" s="4">
        <v>390</v>
      </c>
      <c r="B117" s="7" t="s">
        <v>176</v>
      </c>
      <c r="C117" s="4">
        <v>390</v>
      </c>
      <c r="D117" s="83">
        <v>157</v>
      </c>
      <c r="E117" s="112">
        <v>4</v>
      </c>
      <c r="F117" s="83">
        <v>100</v>
      </c>
      <c r="G117" s="112">
        <v>104</v>
      </c>
      <c r="H117" s="113">
        <v>63.694267515923563</v>
      </c>
      <c r="I117" s="112">
        <v>4</v>
      </c>
      <c r="J117" s="112">
        <v>15</v>
      </c>
      <c r="K117" s="112">
        <v>19</v>
      </c>
      <c r="L117" s="101">
        <v>9.5541401273885356</v>
      </c>
      <c r="M117" s="113">
        <v>73.248407643312092</v>
      </c>
      <c r="N117" s="92">
        <v>8</v>
      </c>
      <c r="O117" s="92">
        <v>115</v>
      </c>
      <c r="P117" s="114">
        <v>123</v>
      </c>
      <c r="Q117" s="115">
        <v>74.545454545454547</v>
      </c>
      <c r="R117" s="83">
        <v>159</v>
      </c>
      <c r="S117" s="112">
        <v>4</v>
      </c>
      <c r="T117" s="83">
        <v>100</v>
      </c>
      <c r="U117" s="112">
        <v>104</v>
      </c>
      <c r="V117" s="113">
        <v>62.893081761006286</v>
      </c>
      <c r="W117" s="112">
        <v>1</v>
      </c>
      <c r="X117" s="112">
        <v>14</v>
      </c>
      <c r="Y117" s="112">
        <v>15</v>
      </c>
      <c r="Z117" s="101">
        <v>8.8050314465408803</v>
      </c>
      <c r="AA117" s="113">
        <v>71.698113207547166</v>
      </c>
      <c r="AB117" s="92">
        <v>5</v>
      </c>
      <c r="AC117" s="92">
        <v>114</v>
      </c>
      <c r="AD117" s="114">
        <v>119</v>
      </c>
      <c r="AE117" s="115">
        <v>72.560975609756099</v>
      </c>
      <c r="AF117" s="83">
        <v>159</v>
      </c>
      <c r="AG117" s="112">
        <v>4</v>
      </c>
      <c r="AH117" s="112">
        <v>102</v>
      </c>
      <c r="AI117" s="112">
        <v>106</v>
      </c>
      <c r="AJ117" s="113">
        <v>64.15094339622641</v>
      </c>
      <c r="AK117" s="112">
        <v>1</v>
      </c>
      <c r="AL117" s="112">
        <v>14</v>
      </c>
      <c r="AM117" s="112">
        <v>15</v>
      </c>
      <c r="AN117" s="101">
        <v>8.8050314465408803</v>
      </c>
      <c r="AO117" s="113">
        <v>72.95597484276729</v>
      </c>
      <c r="AP117" s="92">
        <v>5</v>
      </c>
      <c r="AQ117" s="92">
        <v>116</v>
      </c>
      <c r="AR117" s="114">
        <v>121</v>
      </c>
      <c r="AS117" s="114">
        <v>159</v>
      </c>
      <c r="AT117" s="114">
        <v>4</v>
      </c>
      <c r="AU117" s="114">
        <v>102</v>
      </c>
      <c r="AV117" s="114">
        <v>106</v>
      </c>
      <c r="AW117" s="114">
        <v>64.15094339622641</v>
      </c>
      <c r="AX117" s="114">
        <v>1</v>
      </c>
      <c r="AY117" s="114">
        <v>14</v>
      </c>
      <c r="AZ117" s="114">
        <v>15</v>
      </c>
      <c r="BA117" s="114">
        <v>8.8050314465408803</v>
      </c>
      <c r="BB117" s="114">
        <v>72.95597484276729</v>
      </c>
      <c r="BC117" s="114">
        <v>5</v>
      </c>
      <c r="BD117" s="114">
        <v>116</v>
      </c>
      <c r="BE117" s="114">
        <v>121</v>
      </c>
      <c r="BF117" s="114">
        <v>159</v>
      </c>
      <c r="BG117" s="114">
        <v>4</v>
      </c>
      <c r="BH117" s="114">
        <v>105</v>
      </c>
      <c r="BI117" s="114">
        <v>109</v>
      </c>
      <c r="BJ117" s="114">
        <v>66.037735849056602</v>
      </c>
      <c r="BK117" s="114">
        <v>1</v>
      </c>
      <c r="BL117" s="114">
        <v>12</v>
      </c>
      <c r="BM117" s="114">
        <v>13</v>
      </c>
      <c r="BN117" s="114">
        <v>7.5471698113207548</v>
      </c>
      <c r="BO117" s="114">
        <v>73.584905660377359</v>
      </c>
      <c r="BP117" s="114">
        <v>5</v>
      </c>
      <c r="BQ117" s="114">
        <v>117</v>
      </c>
      <c r="BR117" s="114">
        <v>122</v>
      </c>
      <c r="BS117" s="114">
        <v>159</v>
      </c>
      <c r="BT117" s="114">
        <v>2</v>
      </c>
      <c r="BU117" s="114">
        <v>110</v>
      </c>
      <c r="BV117" s="114">
        <v>112</v>
      </c>
      <c r="BW117" s="345">
        <v>69.182389937106919</v>
      </c>
      <c r="BX117" s="114">
        <v>1</v>
      </c>
      <c r="BY117" s="114">
        <v>13</v>
      </c>
      <c r="BZ117" s="114">
        <v>14</v>
      </c>
      <c r="CA117" s="113">
        <v>8.1761006289308167</v>
      </c>
      <c r="CB117" s="113">
        <v>77.358490566037744</v>
      </c>
      <c r="CC117" s="114">
        <v>3</v>
      </c>
      <c r="CD117" s="114">
        <v>123</v>
      </c>
      <c r="CE117" s="114">
        <v>126</v>
      </c>
      <c r="CF117" s="114">
        <v>159</v>
      </c>
      <c r="CG117" s="114">
        <v>0</v>
      </c>
      <c r="CH117" s="114">
        <v>114</v>
      </c>
      <c r="CI117" s="114">
        <v>114</v>
      </c>
      <c r="CJ117" s="114">
        <v>71.698113207547166</v>
      </c>
      <c r="CK117" s="114">
        <v>1</v>
      </c>
      <c r="CL117" s="114">
        <v>14</v>
      </c>
      <c r="CM117" s="114">
        <v>15</v>
      </c>
      <c r="CN117" s="114">
        <v>8.8050314465408803</v>
      </c>
      <c r="CO117" s="114">
        <v>80.503144654088061</v>
      </c>
      <c r="CP117" s="114">
        <v>1</v>
      </c>
      <c r="CQ117" s="114">
        <v>128</v>
      </c>
      <c r="CR117" s="114">
        <v>129</v>
      </c>
      <c r="CS117" s="83">
        <v>159</v>
      </c>
      <c r="CT117" s="112">
        <v>0</v>
      </c>
      <c r="CU117" s="112">
        <v>110</v>
      </c>
      <c r="CV117" s="112">
        <v>110</v>
      </c>
      <c r="CW117" s="113">
        <v>69.182389937106919</v>
      </c>
      <c r="CX117" s="112">
        <v>1</v>
      </c>
      <c r="CY117" s="112">
        <v>18</v>
      </c>
      <c r="CZ117" s="112">
        <v>19</v>
      </c>
      <c r="DA117" s="101">
        <v>11.320754716981133</v>
      </c>
      <c r="DB117" s="113">
        <v>80.503144654088061</v>
      </c>
      <c r="DC117" s="92">
        <v>1</v>
      </c>
      <c r="DD117" s="92">
        <v>128</v>
      </c>
      <c r="DE117" s="114">
        <v>129</v>
      </c>
    </row>
    <row r="118" spans="1:109" ht="26.25" x14ac:dyDescent="0.25">
      <c r="A118" s="4">
        <v>467</v>
      </c>
      <c r="B118" s="7" t="s">
        <v>177</v>
      </c>
      <c r="C118" s="4">
        <v>467</v>
      </c>
      <c r="D118" s="83">
        <v>11</v>
      </c>
      <c r="E118" s="112">
        <v>1</v>
      </c>
      <c r="F118" s="83">
        <v>6</v>
      </c>
      <c r="G118" s="112">
        <v>7</v>
      </c>
      <c r="H118" s="113">
        <v>54.54545454545454</v>
      </c>
      <c r="I118" s="112">
        <v>0</v>
      </c>
      <c r="J118" s="112">
        <v>4</v>
      </c>
      <c r="K118" s="112">
        <v>4</v>
      </c>
      <c r="L118" s="101">
        <v>36.363636363636367</v>
      </c>
      <c r="M118" s="113">
        <v>90.909090909090907</v>
      </c>
      <c r="N118" s="92">
        <v>1</v>
      </c>
      <c r="O118" s="92">
        <v>10</v>
      </c>
      <c r="P118" s="114">
        <v>11</v>
      </c>
      <c r="Q118" s="115">
        <v>91.666666666666657</v>
      </c>
      <c r="R118" s="83">
        <v>11</v>
      </c>
      <c r="S118" s="112">
        <v>1</v>
      </c>
      <c r="T118" s="83">
        <v>5</v>
      </c>
      <c r="U118" s="112">
        <v>6</v>
      </c>
      <c r="V118" s="113">
        <v>45.454545454545453</v>
      </c>
      <c r="W118" s="112">
        <v>0</v>
      </c>
      <c r="X118" s="112">
        <v>5</v>
      </c>
      <c r="Y118" s="112">
        <v>5</v>
      </c>
      <c r="Z118" s="101">
        <v>45.454545454545453</v>
      </c>
      <c r="AA118" s="113">
        <v>90.909090909090907</v>
      </c>
      <c r="AB118" s="92">
        <v>1</v>
      </c>
      <c r="AC118" s="92">
        <v>10</v>
      </c>
      <c r="AD118" s="114">
        <v>11</v>
      </c>
      <c r="AE118" s="115">
        <v>91.666666666666657</v>
      </c>
      <c r="AF118" s="83">
        <v>11</v>
      </c>
      <c r="AG118" s="112">
        <v>1</v>
      </c>
      <c r="AH118" s="112">
        <v>6</v>
      </c>
      <c r="AI118" s="112">
        <v>7</v>
      </c>
      <c r="AJ118" s="113">
        <v>54.54545454545454</v>
      </c>
      <c r="AK118" s="112">
        <v>0</v>
      </c>
      <c r="AL118" s="112">
        <v>5</v>
      </c>
      <c r="AM118" s="112">
        <v>5</v>
      </c>
      <c r="AN118" s="101">
        <v>45.454545454545453</v>
      </c>
      <c r="AO118" s="113">
        <v>100</v>
      </c>
      <c r="AP118" s="92">
        <v>1</v>
      </c>
      <c r="AQ118" s="92">
        <v>11</v>
      </c>
      <c r="AR118" s="114">
        <v>12</v>
      </c>
      <c r="AS118" s="114">
        <v>11</v>
      </c>
      <c r="AT118" s="114">
        <v>1</v>
      </c>
      <c r="AU118" s="114">
        <v>6</v>
      </c>
      <c r="AV118" s="114">
        <v>7</v>
      </c>
      <c r="AW118" s="114">
        <v>54.54545454545454</v>
      </c>
      <c r="AX118" s="114">
        <v>0</v>
      </c>
      <c r="AY118" s="114">
        <v>4</v>
      </c>
      <c r="AZ118" s="114">
        <v>4</v>
      </c>
      <c r="BA118" s="114">
        <v>36.363636363636367</v>
      </c>
      <c r="BB118" s="114">
        <v>90.909090909090907</v>
      </c>
      <c r="BC118" s="114">
        <v>1</v>
      </c>
      <c r="BD118" s="114">
        <v>10</v>
      </c>
      <c r="BE118" s="114">
        <v>11</v>
      </c>
      <c r="BF118" s="114">
        <v>11</v>
      </c>
      <c r="BG118" s="114">
        <v>1</v>
      </c>
      <c r="BH118" s="114">
        <v>8</v>
      </c>
      <c r="BI118" s="114">
        <v>9</v>
      </c>
      <c r="BJ118" s="114">
        <v>72.727272727272734</v>
      </c>
      <c r="BK118" s="114">
        <v>0</v>
      </c>
      <c r="BL118" s="114">
        <v>3</v>
      </c>
      <c r="BM118" s="114">
        <v>3</v>
      </c>
      <c r="BN118" s="114">
        <v>27.27272727272727</v>
      </c>
      <c r="BO118" s="114">
        <v>100</v>
      </c>
      <c r="BP118" s="114">
        <v>1</v>
      </c>
      <c r="BQ118" s="114">
        <v>11</v>
      </c>
      <c r="BR118" s="114">
        <v>12</v>
      </c>
      <c r="BS118" s="114">
        <v>11</v>
      </c>
      <c r="BT118" s="114">
        <v>0</v>
      </c>
      <c r="BU118" s="114">
        <v>8</v>
      </c>
      <c r="BV118" s="114">
        <v>8</v>
      </c>
      <c r="BW118" s="345">
        <v>72.727272727272734</v>
      </c>
      <c r="BX118" s="114">
        <v>0</v>
      </c>
      <c r="BY118" s="114">
        <v>3</v>
      </c>
      <c r="BZ118" s="114">
        <v>3</v>
      </c>
      <c r="CA118" s="113">
        <v>27.27272727272727</v>
      </c>
      <c r="CB118" s="113">
        <v>100</v>
      </c>
      <c r="CC118" s="114">
        <v>0</v>
      </c>
      <c r="CD118" s="114">
        <v>11</v>
      </c>
      <c r="CE118" s="114">
        <v>11</v>
      </c>
      <c r="CF118" s="114">
        <v>11</v>
      </c>
      <c r="CG118" s="114">
        <v>0</v>
      </c>
      <c r="CH118" s="114">
        <v>8</v>
      </c>
      <c r="CI118" s="114">
        <v>8</v>
      </c>
      <c r="CJ118" s="114">
        <v>72.727272727272734</v>
      </c>
      <c r="CK118" s="114">
        <v>0</v>
      </c>
      <c r="CL118" s="114">
        <v>4</v>
      </c>
      <c r="CM118" s="114">
        <v>4</v>
      </c>
      <c r="CN118" s="114">
        <v>36.363636363636367</v>
      </c>
      <c r="CO118" s="114">
        <v>109.09090909090908</v>
      </c>
      <c r="CP118" s="114">
        <v>0</v>
      </c>
      <c r="CQ118" s="114">
        <v>12</v>
      </c>
      <c r="CR118" s="114">
        <v>12</v>
      </c>
      <c r="CS118" s="83">
        <v>11</v>
      </c>
      <c r="CT118" s="112">
        <v>0</v>
      </c>
      <c r="CU118" s="112">
        <v>8</v>
      </c>
      <c r="CV118" s="112">
        <v>8</v>
      </c>
      <c r="CW118" s="113">
        <v>72.727272727272734</v>
      </c>
      <c r="CX118" s="112">
        <v>0</v>
      </c>
      <c r="CY118" s="112">
        <v>3</v>
      </c>
      <c r="CZ118" s="112">
        <v>3</v>
      </c>
      <c r="DA118" s="101">
        <v>27.27272727272727</v>
      </c>
      <c r="DB118" s="113">
        <v>100</v>
      </c>
      <c r="DC118" s="92">
        <v>0</v>
      </c>
      <c r="DD118" s="92">
        <v>11</v>
      </c>
      <c r="DE118" s="114">
        <v>11</v>
      </c>
    </row>
    <row r="119" spans="1:109" ht="26.25" x14ac:dyDescent="0.25">
      <c r="A119" s="4">
        <v>576</v>
      </c>
      <c r="B119" s="7" t="s">
        <v>178</v>
      </c>
      <c r="C119" s="4">
        <v>576</v>
      </c>
      <c r="D119" s="83">
        <v>14</v>
      </c>
      <c r="E119" s="112">
        <v>2</v>
      </c>
      <c r="F119" s="83">
        <v>9</v>
      </c>
      <c r="G119" s="112">
        <v>11</v>
      </c>
      <c r="H119" s="113">
        <v>64.285714285714292</v>
      </c>
      <c r="I119" s="112">
        <v>0</v>
      </c>
      <c r="J119" s="112">
        <v>2</v>
      </c>
      <c r="K119" s="112">
        <v>2</v>
      </c>
      <c r="L119" s="101">
        <v>14.285714285714285</v>
      </c>
      <c r="M119" s="113">
        <v>78.571428571428569</v>
      </c>
      <c r="N119" s="92">
        <v>2</v>
      </c>
      <c r="O119" s="92">
        <v>11</v>
      </c>
      <c r="P119" s="114">
        <v>13</v>
      </c>
      <c r="Q119" s="115">
        <v>81.25</v>
      </c>
      <c r="R119" s="83">
        <v>14</v>
      </c>
      <c r="S119" s="112">
        <v>3</v>
      </c>
      <c r="T119" s="83">
        <v>8</v>
      </c>
      <c r="U119" s="112">
        <v>11</v>
      </c>
      <c r="V119" s="113">
        <v>57.142857142857139</v>
      </c>
      <c r="W119" s="112">
        <v>0</v>
      </c>
      <c r="X119" s="112">
        <v>2</v>
      </c>
      <c r="Y119" s="112">
        <v>2</v>
      </c>
      <c r="Z119" s="101">
        <v>14.285714285714285</v>
      </c>
      <c r="AA119" s="113">
        <v>71.428571428571431</v>
      </c>
      <c r="AB119" s="92">
        <v>3</v>
      </c>
      <c r="AC119" s="92">
        <v>10</v>
      </c>
      <c r="AD119" s="114">
        <v>13</v>
      </c>
      <c r="AE119" s="115">
        <v>76.470588235294116</v>
      </c>
      <c r="AF119" s="83">
        <v>14</v>
      </c>
      <c r="AG119" s="112">
        <v>3</v>
      </c>
      <c r="AH119" s="112">
        <v>8</v>
      </c>
      <c r="AI119" s="112">
        <v>11</v>
      </c>
      <c r="AJ119" s="113">
        <v>57.142857142857139</v>
      </c>
      <c r="AK119" s="112">
        <v>0</v>
      </c>
      <c r="AL119" s="112">
        <v>2</v>
      </c>
      <c r="AM119" s="112">
        <v>2</v>
      </c>
      <c r="AN119" s="101">
        <v>14.285714285714285</v>
      </c>
      <c r="AO119" s="113">
        <v>71.428571428571431</v>
      </c>
      <c r="AP119" s="92">
        <v>3</v>
      </c>
      <c r="AQ119" s="92">
        <v>10</v>
      </c>
      <c r="AR119" s="114">
        <v>13</v>
      </c>
      <c r="AS119" s="114">
        <v>14</v>
      </c>
      <c r="AT119" s="114">
        <v>3</v>
      </c>
      <c r="AU119" s="114">
        <v>8</v>
      </c>
      <c r="AV119" s="114">
        <v>11</v>
      </c>
      <c r="AW119" s="114">
        <v>57.142857142857139</v>
      </c>
      <c r="AX119" s="114">
        <v>0</v>
      </c>
      <c r="AY119" s="114">
        <v>2</v>
      </c>
      <c r="AZ119" s="114">
        <v>2</v>
      </c>
      <c r="BA119" s="114">
        <v>14.285714285714285</v>
      </c>
      <c r="BB119" s="114">
        <v>71.428571428571431</v>
      </c>
      <c r="BC119" s="114">
        <v>3</v>
      </c>
      <c r="BD119" s="114">
        <v>10</v>
      </c>
      <c r="BE119" s="114">
        <v>13</v>
      </c>
      <c r="BF119" s="114">
        <v>14</v>
      </c>
      <c r="BG119" s="114">
        <v>3</v>
      </c>
      <c r="BH119" s="114">
        <v>8</v>
      </c>
      <c r="BI119" s="114">
        <v>11</v>
      </c>
      <c r="BJ119" s="114">
        <v>57.142857142857139</v>
      </c>
      <c r="BK119" s="114">
        <v>0</v>
      </c>
      <c r="BL119" s="114">
        <v>2</v>
      </c>
      <c r="BM119" s="114">
        <v>2</v>
      </c>
      <c r="BN119" s="114">
        <v>14.285714285714285</v>
      </c>
      <c r="BO119" s="114">
        <v>71.428571428571431</v>
      </c>
      <c r="BP119" s="114">
        <v>3</v>
      </c>
      <c r="BQ119" s="114">
        <v>10</v>
      </c>
      <c r="BR119" s="114">
        <v>13</v>
      </c>
      <c r="BS119" s="114">
        <v>14</v>
      </c>
      <c r="BT119" s="114">
        <v>1</v>
      </c>
      <c r="BU119" s="114">
        <v>8</v>
      </c>
      <c r="BV119" s="114">
        <v>9</v>
      </c>
      <c r="BW119" s="345">
        <v>57.142857142857139</v>
      </c>
      <c r="BX119" s="114">
        <v>0</v>
      </c>
      <c r="BY119" s="114">
        <v>2</v>
      </c>
      <c r="BZ119" s="114">
        <v>2</v>
      </c>
      <c r="CA119" s="113">
        <v>14.285714285714285</v>
      </c>
      <c r="CB119" s="113">
        <v>71.428571428571431</v>
      </c>
      <c r="CC119" s="114">
        <v>1</v>
      </c>
      <c r="CD119" s="114">
        <v>10</v>
      </c>
      <c r="CE119" s="114">
        <v>11</v>
      </c>
      <c r="CF119" s="114">
        <v>14</v>
      </c>
      <c r="CG119" s="114">
        <v>0</v>
      </c>
      <c r="CH119" s="114">
        <v>8</v>
      </c>
      <c r="CI119" s="114">
        <v>8</v>
      </c>
      <c r="CJ119" s="114">
        <v>57.142857142857139</v>
      </c>
      <c r="CK119" s="114">
        <v>0</v>
      </c>
      <c r="CL119" s="114">
        <v>2</v>
      </c>
      <c r="CM119" s="114">
        <v>2</v>
      </c>
      <c r="CN119" s="114">
        <v>14.285714285714285</v>
      </c>
      <c r="CO119" s="114">
        <v>71.428571428571431</v>
      </c>
      <c r="CP119" s="114">
        <v>0</v>
      </c>
      <c r="CQ119" s="114">
        <v>10</v>
      </c>
      <c r="CR119" s="114">
        <v>10</v>
      </c>
      <c r="CS119" s="83">
        <v>14</v>
      </c>
      <c r="CT119" s="112">
        <v>0</v>
      </c>
      <c r="CU119" s="112">
        <v>10</v>
      </c>
      <c r="CV119" s="112">
        <v>10</v>
      </c>
      <c r="CW119" s="113">
        <v>71.428571428571431</v>
      </c>
      <c r="CX119" s="112">
        <v>0</v>
      </c>
      <c r="CY119" s="112">
        <v>2</v>
      </c>
      <c r="CZ119" s="112">
        <v>2</v>
      </c>
      <c r="DA119" s="101">
        <v>14.285714285714285</v>
      </c>
      <c r="DB119" s="113">
        <v>85.714285714285708</v>
      </c>
      <c r="DC119" s="92">
        <v>0</v>
      </c>
      <c r="DD119" s="92">
        <v>12</v>
      </c>
      <c r="DE119" s="114">
        <v>12</v>
      </c>
    </row>
    <row r="120" spans="1:109" x14ac:dyDescent="0.25">
      <c r="A120" s="4">
        <v>642</v>
      </c>
      <c r="B120" s="7" t="s">
        <v>179</v>
      </c>
      <c r="C120" s="4">
        <v>642</v>
      </c>
      <c r="D120" s="83">
        <v>158</v>
      </c>
      <c r="E120" s="112">
        <v>17</v>
      </c>
      <c r="F120" s="83">
        <v>119</v>
      </c>
      <c r="G120" s="112">
        <v>136</v>
      </c>
      <c r="H120" s="113">
        <v>75.316455696202539</v>
      </c>
      <c r="I120" s="112">
        <v>1</v>
      </c>
      <c r="J120" s="112">
        <v>16</v>
      </c>
      <c r="K120" s="112">
        <v>17</v>
      </c>
      <c r="L120" s="101">
        <v>10.126582278481013</v>
      </c>
      <c r="M120" s="113">
        <v>85.443037974683548</v>
      </c>
      <c r="N120" s="92">
        <v>18</v>
      </c>
      <c r="O120" s="92">
        <v>135</v>
      </c>
      <c r="P120" s="114">
        <v>153</v>
      </c>
      <c r="Q120" s="115">
        <v>86.931818181818173</v>
      </c>
      <c r="R120" s="83">
        <v>161</v>
      </c>
      <c r="S120" s="112">
        <v>17</v>
      </c>
      <c r="T120" s="83">
        <v>120</v>
      </c>
      <c r="U120" s="112">
        <v>137</v>
      </c>
      <c r="V120" s="113">
        <v>74.534161490683232</v>
      </c>
      <c r="W120" s="112">
        <v>1</v>
      </c>
      <c r="X120" s="112">
        <v>16</v>
      </c>
      <c r="Y120" s="112">
        <v>17</v>
      </c>
      <c r="Z120" s="101">
        <v>9.9378881987577632</v>
      </c>
      <c r="AA120" s="113">
        <v>84.472049689440993</v>
      </c>
      <c r="AB120" s="92">
        <v>18</v>
      </c>
      <c r="AC120" s="92">
        <v>136</v>
      </c>
      <c r="AD120" s="114">
        <v>154</v>
      </c>
      <c r="AE120" s="115">
        <v>86.033519553072622</v>
      </c>
      <c r="AF120" s="83">
        <v>161</v>
      </c>
      <c r="AG120" s="112">
        <v>17</v>
      </c>
      <c r="AH120" s="112">
        <v>124</v>
      </c>
      <c r="AI120" s="112">
        <v>141</v>
      </c>
      <c r="AJ120" s="113">
        <v>77.018633540372676</v>
      </c>
      <c r="AK120" s="112">
        <v>1</v>
      </c>
      <c r="AL120" s="112">
        <v>6</v>
      </c>
      <c r="AM120" s="112">
        <v>7</v>
      </c>
      <c r="AN120" s="101">
        <v>3.7267080745341614</v>
      </c>
      <c r="AO120" s="113">
        <v>80.745341614906835</v>
      </c>
      <c r="AP120" s="92">
        <v>18</v>
      </c>
      <c r="AQ120" s="92">
        <v>130</v>
      </c>
      <c r="AR120" s="114">
        <v>148</v>
      </c>
      <c r="AS120" s="114">
        <v>161</v>
      </c>
      <c r="AT120" s="114">
        <v>12</v>
      </c>
      <c r="AU120" s="114">
        <v>125</v>
      </c>
      <c r="AV120" s="114">
        <v>137</v>
      </c>
      <c r="AW120" s="114">
        <v>77.639751552795033</v>
      </c>
      <c r="AX120" s="114">
        <v>0</v>
      </c>
      <c r="AY120" s="114">
        <v>12</v>
      </c>
      <c r="AZ120" s="114">
        <v>12</v>
      </c>
      <c r="BA120" s="114">
        <v>7.4534161490683228</v>
      </c>
      <c r="BB120" s="114">
        <v>85.093167701863365</v>
      </c>
      <c r="BC120" s="114">
        <v>12</v>
      </c>
      <c r="BD120" s="114">
        <v>137</v>
      </c>
      <c r="BE120" s="114">
        <v>149</v>
      </c>
      <c r="BF120" s="114">
        <v>162</v>
      </c>
      <c r="BG120" s="114">
        <v>12</v>
      </c>
      <c r="BH120" s="114">
        <v>130</v>
      </c>
      <c r="BI120" s="114">
        <v>142</v>
      </c>
      <c r="BJ120" s="114">
        <v>80.246913580246911</v>
      </c>
      <c r="BK120" s="114">
        <v>0</v>
      </c>
      <c r="BL120" s="114">
        <v>12</v>
      </c>
      <c r="BM120" s="114">
        <v>12</v>
      </c>
      <c r="BN120" s="114">
        <v>7.4074074074074066</v>
      </c>
      <c r="BO120" s="114">
        <v>87.654320987654316</v>
      </c>
      <c r="BP120" s="114">
        <v>12</v>
      </c>
      <c r="BQ120" s="114">
        <v>142</v>
      </c>
      <c r="BR120" s="114">
        <v>154</v>
      </c>
      <c r="BS120" s="114">
        <v>162</v>
      </c>
      <c r="BT120" s="114">
        <v>9</v>
      </c>
      <c r="BU120" s="114">
        <v>134</v>
      </c>
      <c r="BV120" s="114">
        <v>143</v>
      </c>
      <c r="BW120" s="345">
        <v>82.716049382716051</v>
      </c>
      <c r="BX120" s="114">
        <v>0</v>
      </c>
      <c r="BY120" s="114">
        <v>11</v>
      </c>
      <c r="BZ120" s="114">
        <v>11</v>
      </c>
      <c r="CA120" s="113">
        <v>6.7901234567901234</v>
      </c>
      <c r="CB120" s="113">
        <v>89.506172839506178</v>
      </c>
      <c r="CC120" s="114">
        <v>9</v>
      </c>
      <c r="CD120" s="114">
        <v>145</v>
      </c>
      <c r="CE120" s="114">
        <v>154</v>
      </c>
      <c r="CF120" s="114">
        <v>162</v>
      </c>
      <c r="CG120" s="114">
        <v>1</v>
      </c>
      <c r="CH120" s="114">
        <v>134</v>
      </c>
      <c r="CI120" s="114">
        <v>135</v>
      </c>
      <c r="CJ120" s="114">
        <v>82.716049382716051</v>
      </c>
      <c r="CK120" s="114">
        <v>0</v>
      </c>
      <c r="CL120" s="114">
        <v>11</v>
      </c>
      <c r="CM120" s="114">
        <v>11</v>
      </c>
      <c r="CN120" s="114">
        <v>6.7901234567901234</v>
      </c>
      <c r="CO120" s="114">
        <v>89.506172839506178</v>
      </c>
      <c r="CP120" s="114">
        <v>1</v>
      </c>
      <c r="CQ120" s="114">
        <v>145</v>
      </c>
      <c r="CR120" s="114">
        <v>146</v>
      </c>
      <c r="CS120" s="83">
        <v>162</v>
      </c>
      <c r="CT120" s="112">
        <v>0</v>
      </c>
      <c r="CU120" s="112">
        <v>140</v>
      </c>
      <c r="CV120" s="112">
        <v>140</v>
      </c>
      <c r="CW120" s="113">
        <v>86.419753086419746</v>
      </c>
      <c r="CX120" s="112">
        <v>0</v>
      </c>
      <c r="CY120" s="112">
        <v>12</v>
      </c>
      <c r="CZ120" s="112">
        <v>12</v>
      </c>
      <c r="DA120" s="101">
        <v>7.4074074074074066</v>
      </c>
      <c r="DB120" s="113">
        <v>93.827160493827151</v>
      </c>
      <c r="DC120" s="92">
        <v>0</v>
      </c>
      <c r="DD120" s="92">
        <v>152</v>
      </c>
      <c r="DE120" s="114">
        <v>152</v>
      </c>
    </row>
    <row r="121" spans="1:109" ht="26.25" x14ac:dyDescent="0.25">
      <c r="A121" s="4">
        <v>679</v>
      </c>
      <c r="B121" s="7" t="s">
        <v>180</v>
      </c>
      <c r="C121" s="4">
        <v>679</v>
      </c>
      <c r="D121" s="83">
        <v>181</v>
      </c>
      <c r="E121" s="112">
        <v>7</v>
      </c>
      <c r="F121" s="83">
        <v>164</v>
      </c>
      <c r="G121" s="112">
        <v>171</v>
      </c>
      <c r="H121" s="113">
        <v>90.607734806629836</v>
      </c>
      <c r="I121" s="112">
        <v>2</v>
      </c>
      <c r="J121" s="112">
        <v>6</v>
      </c>
      <c r="K121" s="112">
        <v>8</v>
      </c>
      <c r="L121" s="101">
        <v>3.3149171270718232</v>
      </c>
      <c r="M121" s="113">
        <v>93.922651933701658</v>
      </c>
      <c r="N121" s="92">
        <v>9</v>
      </c>
      <c r="O121" s="92">
        <v>170</v>
      </c>
      <c r="P121" s="114">
        <v>179</v>
      </c>
      <c r="Q121" s="115">
        <v>94.21052631578948</v>
      </c>
      <c r="R121" s="83">
        <v>186</v>
      </c>
      <c r="S121" s="112">
        <v>7</v>
      </c>
      <c r="T121" s="83">
        <v>165</v>
      </c>
      <c r="U121" s="112">
        <v>172</v>
      </c>
      <c r="V121" s="113">
        <v>88.709677419354833</v>
      </c>
      <c r="W121" s="112">
        <v>2</v>
      </c>
      <c r="X121" s="112">
        <v>8</v>
      </c>
      <c r="Y121" s="112">
        <v>10</v>
      </c>
      <c r="Z121" s="101">
        <v>4.3010752688172049</v>
      </c>
      <c r="AA121" s="113">
        <v>93.010752688172033</v>
      </c>
      <c r="AB121" s="92">
        <v>9</v>
      </c>
      <c r="AC121" s="92">
        <v>173</v>
      </c>
      <c r="AD121" s="114">
        <v>182</v>
      </c>
      <c r="AE121" s="115">
        <v>93.333333333333329</v>
      </c>
      <c r="AF121" s="83">
        <v>186</v>
      </c>
      <c r="AG121" s="112">
        <v>7</v>
      </c>
      <c r="AH121" s="112">
        <v>163</v>
      </c>
      <c r="AI121" s="112">
        <v>170</v>
      </c>
      <c r="AJ121" s="113">
        <v>87.634408602150543</v>
      </c>
      <c r="AK121" s="112">
        <v>2</v>
      </c>
      <c r="AL121" s="112">
        <v>112</v>
      </c>
      <c r="AM121" s="112">
        <v>114</v>
      </c>
      <c r="AN121" s="101">
        <v>60.215053763440864</v>
      </c>
      <c r="AO121" s="113">
        <v>147.84946236559139</v>
      </c>
      <c r="AP121" s="92">
        <v>9</v>
      </c>
      <c r="AQ121" s="92">
        <v>275</v>
      </c>
      <c r="AR121" s="114">
        <v>284</v>
      </c>
      <c r="AS121" s="114">
        <v>186</v>
      </c>
      <c r="AT121" s="114">
        <v>7</v>
      </c>
      <c r="AU121" s="114">
        <v>166</v>
      </c>
      <c r="AV121" s="114">
        <v>173</v>
      </c>
      <c r="AW121" s="114">
        <v>89.247311827956992</v>
      </c>
      <c r="AX121" s="114">
        <v>0</v>
      </c>
      <c r="AY121" s="114">
        <v>12</v>
      </c>
      <c r="AZ121" s="114">
        <v>12</v>
      </c>
      <c r="BA121" s="114">
        <v>6.4516129032258061</v>
      </c>
      <c r="BB121" s="114">
        <v>95.6989247311828</v>
      </c>
      <c r="BC121" s="114">
        <v>7</v>
      </c>
      <c r="BD121" s="114">
        <v>178</v>
      </c>
      <c r="BE121" s="114">
        <v>185</v>
      </c>
      <c r="BF121" s="114">
        <v>186</v>
      </c>
      <c r="BG121" s="114">
        <v>7</v>
      </c>
      <c r="BH121" s="114">
        <v>165</v>
      </c>
      <c r="BI121" s="114">
        <v>172</v>
      </c>
      <c r="BJ121" s="114">
        <v>88.709677419354833</v>
      </c>
      <c r="BK121" s="114">
        <v>0</v>
      </c>
      <c r="BL121" s="114">
        <v>14</v>
      </c>
      <c r="BM121" s="114">
        <v>14</v>
      </c>
      <c r="BN121" s="114">
        <v>7.5268817204301079</v>
      </c>
      <c r="BO121" s="114">
        <v>96.236559139784944</v>
      </c>
      <c r="BP121" s="114">
        <v>7</v>
      </c>
      <c r="BQ121" s="114">
        <v>179</v>
      </c>
      <c r="BR121" s="114">
        <v>186</v>
      </c>
      <c r="BS121" s="114">
        <v>186</v>
      </c>
      <c r="BT121" s="114">
        <v>4</v>
      </c>
      <c r="BU121" s="114">
        <v>162</v>
      </c>
      <c r="BV121" s="114">
        <v>166</v>
      </c>
      <c r="BW121" s="345">
        <v>87.096774193548384</v>
      </c>
      <c r="BX121" s="114">
        <v>0</v>
      </c>
      <c r="BY121" s="114">
        <v>13</v>
      </c>
      <c r="BZ121" s="114">
        <v>13</v>
      </c>
      <c r="CA121" s="113">
        <v>6.9892473118279561</v>
      </c>
      <c r="CB121" s="113">
        <v>94.086021505376351</v>
      </c>
      <c r="CC121" s="114">
        <v>4</v>
      </c>
      <c r="CD121" s="114">
        <v>175</v>
      </c>
      <c r="CE121" s="114">
        <v>179</v>
      </c>
      <c r="CF121" s="114">
        <v>186</v>
      </c>
      <c r="CG121" s="114">
        <v>0</v>
      </c>
      <c r="CH121" s="114">
        <v>160</v>
      </c>
      <c r="CI121" s="114">
        <v>160</v>
      </c>
      <c r="CJ121" s="114">
        <v>86.021505376344081</v>
      </c>
      <c r="CK121" s="114">
        <v>0</v>
      </c>
      <c r="CL121" s="114">
        <v>14</v>
      </c>
      <c r="CM121" s="114">
        <v>14</v>
      </c>
      <c r="CN121" s="114">
        <v>7.5268817204301079</v>
      </c>
      <c r="CO121" s="114">
        <v>93.548387096774192</v>
      </c>
      <c r="CP121" s="114">
        <v>0</v>
      </c>
      <c r="CQ121" s="114">
        <v>174</v>
      </c>
      <c r="CR121" s="114">
        <v>174</v>
      </c>
      <c r="CS121" s="83">
        <v>186</v>
      </c>
      <c r="CT121" s="112">
        <v>0</v>
      </c>
      <c r="CU121" s="112">
        <v>161</v>
      </c>
      <c r="CV121" s="112">
        <v>161</v>
      </c>
      <c r="CW121" s="113">
        <v>86.55913978494624</v>
      </c>
      <c r="CX121" s="112">
        <v>0</v>
      </c>
      <c r="CY121" s="112">
        <v>12</v>
      </c>
      <c r="CZ121" s="112">
        <v>12</v>
      </c>
      <c r="DA121" s="101">
        <v>6.4516129032258061</v>
      </c>
      <c r="DB121" s="113">
        <v>93.010752688172033</v>
      </c>
      <c r="DC121" s="92">
        <v>0</v>
      </c>
      <c r="DD121" s="92">
        <v>173</v>
      </c>
      <c r="DE121" s="114">
        <v>173</v>
      </c>
    </row>
    <row r="122" spans="1:109" x14ac:dyDescent="0.25">
      <c r="A122" s="4">
        <v>789</v>
      </c>
      <c r="B122" s="7" t="s">
        <v>181</v>
      </c>
      <c r="C122" s="4">
        <v>789</v>
      </c>
      <c r="D122" s="83">
        <v>97</v>
      </c>
      <c r="E122" s="112">
        <v>0</v>
      </c>
      <c r="F122" s="83">
        <v>61</v>
      </c>
      <c r="G122" s="112">
        <v>61</v>
      </c>
      <c r="H122" s="113">
        <v>62.886597938144327</v>
      </c>
      <c r="I122" s="112">
        <v>0</v>
      </c>
      <c r="J122" s="112">
        <v>9</v>
      </c>
      <c r="K122" s="112">
        <v>9</v>
      </c>
      <c r="L122" s="101">
        <v>9.2783505154639183</v>
      </c>
      <c r="M122" s="113">
        <v>72.164948453608247</v>
      </c>
      <c r="N122" s="92">
        <v>0</v>
      </c>
      <c r="O122" s="92">
        <v>70</v>
      </c>
      <c r="P122" s="114">
        <v>70</v>
      </c>
      <c r="Q122" s="115">
        <v>72.164948453608247</v>
      </c>
      <c r="R122" s="83">
        <v>97</v>
      </c>
      <c r="S122" s="112">
        <v>0</v>
      </c>
      <c r="T122" s="83">
        <v>62</v>
      </c>
      <c r="U122" s="112">
        <v>62</v>
      </c>
      <c r="V122" s="113">
        <v>63.917525773195869</v>
      </c>
      <c r="W122" s="112">
        <v>0</v>
      </c>
      <c r="X122" s="112">
        <v>9</v>
      </c>
      <c r="Y122" s="112">
        <v>9</v>
      </c>
      <c r="Z122" s="101">
        <v>9.2783505154639183</v>
      </c>
      <c r="AA122" s="113">
        <v>73.19587628865979</v>
      </c>
      <c r="AB122" s="92">
        <v>0</v>
      </c>
      <c r="AC122" s="92">
        <v>71</v>
      </c>
      <c r="AD122" s="114">
        <v>71</v>
      </c>
      <c r="AE122" s="115">
        <v>73.19587628865979</v>
      </c>
      <c r="AF122" s="83">
        <v>97</v>
      </c>
      <c r="AG122" s="112">
        <v>0</v>
      </c>
      <c r="AH122" s="112">
        <v>60</v>
      </c>
      <c r="AI122" s="112">
        <v>60</v>
      </c>
      <c r="AJ122" s="113">
        <v>61.855670103092784</v>
      </c>
      <c r="AK122" s="112">
        <v>0</v>
      </c>
      <c r="AL122" s="112">
        <v>1</v>
      </c>
      <c r="AM122" s="112">
        <v>1</v>
      </c>
      <c r="AN122" s="101">
        <v>1.0309278350515463</v>
      </c>
      <c r="AO122" s="113">
        <v>62.886597938144327</v>
      </c>
      <c r="AP122" s="92">
        <v>0</v>
      </c>
      <c r="AQ122" s="92">
        <v>61</v>
      </c>
      <c r="AR122" s="114">
        <v>61</v>
      </c>
      <c r="AS122" s="114">
        <v>97</v>
      </c>
      <c r="AT122" s="114">
        <v>0</v>
      </c>
      <c r="AU122" s="114">
        <v>71</v>
      </c>
      <c r="AV122" s="114">
        <v>71</v>
      </c>
      <c r="AW122" s="114">
        <v>73.19587628865979</v>
      </c>
      <c r="AX122" s="114">
        <v>0</v>
      </c>
      <c r="AY122" s="114">
        <v>10</v>
      </c>
      <c r="AZ122" s="114">
        <v>10</v>
      </c>
      <c r="BA122" s="114">
        <v>10.309278350515463</v>
      </c>
      <c r="BB122" s="114">
        <v>83.505154639175259</v>
      </c>
      <c r="BC122" s="114">
        <v>0</v>
      </c>
      <c r="BD122" s="114">
        <v>81</v>
      </c>
      <c r="BE122" s="114">
        <v>81</v>
      </c>
      <c r="BF122" s="114">
        <v>97</v>
      </c>
      <c r="BG122" s="114">
        <v>0</v>
      </c>
      <c r="BH122" s="114">
        <v>75</v>
      </c>
      <c r="BI122" s="114">
        <v>75</v>
      </c>
      <c r="BJ122" s="114">
        <v>77.319587628865989</v>
      </c>
      <c r="BK122" s="114">
        <v>0</v>
      </c>
      <c r="BL122" s="114">
        <v>9</v>
      </c>
      <c r="BM122" s="114">
        <v>9</v>
      </c>
      <c r="BN122" s="114">
        <v>9.2783505154639183</v>
      </c>
      <c r="BO122" s="114">
        <v>86.597938144329902</v>
      </c>
      <c r="BP122" s="114">
        <v>0</v>
      </c>
      <c r="BQ122" s="114">
        <v>84</v>
      </c>
      <c r="BR122" s="114">
        <v>84</v>
      </c>
      <c r="BS122" s="114">
        <v>97</v>
      </c>
      <c r="BT122" s="114">
        <v>0</v>
      </c>
      <c r="BU122" s="114">
        <v>80</v>
      </c>
      <c r="BV122" s="114">
        <v>80</v>
      </c>
      <c r="BW122" s="345">
        <v>82.474226804123703</v>
      </c>
      <c r="BX122" s="114">
        <v>0</v>
      </c>
      <c r="BY122" s="114">
        <v>7</v>
      </c>
      <c r="BZ122" s="114">
        <v>7</v>
      </c>
      <c r="CA122" s="113">
        <v>7.216494845360824</v>
      </c>
      <c r="CB122" s="113">
        <v>89.690721649484544</v>
      </c>
      <c r="CC122" s="114">
        <v>0</v>
      </c>
      <c r="CD122" s="114">
        <v>87</v>
      </c>
      <c r="CE122" s="114">
        <v>87</v>
      </c>
      <c r="CF122" s="114">
        <v>97</v>
      </c>
      <c r="CG122" s="114">
        <v>0</v>
      </c>
      <c r="CH122" s="114">
        <v>84</v>
      </c>
      <c r="CI122" s="114">
        <v>84</v>
      </c>
      <c r="CJ122" s="114">
        <v>86.597938144329902</v>
      </c>
      <c r="CK122" s="114">
        <v>0</v>
      </c>
      <c r="CL122" s="114">
        <v>8</v>
      </c>
      <c r="CM122" s="114">
        <v>8</v>
      </c>
      <c r="CN122" s="114">
        <v>8.2474226804123703</v>
      </c>
      <c r="CO122" s="114">
        <v>94.845360824742258</v>
      </c>
      <c r="CP122" s="114">
        <v>0</v>
      </c>
      <c r="CQ122" s="114">
        <v>92</v>
      </c>
      <c r="CR122" s="114">
        <v>92</v>
      </c>
      <c r="CS122" s="83">
        <v>97</v>
      </c>
      <c r="CT122" s="112">
        <v>0</v>
      </c>
      <c r="CU122" s="112">
        <v>86</v>
      </c>
      <c r="CV122" s="112">
        <v>86</v>
      </c>
      <c r="CW122" s="113">
        <v>88.659793814432987</v>
      </c>
      <c r="CX122" s="112">
        <v>0</v>
      </c>
      <c r="CY122" s="112">
        <v>8</v>
      </c>
      <c r="CZ122" s="112">
        <v>8</v>
      </c>
      <c r="DA122" s="101">
        <v>8.2474226804123703</v>
      </c>
      <c r="DB122" s="113">
        <v>96.907216494845358</v>
      </c>
      <c r="DC122" s="92">
        <v>0</v>
      </c>
      <c r="DD122" s="92">
        <v>94</v>
      </c>
      <c r="DE122" s="114">
        <v>94</v>
      </c>
    </row>
    <row r="123" spans="1:109" x14ac:dyDescent="0.25">
      <c r="A123" s="4">
        <v>792</v>
      </c>
      <c r="B123" s="7" t="s">
        <v>182</v>
      </c>
      <c r="C123" s="4">
        <v>792</v>
      </c>
      <c r="D123" s="83">
        <v>49</v>
      </c>
      <c r="E123" s="112">
        <v>2</v>
      </c>
      <c r="F123" s="83">
        <v>27</v>
      </c>
      <c r="G123" s="112">
        <v>29</v>
      </c>
      <c r="H123" s="113">
        <v>55.102040816326522</v>
      </c>
      <c r="I123" s="112">
        <v>0</v>
      </c>
      <c r="J123" s="112">
        <v>1</v>
      </c>
      <c r="K123" s="112">
        <v>1</v>
      </c>
      <c r="L123" s="101">
        <v>2.0408163265306123</v>
      </c>
      <c r="M123" s="113">
        <v>57.142857142857139</v>
      </c>
      <c r="N123" s="92">
        <v>2</v>
      </c>
      <c r="O123" s="92">
        <v>28</v>
      </c>
      <c r="P123" s="114">
        <v>30</v>
      </c>
      <c r="Q123" s="115">
        <v>58.82352941176471</v>
      </c>
      <c r="R123" s="83">
        <v>51</v>
      </c>
      <c r="S123" s="112">
        <v>2</v>
      </c>
      <c r="T123" s="83">
        <v>26</v>
      </c>
      <c r="U123" s="112">
        <v>28</v>
      </c>
      <c r="V123" s="113">
        <v>50.980392156862742</v>
      </c>
      <c r="W123" s="112">
        <v>0</v>
      </c>
      <c r="X123" s="112">
        <v>3</v>
      </c>
      <c r="Y123" s="112">
        <v>3</v>
      </c>
      <c r="Z123" s="101">
        <v>5.8823529411764701</v>
      </c>
      <c r="AA123" s="113">
        <v>56.862745098039213</v>
      </c>
      <c r="AB123" s="92">
        <v>2</v>
      </c>
      <c r="AC123" s="92">
        <v>29</v>
      </c>
      <c r="AD123" s="114">
        <v>31</v>
      </c>
      <c r="AE123" s="115">
        <v>58.490566037735846</v>
      </c>
      <c r="AF123" s="83">
        <v>51</v>
      </c>
      <c r="AG123" s="112">
        <v>2</v>
      </c>
      <c r="AH123" s="112">
        <v>26</v>
      </c>
      <c r="AI123" s="112">
        <v>28</v>
      </c>
      <c r="AJ123" s="113">
        <v>50.980392156862742</v>
      </c>
      <c r="AK123" s="112">
        <v>0</v>
      </c>
      <c r="AL123" s="112">
        <v>14</v>
      </c>
      <c r="AM123" s="112">
        <v>14</v>
      </c>
      <c r="AN123" s="101">
        <v>27.450980392156865</v>
      </c>
      <c r="AO123" s="113">
        <v>78.431372549019613</v>
      </c>
      <c r="AP123" s="92">
        <v>2</v>
      </c>
      <c r="AQ123" s="92">
        <v>40</v>
      </c>
      <c r="AR123" s="114">
        <v>42</v>
      </c>
      <c r="AS123" s="114">
        <v>51</v>
      </c>
      <c r="AT123" s="114">
        <v>2</v>
      </c>
      <c r="AU123" s="114">
        <v>27</v>
      </c>
      <c r="AV123" s="114">
        <v>29</v>
      </c>
      <c r="AW123" s="114">
        <v>52.941176470588239</v>
      </c>
      <c r="AX123" s="114">
        <v>0</v>
      </c>
      <c r="AY123" s="114">
        <v>5</v>
      </c>
      <c r="AZ123" s="114">
        <v>5</v>
      </c>
      <c r="BA123" s="114">
        <v>9.8039215686274517</v>
      </c>
      <c r="BB123" s="114">
        <v>62.745098039215684</v>
      </c>
      <c r="BC123" s="114">
        <v>2</v>
      </c>
      <c r="BD123" s="114">
        <v>32</v>
      </c>
      <c r="BE123" s="114">
        <v>34</v>
      </c>
      <c r="BF123" s="114">
        <v>51</v>
      </c>
      <c r="BG123" s="114">
        <v>2</v>
      </c>
      <c r="BH123" s="114">
        <v>26</v>
      </c>
      <c r="BI123" s="114">
        <v>28</v>
      </c>
      <c r="BJ123" s="114">
        <v>50.980392156862742</v>
      </c>
      <c r="BK123" s="114">
        <v>0</v>
      </c>
      <c r="BL123" s="114">
        <v>6</v>
      </c>
      <c r="BM123" s="114">
        <v>6</v>
      </c>
      <c r="BN123" s="114">
        <v>11.76470588235294</v>
      </c>
      <c r="BO123" s="114">
        <v>62.745098039215684</v>
      </c>
      <c r="BP123" s="114">
        <v>2</v>
      </c>
      <c r="BQ123" s="114">
        <v>32</v>
      </c>
      <c r="BR123" s="114">
        <v>34</v>
      </c>
      <c r="BS123" s="114">
        <v>51</v>
      </c>
      <c r="BT123" s="114">
        <v>2</v>
      </c>
      <c r="BU123" s="114">
        <v>27</v>
      </c>
      <c r="BV123" s="114">
        <v>29</v>
      </c>
      <c r="BW123" s="345">
        <v>52.941176470588239</v>
      </c>
      <c r="BX123" s="114">
        <v>0</v>
      </c>
      <c r="BY123" s="114">
        <v>4</v>
      </c>
      <c r="BZ123" s="114">
        <v>4</v>
      </c>
      <c r="CA123" s="113">
        <v>7.8431372549019605</v>
      </c>
      <c r="CB123" s="113">
        <v>60.784313725490193</v>
      </c>
      <c r="CC123" s="114">
        <v>2</v>
      </c>
      <c r="CD123" s="114">
        <v>31</v>
      </c>
      <c r="CE123" s="114">
        <v>33</v>
      </c>
      <c r="CF123" s="114">
        <v>51</v>
      </c>
      <c r="CG123" s="114">
        <v>0</v>
      </c>
      <c r="CH123" s="114">
        <v>27</v>
      </c>
      <c r="CI123" s="114">
        <v>27</v>
      </c>
      <c r="CJ123" s="114">
        <v>52.941176470588239</v>
      </c>
      <c r="CK123" s="114">
        <v>0</v>
      </c>
      <c r="CL123" s="114">
        <v>5</v>
      </c>
      <c r="CM123" s="114">
        <v>5</v>
      </c>
      <c r="CN123" s="114">
        <v>9.8039215686274517</v>
      </c>
      <c r="CO123" s="114">
        <v>62.745098039215684</v>
      </c>
      <c r="CP123" s="114">
        <v>0</v>
      </c>
      <c r="CQ123" s="114">
        <v>32</v>
      </c>
      <c r="CR123" s="114">
        <v>32</v>
      </c>
      <c r="CS123" s="83">
        <v>51</v>
      </c>
      <c r="CT123" s="112">
        <v>0</v>
      </c>
      <c r="CU123" s="112">
        <v>27</v>
      </c>
      <c r="CV123" s="112">
        <v>27</v>
      </c>
      <c r="CW123" s="113">
        <v>52.941176470588239</v>
      </c>
      <c r="CX123" s="112">
        <v>0</v>
      </c>
      <c r="CY123" s="112">
        <v>5</v>
      </c>
      <c r="CZ123" s="112">
        <v>5</v>
      </c>
      <c r="DA123" s="101">
        <v>9.8039215686274517</v>
      </c>
      <c r="DB123" s="113">
        <v>62.745098039215684</v>
      </c>
      <c r="DC123" s="92">
        <v>0</v>
      </c>
      <c r="DD123" s="92">
        <v>32</v>
      </c>
      <c r="DE123" s="114">
        <v>32</v>
      </c>
    </row>
    <row r="124" spans="1:109" x14ac:dyDescent="0.25">
      <c r="A124" s="4">
        <v>809</v>
      </c>
      <c r="B124" s="7" t="s">
        <v>183</v>
      </c>
      <c r="C124" s="4">
        <v>809</v>
      </c>
      <c r="D124" s="83">
        <v>36</v>
      </c>
      <c r="E124" s="112">
        <v>1</v>
      </c>
      <c r="F124" s="83">
        <v>10</v>
      </c>
      <c r="G124" s="112">
        <v>11</v>
      </c>
      <c r="H124" s="113">
        <v>27.777777777777779</v>
      </c>
      <c r="I124" s="112">
        <v>1</v>
      </c>
      <c r="J124" s="112">
        <v>12</v>
      </c>
      <c r="K124" s="112">
        <v>13</v>
      </c>
      <c r="L124" s="101">
        <v>33.333333333333329</v>
      </c>
      <c r="M124" s="113">
        <v>61.111111111111114</v>
      </c>
      <c r="N124" s="92">
        <v>2</v>
      </c>
      <c r="O124" s="92">
        <v>22</v>
      </c>
      <c r="P124" s="114">
        <v>24</v>
      </c>
      <c r="Q124" s="115">
        <v>63.157894736842103</v>
      </c>
      <c r="R124" s="83">
        <v>36</v>
      </c>
      <c r="S124" s="112">
        <v>1</v>
      </c>
      <c r="T124" s="83">
        <v>8</v>
      </c>
      <c r="U124" s="112">
        <v>9</v>
      </c>
      <c r="V124" s="113">
        <v>22.222222222222221</v>
      </c>
      <c r="W124" s="112">
        <v>1</v>
      </c>
      <c r="X124" s="112">
        <v>14</v>
      </c>
      <c r="Y124" s="112">
        <v>15</v>
      </c>
      <c r="Z124" s="101">
        <v>38.888888888888893</v>
      </c>
      <c r="AA124" s="113">
        <v>61.111111111111114</v>
      </c>
      <c r="AB124" s="92">
        <v>2</v>
      </c>
      <c r="AC124" s="92">
        <v>22</v>
      </c>
      <c r="AD124" s="114">
        <v>24</v>
      </c>
      <c r="AE124" s="115">
        <v>63.157894736842103</v>
      </c>
      <c r="AF124" s="83">
        <v>36</v>
      </c>
      <c r="AG124" s="112">
        <v>2</v>
      </c>
      <c r="AH124" s="112">
        <v>8</v>
      </c>
      <c r="AI124" s="112">
        <v>10</v>
      </c>
      <c r="AJ124" s="113">
        <v>22.222222222222221</v>
      </c>
      <c r="AK124" s="112">
        <v>1</v>
      </c>
      <c r="AL124" s="112">
        <v>144</v>
      </c>
      <c r="AM124" s="112">
        <v>145</v>
      </c>
      <c r="AN124" s="101">
        <v>400</v>
      </c>
      <c r="AO124" s="113">
        <v>422.22222222222223</v>
      </c>
      <c r="AP124" s="92">
        <v>3</v>
      </c>
      <c r="AQ124" s="92">
        <v>152</v>
      </c>
      <c r="AR124" s="114">
        <v>155</v>
      </c>
      <c r="AS124" s="114">
        <v>36</v>
      </c>
      <c r="AT124" s="114">
        <v>2</v>
      </c>
      <c r="AU124" s="114">
        <v>11</v>
      </c>
      <c r="AV124" s="114">
        <v>13</v>
      </c>
      <c r="AW124" s="114">
        <v>30.555555555555557</v>
      </c>
      <c r="AX124" s="114">
        <v>1</v>
      </c>
      <c r="AY124" s="114">
        <v>14</v>
      </c>
      <c r="AZ124" s="114">
        <v>15</v>
      </c>
      <c r="BA124" s="114">
        <v>38.888888888888893</v>
      </c>
      <c r="BB124" s="114">
        <v>69.444444444444443</v>
      </c>
      <c r="BC124" s="114">
        <v>3</v>
      </c>
      <c r="BD124" s="114">
        <v>25</v>
      </c>
      <c r="BE124" s="114">
        <v>28</v>
      </c>
      <c r="BF124" s="114">
        <v>36</v>
      </c>
      <c r="BG124" s="114">
        <v>2</v>
      </c>
      <c r="BH124" s="114">
        <v>11</v>
      </c>
      <c r="BI124" s="114">
        <v>13</v>
      </c>
      <c r="BJ124" s="114">
        <v>30.555555555555557</v>
      </c>
      <c r="BK124" s="114">
        <v>0</v>
      </c>
      <c r="BL124" s="114">
        <v>12</v>
      </c>
      <c r="BM124" s="114">
        <v>12</v>
      </c>
      <c r="BN124" s="114">
        <v>33.333333333333329</v>
      </c>
      <c r="BO124" s="114">
        <v>63.888888888888886</v>
      </c>
      <c r="BP124" s="114">
        <v>2</v>
      </c>
      <c r="BQ124" s="114">
        <v>23</v>
      </c>
      <c r="BR124" s="114">
        <v>25</v>
      </c>
      <c r="BS124" s="114">
        <v>36</v>
      </c>
      <c r="BT124" s="114">
        <v>0</v>
      </c>
      <c r="BU124" s="114">
        <v>11</v>
      </c>
      <c r="BV124" s="114">
        <v>11</v>
      </c>
      <c r="BW124" s="345">
        <v>30.555555555555557</v>
      </c>
      <c r="BX124" s="114">
        <v>0</v>
      </c>
      <c r="BY124" s="114">
        <v>15</v>
      </c>
      <c r="BZ124" s="114">
        <v>15</v>
      </c>
      <c r="CA124" s="113">
        <v>41.666666666666671</v>
      </c>
      <c r="CB124" s="113">
        <v>72.222222222222214</v>
      </c>
      <c r="CC124" s="114">
        <v>0</v>
      </c>
      <c r="CD124" s="114">
        <v>26</v>
      </c>
      <c r="CE124" s="114">
        <v>26</v>
      </c>
      <c r="CF124" s="114">
        <v>36</v>
      </c>
      <c r="CG124" s="114">
        <v>0</v>
      </c>
      <c r="CH124" s="114">
        <v>10</v>
      </c>
      <c r="CI124" s="114">
        <v>10</v>
      </c>
      <c r="CJ124" s="114">
        <v>27.777777777777779</v>
      </c>
      <c r="CK124" s="114">
        <v>0</v>
      </c>
      <c r="CL124" s="114">
        <v>15</v>
      </c>
      <c r="CM124" s="114">
        <v>15</v>
      </c>
      <c r="CN124" s="114">
        <v>41.666666666666671</v>
      </c>
      <c r="CO124" s="114">
        <v>69.444444444444443</v>
      </c>
      <c r="CP124" s="114">
        <v>0</v>
      </c>
      <c r="CQ124" s="114">
        <v>25</v>
      </c>
      <c r="CR124" s="114">
        <v>25</v>
      </c>
      <c r="CS124" s="83">
        <v>36</v>
      </c>
      <c r="CT124" s="112">
        <v>0</v>
      </c>
      <c r="CU124" s="112">
        <v>14</v>
      </c>
      <c r="CV124" s="112">
        <v>14</v>
      </c>
      <c r="CW124" s="113">
        <v>38.888888888888893</v>
      </c>
      <c r="CX124" s="112">
        <v>0</v>
      </c>
      <c r="CY124" s="112">
        <v>15</v>
      </c>
      <c r="CZ124" s="112">
        <v>15</v>
      </c>
      <c r="DA124" s="101">
        <v>41.666666666666671</v>
      </c>
      <c r="DB124" s="113">
        <v>80.555555555555557</v>
      </c>
      <c r="DC124" s="92">
        <v>0</v>
      </c>
      <c r="DD124" s="92">
        <v>29</v>
      </c>
      <c r="DE124" s="114">
        <v>29</v>
      </c>
    </row>
    <row r="125" spans="1:109" x14ac:dyDescent="0.25">
      <c r="A125" s="4">
        <v>847</v>
      </c>
      <c r="B125" s="7" t="s">
        <v>184</v>
      </c>
      <c r="C125" s="4">
        <v>847</v>
      </c>
      <c r="D125" s="83">
        <v>114</v>
      </c>
      <c r="E125" s="112">
        <v>4</v>
      </c>
      <c r="F125" s="83">
        <v>44</v>
      </c>
      <c r="G125" s="112">
        <v>48</v>
      </c>
      <c r="H125" s="113">
        <v>38.596491228070171</v>
      </c>
      <c r="I125" s="112">
        <v>0</v>
      </c>
      <c r="J125" s="112">
        <v>8</v>
      </c>
      <c r="K125" s="112">
        <v>8</v>
      </c>
      <c r="L125" s="101">
        <v>7.0175438596491224</v>
      </c>
      <c r="M125" s="113">
        <v>45.614035087719294</v>
      </c>
      <c r="N125" s="92">
        <v>4</v>
      </c>
      <c r="O125" s="92">
        <v>52</v>
      </c>
      <c r="P125" s="114">
        <v>56</v>
      </c>
      <c r="Q125" s="115">
        <v>47.457627118644069</v>
      </c>
      <c r="R125" s="83">
        <v>116</v>
      </c>
      <c r="S125" s="112">
        <v>4</v>
      </c>
      <c r="T125" s="83">
        <v>45</v>
      </c>
      <c r="U125" s="112">
        <v>49</v>
      </c>
      <c r="V125" s="113">
        <v>38.793103448275865</v>
      </c>
      <c r="W125" s="112">
        <v>0</v>
      </c>
      <c r="X125" s="112">
        <v>8</v>
      </c>
      <c r="Y125" s="112">
        <v>8</v>
      </c>
      <c r="Z125" s="101">
        <v>6.8965517241379306</v>
      </c>
      <c r="AA125" s="113">
        <v>45.689655172413794</v>
      </c>
      <c r="AB125" s="92">
        <v>4</v>
      </c>
      <c r="AC125" s="92">
        <v>53</v>
      </c>
      <c r="AD125" s="114">
        <v>57</v>
      </c>
      <c r="AE125" s="115">
        <v>47.5</v>
      </c>
      <c r="AF125" s="83">
        <v>116</v>
      </c>
      <c r="AG125" s="112">
        <v>4</v>
      </c>
      <c r="AH125" s="112">
        <v>51</v>
      </c>
      <c r="AI125" s="112">
        <v>55</v>
      </c>
      <c r="AJ125" s="113">
        <v>43.96551724137931</v>
      </c>
      <c r="AK125" s="112">
        <v>0</v>
      </c>
      <c r="AL125" s="112">
        <v>2</v>
      </c>
      <c r="AM125" s="112">
        <v>2</v>
      </c>
      <c r="AN125" s="101">
        <v>1.7241379310344827</v>
      </c>
      <c r="AO125" s="113">
        <v>45.689655172413794</v>
      </c>
      <c r="AP125" s="92">
        <v>4</v>
      </c>
      <c r="AQ125" s="92">
        <v>53</v>
      </c>
      <c r="AR125" s="114">
        <v>57</v>
      </c>
      <c r="AS125" s="114">
        <v>116</v>
      </c>
      <c r="AT125" s="114">
        <v>4</v>
      </c>
      <c r="AU125" s="114">
        <v>53</v>
      </c>
      <c r="AV125" s="114">
        <v>57</v>
      </c>
      <c r="AW125" s="114">
        <v>45.689655172413794</v>
      </c>
      <c r="AX125" s="114">
        <v>0</v>
      </c>
      <c r="AY125" s="114">
        <v>9</v>
      </c>
      <c r="AZ125" s="114">
        <v>9</v>
      </c>
      <c r="BA125" s="114">
        <v>7.7586206896551726</v>
      </c>
      <c r="BB125" s="114">
        <v>53.448275862068961</v>
      </c>
      <c r="BC125" s="114">
        <v>4</v>
      </c>
      <c r="BD125" s="114">
        <v>62</v>
      </c>
      <c r="BE125" s="114">
        <v>66</v>
      </c>
      <c r="BF125" s="114">
        <v>116</v>
      </c>
      <c r="BG125" s="114">
        <v>4</v>
      </c>
      <c r="BH125" s="114">
        <v>83</v>
      </c>
      <c r="BI125" s="114">
        <v>87</v>
      </c>
      <c r="BJ125" s="114">
        <v>71.551724137931032</v>
      </c>
      <c r="BK125" s="114">
        <v>0</v>
      </c>
      <c r="BL125" s="114">
        <v>10</v>
      </c>
      <c r="BM125" s="114">
        <v>10</v>
      </c>
      <c r="BN125" s="114">
        <v>8.6206896551724146</v>
      </c>
      <c r="BO125" s="114">
        <v>80.172413793103445</v>
      </c>
      <c r="BP125" s="114">
        <v>4</v>
      </c>
      <c r="BQ125" s="114">
        <v>93</v>
      </c>
      <c r="BR125" s="114">
        <v>97</v>
      </c>
      <c r="BS125" s="114">
        <v>116</v>
      </c>
      <c r="BT125" s="114">
        <v>4</v>
      </c>
      <c r="BU125" s="114">
        <v>82</v>
      </c>
      <c r="BV125" s="114">
        <v>86</v>
      </c>
      <c r="BW125" s="345">
        <v>70.689655172413794</v>
      </c>
      <c r="BX125" s="114">
        <v>0</v>
      </c>
      <c r="BY125" s="114">
        <v>9</v>
      </c>
      <c r="BZ125" s="114">
        <v>9</v>
      </c>
      <c r="CA125" s="113">
        <v>7.7586206896551726</v>
      </c>
      <c r="CB125" s="113">
        <v>78.448275862068968</v>
      </c>
      <c r="CC125" s="114">
        <v>4</v>
      </c>
      <c r="CD125" s="114">
        <v>91</v>
      </c>
      <c r="CE125" s="114">
        <v>95</v>
      </c>
      <c r="CF125" s="114">
        <v>116</v>
      </c>
      <c r="CG125" s="114">
        <v>0</v>
      </c>
      <c r="CH125" s="114">
        <v>85</v>
      </c>
      <c r="CI125" s="114">
        <v>85</v>
      </c>
      <c r="CJ125" s="114">
        <v>73.275862068965509</v>
      </c>
      <c r="CK125" s="114">
        <v>0</v>
      </c>
      <c r="CL125" s="114">
        <v>12</v>
      </c>
      <c r="CM125" s="114">
        <v>12</v>
      </c>
      <c r="CN125" s="114">
        <v>10.344827586206897</v>
      </c>
      <c r="CO125" s="114">
        <v>83.620689655172413</v>
      </c>
      <c r="CP125" s="114">
        <v>0</v>
      </c>
      <c r="CQ125" s="114">
        <v>97</v>
      </c>
      <c r="CR125" s="114">
        <v>97</v>
      </c>
      <c r="CS125" s="83">
        <v>116</v>
      </c>
      <c r="CT125" s="112">
        <v>0</v>
      </c>
      <c r="CU125" s="112">
        <v>96</v>
      </c>
      <c r="CV125" s="112">
        <v>96</v>
      </c>
      <c r="CW125" s="113">
        <v>82.758620689655174</v>
      </c>
      <c r="CX125" s="112">
        <v>0</v>
      </c>
      <c r="CY125" s="112">
        <v>7</v>
      </c>
      <c r="CZ125" s="112">
        <v>7</v>
      </c>
      <c r="DA125" s="101">
        <v>6.0344827586206895</v>
      </c>
      <c r="DB125" s="113">
        <v>88.793103448275872</v>
      </c>
      <c r="DC125" s="92">
        <v>0</v>
      </c>
      <c r="DD125" s="92">
        <v>103</v>
      </c>
      <c r="DE125" s="114">
        <v>103</v>
      </c>
    </row>
    <row r="126" spans="1:109" ht="26.25" x14ac:dyDescent="0.25">
      <c r="A126" s="4">
        <v>856</v>
      </c>
      <c r="B126" s="7" t="s">
        <v>185</v>
      </c>
      <c r="C126" s="4">
        <v>856</v>
      </c>
      <c r="D126" s="83">
        <v>17</v>
      </c>
      <c r="E126" s="112">
        <v>0</v>
      </c>
      <c r="F126" s="83">
        <v>8</v>
      </c>
      <c r="G126" s="112">
        <v>8</v>
      </c>
      <c r="H126" s="113">
        <v>47.058823529411761</v>
      </c>
      <c r="I126" s="112">
        <v>1</v>
      </c>
      <c r="J126" s="112">
        <v>4</v>
      </c>
      <c r="K126" s="112">
        <v>5</v>
      </c>
      <c r="L126" s="101">
        <v>23.52941176470588</v>
      </c>
      <c r="M126" s="113">
        <v>70.588235294117652</v>
      </c>
      <c r="N126" s="92">
        <v>1</v>
      </c>
      <c r="O126" s="92">
        <v>12</v>
      </c>
      <c r="P126" s="114">
        <v>13</v>
      </c>
      <c r="Q126" s="115">
        <v>72.222222222222214</v>
      </c>
      <c r="R126" s="83">
        <v>17</v>
      </c>
      <c r="S126" s="112">
        <v>0</v>
      </c>
      <c r="T126" s="83">
        <v>8</v>
      </c>
      <c r="U126" s="112">
        <v>8</v>
      </c>
      <c r="V126" s="113">
        <v>47.058823529411761</v>
      </c>
      <c r="W126" s="112">
        <v>1</v>
      </c>
      <c r="X126" s="112">
        <v>3</v>
      </c>
      <c r="Y126" s="112">
        <v>4</v>
      </c>
      <c r="Z126" s="101">
        <v>17.647058823529413</v>
      </c>
      <c r="AA126" s="113">
        <v>64.705882352941174</v>
      </c>
      <c r="AB126" s="92">
        <v>1</v>
      </c>
      <c r="AC126" s="92">
        <v>11</v>
      </c>
      <c r="AD126" s="114">
        <v>12</v>
      </c>
      <c r="AE126" s="115">
        <v>66.666666666666657</v>
      </c>
      <c r="AF126" s="83">
        <v>17</v>
      </c>
      <c r="AG126" s="112">
        <v>0</v>
      </c>
      <c r="AH126" s="112">
        <v>8</v>
      </c>
      <c r="AI126" s="112">
        <v>8</v>
      </c>
      <c r="AJ126" s="113">
        <v>47.058823529411761</v>
      </c>
      <c r="AK126" s="112">
        <v>1</v>
      </c>
      <c r="AL126" s="112">
        <v>13</v>
      </c>
      <c r="AM126" s="112">
        <v>14</v>
      </c>
      <c r="AN126" s="101">
        <v>76.470588235294116</v>
      </c>
      <c r="AO126" s="113">
        <v>123.52941176470588</v>
      </c>
      <c r="AP126" s="92">
        <v>1</v>
      </c>
      <c r="AQ126" s="92">
        <v>21</v>
      </c>
      <c r="AR126" s="114">
        <v>22</v>
      </c>
      <c r="AS126" s="114">
        <v>17</v>
      </c>
      <c r="AT126" s="114">
        <v>0</v>
      </c>
      <c r="AU126" s="114">
        <v>8</v>
      </c>
      <c r="AV126" s="114">
        <v>8</v>
      </c>
      <c r="AW126" s="114">
        <v>47.058823529411761</v>
      </c>
      <c r="AX126" s="114">
        <v>0</v>
      </c>
      <c r="AY126" s="114">
        <v>6</v>
      </c>
      <c r="AZ126" s="114">
        <v>6</v>
      </c>
      <c r="BA126" s="114">
        <v>35.294117647058826</v>
      </c>
      <c r="BB126" s="114">
        <v>82.35294117647058</v>
      </c>
      <c r="BC126" s="114">
        <v>0</v>
      </c>
      <c r="BD126" s="114">
        <v>14</v>
      </c>
      <c r="BE126" s="114">
        <v>14</v>
      </c>
      <c r="BF126" s="114">
        <v>17</v>
      </c>
      <c r="BG126" s="114">
        <v>0</v>
      </c>
      <c r="BH126" s="114">
        <v>8</v>
      </c>
      <c r="BI126" s="114">
        <v>8</v>
      </c>
      <c r="BJ126" s="114">
        <v>47.058823529411761</v>
      </c>
      <c r="BK126" s="114">
        <v>0</v>
      </c>
      <c r="BL126" s="114">
        <v>6</v>
      </c>
      <c r="BM126" s="114">
        <v>6</v>
      </c>
      <c r="BN126" s="114">
        <v>35.294117647058826</v>
      </c>
      <c r="BO126" s="114">
        <v>82.35294117647058</v>
      </c>
      <c r="BP126" s="114">
        <v>0</v>
      </c>
      <c r="BQ126" s="114">
        <v>14</v>
      </c>
      <c r="BR126" s="114">
        <v>14</v>
      </c>
      <c r="BS126" s="114">
        <v>17</v>
      </c>
      <c r="BT126" s="114">
        <v>0</v>
      </c>
      <c r="BU126" s="114">
        <v>9</v>
      </c>
      <c r="BV126" s="114">
        <v>9</v>
      </c>
      <c r="BW126" s="345">
        <v>52.941176470588239</v>
      </c>
      <c r="BX126" s="114">
        <v>0</v>
      </c>
      <c r="BY126" s="114">
        <v>6</v>
      </c>
      <c r="BZ126" s="114">
        <v>6</v>
      </c>
      <c r="CA126" s="113">
        <v>35.294117647058826</v>
      </c>
      <c r="CB126" s="113">
        <v>88.235294117647058</v>
      </c>
      <c r="CC126" s="114">
        <v>0</v>
      </c>
      <c r="CD126" s="114">
        <v>15</v>
      </c>
      <c r="CE126" s="114">
        <v>15</v>
      </c>
      <c r="CF126" s="114">
        <v>17</v>
      </c>
      <c r="CG126" s="114">
        <v>0</v>
      </c>
      <c r="CH126" s="114">
        <v>9</v>
      </c>
      <c r="CI126" s="114">
        <v>9</v>
      </c>
      <c r="CJ126" s="114">
        <v>52.941176470588239</v>
      </c>
      <c r="CK126" s="114">
        <v>0</v>
      </c>
      <c r="CL126" s="114">
        <v>7</v>
      </c>
      <c r="CM126" s="114">
        <v>7</v>
      </c>
      <c r="CN126" s="114">
        <v>41.17647058823529</v>
      </c>
      <c r="CO126" s="114">
        <v>94.117647058823522</v>
      </c>
      <c r="CP126" s="114">
        <v>0</v>
      </c>
      <c r="CQ126" s="114">
        <v>16</v>
      </c>
      <c r="CR126" s="114">
        <v>16</v>
      </c>
      <c r="CS126" s="83">
        <v>17</v>
      </c>
      <c r="CT126" s="112">
        <v>0</v>
      </c>
      <c r="CU126" s="112">
        <v>9</v>
      </c>
      <c r="CV126" s="112">
        <v>9</v>
      </c>
      <c r="CW126" s="113">
        <v>52.941176470588239</v>
      </c>
      <c r="CX126" s="112">
        <v>0</v>
      </c>
      <c r="CY126" s="112">
        <v>6</v>
      </c>
      <c r="CZ126" s="112">
        <v>6</v>
      </c>
      <c r="DA126" s="101">
        <v>35.294117647058826</v>
      </c>
      <c r="DB126" s="113">
        <v>88.235294117647058</v>
      </c>
      <c r="DC126" s="92">
        <v>0</v>
      </c>
      <c r="DD126" s="92">
        <v>15</v>
      </c>
      <c r="DE126" s="114">
        <v>15</v>
      </c>
    </row>
    <row r="127" spans="1:109" x14ac:dyDescent="0.25">
      <c r="A127" s="4">
        <v>861</v>
      </c>
      <c r="B127" s="7" t="s">
        <v>186</v>
      </c>
      <c r="C127" s="4">
        <v>861</v>
      </c>
      <c r="D127" s="83">
        <v>111</v>
      </c>
      <c r="E127" s="112">
        <v>2</v>
      </c>
      <c r="F127" s="83">
        <v>61</v>
      </c>
      <c r="G127" s="112">
        <v>63</v>
      </c>
      <c r="H127" s="113">
        <v>54.954954954954957</v>
      </c>
      <c r="I127" s="112">
        <v>0</v>
      </c>
      <c r="J127" s="112">
        <v>23</v>
      </c>
      <c r="K127" s="112">
        <v>23</v>
      </c>
      <c r="L127" s="101">
        <v>20.72072072072072</v>
      </c>
      <c r="M127" s="113">
        <v>75.675675675675677</v>
      </c>
      <c r="N127" s="92">
        <v>2</v>
      </c>
      <c r="O127" s="92">
        <v>84</v>
      </c>
      <c r="P127" s="114">
        <v>86</v>
      </c>
      <c r="Q127" s="115">
        <v>76.106194690265482</v>
      </c>
      <c r="R127" s="83">
        <v>116</v>
      </c>
      <c r="S127" s="112">
        <v>2</v>
      </c>
      <c r="T127" s="83">
        <v>63</v>
      </c>
      <c r="U127" s="112">
        <v>65</v>
      </c>
      <c r="V127" s="113">
        <v>54.310344827586206</v>
      </c>
      <c r="W127" s="112">
        <v>0</v>
      </c>
      <c r="X127" s="112">
        <v>19</v>
      </c>
      <c r="Y127" s="112">
        <v>19</v>
      </c>
      <c r="Z127" s="101">
        <v>16.379310344827587</v>
      </c>
      <c r="AA127" s="113">
        <v>70.689655172413794</v>
      </c>
      <c r="AB127" s="92">
        <v>2</v>
      </c>
      <c r="AC127" s="92">
        <v>82</v>
      </c>
      <c r="AD127" s="114">
        <v>84</v>
      </c>
      <c r="AE127" s="115">
        <v>71.186440677966104</v>
      </c>
      <c r="AF127" s="83">
        <v>116</v>
      </c>
      <c r="AG127" s="112">
        <v>1</v>
      </c>
      <c r="AH127" s="112">
        <v>64</v>
      </c>
      <c r="AI127" s="112">
        <v>65</v>
      </c>
      <c r="AJ127" s="113">
        <v>55.172413793103445</v>
      </c>
      <c r="AK127" s="112">
        <v>0</v>
      </c>
      <c r="AL127" s="112">
        <v>3</v>
      </c>
      <c r="AM127" s="112">
        <v>3</v>
      </c>
      <c r="AN127" s="101">
        <v>2.5862068965517242</v>
      </c>
      <c r="AO127" s="113">
        <v>57.758620689655174</v>
      </c>
      <c r="AP127" s="92">
        <v>1</v>
      </c>
      <c r="AQ127" s="92">
        <v>67</v>
      </c>
      <c r="AR127" s="114">
        <v>68</v>
      </c>
      <c r="AS127" s="114">
        <v>116</v>
      </c>
      <c r="AT127" s="114">
        <v>1</v>
      </c>
      <c r="AU127" s="114">
        <v>62</v>
      </c>
      <c r="AV127" s="114">
        <v>63</v>
      </c>
      <c r="AW127" s="114">
        <v>53.448275862068961</v>
      </c>
      <c r="AX127" s="114">
        <v>0</v>
      </c>
      <c r="AY127" s="114">
        <v>16</v>
      </c>
      <c r="AZ127" s="114">
        <v>16</v>
      </c>
      <c r="BA127" s="114">
        <v>13.793103448275861</v>
      </c>
      <c r="BB127" s="114">
        <v>67.241379310344826</v>
      </c>
      <c r="BC127" s="114">
        <v>1</v>
      </c>
      <c r="BD127" s="114">
        <v>78</v>
      </c>
      <c r="BE127" s="114">
        <v>79</v>
      </c>
      <c r="BF127" s="114">
        <v>116</v>
      </c>
      <c r="BG127" s="114">
        <v>1</v>
      </c>
      <c r="BH127" s="114">
        <v>62</v>
      </c>
      <c r="BI127" s="114">
        <v>63</v>
      </c>
      <c r="BJ127" s="114">
        <v>53.448275862068961</v>
      </c>
      <c r="BK127" s="114">
        <v>0</v>
      </c>
      <c r="BL127" s="114">
        <v>19</v>
      </c>
      <c r="BM127" s="114">
        <v>19</v>
      </c>
      <c r="BN127" s="114">
        <v>16.379310344827587</v>
      </c>
      <c r="BO127" s="114">
        <v>69.827586206896555</v>
      </c>
      <c r="BP127" s="114">
        <v>1</v>
      </c>
      <c r="BQ127" s="114">
        <v>81</v>
      </c>
      <c r="BR127" s="114">
        <v>82</v>
      </c>
      <c r="BS127" s="114">
        <v>116</v>
      </c>
      <c r="BT127" s="114">
        <v>0</v>
      </c>
      <c r="BU127" s="114">
        <v>62</v>
      </c>
      <c r="BV127" s="114">
        <v>62</v>
      </c>
      <c r="BW127" s="345">
        <v>53.448275862068961</v>
      </c>
      <c r="BX127" s="114">
        <v>0</v>
      </c>
      <c r="BY127" s="114">
        <v>20</v>
      </c>
      <c r="BZ127" s="114">
        <v>20</v>
      </c>
      <c r="CA127" s="113">
        <v>17.241379310344829</v>
      </c>
      <c r="CB127" s="113">
        <v>70.689655172413794</v>
      </c>
      <c r="CC127" s="114">
        <v>0</v>
      </c>
      <c r="CD127" s="114">
        <v>82</v>
      </c>
      <c r="CE127" s="114">
        <v>82</v>
      </c>
      <c r="CF127" s="114">
        <v>116</v>
      </c>
      <c r="CG127" s="114">
        <v>0</v>
      </c>
      <c r="CH127" s="114">
        <v>60</v>
      </c>
      <c r="CI127" s="114">
        <v>60</v>
      </c>
      <c r="CJ127" s="114">
        <v>51.724137931034484</v>
      </c>
      <c r="CK127" s="114">
        <v>0</v>
      </c>
      <c r="CL127" s="114">
        <v>21</v>
      </c>
      <c r="CM127" s="114">
        <v>21</v>
      </c>
      <c r="CN127" s="114">
        <v>18.103448275862068</v>
      </c>
      <c r="CO127" s="114">
        <v>69.827586206896555</v>
      </c>
      <c r="CP127" s="114">
        <v>0</v>
      </c>
      <c r="CQ127" s="114">
        <v>81</v>
      </c>
      <c r="CR127" s="114">
        <v>81</v>
      </c>
      <c r="CS127" s="83">
        <v>116</v>
      </c>
      <c r="CT127" s="112">
        <v>0</v>
      </c>
      <c r="CU127" s="112">
        <v>62</v>
      </c>
      <c r="CV127" s="112">
        <v>62</v>
      </c>
      <c r="CW127" s="113">
        <v>53.448275862068961</v>
      </c>
      <c r="CX127" s="112">
        <v>0</v>
      </c>
      <c r="CY127" s="112">
        <v>20</v>
      </c>
      <c r="CZ127" s="112">
        <v>20</v>
      </c>
      <c r="DA127" s="101">
        <v>17.241379310344829</v>
      </c>
      <c r="DB127" s="113">
        <v>70.689655172413794</v>
      </c>
      <c r="DC127" s="92">
        <v>0</v>
      </c>
      <c r="DD127" s="92">
        <v>82</v>
      </c>
      <c r="DE127" s="114">
        <v>82</v>
      </c>
    </row>
    <row r="128" spans="1:109" ht="38.25" x14ac:dyDescent="0.25">
      <c r="A128" s="93">
        <v>2454</v>
      </c>
      <c r="B128" s="237" t="s">
        <v>187</v>
      </c>
      <c r="C128" s="93">
        <v>2454</v>
      </c>
      <c r="D128" s="38">
        <v>182675</v>
      </c>
      <c r="E128" s="38">
        <v>8940</v>
      </c>
      <c r="F128" s="38">
        <v>66868</v>
      </c>
      <c r="G128" s="38">
        <v>75808</v>
      </c>
      <c r="H128" s="97">
        <v>36.604899411523192</v>
      </c>
      <c r="I128" s="38">
        <v>5990</v>
      </c>
      <c r="J128" s="38">
        <v>49344</v>
      </c>
      <c r="K128" s="38">
        <v>55334</v>
      </c>
      <c r="L128" s="102">
        <v>27.011906391131792</v>
      </c>
      <c r="M128" s="111">
        <v>841.24124673782478</v>
      </c>
      <c r="N128" s="236">
        <v>14930</v>
      </c>
      <c r="O128" s="236">
        <v>116212</v>
      </c>
      <c r="P128" s="236">
        <v>131142</v>
      </c>
      <c r="Q128" s="111">
        <v>66.365729612104957</v>
      </c>
      <c r="R128" s="38">
        <v>191719</v>
      </c>
      <c r="S128" s="38">
        <v>8944</v>
      </c>
      <c r="T128" s="38">
        <v>69321</v>
      </c>
      <c r="U128" s="38">
        <v>78265</v>
      </c>
      <c r="V128" s="97">
        <v>36.157605662453904</v>
      </c>
      <c r="W128" s="38">
        <v>5276</v>
      </c>
      <c r="X128" s="38">
        <v>49907</v>
      </c>
      <c r="Y128" s="38">
        <v>55183</v>
      </c>
      <c r="Z128" s="102">
        <v>26.031327098513973</v>
      </c>
      <c r="AA128" s="111">
        <v>820.92204773523554</v>
      </c>
      <c r="AB128" s="236">
        <v>14220</v>
      </c>
      <c r="AC128" s="236">
        <v>119228</v>
      </c>
      <c r="AD128" s="236">
        <v>133448</v>
      </c>
      <c r="AE128" s="111">
        <v>64.799770805918257</v>
      </c>
      <c r="AF128" s="38">
        <v>191719</v>
      </c>
      <c r="AG128" s="38">
        <v>8343</v>
      </c>
      <c r="AH128" s="38">
        <v>75159</v>
      </c>
      <c r="AI128" s="38">
        <v>83502</v>
      </c>
      <c r="AJ128" s="97">
        <v>39.202687266259474</v>
      </c>
      <c r="AK128" s="38">
        <v>5375</v>
      </c>
      <c r="AL128" s="38">
        <v>48739</v>
      </c>
      <c r="AM128" s="38">
        <v>54114</v>
      </c>
      <c r="AN128" s="102">
        <v>25.422102139068116</v>
      </c>
      <c r="AO128" s="111">
        <v>805.01368943009265</v>
      </c>
      <c r="AP128" s="236">
        <v>13718</v>
      </c>
      <c r="AQ128" s="236">
        <v>123898</v>
      </c>
      <c r="AR128" s="236">
        <v>137616</v>
      </c>
      <c r="AS128" s="236">
        <v>191719</v>
      </c>
      <c r="AT128" s="236">
        <v>7545</v>
      </c>
      <c r="AU128" s="236">
        <v>76502</v>
      </c>
      <c r="AV128" s="236">
        <v>84047</v>
      </c>
      <c r="AW128" s="236">
        <v>39.903191650279837</v>
      </c>
      <c r="AX128" s="236">
        <v>3507</v>
      </c>
      <c r="AY128" s="236">
        <v>54355</v>
      </c>
      <c r="AZ128" s="236">
        <v>57862</v>
      </c>
      <c r="BA128" s="236">
        <v>28.351389272842027</v>
      </c>
      <c r="BB128" s="236">
        <v>869.94310817724988</v>
      </c>
      <c r="BC128" s="236">
        <v>11052</v>
      </c>
      <c r="BD128" s="236">
        <v>130857</v>
      </c>
      <c r="BE128" s="236">
        <v>141909</v>
      </c>
      <c r="BF128" s="236">
        <v>192494</v>
      </c>
      <c r="BG128" s="236">
        <v>7355</v>
      </c>
      <c r="BH128" s="236">
        <v>78434</v>
      </c>
      <c r="BI128" s="236">
        <v>85789</v>
      </c>
      <c r="BJ128" s="236">
        <v>40.746205076521861</v>
      </c>
      <c r="BK128" s="236">
        <v>3219</v>
      </c>
      <c r="BL128" s="236">
        <v>55532</v>
      </c>
      <c r="BM128" s="236">
        <v>58751</v>
      </c>
      <c r="BN128" s="236">
        <v>28.848691387783514</v>
      </c>
      <c r="BO128" s="236">
        <v>887.87174337744534</v>
      </c>
      <c r="BP128" s="236">
        <v>10574</v>
      </c>
      <c r="BQ128" s="236">
        <v>133966</v>
      </c>
      <c r="BR128" s="236">
        <v>144540</v>
      </c>
      <c r="BS128" s="236">
        <v>192494</v>
      </c>
      <c r="BT128" s="236">
        <v>4537</v>
      </c>
      <c r="BU128" s="236">
        <v>80856</v>
      </c>
      <c r="BV128" s="236">
        <v>85393</v>
      </c>
      <c r="BW128" s="102">
        <v>42.00442611198271</v>
      </c>
      <c r="BX128" s="236">
        <v>1091</v>
      </c>
      <c r="BY128" s="236">
        <v>57784</v>
      </c>
      <c r="BZ128" s="236">
        <v>58875</v>
      </c>
      <c r="CA128" s="97">
        <v>30.01859798227477</v>
      </c>
      <c r="CB128" s="97">
        <v>917.43455778033103</v>
      </c>
      <c r="CC128" s="236">
        <v>5628</v>
      </c>
      <c r="CD128" s="236">
        <v>138640</v>
      </c>
      <c r="CE128" s="236">
        <v>144268</v>
      </c>
      <c r="CF128" s="236">
        <v>192494</v>
      </c>
      <c r="CG128" s="236">
        <v>640</v>
      </c>
      <c r="CH128" s="236">
        <v>83156</v>
      </c>
      <c r="CI128" s="236">
        <v>83796</v>
      </c>
      <c r="CJ128" s="236">
        <v>43.199268548630087</v>
      </c>
      <c r="CK128" s="236">
        <v>859</v>
      </c>
      <c r="CL128" s="236">
        <v>58711</v>
      </c>
      <c r="CM128" s="236">
        <v>59570</v>
      </c>
      <c r="CN128" s="236">
        <v>30.500171433914826</v>
      </c>
      <c r="CO128" s="236">
        <v>933.68663199023672</v>
      </c>
      <c r="CP128" s="236">
        <v>1499</v>
      </c>
      <c r="CQ128" s="236">
        <v>141867</v>
      </c>
      <c r="CR128" s="236">
        <v>143366</v>
      </c>
      <c r="CS128" s="38">
        <v>192494</v>
      </c>
      <c r="CT128" s="38">
        <v>431</v>
      </c>
      <c r="CU128" s="38">
        <v>86271</v>
      </c>
      <c r="CV128" s="38">
        <v>86702</v>
      </c>
      <c r="CW128" s="97">
        <v>44.8175008052199</v>
      </c>
      <c r="CX128" s="38">
        <v>481</v>
      </c>
      <c r="CY128" s="38">
        <v>59845</v>
      </c>
      <c r="CZ128" s="38">
        <v>60326</v>
      </c>
      <c r="DA128" s="102">
        <v>31.089280704853138</v>
      </c>
      <c r="DB128" s="111">
        <v>956.85223712933112</v>
      </c>
      <c r="DC128" s="236">
        <v>912</v>
      </c>
      <c r="DD128" s="236">
        <v>146116</v>
      </c>
      <c r="DE128" s="236">
        <v>147028</v>
      </c>
    </row>
    <row r="129" spans="1:109" x14ac:dyDescent="0.25">
      <c r="A129" s="4">
        <v>1</v>
      </c>
      <c r="B129" s="4" t="s">
        <v>188</v>
      </c>
      <c r="C129" s="4">
        <v>1</v>
      </c>
      <c r="D129" s="83">
        <v>132379</v>
      </c>
      <c r="E129" s="112">
        <v>6965</v>
      </c>
      <c r="F129" s="83">
        <v>43012</v>
      </c>
      <c r="G129" s="112">
        <v>49977</v>
      </c>
      <c r="H129" s="113">
        <v>32.491558328737938</v>
      </c>
      <c r="I129" s="112">
        <v>4042</v>
      </c>
      <c r="J129" s="112">
        <v>33547</v>
      </c>
      <c r="K129" s="112">
        <v>37589</v>
      </c>
      <c r="L129" s="101">
        <v>25.341632736310139</v>
      </c>
      <c r="M129" s="113">
        <v>57.833191065048084</v>
      </c>
      <c r="N129" s="92">
        <v>11007</v>
      </c>
      <c r="O129" s="92">
        <v>76559</v>
      </c>
      <c r="P129" s="114">
        <v>87566</v>
      </c>
      <c r="Q129" s="115">
        <v>61.070118421603226</v>
      </c>
      <c r="R129" s="83">
        <v>139229</v>
      </c>
      <c r="S129" s="112">
        <v>6980</v>
      </c>
      <c r="T129" s="83">
        <v>44907</v>
      </c>
      <c r="U129" s="112">
        <v>51887</v>
      </c>
      <c r="V129" s="113">
        <v>32.25405626701334</v>
      </c>
      <c r="W129" s="112">
        <v>3517</v>
      </c>
      <c r="X129" s="112">
        <v>33850</v>
      </c>
      <c r="Y129" s="112">
        <v>37367</v>
      </c>
      <c r="Z129" s="101">
        <v>24.312463639040718</v>
      </c>
      <c r="AA129" s="113">
        <v>56.566519906054054</v>
      </c>
      <c r="AB129" s="92">
        <v>10497</v>
      </c>
      <c r="AC129" s="92">
        <v>78757</v>
      </c>
      <c r="AD129" s="114">
        <v>89254</v>
      </c>
      <c r="AE129" s="115">
        <v>59.611557110989409</v>
      </c>
      <c r="AF129" s="83">
        <v>139229</v>
      </c>
      <c r="AG129" s="112">
        <v>6587</v>
      </c>
      <c r="AH129" s="112">
        <v>49861</v>
      </c>
      <c r="AI129" s="112">
        <v>56448</v>
      </c>
      <c r="AJ129" s="113">
        <v>35.812223028248425</v>
      </c>
      <c r="AK129" s="112">
        <v>3584</v>
      </c>
      <c r="AL129" s="112">
        <v>33850</v>
      </c>
      <c r="AM129" s="112">
        <v>37434</v>
      </c>
      <c r="AN129" s="101">
        <v>24.312463639040718</v>
      </c>
      <c r="AO129" s="113">
        <v>60.12468666728914</v>
      </c>
      <c r="AP129" s="92">
        <v>10171</v>
      </c>
      <c r="AQ129" s="92">
        <v>83711</v>
      </c>
      <c r="AR129" s="114">
        <v>93882</v>
      </c>
      <c r="AS129" s="114">
        <v>139229</v>
      </c>
      <c r="AT129" s="114">
        <v>6010</v>
      </c>
      <c r="AU129" s="114">
        <v>50881</v>
      </c>
      <c r="AV129" s="114">
        <v>56891</v>
      </c>
      <c r="AW129" s="114">
        <v>36.544829022689242</v>
      </c>
      <c r="AX129" s="114">
        <v>2310</v>
      </c>
      <c r="AY129" s="114">
        <v>36815</v>
      </c>
      <c r="AZ129" s="114">
        <v>39125</v>
      </c>
      <c r="BA129" s="114">
        <v>26.442048711116218</v>
      </c>
      <c r="BB129" s="114">
        <v>62.986877733805457</v>
      </c>
      <c r="BC129" s="114">
        <v>8320</v>
      </c>
      <c r="BD129" s="114">
        <v>87696</v>
      </c>
      <c r="BE129" s="114">
        <v>96016</v>
      </c>
      <c r="BF129" s="114">
        <v>139931</v>
      </c>
      <c r="BG129" s="114">
        <v>5971</v>
      </c>
      <c r="BH129" s="114">
        <v>52278</v>
      </c>
      <c r="BI129" s="114">
        <v>58249</v>
      </c>
      <c r="BJ129" s="114">
        <v>37.359841636235004</v>
      </c>
      <c r="BK129" s="114">
        <v>2129</v>
      </c>
      <c r="BL129" s="114">
        <v>37509</v>
      </c>
      <c r="BM129" s="114">
        <v>39638</v>
      </c>
      <c r="BN129" s="114">
        <v>26.805354067361769</v>
      </c>
      <c r="BO129" s="114">
        <v>64.16519570359678</v>
      </c>
      <c r="BP129" s="114">
        <v>8100</v>
      </c>
      <c r="BQ129" s="114">
        <v>89787</v>
      </c>
      <c r="BR129" s="114">
        <v>97887</v>
      </c>
      <c r="BS129" s="114">
        <v>139931</v>
      </c>
      <c r="BT129" s="114">
        <v>3517</v>
      </c>
      <c r="BU129" s="114">
        <v>54003</v>
      </c>
      <c r="BV129" s="114">
        <v>57520</v>
      </c>
      <c r="BW129" s="345">
        <v>38.592592063231166</v>
      </c>
      <c r="BX129" s="114">
        <v>717</v>
      </c>
      <c r="BY129" s="114">
        <v>38897</v>
      </c>
      <c r="BZ129" s="114">
        <v>39614</v>
      </c>
      <c r="CA129" s="113">
        <v>27.797271512388249</v>
      </c>
      <c r="CB129" s="113">
        <v>66.389863575619415</v>
      </c>
      <c r="CC129" s="114">
        <v>4234</v>
      </c>
      <c r="CD129" s="114">
        <v>92900</v>
      </c>
      <c r="CE129" s="114">
        <v>97134</v>
      </c>
      <c r="CF129" s="114">
        <v>139931</v>
      </c>
      <c r="CG129" s="114">
        <v>420</v>
      </c>
      <c r="CH129" s="114">
        <v>55817</v>
      </c>
      <c r="CI129" s="114">
        <v>56237</v>
      </c>
      <c r="CJ129" s="114">
        <v>39.888945265881041</v>
      </c>
      <c r="CK129" s="114">
        <v>565</v>
      </c>
      <c r="CL129" s="114">
        <v>39532</v>
      </c>
      <c r="CM129" s="114">
        <v>40097</v>
      </c>
      <c r="CN129" s="114">
        <v>28.251066597108576</v>
      </c>
      <c r="CO129" s="114">
        <v>68.14001186298961</v>
      </c>
      <c r="CP129" s="114">
        <v>985</v>
      </c>
      <c r="CQ129" s="114">
        <v>95349</v>
      </c>
      <c r="CR129" s="114">
        <v>96334</v>
      </c>
      <c r="CS129" s="83">
        <v>139931</v>
      </c>
      <c r="CT129" s="112">
        <v>301</v>
      </c>
      <c r="CU129" s="112">
        <v>58109</v>
      </c>
      <c r="CV129" s="112">
        <v>58410</v>
      </c>
      <c r="CW129" s="113">
        <v>41.526895398446378</v>
      </c>
      <c r="CX129" s="112">
        <v>319</v>
      </c>
      <c r="CY129" s="112">
        <v>40253</v>
      </c>
      <c r="CZ129" s="112">
        <v>40572</v>
      </c>
      <c r="DA129" s="101">
        <v>28.766320543696537</v>
      </c>
      <c r="DB129" s="113">
        <v>70.293215942142922</v>
      </c>
      <c r="DC129" s="92">
        <v>620</v>
      </c>
      <c r="DD129" s="92">
        <v>98362</v>
      </c>
      <c r="DE129" s="114">
        <v>98982</v>
      </c>
    </row>
    <row r="130" spans="1:109" x14ac:dyDescent="0.25">
      <c r="A130" s="4">
        <v>79</v>
      </c>
      <c r="B130" s="7" t="s">
        <v>189</v>
      </c>
      <c r="C130" s="4">
        <v>79</v>
      </c>
      <c r="D130" s="83">
        <v>1134</v>
      </c>
      <c r="E130" s="112">
        <v>67</v>
      </c>
      <c r="F130" s="83">
        <v>1027</v>
      </c>
      <c r="G130" s="112">
        <v>1094</v>
      </c>
      <c r="H130" s="113">
        <v>90.564373897707227</v>
      </c>
      <c r="I130" s="112">
        <v>20</v>
      </c>
      <c r="J130" s="112">
        <v>183</v>
      </c>
      <c r="K130" s="112">
        <v>203</v>
      </c>
      <c r="L130" s="101">
        <v>16.137566137566136</v>
      </c>
      <c r="M130" s="113">
        <v>106.70194003527338</v>
      </c>
      <c r="N130" s="92">
        <v>87</v>
      </c>
      <c r="O130" s="92">
        <v>1210</v>
      </c>
      <c r="P130" s="114">
        <v>1297</v>
      </c>
      <c r="Q130" s="115">
        <v>106.22440622440624</v>
      </c>
      <c r="R130" s="83">
        <v>1176</v>
      </c>
      <c r="S130" s="112">
        <v>65</v>
      </c>
      <c r="T130" s="83">
        <v>1039</v>
      </c>
      <c r="U130" s="112">
        <v>1104</v>
      </c>
      <c r="V130" s="113">
        <v>88.350340136054413</v>
      </c>
      <c r="W130" s="112">
        <v>19</v>
      </c>
      <c r="X130" s="112">
        <v>187</v>
      </c>
      <c r="Y130" s="112">
        <v>206</v>
      </c>
      <c r="Z130" s="101">
        <v>15.901360544217688</v>
      </c>
      <c r="AA130" s="113">
        <v>104.25170068027212</v>
      </c>
      <c r="AB130" s="92">
        <v>84</v>
      </c>
      <c r="AC130" s="92">
        <v>1226</v>
      </c>
      <c r="AD130" s="114">
        <v>1310</v>
      </c>
      <c r="AE130" s="115">
        <v>103.96825396825398</v>
      </c>
      <c r="AF130" s="83">
        <v>1176</v>
      </c>
      <c r="AG130" s="112">
        <v>62</v>
      </c>
      <c r="AH130" s="112">
        <v>1037</v>
      </c>
      <c r="AI130" s="112">
        <v>1099</v>
      </c>
      <c r="AJ130" s="113">
        <v>88.180272108843539</v>
      </c>
      <c r="AK130" s="112">
        <v>19</v>
      </c>
      <c r="AL130" s="112">
        <v>187</v>
      </c>
      <c r="AM130" s="112">
        <v>206</v>
      </c>
      <c r="AN130" s="101">
        <v>15.901360544217688</v>
      </c>
      <c r="AO130" s="113">
        <v>104.08163265306123</v>
      </c>
      <c r="AP130" s="92">
        <v>81</v>
      </c>
      <c r="AQ130" s="92">
        <v>1224</v>
      </c>
      <c r="AR130" s="114">
        <v>1305</v>
      </c>
      <c r="AS130" s="114">
        <v>1176</v>
      </c>
      <c r="AT130" s="114">
        <v>53</v>
      </c>
      <c r="AU130" s="114">
        <v>1059</v>
      </c>
      <c r="AV130" s="114">
        <v>1112</v>
      </c>
      <c r="AW130" s="114">
        <v>90.051020408163268</v>
      </c>
      <c r="AX130" s="114">
        <v>8</v>
      </c>
      <c r="AY130" s="114">
        <v>199</v>
      </c>
      <c r="AZ130" s="114">
        <v>207</v>
      </c>
      <c r="BA130" s="114">
        <v>16.921768707482993</v>
      </c>
      <c r="BB130" s="114">
        <v>106.97278911564625</v>
      </c>
      <c r="BC130" s="114">
        <v>61</v>
      </c>
      <c r="BD130" s="114">
        <v>1258</v>
      </c>
      <c r="BE130" s="114">
        <v>1319</v>
      </c>
      <c r="BF130" s="114">
        <v>1174</v>
      </c>
      <c r="BG130" s="114">
        <v>53</v>
      </c>
      <c r="BH130" s="114">
        <v>1068</v>
      </c>
      <c r="BI130" s="114">
        <v>1121</v>
      </c>
      <c r="BJ130" s="114">
        <v>90.971039182282794</v>
      </c>
      <c r="BK130" s="114">
        <v>7</v>
      </c>
      <c r="BL130" s="114">
        <v>201</v>
      </c>
      <c r="BM130" s="114">
        <v>208</v>
      </c>
      <c r="BN130" s="114">
        <v>17.120954003407153</v>
      </c>
      <c r="BO130" s="114">
        <v>108.09199318568994</v>
      </c>
      <c r="BP130" s="114">
        <v>60</v>
      </c>
      <c r="BQ130" s="114">
        <v>1269</v>
      </c>
      <c r="BR130" s="114">
        <v>1329</v>
      </c>
      <c r="BS130" s="114">
        <v>1174</v>
      </c>
      <c r="BT130" s="114">
        <v>51</v>
      </c>
      <c r="BU130" s="114">
        <v>1091</v>
      </c>
      <c r="BV130" s="114">
        <v>1142</v>
      </c>
      <c r="BW130" s="345">
        <v>92.93015332197615</v>
      </c>
      <c r="BX130" s="114">
        <v>2</v>
      </c>
      <c r="BY130" s="114">
        <v>214</v>
      </c>
      <c r="BZ130" s="114">
        <v>216</v>
      </c>
      <c r="CA130" s="113">
        <v>18.228279386712096</v>
      </c>
      <c r="CB130" s="113">
        <v>111.15843270868824</v>
      </c>
      <c r="CC130" s="114">
        <v>53</v>
      </c>
      <c r="CD130" s="114">
        <v>1305</v>
      </c>
      <c r="CE130" s="114">
        <v>1358</v>
      </c>
      <c r="CF130" s="114">
        <v>1174</v>
      </c>
      <c r="CG130" s="114">
        <v>7</v>
      </c>
      <c r="CH130" s="114">
        <v>1106</v>
      </c>
      <c r="CI130" s="114">
        <v>1113</v>
      </c>
      <c r="CJ130" s="114">
        <v>94.207836456558766</v>
      </c>
      <c r="CK130" s="114">
        <v>1</v>
      </c>
      <c r="CL130" s="114">
        <v>223</v>
      </c>
      <c r="CM130" s="114">
        <v>224</v>
      </c>
      <c r="CN130" s="114">
        <v>18.994889267461669</v>
      </c>
      <c r="CO130" s="114">
        <v>113.20272572402044</v>
      </c>
      <c r="CP130" s="114">
        <v>8</v>
      </c>
      <c r="CQ130" s="114">
        <v>1329</v>
      </c>
      <c r="CR130" s="114">
        <v>1337</v>
      </c>
      <c r="CS130" s="83">
        <v>1174</v>
      </c>
      <c r="CT130" s="112">
        <v>4</v>
      </c>
      <c r="CU130" s="112">
        <v>1117</v>
      </c>
      <c r="CV130" s="112">
        <v>1121</v>
      </c>
      <c r="CW130" s="113">
        <v>95.144804088586028</v>
      </c>
      <c r="CX130" s="112">
        <v>1</v>
      </c>
      <c r="CY130" s="112">
        <v>239</v>
      </c>
      <c r="CZ130" s="112">
        <v>240</v>
      </c>
      <c r="DA130" s="101">
        <v>20.357751277683136</v>
      </c>
      <c r="DB130" s="113">
        <v>115.50255536626916</v>
      </c>
      <c r="DC130" s="92">
        <v>5</v>
      </c>
      <c r="DD130" s="92">
        <v>1356</v>
      </c>
      <c r="DE130" s="114">
        <v>1361</v>
      </c>
    </row>
    <row r="131" spans="1:109" x14ac:dyDescent="0.25">
      <c r="A131" s="4">
        <v>88</v>
      </c>
      <c r="B131" s="7" t="s">
        <v>190</v>
      </c>
      <c r="C131" s="4">
        <v>88</v>
      </c>
      <c r="D131" s="83">
        <v>22254</v>
      </c>
      <c r="E131" s="112">
        <v>690</v>
      </c>
      <c r="F131" s="83">
        <v>9582</v>
      </c>
      <c r="G131" s="112">
        <v>10272</v>
      </c>
      <c r="H131" s="113">
        <v>43.05742787813427</v>
      </c>
      <c r="I131" s="112">
        <v>613</v>
      </c>
      <c r="J131" s="112">
        <v>5334</v>
      </c>
      <c r="K131" s="112">
        <v>5947</v>
      </c>
      <c r="L131" s="101">
        <v>23.968724723645188</v>
      </c>
      <c r="M131" s="113">
        <v>67.026152601779458</v>
      </c>
      <c r="N131" s="92">
        <v>1303</v>
      </c>
      <c r="O131" s="92">
        <v>14916</v>
      </c>
      <c r="P131" s="114">
        <v>16219</v>
      </c>
      <c r="Q131" s="115">
        <v>68.850023347624912</v>
      </c>
      <c r="R131" s="83">
        <v>23133</v>
      </c>
      <c r="S131" s="112">
        <v>690</v>
      </c>
      <c r="T131" s="83">
        <v>9868</v>
      </c>
      <c r="U131" s="112">
        <v>10558</v>
      </c>
      <c r="V131" s="113">
        <v>42.657675182639522</v>
      </c>
      <c r="W131" s="112">
        <v>551</v>
      </c>
      <c r="X131" s="112">
        <v>5429</v>
      </c>
      <c r="Y131" s="112">
        <v>5980</v>
      </c>
      <c r="Z131" s="101">
        <v>23.468637876626463</v>
      </c>
      <c r="AA131" s="113">
        <v>66.126313059265982</v>
      </c>
      <c r="AB131" s="92">
        <v>1241</v>
      </c>
      <c r="AC131" s="92">
        <v>15297</v>
      </c>
      <c r="AD131" s="114">
        <v>16538</v>
      </c>
      <c r="AE131" s="115">
        <v>67.850988758513168</v>
      </c>
      <c r="AF131" s="83">
        <v>23133</v>
      </c>
      <c r="AG131" s="112">
        <v>623</v>
      </c>
      <c r="AH131" s="112">
        <v>10144</v>
      </c>
      <c r="AI131" s="112">
        <v>10767</v>
      </c>
      <c r="AJ131" s="113">
        <v>43.850775947780228</v>
      </c>
      <c r="AK131" s="112">
        <v>558</v>
      </c>
      <c r="AL131" s="112">
        <v>5429</v>
      </c>
      <c r="AM131" s="112">
        <v>5987</v>
      </c>
      <c r="AN131" s="101">
        <v>23.468637876626463</v>
      </c>
      <c r="AO131" s="113">
        <v>67.319413824406695</v>
      </c>
      <c r="AP131" s="92">
        <v>1181</v>
      </c>
      <c r="AQ131" s="92">
        <v>15573</v>
      </c>
      <c r="AR131" s="114">
        <v>16754</v>
      </c>
      <c r="AS131" s="114">
        <v>23133</v>
      </c>
      <c r="AT131" s="114">
        <v>552</v>
      </c>
      <c r="AU131" s="114">
        <v>10347</v>
      </c>
      <c r="AV131" s="114">
        <v>10899</v>
      </c>
      <c r="AW131" s="114">
        <v>44.728310206198934</v>
      </c>
      <c r="AX131" s="114">
        <v>379</v>
      </c>
      <c r="AY131" s="114">
        <v>5997</v>
      </c>
      <c r="AZ131" s="114">
        <v>6376</v>
      </c>
      <c r="BA131" s="114">
        <v>25.924004668655172</v>
      </c>
      <c r="BB131" s="114">
        <v>70.652314874854099</v>
      </c>
      <c r="BC131" s="114">
        <v>931</v>
      </c>
      <c r="BD131" s="114">
        <v>16344</v>
      </c>
      <c r="BE131" s="114">
        <v>17275</v>
      </c>
      <c r="BF131" s="114">
        <v>23167</v>
      </c>
      <c r="BG131" s="114">
        <v>542</v>
      </c>
      <c r="BH131" s="114">
        <v>10632</v>
      </c>
      <c r="BI131" s="114">
        <v>11174</v>
      </c>
      <c r="BJ131" s="114">
        <v>45.892864850865458</v>
      </c>
      <c r="BK131" s="114">
        <v>342</v>
      </c>
      <c r="BL131" s="114">
        <v>6193</v>
      </c>
      <c r="BM131" s="114">
        <v>6535</v>
      </c>
      <c r="BN131" s="114">
        <v>26.731989467777439</v>
      </c>
      <c r="BO131" s="114">
        <v>72.624854318642889</v>
      </c>
      <c r="BP131" s="114">
        <v>884</v>
      </c>
      <c r="BQ131" s="114">
        <v>16825</v>
      </c>
      <c r="BR131" s="114">
        <v>17709</v>
      </c>
      <c r="BS131" s="114">
        <v>23167</v>
      </c>
      <c r="BT131" s="114">
        <v>475</v>
      </c>
      <c r="BU131" s="114">
        <v>10978</v>
      </c>
      <c r="BV131" s="114">
        <v>11453</v>
      </c>
      <c r="BW131" s="345">
        <v>47.386368541459831</v>
      </c>
      <c r="BX131" s="114">
        <v>125</v>
      </c>
      <c r="BY131" s="114">
        <v>6508</v>
      </c>
      <c r="BZ131" s="114">
        <v>6633</v>
      </c>
      <c r="CA131" s="113">
        <v>28.091682134070012</v>
      </c>
      <c r="CB131" s="113">
        <v>75.478050675529857</v>
      </c>
      <c r="CC131" s="114">
        <v>600</v>
      </c>
      <c r="CD131" s="114">
        <v>17486</v>
      </c>
      <c r="CE131" s="114">
        <v>18086</v>
      </c>
      <c r="CF131" s="114">
        <v>23167</v>
      </c>
      <c r="CG131" s="114">
        <v>79</v>
      </c>
      <c r="CH131" s="114">
        <v>11215</v>
      </c>
      <c r="CI131" s="114">
        <v>11294</v>
      </c>
      <c r="CJ131" s="114">
        <v>48.409375404670435</v>
      </c>
      <c r="CK131" s="114">
        <v>97</v>
      </c>
      <c r="CL131" s="114">
        <v>6635</v>
      </c>
      <c r="CM131" s="114">
        <v>6732</v>
      </c>
      <c r="CN131" s="114">
        <v>28.63987568524194</v>
      </c>
      <c r="CO131" s="114">
        <v>77.049251089912374</v>
      </c>
      <c r="CP131" s="114">
        <v>176</v>
      </c>
      <c r="CQ131" s="114">
        <v>17850</v>
      </c>
      <c r="CR131" s="114">
        <v>18026</v>
      </c>
      <c r="CS131" s="83">
        <v>23167</v>
      </c>
      <c r="CT131" s="112">
        <v>42</v>
      </c>
      <c r="CU131" s="112">
        <v>11660</v>
      </c>
      <c r="CV131" s="112">
        <v>11702</v>
      </c>
      <c r="CW131" s="113">
        <v>50.33021107609963</v>
      </c>
      <c r="CX131" s="112">
        <v>54</v>
      </c>
      <c r="CY131" s="112">
        <v>6774</v>
      </c>
      <c r="CZ131" s="112">
        <v>6828</v>
      </c>
      <c r="DA131" s="101">
        <v>29.239867052272629</v>
      </c>
      <c r="DB131" s="113">
        <v>79.570078128372259</v>
      </c>
      <c r="DC131" s="92">
        <v>96</v>
      </c>
      <c r="DD131" s="92">
        <v>18434</v>
      </c>
      <c r="DE131" s="114">
        <v>18530</v>
      </c>
    </row>
    <row r="132" spans="1:109" x14ac:dyDescent="0.25">
      <c r="A132" s="4">
        <v>129</v>
      </c>
      <c r="B132" s="7" t="s">
        <v>191</v>
      </c>
      <c r="C132" s="4">
        <v>129</v>
      </c>
      <c r="D132" s="83">
        <v>2258</v>
      </c>
      <c r="E132" s="112">
        <v>80</v>
      </c>
      <c r="F132" s="83">
        <v>1119</v>
      </c>
      <c r="G132" s="112">
        <v>1199</v>
      </c>
      <c r="H132" s="113">
        <v>49.557130203720106</v>
      </c>
      <c r="I132" s="112">
        <v>86</v>
      </c>
      <c r="J132" s="112">
        <v>914</v>
      </c>
      <c r="K132" s="112">
        <v>1000</v>
      </c>
      <c r="L132" s="101">
        <v>40.478299379982289</v>
      </c>
      <c r="M132" s="113">
        <v>90.035429583702381</v>
      </c>
      <c r="N132" s="92">
        <v>166</v>
      </c>
      <c r="O132" s="92">
        <v>2033</v>
      </c>
      <c r="P132" s="114">
        <v>2199</v>
      </c>
      <c r="Q132" s="115">
        <v>90.71782178217822</v>
      </c>
      <c r="R132" s="83">
        <v>2357</v>
      </c>
      <c r="S132" s="112">
        <v>76</v>
      </c>
      <c r="T132" s="83">
        <v>1133</v>
      </c>
      <c r="U132" s="112">
        <v>1209</v>
      </c>
      <c r="V132" s="113">
        <v>48.069579974543913</v>
      </c>
      <c r="W132" s="112">
        <v>72</v>
      </c>
      <c r="X132" s="112">
        <v>952</v>
      </c>
      <c r="Y132" s="112">
        <v>1024</v>
      </c>
      <c r="Z132" s="101">
        <v>40.390326686465841</v>
      </c>
      <c r="AA132" s="113">
        <v>88.459906661009754</v>
      </c>
      <c r="AB132" s="92">
        <v>148</v>
      </c>
      <c r="AC132" s="92">
        <v>2085</v>
      </c>
      <c r="AD132" s="114">
        <v>2233</v>
      </c>
      <c r="AE132" s="115">
        <v>89.141716566866265</v>
      </c>
      <c r="AF132" s="83">
        <v>2357</v>
      </c>
      <c r="AG132" s="112">
        <v>65</v>
      </c>
      <c r="AH132" s="112">
        <v>1165</v>
      </c>
      <c r="AI132" s="112">
        <v>1230</v>
      </c>
      <c r="AJ132" s="113">
        <v>49.427238014425114</v>
      </c>
      <c r="AK132" s="112">
        <v>73</v>
      </c>
      <c r="AL132" s="112">
        <v>952</v>
      </c>
      <c r="AM132" s="112">
        <v>1025</v>
      </c>
      <c r="AN132" s="101">
        <v>40.390326686465841</v>
      </c>
      <c r="AO132" s="113">
        <v>89.817564700890955</v>
      </c>
      <c r="AP132" s="92">
        <v>138</v>
      </c>
      <c r="AQ132" s="92">
        <v>2117</v>
      </c>
      <c r="AR132" s="114">
        <v>2255</v>
      </c>
      <c r="AS132" s="114">
        <v>2357</v>
      </c>
      <c r="AT132" s="114">
        <v>55</v>
      </c>
      <c r="AU132" s="114">
        <v>1200</v>
      </c>
      <c r="AV132" s="114">
        <v>1255</v>
      </c>
      <c r="AW132" s="114">
        <v>50.912176495545182</v>
      </c>
      <c r="AX132" s="114">
        <v>44</v>
      </c>
      <c r="AY132" s="114">
        <v>1015</v>
      </c>
      <c r="AZ132" s="114">
        <v>1059</v>
      </c>
      <c r="BA132" s="114">
        <v>43.063215952481968</v>
      </c>
      <c r="BB132" s="114">
        <v>93.975392448027151</v>
      </c>
      <c r="BC132" s="114">
        <v>99</v>
      </c>
      <c r="BD132" s="114">
        <v>2215</v>
      </c>
      <c r="BE132" s="114">
        <v>2314</v>
      </c>
      <c r="BF132" s="114">
        <v>2360</v>
      </c>
      <c r="BG132" s="114">
        <v>55</v>
      </c>
      <c r="BH132" s="114">
        <v>1235</v>
      </c>
      <c r="BI132" s="114">
        <v>1290</v>
      </c>
      <c r="BJ132" s="114">
        <v>52.330508474576277</v>
      </c>
      <c r="BK132" s="114">
        <v>43</v>
      </c>
      <c r="BL132" s="114">
        <v>1037</v>
      </c>
      <c r="BM132" s="114">
        <v>1080</v>
      </c>
      <c r="BN132" s="114">
        <v>43.940677966101696</v>
      </c>
      <c r="BO132" s="114">
        <v>96.271186440677965</v>
      </c>
      <c r="BP132" s="114">
        <v>98</v>
      </c>
      <c r="BQ132" s="114">
        <v>2272</v>
      </c>
      <c r="BR132" s="114">
        <v>2370</v>
      </c>
      <c r="BS132" s="114">
        <v>2360</v>
      </c>
      <c r="BT132" s="114">
        <v>33</v>
      </c>
      <c r="BU132" s="114">
        <v>1282</v>
      </c>
      <c r="BV132" s="114">
        <v>1315</v>
      </c>
      <c r="BW132" s="345">
        <v>54.322033898305087</v>
      </c>
      <c r="BX132" s="114">
        <v>15</v>
      </c>
      <c r="BY132" s="114">
        <v>1059</v>
      </c>
      <c r="BZ132" s="114">
        <v>1074</v>
      </c>
      <c r="CA132" s="113">
        <v>44.872881355932201</v>
      </c>
      <c r="CB132" s="113">
        <v>99.194915254237287</v>
      </c>
      <c r="CC132" s="114">
        <v>48</v>
      </c>
      <c r="CD132" s="114">
        <v>2341</v>
      </c>
      <c r="CE132" s="114">
        <v>2389</v>
      </c>
      <c r="CF132" s="114">
        <v>2360</v>
      </c>
      <c r="CG132" s="114">
        <v>9</v>
      </c>
      <c r="CH132" s="114">
        <v>1297</v>
      </c>
      <c r="CI132" s="114">
        <v>1306</v>
      </c>
      <c r="CJ132" s="114">
        <v>54.957627118644069</v>
      </c>
      <c r="CK132" s="114">
        <v>11</v>
      </c>
      <c r="CL132" s="114">
        <v>1084</v>
      </c>
      <c r="CM132" s="114">
        <v>1095</v>
      </c>
      <c r="CN132" s="114">
        <v>45.932203389830505</v>
      </c>
      <c r="CO132" s="114">
        <v>100.88983050847457</v>
      </c>
      <c r="CP132" s="114">
        <v>20</v>
      </c>
      <c r="CQ132" s="114">
        <v>2381</v>
      </c>
      <c r="CR132" s="114">
        <v>2401</v>
      </c>
      <c r="CS132" s="83">
        <v>2360</v>
      </c>
      <c r="CT132" s="112">
        <v>7</v>
      </c>
      <c r="CU132" s="112">
        <v>1345</v>
      </c>
      <c r="CV132" s="112">
        <v>1352</v>
      </c>
      <c r="CW132" s="113">
        <v>56.991525423728817</v>
      </c>
      <c r="CX132" s="112">
        <v>5</v>
      </c>
      <c r="CY132" s="112">
        <v>1097</v>
      </c>
      <c r="CZ132" s="112">
        <v>1102</v>
      </c>
      <c r="DA132" s="101">
        <v>46.483050847457633</v>
      </c>
      <c r="DB132" s="113">
        <v>103.47457627118644</v>
      </c>
      <c r="DC132" s="92">
        <v>12</v>
      </c>
      <c r="DD132" s="92">
        <v>2442</v>
      </c>
      <c r="DE132" s="114">
        <v>2454</v>
      </c>
    </row>
    <row r="133" spans="1:109" ht="26.25" x14ac:dyDescent="0.25">
      <c r="A133" s="4">
        <v>212</v>
      </c>
      <c r="B133" s="7" t="s">
        <v>192</v>
      </c>
      <c r="C133" s="4">
        <v>212</v>
      </c>
      <c r="D133" s="83">
        <v>1534</v>
      </c>
      <c r="E133" s="112">
        <v>97</v>
      </c>
      <c r="F133" s="83">
        <v>799</v>
      </c>
      <c r="G133" s="112">
        <v>896</v>
      </c>
      <c r="H133" s="113">
        <v>52.086049543676658</v>
      </c>
      <c r="I133" s="112">
        <v>48</v>
      </c>
      <c r="J133" s="112">
        <v>414</v>
      </c>
      <c r="K133" s="112">
        <v>462</v>
      </c>
      <c r="L133" s="101">
        <v>26.988265971316817</v>
      </c>
      <c r="M133" s="113">
        <v>79.074315514993472</v>
      </c>
      <c r="N133" s="92">
        <v>145</v>
      </c>
      <c r="O133" s="92">
        <v>1213</v>
      </c>
      <c r="P133" s="114">
        <v>1358</v>
      </c>
      <c r="Q133" s="115">
        <v>80.881477069684337</v>
      </c>
      <c r="R133" s="83">
        <v>1598</v>
      </c>
      <c r="S133" s="112">
        <v>96</v>
      </c>
      <c r="T133" s="83">
        <v>834</v>
      </c>
      <c r="U133" s="112">
        <v>930</v>
      </c>
      <c r="V133" s="113">
        <v>52.190237797246567</v>
      </c>
      <c r="W133" s="112">
        <v>44</v>
      </c>
      <c r="X133" s="112">
        <v>423</v>
      </c>
      <c r="Y133" s="112">
        <v>467</v>
      </c>
      <c r="Z133" s="101">
        <v>26.47058823529412</v>
      </c>
      <c r="AA133" s="113">
        <v>78.660826032540683</v>
      </c>
      <c r="AB133" s="92">
        <v>140</v>
      </c>
      <c r="AC133" s="92">
        <v>1257</v>
      </c>
      <c r="AD133" s="114">
        <v>1397</v>
      </c>
      <c r="AE133" s="115">
        <v>80.379746835443029</v>
      </c>
      <c r="AF133" s="83">
        <v>1598</v>
      </c>
      <c r="AG133" s="112">
        <v>84</v>
      </c>
      <c r="AH133" s="112">
        <v>869</v>
      </c>
      <c r="AI133" s="112">
        <v>953</v>
      </c>
      <c r="AJ133" s="113">
        <v>54.380475594493113</v>
      </c>
      <c r="AK133" s="112">
        <v>45</v>
      </c>
      <c r="AL133" s="112">
        <v>423</v>
      </c>
      <c r="AM133" s="112">
        <v>468</v>
      </c>
      <c r="AN133" s="101">
        <v>26.47058823529412</v>
      </c>
      <c r="AO133" s="113">
        <v>80.851063829787222</v>
      </c>
      <c r="AP133" s="92">
        <v>129</v>
      </c>
      <c r="AQ133" s="92">
        <v>1292</v>
      </c>
      <c r="AR133" s="114">
        <v>1421</v>
      </c>
      <c r="AS133" s="114">
        <v>1598</v>
      </c>
      <c r="AT133" s="114">
        <v>79</v>
      </c>
      <c r="AU133" s="114">
        <v>880</v>
      </c>
      <c r="AV133" s="114">
        <v>959</v>
      </c>
      <c r="AW133" s="114">
        <v>55.068836045056322</v>
      </c>
      <c r="AX133" s="114">
        <v>30</v>
      </c>
      <c r="AY133" s="114">
        <v>432</v>
      </c>
      <c r="AZ133" s="114">
        <v>462</v>
      </c>
      <c r="BA133" s="114">
        <v>27.033792240300375</v>
      </c>
      <c r="BB133" s="114">
        <v>82.102628285356687</v>
      </c>
      <c r="BC133" s="114">
        <v>109</v>
      </c>
      <c r="BD133" s="114">
        <v>1312</v>
      </c>
      <c r="BE133" s="114">
        <v>1421</v>
      </c>
      <c r="BF133" s="114">
        <v>1596</v>
      </c>
      <c r="BG133" s="114">
        <v>78</v>
      </c>
      <c r="BH133" s="114">
        <v>897</v>
      </c>
      <c r="BI133" s="114">
        <v>975</v>
      </c>
      <c r="BJ133" s="114">
        <v>56.203007518796987</v>
      </c>
      <c r="BK133" s="114">
        <v>26</v>
      </c>
      <c r="BL133" s="114">
        <v>447</v>
      </c>
      <c r="BM133" s="114">
        <v>473</v>
      </c>
      <c r="BN133" s="114">
        <v>28.007518796992482</v>
      </c>
      <c r="BO133" s="114">
        <v>84.210526315789465</v>
      </c>
      <c r="BP133" s="114">
        <v>104</v>
      </c>
      <c r="BQ133" s="114">
        <v>1344</v>
      </c>
      <c r="BR133" s="114">
        <v>1448</v>
      </c>
      <c r="BS133" s="114">
        <v>1596</v>
      </c>
      <c r="BT133" s="114">
        <v>68</v>
      </c>
      <c r="BU133" s="114">
        <v>932</v>
      </c>
      <c r="BV133" s="114">
        <v>1000</v>
      </c>
      <c r="BW133" s="345">
        <v>58.395989974937343</v>
      </c>
      <c r="BX133" s="114">
        <v>14</v>
      </c>
      <c r="BY133" s="114">
        <v>478</v>
      </c>
      <c r="BZ133" s="114">
        <v>492</v>
      </c>
      <c r="CA133" s="113">
        <v>29.949874686716793</v>
      </c>
      <c r="CB133" s="113">
        <v>88.345864661654133</v>
      </c>
      <c r="CC133" s="114">
        <v>82</v>
      </c>
      <c r="CD133" s="114">
        <v>1410</v>
      </c>
      <c r="CE133" s="114">
        <v>1492</v>
      </c>
      <c r="CF133" s="114">
        <v>1596</v>
      </c>
      <c r="CG133" s="114">
        <v>4</v>
      </c>
      <c r="CH133" s="114">
        <v>967</v>
      </c>
      <c r="CI133" s="114">
        <v>971</v>
      </c>
      <c r="CJ133" s="114">
        <v>60.588972431077693</v>
      </c>
      <c r="CK133" s="114">
        <v>11</v>
      </c>
      <c r="CL133" s="114">
        <v>484</v>
      </c>
      <c r="CM133" s="114">
        <v>495</v>
      </c>
      <c r="CN133" s="114">
        <v>30.32581453634085</v>
      </c>
      <c r="CO133" s="114">
        <v>90.91478696741855</v>
      </c>
      <c r="CP133" s="114">
        <v>15</v>
      </c>
      <c r="CQ133" s="114">
        <v>1451</v>
      </c>
      <c r="CR133" s="114">
        <v>1466</v>
      </c>
      <c r="CS133" s="83">
        <v>1596</v>
      </c>
      <c r="CT133" s="112">
        <v>3</v>
      </c>
      <c r="CU133" s="112">
        <v>1008</v>
      </c>
      <c r="CV133" s="112">
        <v>1011</v>
      </c>
      <c r="CW133" s="113">
        <v>63.157894736842103</v>
      </c>
      <c r="CX133" s="112">
        <v>7</v>
      </c>
      <c r="CY133" s="112">
        <v>485</v>
      </c>
      <c r="CZ133" s="112">
        <v>492</v>
      </c>
      <c r="DA133" s="101">
        <v>30.388471177944865</v>
      </c>
      <c r="DB133" s="113">
        <v>93.546365914786961</v>
      </c>
      <c r="DC133" s="92">
        <v>10</v>
      </c>
      <c r="DD133" s="92">
        <v>1493</v>
      </c>
      <c r="DE133" s="114">
        <v>1503</v>
      </c>
    </row>
    <row r="134" spans="1:109" x14ac:dyDescent="0.25">
      <c r="A134" s="4">
        <v>266</v>
      </c>
      <c r="B134" s="7" t="s">
        <v>193</v>
      </c>
      <c r="C134" s="4">
        <v>266</v>
      </c>
      <c r="D134" s="83">
        <v>3785</v>
      </c>
      <c r="E134" s="112">
        <v>214</v>
      </c>
      <c r="F134" s="83">
        <v>1278</v>
      </c>
      <c r="G134" s="112">
        <v>1492</v>
      </c>
      <c r="H134" s="113">
        <v>33.764861294583881</v>
      </c>
      <c r="I134" s="112">
        <v>305</v>
      </c>
      <c r="J134" s="112">
        <v>1731</v>
      </c>
      <c r="K134" s="112">
        <v>2036</v>
      </c>
      <c r="L134" s="101">
        <v>45.733157199471599</v>
      </c>
      <c r="M134" s="113">
        <v>79.498018494055472</v>
      </c>
      <c r="N134" s="92">
        <v>519</v>
      </c>
      <c r="O134" s="92">
        <v>3009</v>
      </c>
      <c r="P134" s="114">
        <v>3528</v>
      </c>
      <c r="Q134" s="115">
        <v>81.970260223048328</v>
      </c>
      <c r="R134" s="83">
        <v>3968</v>
      </c>
      <c r="S134" s="112">
        <v>214</v>
      </c>
      <c r="T134" s="83">
        <v>1322</v>
      </c>
      <c r="U134" s="112">
        <v>1536</v>
      </c>
      <c r="V134" s="113">
        <v>33.31653225806452</v>
      </c>
      <c r="W134" s="112">
        <v>278</v>
      </c>
      <c r="X134" s="112">
        <v>1719</v>
      </c>
      <c r="Y134" s="112">
        <v>1997</v>
      </c>
      <c r="Z134" s="101">
        <v>43.32157258064516</v>
      </c>
      <c r="AA134" s="113">
        <v>76.63810483870968</v>
      </c>
      <c r="AB134" s="92">
        <v>492</v>
      </c>
      <c r="AC134" s="92">
        <v>3041</v>
      </c>
      <c r="AD134" s="114">
        <v>3533</v>
      </c>
      <c r="AE134" s="115">
        <v>79.215246636771298</v>
      </c>
      <c r="AF134" s="83">
        <v>3968</v>
      </c>
      <c r="AG134" s="112">
        <v>204</v>
      </c>
      <c r="AH134" s="112">
        <v>1358</v>
      </c>
      <c r="AI134" s="112">
        <v>1562</v>
      </c>
      <c r="AJ134" s="113">
        <v>34.223790322580641</v>
      </c>
      <c r="AK134" s="112">
        <v>291</v>
      </c>
      <c r="AL134" s="112">
        <v>1719</v>
      </c>
      <c r="AM134" s="112">
        <v>2010</v>
      </c>
      <c r="AN134" s="101">
        <v>43.32157258064516</v>
      </c>
      <c r="AO134" s="113">
        <v>77.545362903225808</v>
      </c>
      <c r="AP134" s="92">
        <v>495</v>
      </c>
      <c r="AQ134" s="92">
        <v>3077</v>
      </c>
      <c r="AR134" s="114">
        <v>3572</v>
      </c>
      <c r="AS134" s="114">
        <v>3968</v>
      </c>
      <c r="AT134" s="114">
        <v>153</v>
      </c>
      <c r="AU134" s="114">
        <v>1377</v>
      </c>
      <c r="AV134" s="114">
        <v>1530</v>
      </c>
      <c r="AW134" s="114">
        <v>34.702620967741936</v>
      </c>
      <c r="AX134" s="114">
        <v>202</v>
      </c>
      <c r="AY134" s="114">
        <v>1850</v>
      </c>
      <c r="AZ134" s="114">
        <v>2052</v>
      </c>
      <c r="BA134" s="114">
        <v>46.622983870967744</v>
      </c>
      <c r="BB134" s="114">
        <v>81.32560483870968</v>
      </c>
      <c r="BC134" s="114">
        <v>355</v>
      </c>
      <c r="BD134" s="114">
        <v>3227</v>
      </c>
      <c r="BE134" s="114">
        <v>3582</v>
      </c>
      <c r="BF134" s="114">
        <v>3969</v>
      </c>
      <c r="BG134" s="114">
        <v>41</v>
      </c>
      <c r="BH134" s="114">
        <v>1425</v>
      </c>
      <c r="BI134" s="114">
        <v>1466</v>
      </c>
      <c r="BJ134" s="114">
        <v>35.903250188964478</v>
      </c>
      <c r="BK134" s="114">
        <v>180</v>
      </c>
      <c r="BL134" s="114">
        <v>1883</v>
      </c>
      <c r="BM134" s="114">
        <v>2063</v>
      </c>
      <c r="BN134" s="114">
        <v>47.442680776014107</v>
      </c>
      <c r="BO134" s="114">
        <v>83.345930964978592</v>
      </c>
      <c r="BP134" s="114">
        <v>221</v>
      </c>
      <c r="BQ134" s="114">
        <v>3308</v>
      </c>
      <c r="BR134" s="114">
        <v>3529</v>
      </c>
      <c r="BS134" s="114">
        <v>3969</v>
      </c>
      <c r="BT134" s="114">
        <v>36</v>
      </c>
      <c r="BU134" s="114">
        <v>1466</v>
      </c>
      <c r="BV134" s="114">
        <v>1502</v>
      </c>
      <c r="BW134" s="345">
        <v>36.936255983875036</v>
      </c>
      <c r="BX134" s="114">
        <v>57</v>
      </c>
      <c r="BY134" s="114">
        <v>1994</v>
      </c>
      <c r="BZ134" s="114">
        <v>2051</v>
      </c>
      <c r="CA134" s="113">
        <v>50.239355001259767</v>
      </c>
      <c r="CB134" s="113">
        <v>87.175610985134796</v>
      </c>
      <c r="CC134" s="114">
        <v>93</v>
      </c>
      <c r="CD134" s="114">
        <v>3460</v>
      </c>
      <c r="CE134" s="114">
        <v>3553</v>
      </c>
      <c r="CF134" s="114">
        <v>3969</v>
      </c>
      <c r="CG134" s="114">
        <v>14</v>
      </c>
      <c r="CH134" s="114">
        <v>1525</v>
      </c>
      <c r="CI134" s="114">
        <v>1539</v>
      </c>
      <c r="CJ134" s="114">
        <v>38.422776518014615</v>
      </c>
      <c r="CK134" s="114">
        <v>51</v>
      </c>
      <c r="CL134" s="114">
        <v>1996</v>
      </c>
      <c r="CM134" s="114">
        <v>2047</v>
      </c>
      <c r="CN134" s="114">
        <v>50.289745527840765</v>
      </c>
      <c r="CO134" s="114">
        <v>88.71252204585538</v>
      </c>
      <c r="CP134" s="114">
        <v>65</v>
      </c>
      <c r="CQ134" s="114">
        <v>3521</v>
      </c>
      <c r="CR134" s="114">
        <v>3586</v>
      </c>
      <c r="CS134" s="83">
        <v>3969</v>
      </c>
      <c r="CT134" s="112">
        <v>7</v>
      </c>
      <c r="CU134" s="112">
        <v>1578</v>
      </c>
      <c r="CV134" s="112">
        <v>1585</v>
      </c>
      <c r="CW134" s="113">
        <v>39.758125472411187</v>
      </c>
      <c r="CX134" s="112">
        <v>21</v>
      </c>
      <c r="CY134" s="112">
        <v>2032</v>
      </c>
      <c r="CZ134" s="112">
        <v>2053</v>
      </c>
      <c r="DA134" s="101">
        <v>51.196775006298815</v>
      </c>
      <c r="DB134" s="113">
        <v>90.954900478710002</v>
      </c>
      <c r="DC134" s="92">
        <v>28</v>
      </c>
      <c r="DD134" s="92">
        <v>3610</v>
      </c>
      <c r="DE134" s="114">
        <v>3638</v>
      </c>
    </row>
    <row r="135" spans="1:109" ht="26.25" x14ac:dyDescent="0.25">
      <c r="A135" s="4">
        <v>308</v>
      </c>
      <c r="B135" s="7" t="s">
        <v>194</v>
      </c>
      <c r="C135" s="4">
        <v>308</v>
      </c>
      <c r="D135" s="83">
        <v>1472</v>
      </c>
      <c r="E135" s="112">
        <v>65</v>
      </c>
      <c r="F135" s="83">
        <v>1196</v>
      </c>
      <c r="G135" s="112">
        <v>1261</v>
      </c>
      <c r="H135" s="113">
        <v>81.25</v>
      </c>
      <c r="I135" s="112">
        <v>47</v>
      </c>
      <c r="J135" s="112">
        <v>402</v>
      </c>
      <c r="K135" s="112">
        <v>449</v>
      </c>
      <c r="L135" s="101">
        <v>27.309782608695656</v>
      </c>
      <c r="M135" s="113">
        <v>108.55978260869566</v>
      </c>
      <c r="N135" s="92">
        <v>112</v>
      </c>
      <c r="O135" s="92">
        <v>1598</v>
      </c>
      <c r="P135" s="114">
        <v>1710</v>
      </c>
      <c r="Q135" s="115">
        <v>107.95454545454545</v>
      </c>
      <c r="R135" s="83">
        <v>1545</v>
      </c>
      <c r="S135" s="112">
        <v>65</v>
      </c>
      <c r="T135" s="83">
        <v>1216</v>
      </c>
      <c r="U135" s="112">
        <v>1281</v>
      </c>
      <c r="V135" s="113">
        <v>78.70550161812298</v>
      </c>
      <c r="W135" s="112">
        <v>35</v>
      </c>
      <c r="X135" s="112">
        <v>406</v>
      </c>
      <c r="Y135" s="112">
        <v>441</v>
      </c>
      <c r="Z135" s="101">
        <v>26.278317152103558</v>
      </c>
      <c r="AA135" s="113">
        <v>104.98381877022653</v>
      </c>
      <c r="AB135" s="92">
        <v>100</v>
      </c>
      <c r="AC135" s="92">
        <v>1622</v>
      </c>
      <c r="AD135" s="114">
        <v>1722</v>
      </c>
      <c r="AE135" s="115">
        <v>104.68085106382978</v>
      </c>
      <c r="AF135" s="83">
        <v>1545</v>
      </c>
      <c r="AG135" s="112">
        <v>58</v>
      </c>
      <c r="AH135" s="112">
        <v>1216</v>
      </c>
      <c r="AI135" s="112">
        <v>1274</v>
      </c>
      <c r="AJ135" s="113">
        <v>78.70550161812298</v>
      </c>
      <c r="AK135" s="112">
        <v>35</v>
      </c>
      <c r="AL135" s="112">
        <v>406</v>
      </c>
      <c r="AM135" s="112">
        <v>441</v>
      </c>
      <c r="AN135" s="101">
        <v>26.278317152103558</v>
      </c>
      <c r="AO135" s="113">
        <v>104.98381877022653</v>
      </c>
      <c r="AP135" s="92">
        <v>93</v>
      </c>
      <c r="AQ135" s="92">
        <v>1622</v>
      </c>
      <c r="AR135" s="114">
        <v>1715</v>
      </c>
      <c r="AS135" s="114">
        <v>1545</v>
      </c>
      <c r="AT135" s="114">
        <v>56</v>
      </c>
      <c r="AU135" s="114">
        <v>1226</v>
      </c>
      <c r="AV135" s="114">
        <v>1282</v>
      </c>
      <c r="AW135" s="114">
        <v>79.35275080906149</v>
      </c>
      <c r="AX135" s="114">
        <v>24</v>
      </c>
      <c r="AY135" s="114">
        <v>443</v>
      </c>
      <c r="AZ135" s="114">
        <v>467</v>
      </c>
      <c r="BA135" s="114">
        <v>28.673139158576049</v>
      </c>
      <c r="BB135" s="114">
        <v>108.02588996763754</v>
      </c>
      <c r="BC135" s="114">
        <v>80</v>
      </c>
      <c r="BD135" s="114">
        <v>1669</v>
      </c>
      <c r="BE135" s="114">
        <v>1749</v>
      </c>
      <c r="BF135" s="114">
        <v>1549</v>
      </c>
      <c r="BG135" s="114">
        <v>52</v>
      </c>
      <c r="BH135" s="114">
        <v>1236</v>
      </c>
      <c r="BI135" s="114">
        <v>1288</v>
      </c>
      <c r="BJ135" s="114">
        <v>79.793415106520342</v>
      </c>
      <c r="BK135" s="114">
        <v>22</v>
      </c>
      <c r="BL135" s="114">
        <v>462</v>
      </c>
      <c r="BM135" s="114">
        <v>484</v>
      </c>
      <c r="BN135" s="114">
        <v>29.825693996126535</v>
      </c>
      <c r="BO135" s="114">
        <v>109.61910910264687</v>
      </c>
      <c r="BP135" s="114">
        <v>74</v>
      </c>
      <c r="BQ135" s="114">
        <v>1698</v>
      </c>
      <c r="BR135" s="114">
        <v>1772</v>
      </c>
      <c r="BS135" s="114">
        <v>1549</v>
      </c>
      <c r="BT135" s="114">
        <v>49</v>
      </c>
      <c r="BU135" s="114">
        <v>1233</v>
      </c>
      <c r="BV135" s="114">
        <v>1282</v>
      </c>
      <c r="BW135" s="345">
        <v>79.599741768883149</v>
      </c>
      <c r="BX135" s="114">
        <v>9</v>
      </c>
      <c r="BY135" s="114">
        <v>486</v>
      </c>
      <c r="BZ135" s="114">
        <v>495</v>
      </c>
      <c r="CA135" s="113">
        <v>31.375080697224018</v>
      </c>
      <c r="CB135" s="113">
        <v>110.97482246610717</v>
      </c>
      <c r="CC135" s="114">
        <v>58</v>
      </c>
      <c r="CD135" s="114">
        <v>1719</v>
      </c>
      <c r="CE135" s="114">
        <v>1777</v>
      </c>
      <c r="CF135" s="114">
        <v>1549</v>
      </c>
      <c r="CG135" s="114">
        <v>5</v>
      </c>
      <c r="CH135" s="114">
        <v>1242</v>
      </c>
      <c r="CI135" s="114">
        <v>1247</v>
      </c>
      <c r="CJ135" s="114">
        <v>80.1807617817947</v>
      </c>
      <c r="CK135" s="114">
        <v>3</v>
      </c>
      <c r="CL135" s="114">
        <v>500</v>
      </c>
      <c r="CM135" s="114">
        <v>503</v>
      </c>
      <c r="CN135" s="114">
        <v>32.278889606197545</v>
      </c>
      <c r="CO135" s="114">
        <v>112.45965138799225</v>
      </c>
      <c r="CP135" s="114">
        <v>8</v>
      </c>
      <c r="CQ135" s="114">
        <v>1742</v>
      </c>
      <c r="CR135" s="114">
        <v>1750</v>
      </c>
      <c r="CS135" s="83">
        <v>1549</v>
      </c>
      <c r="CT135" s="112">
        <v>5</v>
      </c>
      <c r="CU135" s="112">
        <v>1242</v>
      </c>
      <c r="CV135" s="112">
        <v>1247</v>
      </c>
      <c r="CW135" s="113">
        <v>80.1807617817947</v>
      </c>
      <c r="CX135" s="112">
        <v>3</v>
      </c>
      <c r="CY135" s="112">
        <v>523</v>
      </c>
      <c r="CZ135" s="112">
        <v>526</v>
      </c>
      <c r="DA135" s="101">
        <v>33.763718528082634</v>
      </c>
      <c r="DB135" s="113">
        <v>113.94448030987733</v>
      </c>
      <c r="DC135" s="92">
        <v>8</v>
      </c>
      <c r="DD135" s="92">
        <v>1765</v>
      </c>
      <c r="DE135" s="114">
        <v>1773</v>
      </c>
    </row>
    <row r="136" spans="1:109" x14ac:dyDescent="0.25">
      <c r="A136" s="4">
        <v>360</v>
      </c>
      <c r="B136" s="11" t="s">
        <v>195</v>
      </c>
      <c r="C136" s="4">
        <v>360</v>
      </c>
      <c r="D136" s="83">
        <v>12512</v>
      </c>
      <c r="E136" s="112">
        <v>417</v>
      </c>
      <c r="F136" s="83">
        <v>6001</v>
      </c>
      <c r="G136" s="112">
        <v>6418</v>
      </c>
      <c r="H136" s="113">
        <v>47.961956521739133</v>
      </c>
      <c r="I136" s="112">
        <v>596</v>
      </c>
      <c r="J136" s="112">
        <v>5101</v>
      </c>
      <c r="K136" s="112">
        <v>5697</v>
      </c>
      <c r="L136" s="101">
        <v>40.768861892583118</v>
      </c>
      <c r="M136" s="113">
        <v>88.730818414322258</v>
      </c>
      <c r="N136" s="92">
        <v>1013</v>
      </c>
      <c r="O136" s="92">
        <v>11102</v>
      </c>
      <c r="P136" s="114">
        <v>12115</v>
      </c>
      <c r="Q136" s="115">
        <v>89.574861367837329</v>
      </c>
      <c r="R136" s="83">
        <v>13085</v>
      </c>
      <c r="S136" s="112">
        <v>418</v>
      </c>
      <c r="T136" s="83">
        <v>6098</v>
      </c>
      <c r="U136" s="112">
        <v>6516</v>
      </c>
      <c r="V136" s="113">
        <v>46.602980512036687</v>
      </c>
      <c r="W136" s="112">
        <v>535</v>
      </c>
      <c r="X136" s="112">
        <v>5184</v>
      </c>
      <c r="Y136" s="112">
        <v>5719</v>
      </c>
      <c r="Z136" s="101">
        <v>39.617883072220103</v>
      </c>
      <c r="AA136" s="113">
        <v>86.220863584256776</v>
      </c>
      <c r="AB136" s="92">
        <v>953</v>
      </c>
      <c r="AC136" s="92">
        <v>11282</v>
      </c>
      <c r="AD136" s="114">
        <v>12235</v>
      </c>
      <c r="AE136" s="115">
        <v>87.15629006981051</v>
      </c>
      <c r="AF136" s="83">
        <v>13085</v>
      </c>
      <c r="AG136" s="112">
        <v>370</v>
      </c>
      <c r="AH136" s="112">
        <v>6372</v>
      </c>
      <c r="AI136" s="112">
        <v>6742</v>
      </c>
      <c r="AJ136" s="113">
        <v>48.696981276270542</v>
      </c>
      <c r="AK136" s="112">
        <v>542</v>
      </c>
      <c r="AL136" s="112">
        <v>5184</v>
      </c>
      <c r="AM136" s="112">
        <v>5726</v>
      </c>
      <c r="AN136" s="101">
        <v>39.617883072220103</v>
      </c>
      <c r="AO136" s="113">
        <v>88.314864348490644</v>
      </c>
      <c r="AP136" s="92">
        <v>912</v>
      </c>
      <c r="AQ136" s="92">
        <v>11556</v>
      </c>
      <c r="AR136" s="114">
        <v>12468</v>
      </c>
      <c r="AS136" s="114">
        <v>13085</v>
      </c>
      <c r="AT136" s="114">
        <v>300</v>
      </c>
      <c r="AU136" s="114">
        <v>6411</v>
      </c>
      <c r="AV136" s="114">
        <v>6711</v>
      </c>
      <c r="AW136" s="114">
        <v>48.995032479938857</v>
      </c>
      <c r="AX136" s="114">
        <v>359</v>
      </c>
      <c r="AY136" s="114">
        <v>5693</v>
      </c>
      <c r="AZ136" s="114">
        <v>6052</v>
      </c>
      <c r="BA136" s="114">
        <v>43.507833397019482</v>
      </c>
      <c r="BB136" s="114">
        <v>92.502865876958353</v>
      </c>
      <c r="BC136" s="114">
        <v>659</v>
      </c>
      <c r="BD136" s="114">
        <v>12104</v>
      </c>
      <c r="BE136" s="114">
        <v>12763</v>
      </c>
      <c r="BF136" s="114">
        <v>13107</v>
      </c>
      <c r="BG136" s="114">
        <v>294</v>
      </c>
      <c r="BH136" s="114">
        <v>6486</v>
      </c>
      <c r="BI136" s="114">
        <v>6780</v>
      </c>
      <c r="BJ136" s="114">
        <v>49.485008010986498</v>
      </c>
      <c r="BK136" s="114">
        <v>328</v>
      </c>
      <c r="BL136" s="114">
        <v>5821</v>
      </c>
      <c r="BM136" s="114">
        <v>6149</v>
      </c>
      <c r="BN136" s="114">
        <v>44.411383230334934</v>
      </c>
      <c r="BO136" s="114">
        <v>93.896391241321425</v>
      </c>
      <c r="BP136" s="114">
        <v>622</v>
      </c>
      <c r="BQ136" s="114">
        <v>12307</v>
      </c>
      <c r="BR136" s="114">
        <v>12929</v>
      </c>
      <c r="BS136" s="114">
        <v>13107</v>
      </c>
      <c r="BT136" s="114">
        <v>163</v>
      </c>
      <c r="BU136" s="114">
        <v>6634</v>
      </c>
      <c r="BV136" s="114">
        <v>6797</v>
      </c>
      <c r="BW136" s="345">
        <v>50.614175631342029</v>
      </c>
      <c r="BX136" s="114">
        <v>104</v>
      </c>
      <c r="BY136" s="114">
        <v>6050</v>
      </c>
      <c r="BZ136" s="114">
        <v>6154</v>
      </c>
      <c r="CA136" s="113">
        <v>46.158541237506675</v>
      </c>
      <c r="CB136" s="113">
        <v>96.772716868848704</v>
      </c>
      <c r="CC136" s="114">
        <v>267</v>
      </c>
      <c r="CD136" s="114">
        <v>12684</v>
      </c>
      <c r="CE136" s="114">
        <v>12951</v>
      </c>
      <c r="CF136" s="114">
        <v>13107</v>
      </c>
      <c r="CG136" s="114">
        <v>56</v>
      </c>
      <c r="CH136" s="114">
        <v>6742</v>
      </c>
      <c r="CI136" s="114">
        <v>6798</v>
      </c>
      <c r="CJ136" s="114">
        <v>51.438162813763633</v>
      </c>
      <c r="CK136" s="114">
        <v>75</v>
      </c>
      <c r="CL136" s="114">
        <v>6111</v>
      </c>
      <c r="CM136" s="114">
        <v>6186</v>
      </c>
      <c r="CN136" s="114">
        <v>46.623941405355914</v>
      </c>
      <c r="CO136" s="114">
        <v>98.062104219119547</v>
      </c>
      <c r="CP136" s="114">
        <v>131</v>
      </c>
      <c r="CQ136" s="114">
        <v>12853</v>
      </c>
      <c r="CR136" s="114">
        <v>12984</v>
      </c>
      <c r="CS136" s="83">
        <v>13107</v>
      </c>
      <c r="CT136" s="112">
        <v>35</v>
      </c>
      <c r="CU136" s="112">
        <v>6885</v>
      </c>
      <c r="CV136" s="112">
        <v>6920</v>
      </c>
      <c r="CW136" s="113">
        <v>52.529182879377437</v>
      </c>
      <c r="CX136" s="112">
        <v>49</v>
      </c>
      <c r="CY136" s="112">
        <v>6230</v>
      </c>
      <c r="CZ136" s="112">
        <v>6279</v>
      </c>
      <c r="DA136" s="101">
        <v>47.531853208209348</v>
      </c>
      <c r="DB136" s="113">
        <v>100.06103608758679</v>
      </c>
      <c r="DC136" s="92">
        <v>84</v>
      </c>
      <c r="DD136" s="92">
        <v>13115</v>
      </c>
      <c r="DE136" s="114">
        <v>13199</v>
      </c>
    </row>
    <row r="137" spans="1:109" ht="26.25" x14ac:dyDescent="0.25">
      <c r="A137" s="4">
        <v>380</v>
      </c>
      <c r="B137" s="7" t="s">
        <v>196</v>
      </c>
      <c r="C137" s="4">
        <v>380</v>
      </c>
      <c r="D137" s="83">
        <v>2111</v>
      </c>
      <c r="E137" s="112">
        <v>79</v>
      </c>
      <c r="F137" s="83">
        <v>809</v>
      </c>
      <c r="G137" s="112">
        <v>888</v>
      </c>
      <c r="H137" s="113">
        <v>38.323069635243961</v>
      </c>
      <c r="I137" s="112">
        <v>61</v>
      </c>
      <c r="J137" s="112">
        <v>557</v>
      </c>
      <c r="K137" s="112">
        <v>618</v>
      </c>
      <c r="L137" s="101">
        <v>26.385599242065371</v>
      </c>
      <c r="M137" s="113">
        <v>64.708668877309321</v>
      </c>
      <c r="N137" s="92">
        <v>140</v>
      </c>
      <c r="O137" s="92">
        <v>1366</v>
      </c>
      <c r="P137" s="114">
        <v>1506</v>
      </c>
      <c r="Q137" s="115">
        <v>66.903598400710791</v>
      </c>
      <c r="R137" s="83">
        <v>2197</v>
      </c>
      <c r="S137" s="112">
        <v>75</v>
      </c>
      <c r="T137" s="83">
        <v>842</v>
      </c>
      <c r="U137" s="112">
        <v>917</v>
      </c>
      <c r="V137" s="113">
        <v>38.324988620846611</v>
      </c>
      <c r="W137" s="112">
        <v>60</v>
      </c>
      <c r="X137" s="112">
        <v>573</v>
      </c>
      <c r="Y137" s="112">
        <v>633</v>
      </c>
      <c r="Z137" s="101">
        <v>26.08101957214383</v>
      </c>
      <c r="AA137" s="113">
        <v>64.406008192990441</v>
      </c>
      <c r="AB137" s="92">
        <v>135</v>
      </c>
      <c r="AC137" s="92">
        <v>1415</v>
      </c>
      <c r="AD137" s="114">
        <v>1550</v>
      </c>
      <c r="AE137" s="115">
        <v>66.466552315608922</v>
      </c>
      <c r="AF137" s="83">
        <v>2197</v>
      </c>
      <c r="AG137" s="112">
        <v>67</v>
      </c>
      <c r="AH137" s="112">
        <v>855</v>
      </c>
      <c r="AI137" s="112">
        <v>922</v>
      </c>
      <c r="AJ137" s="113">
        <v>38.916704597177969</v>
      </c>
      <c r="AK137" s="112">
        <v>61</v>
      </c>
      <c r="AL137" s="112">
        <v>573</v>
      </c>
      <c r="AM137" s="112">
        <v>634</v>
      </c>
      <c r="AN137" s="101">
        <v>26.08101957214383</v>
      </c>
      <c r="AO137" s="113">
        <v>64.997724169321799</v>
      </c>
      <c r="AP137" s="92">
        <v>128</v>
      </c>
      <c r="AQ137" s="92">
        <v>1428</v>
      </c>
      <c r="AR137" s="114">
        <v>1556</v>
      </c>
      <c r="AS137" s="114">
        <v>2197</v>
      </c>
      <c r="AT137" s="114">
        <v>66</v>
      </c>
      <c r="AU137" s="114">
        <v>863</v>
      </c>
      <c r="AV137" s="114">
        <v>929</v>
      </c>
      <c r="AW137" s="114">
        <v>39.280837505689576</v>
      </c>
      <c r="AX137" s="114">
        <v>41</v>
      </c>
      <c r="AY137" s="114">
        <v>648</v>
      </c>
      <c r="AZ137" s="114">
        <v>689</v>
      </c>
      <c r="BA137" s="114">
        <v>29.494765589440146</v>
      </c>
      <c r="BB137" s="114">
        <v>68.775603095129725</v>
      </c>
      <c r="BC137" s="114">
        <v>107</v>
      </c>
      <c r="BD137" s="114">
        <v>1511</v>
      </c>
      <c r="BE137" s="114">
        <v>1618</v>
      </c>
      <c r="BF137" s="114">
        <v>2206</v>
      </c>
      <c r="BG137" s="114">
        <v>51</v>
      </c>
      <c r="BH137" s="114">
        <v>894</v>
      </c>
      <c r="BI137" s="114">
        <v>945</v>
      </c>
      <c r="BJ137" s="114">
        <v>40.52583862194016</v>
      </c>
      <c r="BK137" s="114">
        <v>38</v>
      </c>
      <c r="BL137" s="114">
        <v>681</v>
      </c>
      <c r="BM137" s="114">
        <v>719</v>
      </c>
      <c r="BN137" s="114">
        <v>30.870353581142339</v>
      </c>
      <c r="BO137" s="114">
        <v>71.396192203082492</v>
      </c>
      <c r="BP137" s="114">
        <v>89</v>
      </c>
      <c r="BQ137" s="114">
        <v>1575</v>
      </c>
      <c r="BR137" s="114">
        <v>1664</v>
      </c>
      <c r="BS137" s="114">
        <v>2206</v>
      </c>
      <c r="BT137" s="114">
        <v>30</v>
      </c>
      <c r="BU137" s="114">
        <v>948</v>
      </c>
      <c r="BV137" s="114">
        <v>978</v>
      </c>
      <c r="BW137" s="345">
        <v>42.973708068902994</v>
      </c>
      <c r="BX137" s="114">
        <v>17</v>
      </c>
      <c r="BY137" s="114">
        <v>694</v>
      </c>
      <c r="BZ137" s="114">
        <v>711</v>
      </c>
      <c r="CA137" s="113">
        <v>31.459655485040798</v>
      </c>
      <c r="CB137" s="113">
        <v>74.433363553943792</v>
      </c>
      <c r="CC137" s="114">
        <v>47</v>
      </c>
      <c r="CD137" s="114">
        <v>1642</v>
      </c>
      <c r="CE137" s="114">
        <v>1689</v>
      </c>
      <c r="CF137" s="114">
        <v>2206</v>
      </c>
      <c r="CG137" s="114">
        <v>9</v>
      </c>
      <c r="CH137" s="114">
        <v>970</v>
      </c>
      <c r="CI137" s="114">
        <v>979</v>
      </c>
      <c r="CJ137" s="114">
        <v>43.970988213961917</v>
      </c>
      <c r="CK137" s="114">
        <v>16</v>
      </c>
      <c r="CL137" s="114">
        <v>714</v>
      </c>
      <c r="CM137" s="114">
        <v>730</v>
      </c>
      <c r="CN137" s="114">
        <v>32.366273798730731</v>
      </c>
      <c r="CO137" s="114">
        <v>76.337262012692648</v>
      </c>
      <c r="CP137" s="114">
        <v>25</v>
      </c>
      <c r="CQ137" s="114">
        <v>1684</v>
      </c>
      <c r="CR137" s="114">
        <v>1709</v>
      </c>
      <c r="CS137" s="83">
        <v>2206</v>
      </c>
      <c r="CT137" s="112">
        <v>3</v>
      </c>
      <c r="CU137" s="112">
        <v>981</v>
      </c>
      <c r="CV137" s="112">
        <v>984</v>
      </c>
      <c r="CW137" s="113">
        <v>44.469628286491385</v>
      </c>
      <c r="CX137" s="112">
        <v>9</v>
      </c>
      <c r="CY137" s="112">
        <v>761</v>
      </c>
      <c r="CZ137" s="112">
        <v>770</v>
      </c>
      <c r="DA137" s="101">
        <v>34.496826835902084</v>
      </c>
      <c r="DB137" s="113">
        <v>78.966455122393469</v>
      </c>
      <c r="DC137" s="92">
        <v>12</v>
      </c>
      <c r="DD137" s="92">
        <v>1742</v>
      </c>
      <c r="DE137" s="114">
        <v>1754</v>
      </c>
    </row>
    <row r="138" spans="1:109" x14ac:dyDescent="0.25">
      <c r="A138" s="4">
        <v>631</v>
      </c>
      <c r="B138" s="7" t="s">
        <v>197</v>
      </c>
      <c r="C138" s="4">
        <v>631</v>
      </c>
      <c r="D138" s="83">
        <v>3236</v>
      </c>
      <c r="E138" s="112">
        <v>266</v>
      </c>
      <c r="F138" s="83">
        <v>2045</v>
      </c>
      <c r="G138" s="112">
        <v>2311</v>
      </c>
      <c r="H138" s="113">
        <v>63.195302843016066</v>
      </c>
      <c r="I138" s="112">
        <v>172</v>
      </c>
      <c r="J138" s="112">
        <v>1161</v>
      </c>
      <c r="K138" s="112">
        <v>1333</v>
      </c>
      <c r="L138" s="101">
        <v>35.877626699629175</v>
      </c>
      <c r="M138" s="113">
        <v>99.072929542645241</v>
      </c>
      <c r="N138" s="92">
        <v>438</v>
      </c>
      <c r="O138" s="92">
        <v>3206</v>
      </c>
      <c r="P138" s="114">
        <v>3644</v>
      </c>
      <c r="Q138" s="115">
        <v>99.183451279259657</v>
      </c>
      <c r="R138" s="83">
        <v>3431</v>
      </c>
      <c r="S138" s="112">
        <v>265</v>
      </c>
      <c r="T138" s="83">
        <v>2062</v>
      </c>
      <c r="U138" s="112">
        <v>2327</v>
      </c>
      <c r="V138" s="113">
        <v>60.099096473331393</v>
      </c>
      <c r="W138" s="112">
        <v>165</v>
      </c>
      <c r="X138" s="112">
        <v>1184</v>
      </c>
      <c r="Y138" s="112">
        <v>1349</v>
      </c>
      <c r="Z138" s="101">
        <v>34.508889536578259</v>
      </c>
      <c r="AA138" s="113">
        <v>94.607986009909652</v>
      </c>
      <c r="AB138" s="92">
        <v>430</v>
      </c>
      <c r="AC138" s="92">
        <v>3246</v>
      </c>
      <c r="AD138" s="114">
        <v>3676</v>
      </c>
      <c r="AE138" s="115">
        <v>95.208495208495208</v>
      </c>
      <c r="AF138" s="83">
        <v>3431</v>
      </c>
      <c r="AG138" s="112">
        <v>223</v>
      </c>
      <c r="AH138" s="112">
        <v>2282</v>
      </c>
      <c r="AI138" s="112">
        <v>2505</v>
      </c>
      <c r="AJ138" s="113">
        <v>66.511221218303703</v>
      </c>
      <c r="AK138" s="112">
        <v>167</v>
      </c>
      <c r="AL138" s="112">
        <v>16</v>
      </c>
      <c r="AM138" s="112">
        <v>183</v>
      </c>
      <c r="AN138" s="101">
        <v>0.46633634508889538</v>
      </c>
      <c r="AO138" s="113">
        <v>66.977557563392594</v>
      </c>
      <c r="AP138" s="92">
        <v>390</v>
      </c>
      <c r="AQ138" s="92">
        <v>2298</v>
      </c>
      <c r="AR138" s="114">
        <v>2688</v>
      </c>
      <c r="AS138" s="114">
        <v>3431</v>
      </c>
      <c r="AT138" s="114">
        <v>221</v>
      </c>
      <c r="AU138" s="114">
        <v>2258</v>
      </c>
      <c r="AV138" s="114">
        <v>2479</v>
      </c>
      <c r="AW138" s="114">
        <v>65.81171670067036</v>
      </c>
      <c r="AX138" s="114">
        <v>110</v>
      </c>
      <c r="AY138" s="114">
        <v>1263</v>
      </c>
      <c r="AZ138" s="114">
        <v>1373</v>
      </c>
      <c r="BA138" s="114">
        <v>36.811425240454675</v>
      </c>
      <c r="BB138" s="114">
        <v>102.62314194112503</v>
      </c>
      <c r="BC138" s="114">
        <v>331</v>
      </c>
      <c r="BD138" s="114">
        <v>3521</v>
      </c>
      <c r="BE138" s="114">
        <v>3852</v>
      </c>
      <c r="BF138" s="114">
        <v>3435</v>
      </c>
      <c r="BG138" s="114">
        <v>218</v>
      </c>
      <c r="BH138" s="114">
        <v>2283</v>
      </c>
      <c r="BI138" s="114">
        <v>2501</v>
      </c>
      <c r="BJ138" s="114">
        <v>66.462882096069862</v>
      </c>
      <c r="BK138" s="114">
        <v>104</v>
      </c>
      <c r="BL138" s="114">
        <v>1298</v>
      </c>
      <c r="BM138" s="114">
        <v>1402</v>
      </c>
      <c r="BN138" s="114">
        <v>37.787481804949053</v>
      </c>
      <c r="BO138" s="114">
        <v>104.25036390101891</v>
      </c>
      <c r="BP138" s="114">
        <v>322</v>
      </c>
      <c r="BQ138" s="114">
        <v>3581</v>
      </c>
      <c r="BR138" s="114">
        <v>3903</v>
      </c>
      <c r="BS138" s="114">
        <v>3435</v>
      </c>
      <c r="BT138" s="114">
        <v>115</v>
      </c>
      <c r="BU138" s="114">
        <v>2289</v>
      </c>
      <c r="BV138" s="114">
        <v>2404</v>
      </c>
      <c r="BW138" s="345">
        <v>66.637554585152841</v>
      </c>
      <c r="BX138" s="114">
        <v>31</v>
      </c>
      <c r="BY138" s="114">
        <v>1404</v>
      </c>
      <c r="BZ138" s="114">
        <v>1435</v>
      </c>
      <c r="CA138" s="113">
        <v>40.873362445414848</v>
      </c>
      <c r="CB138" s="113">
        <v>107.51091703056768</v>
      </c>
      <c r="CC138" s="114">
        <v>146</v>
      </c>
      <c r="CD138" s="114">
        <v>3693</v>
      </c>
      <c r="CE138" s="114">
        <v>3839</v>
      </c>
      <c r="CF138" s="114">
        <v>3435</v>
      </c>
      <c r="CG138" s="114">
        <v>37</v>
      </c>
      <c r="CH138" s="114">
        <v>2275</v>
      </c>
      <c r="CI138" s="114">
        <v>2312</v>
      </c>
      <c r="CJ138" s="114">
        <v>66.229985443959237</v>
      </c>
      <c r="CK138" s="114">
        <v>29</v>
      </c>
      <c r="CL138" s="114">
        <v>1432</v>
      </c>
      <c r="CM138" s="114">
        <v>1461</v>
      </c>
      <c r="CN138" s="114">
        <v>41.688500727802037</v>
      </c>
      <c r="CO138" s="114">
        <v>107.91848617176127</v>
      </c>
      <c r="CP138" s="114">
        <v>66</v>
      </c>
      <c r="CQ138" s="114">
        <v>3707</v>
      </c>
      <c r="CR138" s="114">
        <v>3773</v>
      </c>
      <c r="CS138" s="83">
        <v>3435</v>
      </c>
      <c r="CT138" s="112">
        <v>24</v>
      </c>
      <c r="CU138" s="112">
        <v>2346</v>
      </c>
      <c r="CV138" s="112">
        <v>2370</v>
      </c>
      <c r="CW138" s="113">
        <v>68.296943231441048</v>
      </c>
      <c r="CX138" s="112">
        <v>13</v>
      </c>
      <c r="CY138" s="112">
        <v>1451</v>
      </c>
      <c r="CZ138" s="112">
        <v>1464</v>
      </c>
      <c r="DA138" s="101">
        <v>42.24163027656477</v>
      </c>
      <c r="DB138" s="113">
        <v>110.53857350800583</v>
      </c>
      <c r="DC138" s="92">
        <v>37</v>
      </c>
      <c r="DD138" s="92">
        <v>3797</v>
      </c>
      <c r="DE138" s="114">
        <v>3834</v>
      </c>
    </row>
    <row r="139" spans="1:109" ht="49.5" customHeight="1" x14ac:dyDescent="0.25">
      <c r="B139" s="243"/>
      <c r="D139" s="243"/>
      <c r="E139" s="243"/>
      <c r="F139" s="243"/>
      <c r="G139" s="243"/>
      <c r="H139" s="243"/>
      <c r="I139" s="243"/>
      <c r="J139" s="243"/>
      <c r="K139" s="243"/>
      <c r="L139" s="243"/>
      <c r="M139" s="243"/>
      <c r="N139" s="243"/>
      <c r="O139" s="243"/>
      <c r="P139" s="243"/>
      <c r="Q139" s="243"/>
      <c r="R139" s="243"/>
      <c r="S139" s="243"/>
      <c r="T139" s="243"/>
      <c r="U139" s="243"/>
      <c r="V139" s="243"/>
      <c r="W139" s="243"/>
      <c r="X139" s="243"/>
      <c r="Y139" s="243"/>
      <c r="Z139" s="243"/>
      <c r="AA139" s="243"/>
      <c r="AB139" s="243"/>
      <c r="AC139" s="243"/>
      <c r="AD139" s="243"/>
      <c r="AE139" s="243"/>
      <c r="AF139" s="243"/>
      <c r="AG139" s="243"/>
      <c r="AH139" s="243"/>
      <c r="AI139" s="243"/>
      <c r="AJ139" s="243"/>
      <c r="AK139" s="243"/>
      <c r="AL139" s="243"/>
      <c r="AM139" s="243"/>
      <c r="AN139" s="243"/>
      <c r="AO139" s="243"/>
      <c r="AP139" s="243"/>
      <c r="AQ139" s="243"/>
      <c r="AR139" s="243"/>
      <c r="AS139" s="243"/>
      <c r="AT139" s="243"/>
      <c r="AU139" s="243"/>
      <c r="AV139" s="243"/>
      <c r="AW139" s="243"/>
      <c r="AX139" s="243"/>
      <c r="AY139" s="243"/>
      <c r="AZ139" s="243"/>
      <c r="BA139" s="243"/>
      <c r="BB139" s="243"/>
      <c r="BC139" s="243"/>
      <c r="BD139" s="243"/>
      <c r="BE139" s="243"/>
      <c r="BF139" s="243"/>
      <c r="BG139" s="243"/>
      <c r="BH139" s="243"/>
      <c r="BI139" s="243"/>
      <c r="BJ139" s="243"/>
      <c r="BK139" s="243"/>
      <c r="BL139" s="243"/>
      <c r="BM139" s="243"/>
      <c r="BN139" s="243"/>
      <c r="BO139" s="243"/>
      <c r="BP139" s="243"/>
      <c r="BQ139" s="243"/>
      <c r="BR139" s="243"/>
      <c r="BS139" s="243"/>
      <c r="BT139" s="243"/>
      <c r="BU139" s="243"/>
      <c r="BV139" s="243"/>
      <c r="BW139" s="243"/>
      <c r="BX139" s="243"/>
      <c r="BY139" s="243"/>
      <c r="BZ139" s="243"/>
      <c r="CA139" s="243"/>
      <c r="CB139" s="243"/>
      <c r="CC139" s="243"/>
      <c r="CD139" s="243"/>
      <c r="CE139" s="243"/>
      <c r="CF139" s="243"/>
      <c r="CG139" s="243"/>
      <c r="CH139" s="243"/>
      <c r="CI139" s="243"/>
      <c r="CJ139" s="243"/>
      <c r="CK139" s="243"/>
      <c r="CL139" s="243"/>
      <c r="CM139" s="243"/>
      <c r="CN139" s="243"/>
      <c r="CO139" s="243"/>
      <c r="CP139" s="243"/>
      <c r="CQ139" s="243"/>
      <c r="CR139" s="243"/>
      <c r="CS139" s="275" t="s">
        <v>198</v>
      </c>
      <c r="CT139" s="461" t="s">
        <v>3683</v>
      </c>
      <c r="CU139" s="461"/>
      <c r="CV139" s="461"/>
      <c r="CW139" s="461"/>
      <c r="CX139" s="461"/>
      <c r="CY139" s="461"/>
      <c r="CZ139" s="461"/>
      <c r="DA139" s="461"/>
      <c r="DB139" s="461"/>
      <c r="DC139" s="461"/>
      <c r="DD139" s="461"/>
      <c r="DE139" s="461"/>
    </row>
    <row r="140" spans="1:109" ht="15" customHeight="1" x14ac:dyDescent="0.25">
      <c r="B140" s="242"/>
      <c r="D140" s="242"/>
      <c r="E140" s="242"/>
      <c r="F140" s="242"/>
      <c r="G140" s="242"/>
      <c r="H140" s="242"/>
      <c r="I140" s="242"/>
      <c r="J140" s="242"/>
      <c r="K140" s="242"/>
      <c r="L140" s="242"/>
      <c r="M140" s="242"/>
      <c r="N140" s="242"/>
      <c r="O140" s="242"/>
      <c r="P140" s="242"/>
      <c r="Q140" s="242"/>
      <c r="R140" s="242"/>
      <c r="S140" s="242"/>
      <c r="T140" s="242"/>
      <c r="U140" s="242"/>
      <c r="V140" s="242"/>
      <c r="W140" s="242"/>
      <c r="X140" s="242"/>
      <c r="Y140" s="242"/>
      <c r="Z140" s="242"/>
      <c r="AA140" s="242"/>
      <c r="AB140" s="242"/>
      <c r="AC140" s="242"/>
      <c r="AD140" s="242"/>
      <c r="AE140" s="242"/>
      <c r="AF140" s="242"/>
      <c r="AG140" s="242"/>
      <c r="AH140" s="242"/>
      <c r="AI140" s="242"/>
      <c r="AJ140" s="242"/>
      <c r="AK140" s="242"/>
      <c r="AL140" s="242"/>
      <c r="AM140" s="242"/>
      <c r="AN140" s="242"/>
      <c r="AO140" s="242"/>
      <c r="AP140" s="242"/>
      <c r="AQ140" s="242"/>
      <c r="AR140" s="242"/>
      <c r="AS140" s="242"/>
      <c r="AT140" s="242"/>
      <c r="AU140" s="242"/>
      <c r="AV140" s="242"/>
      <c r="AW140" s="242"/>
      <c r="AX140" s="242"/>
      <c r="AY140" s="242"/>
      <c r="AZ140" s="242"/>
      <c r="BA140" s="242"/>
      <c r="BB140" s="242"/>
      <c r="BC140" s="242"/>
      <c r="BD140" s="242"/>
      <c r="BE140" s="242"/>
      <c r="BF140" s="242"/>
      <c r="BG140" s="242"/>
      <c r="BH140" s="242"/>
      <c r="BI140" s="242"/>
      <c r="BJ140" s="242"/>
      <c r="BK140" s="242"/>
      <c r="BL140" s="242"/>
      <c r="BM140" s="242"/>
      <c r="BN140" s="242"/>
      <c r="BO140" s="242"/>
      <c r="BP140" s="242"/>
      <c r="BQ140" s="242"/>
      <c r="BR140" s="242"/>
      <c r="BS140" s="242"/>
      <c r="BT140" s="242"/>
      <c r="BU140" s="242"/>
      <c r="BV140" s="242"/>
      <c r="BW140" s="242"/>
      <c r="BX140" s="242"/>
      <c r="BY140" s="242"/>
      <c r="BZ140" s="242"/>
      <c r="CA140" s="242"/>
      <c r="CB140" s="242"/>
      <c r="CC140" s="242"/>
      <c r="CD140" s="242"/>
      <c r="CE140" s="242"/>
      <c r="CF140" s="242"/>
      <c r="CG140" s="242"/>
      <c r="CH140" s="242"/>
      <c r="CI140" s="242"/>
      <c r="CJ140" s="242"/>
      <c r="CK140" s="242"/>
      <c r="CL140" s="242"/>
      <c r="CM140" s="242"/>
      <c r="CN140" s="242"/>
      <c r="CO140" s="242"/>
      <c r="CP140" s="242"/>
      <c r="CQ140" s="242"/>
      <c r="CR140" s="242"/>
      <c r="CS140" s="464" t="s">
        <v>22</v>
      </c>
      <c r="CT140" s="464"/>
      <c r="CU140" s="464"/>
      <c r="CV140" s="465" t="s">
        <v>23</v>
      </c>
      <c r="CW140" s="466"/>
      <c r="CX140" s="466"/>
      <c r="CY140" s="466"/>
      <c r="CZ140" s="466"/>
      <c r="DA140" s="466"/>
      <c r="DB140" s="466"/>
      <c r="DC140" s="466"/>
      <c r="DD140" s="466"/>
      <c r="DE140" s="466"/>
    </row>
    <row r="141" spans="1:109" ht="15" customHeight="1" x14ac:dyDescent="0.25">
      <c r="B141" s="242"/>
      <c r="D141" s="242"/>
      <c r="E141" s="242"/>
      <c r="F141" s="242"/>
      <c r="G141" s="242"/>
      <c r="H141" s="242"/>
      <c r="I141" s="242"/>
      <c r="J141" s="242"/>
      <c r="K141" s="242"/>
      <c r="L141" s="242"/>
      <c r="M141" s="242"/>
      <c r="N141" s="242"/>
      <c r="O141" s="242"/>
      <c r="P141" s="242"/>
      <c r="Q141" s="242"/>
      <c r="R141" s="242"/>
      <c r="S141" s="242"/>
      <c r="T141" s="242"/>
      <c r="U141" s="242"/>
      <c r="V141" s="242"/>
      <c r="W141" s="242"/>
      <c r="X141" s="242"/>
      <c r="Y141" s="242"/>
      <c r="Z141" s="242"/>
      <c r="AA141" s="242"/>
      <c r="AB141" s="242"/>
      <c r="AC141" s="242"/>
      <c r="AD141" s="242"/>
      <c r="AE141" s="242"/>
      <c r="AF141" s="242"/>
      <c r="AG141" s="242"/>
      <c r="AH141" s="242"/>
      <c r="AI141" s="242"/>
      <c r="AJ141" s="242"/>
      <c r="AK141" s="242"/>
      <c r="AL141" s="242"/>
      <c r="AM141" s="242"/>
      <c r="AN141" s="242"/>
      <c r="AO141" s="242"/>
      <c r="AP141" s="242"/>
      <c r="AQ141" s="242"/>
      <c r="AR141" s="242"/>
      <c r="AS141" s="242"/>
      <c r="AT141" s="242"/>
      <c r="AU141" s="242"/>
      <c r="AV141" s="242"/>
      <c r="AW141" s="242"/>
      <c r="AX141" s="242"/>
      <c r="AY141" s="242"/>
      <c r="AZ141" s="242"/>
      <c r="BA141" s="242"/>
      <c r="BB141" s="242"/>
      <c r="BC141" s="242"/>
      <c r="BD141" s="242"/>
      <c r="BE141" s="242"/>
      <c r="BF141" s="242"/>
      <c r="BG141" s="242"/>
      <c r="BH141" s="242"/>
      <c r="BI141" s="242"/>
      <c r="BJ141" s="242"/>
      <c r="BK141" s="242"/>
      <c r="BL141" s="242"/>
      <c r="BM141" s="242"/>
      <c r="BN141" s="242"/>
      <c r="BO141" s="242"/>
      <c r="BP141" s="242"/>
      <c r="BQ141" s="242"/>
      <c r="BR141" s="242"/>
      <c r="BS141" s="242"/>
      <c r="BT141" s="242"/>
      <c r="BU141" s="242"/>
      <c r="BV141" s="242"/>
      <c r="BW141" s="242"/>
      <c r="BX141" s="242"/>
      <c r="BY141" s="242"/>
      <c r="BZ141" s="242"/>
      <c r="CA141" s="242"/>
      <c r="CB141" s="242"/>
      <c r="CC141" s="242"/>
      <c r="CD141" s="242"/>
      <c r="CE141" s="242"/>
      <c r="CF141" s="242"/>
      <c r="CG141" s="242"/>
      <c r="CH141" s="242"/>
      <c r="CI141" s="242"/>
      <c r="CJ141" s="242"/>
      <c r="CK141" s="242"/>
      <c r="CL141" s="242"/>
      <c r="CM141" s="242"/>
      <c r="CN141" s="242"/>
      <c r="CO141" s="242"/>
      <c r="CP141" s="242"/>
      <c r="CQ141" s="242"/>
      <c r="CR141" s="242"/>
      <c r="CS141" s="464" t="s">
        <v>265</v>
      </c>
      <c r="CT141" s="464"/>
      <c r="CU141" s="464"/>
      <c r="CV141" s="465" t="s">
        <v>23</v>
      </c>
      <c r="CW141" s="466"/>
      <c r="CX141" s="466"/>
      <c r="CY141" s="466"/>
      <c r="CZ141" s="466"/>
      <c r="DA141" s="466"/>
      <c r="DB141" s="466"/>
      <c r="DC141" s="466"/>
      <c r="DD141" s="466"/>
      <c r="DE141" s="466"/>
    </row>
    <row r="142" spans="1:109" x14ac:dyDescent="0.25">
      <c r="B142" s="242"/>
      <c r="D142" s="242"/>
      <c r="E142" s="242"/>
      <c r="F142" s="242"/>
      <c r="G142" s="242"/>
      <c r="H142" s="242"/>
      <c r="I142" s="242"/>
      <c r="J142" s="242"/>
      <c r="K142" s="242"/>
      <c r="L142" s="242"/>
      <c r="M142" s="242"/>
      <c r="N142" s="242"/>
      <c r="O142" s="242"/>
      <c r="P142" s="242"/>
      <c r="Q142" s="242"/>
      <c r="R142" s="242"/>
      <c r="S142" s="242"/>
      <c r="T142" s="242"/>
      <c r="U142" s="242"/>
      <c r="V142" s="242"/>
      <c r="W142" s="242"/>
      <c r="X142" s="242"/>
      <c r="Y142" s="242"/>
      <c r="Z142" s="242"/>
      <c r="AA142" s="242"/>
      <c r="AB142" s="242"/>
      <c r="AC142" s="242"/>
      <c r="AD142" s="242"/>
      <c r="AE142" s="242"/>
      <c r="AF142" s="242"/>
      <c r="AG142" s="242"/>
      <c r="AH142" s="242"/>
      <c r="AI142" s="242"/>
      <c r="AJ142" s="242"/>
      <c r="AK142" s="242"/>
      <c r="AL142" s="242"/>
      <c r="AM142" s="242"/>
      <c r="AN142" s="242"/>
      <c r="AO142" s="242"/>
      <c r="AP142" s="242"/>
      <c r="AQ142" s="242"/>
      <c r="AR142" s="242"/>
      <c r="AS142" s="242"/>
      <c r="AT142" s="242"/>
      <c r="AU142" s="242"/>
      <c r="AV142" s="242"/>
      <c r="AW142" s="242"/>
      <c r="AX142" s="242"/>
      <c r="AY142" s="242"/>
      <c r="AZ142" s="242"/>
      <c r="BA142" s="242"/>
      <c r="BB142" s="242"/>
      <c r="BC142" s="242"/>
      <c r="BD142" s="242"/>
      <c r="BE142" s="242"/>
      <c r="BF142" s="242"/>
      <c r="BG142" s="242"/>
      <c r="BH142" s="242"/>
      <c r="BI142" s="242"/>
      <c r="BJ142" s="242"/>
      <c r="BK142" s="242"/>
      <c r="BL142" s="242"/>
      <c r="BM142" s="242"/>
      <c r="BN142" s="242"/>
      <c r="BO142" s="242"/>
      <c r="BP142" s="242"/>
      <c r="BQ142" s="242"/>
      <c r="BR142" s="242"/>
      <c r="BS142" s="242"/>
      <c r="BT142" s="242"/>
      <c r="BU142" s="242"/>
      <c r="BV142" s="242"/>
      <c r="BW142" s="242"/>
      <c r="BX142" s="242"/>
      <c r="BY142" s="242"/>
      <c r="BZ142" s="242"/>
      <c r="CA142" s="242"/>
      <c r="CB142" s="242"/>
      <c r="CC142" s="242"/>
      <c r="CD142" s="242"/>
      <c r="CE142" s="242"/>
      <c r="CF142" s="242"/>
      <c r="CG142" s="242"/>
      <c r="CH142" s="242"/>
      <c r="CI142" s="242"/>
      <c r="CJ142" s="242"/>
      <c r="CK142" s="242"/>
      <c r="CL142" s="242"/>
      <c r="CM142" s="242"/>
      <c r="CN142" s="242"/>
      <c r="CO142" s="242"/>
      <c r="CP142" s="242"/>
      <c r="CQ142" s="242"/>
      <c r="CR142" s="242"/>
      <c r="CS142" s="265"/>
      <c r="CT142" s="265"/>
      <c r="CU142" s="265"/>
      <c r="CV142" s="265"/>
      <c r="CW142" s="265"/>
      <c r="CX142" s="265"/>
      <c r="CY142" s="265"/>
      <c r="CZ142" s="265"/>
      <c r="DA142" s="265"/>
      <c r="DB142" s="265"/>
      <c r="DC142" s="265"/>
      <c r="DD142" s="265"/>
      <c r="DE142" s="265"/>
    </row>
    <row r="143" spans="1:109" x14ac:dyDescent="0.25">
      <c r="B143" s="242"/>
      <c r="D143" s="242"/>
      <c r="E143" s="242"/>
      <c r="F143" s="242"/>
      <c r="G143" s="242"/>
      <c r="H143" s="242"/>
      <c r="I143" s="242"/>
      <c r="J143" s="242"/>
      <c r="K143" s="242"/>
      <c r="L143" s="242"/>
      <c r="M143" s="242"/>
      <c r="N143" s="242"/>
      <c r="O143" s="242"/>
      <c r="P143" s="242"/>
      <c r="Q143" s="242"/>
      <c r="R143" s="242"/>
      <c r="S143" s="242"/>
      <c r="T143" s="242"/>
      <c r="U143" s="242"/>
      <c r="V143" s="242"/>
      <c r="W143" s="242"/>
      <c r="X143" s="242"/>
      <c r="Y143" s="242"/>
      <c r="Z143" s="242"/>
      <c r="AA143" s="242"/>
      <c r="AB143" s="242"/>
      <c r="AC143" s="242"/>
      <c r="AD143" s="242"/>
      <c r="AE143" s="242"/>
      <c r="AF143" s="242"/>
      <c r="AG143" s="242"/>
      <c r="AH143" s="242"/>
      <c r="AI143" s="242"/>
      <c r="AJ143" s="242"/>
      <c r="AK143" s="242"/>
      <c r="AL143" s="242"/>
      <c r="AM143" s="242"/>
      <c r="AN143" s="242"/>
      <c r="AO143" s="242"/>
      <c r="AP143" s="242"/>
      <c r="AQ143" s="242"/>
      <c r="AR143" s="242"/>
      <c r="AS143" s="242"/>
      <c r="AT143" s="242"/>
      <c r="AU143" s="242"/>
      <c r="AV143" s="242"/>
      <c r="AW143" s="242"/>
      <c r="AX143" s="242"/>
      <c r="AY143" s="242"/>
      <c r="AZ143" s="242"/>
      <c r="BA143" s="242"/>
      <c r="BB143" s="242"/>
      <c r="BC143" s="242"/>
      <c r="BD143" s="242"/>
      <c r="BE143" s="242"/>
      <c r="BF143" s="242"/>
      <c r="BG143" s="242"/>
      <c r="BH143" s="242"/>
      <c r="BI143" s="242"/>
      <c r="BJ143" s="242"/>
      <c r="BK143" s="242"/>
      <c r="BL143" s="242"/>
      <c r="BM143" s="242"/>
      <c r="BN143" s="242"/>
      <c r="BO143" s="242"/>
      <c r="BP143" s="242"/>
      <c r="BQ143" s="242"/>
      <c r="BR143" s="242"/>
      <c r="BS143" s="242"/>
      <c r="BT143" s="242"/>
      <c r="BU143" s="242"/>
      <c r="BV143" s="242"/>
      <c r="BW143" s="242"/>
      <c r="BX143" s="242"/>
      <c r="BY143" s="242"/>
      <c r="BZ143" s="242"/>
      <c r="CA143" s="242"/>
      <c r="CB143" s="242"/>
      <c r="CC143" s="242"/>
      <c r="CD143" s="242"/>
      <c r="CE143" s="242"/>
      <c r="CF143" s="242"/>
      <c r="CG143" s="242"/>
      <c r="CH143" s="242"/>
      <c r="CI143" s="242"/>
      <c r="CJ143" s="242"/>
      <c r="CK143" s="242"/>
      <c r="CL143" s="242"/>
      <c r="CM143" s="242"/>
      <c r="CN143" s="242"/>
      <c r="CO143" s="242"/>
      <c r="CP143" s="242"/>
      <c r="CQ143" s="242"/>
      <c r="CR143" s="242"/>
      <c r="CS143" s="266"/>
      <c r="CT143" s="265"/>
      <c r="CU143" s="265"/>
      <c r="CV143" s="265"/>
      <c r="CW143" s="265"/>
      <c r="CX143" s="265"/>
      <c r="CY143" s="265"/>
      <c r="CZ143" s="265"/>
      <c r="DA143" s="265"/>
      <c r="DB143" s="265"/>
      <c r="DC143" s="265"/>
      <c r="DD143" s="265"/>
      <c r="DE143" s="265"/>
    </row>
    <row r="144" spans="1:109" x14ac:dyDescent="0.25">
      <c r="B144" s="242"/>
      <c r="D144" s="242"/>
      <c r="E144" s="242"/>
      <c r="F144" s="242"/>
      <c r="G144" s="242"/>
      <c r="H144" s="242"/>
      <c r="I144" s="242"/>
      <c r="J144" s="242"/>
      <c r="K144" s="242"/>
      <c r="L144" s="242"/>
      <c r="M144" s="242"/>
      <c r="N144" s="242"/>
      <c r="O144" s="242"/>
      <c r="P144" s="242"/>
      <c r="Q144" s="242"/>
      <c r="R144" s="242"/>
      <c r="S144" s="242"/>
      <c r="T144" s="242"/>
      <c r="U144" s="242"/>
      <c r="V144" s="242"/>
      <c r="W144" s="242"/>
      <c r="X144" s="242"/>
      <c r="Y144" s="242"/>
      <c r="Z144" s="242"/>
      <c r="AA144" s="242"/>
      <c r="AB144" s="242"/>
      <c r="AC144" s="242"/>
      <c r="AD144" s="242"/>
      <c r="AE144" s="242"/>
      <c r="AF144" s="242"/>
      <c r="AG144" s="242"/>
      <c r="AH144" s="242"/>
      <c r="AI144" s="242"/>
      <c r="AJ144" s="242"/>
      <c r="AK144" s="242"/>
      <c r="AL144" s="242"/>
      <c r="AM144" s="242"/>
      <c r="AN144" s="242"/>
      <c r="AO144" s="242"/>
      <c r="AP144" s="242"/>
      <c r="AQ144" s="242"/>
      <c r="AR144" s="242"/>
      <c r="AS144" s="242"/>
      <c r="AT144" s="242"/>
      <c r="AU144" s="242"/>
      <c r="AV144" s="242"/>
      <c r="AW144" s="242"/>
      <c r="AX144" s="242"/>
      <c r="AY144" s="242"/>
      <c r="AZ144" s="242"/>
      <c r="BA144" s="242"/>
      <c r="BB144" s="242"/>
      <c r="BC144" s="242"/>
      <c r="BD144" s="242"/>
      <c r="BE144" s="242"/>
      <c r="BF144" s="242"/>
      <c r="BG144" s="242"/>
      <c r="BH144" s="242"/>
      <c r="BI144" s="242"/>
      <c r="BJ144" s="242"/>
      <c r="BK144" s="242"/>
      <c r="BL144" s="242"/>
      <c r="BM144" s="242"/>
      <c r="BN144" s="242"/>
      <c r="BO144" s="242"/>
      <c r="BP144" s="242"/>
      <c r="BQ144" s="242"/>
      <c r="BR144" s="242"/>
      <c r="BS144" s="242"/>
      <c r="BT144" s="242"/>
      <c r="BU144" s="242"/>
      <c r="BV144" s="242"/>
      <c r="BW144" s="242"/>
      <c r="BX144" s="242"/>
      <c r="BY144" s="242"/>
      <c r="BZ144" s="242"/>
      <c r="CA144" s="242"/>
      <c r="CB144" s="242"/>
      <c r="CC144" s="242"/>
      <c r="CD144" s="242"/>
      <c r="CE144" s="242"/>
      <c r="CF144" s="242"/>
      <c r="CG144" s="242"/>
      <c r="CH144" s="242"/>
      <c r="CI144" s="242"/>
      <c r="CJ144" s="242"/>
      <c r="CK144" s="242"/>
      <c r="CL144" s="242"/>
      <c r="CM144" s="242"/>
      <c r="CN144" s="242"/>
      <c r="CO144" s="242"/>
      <c r="CP144" s="242"/>
      <c r="CQ144" s="242"/>
      <c r="CR144" s="242"/>
      <c r="CS144" s="265"/>
      <c r="CT144" s="265"/>
      <c r="CU144" s="265"/>
      <c r="CV144" s="265"/>
      <c r="CW144" s="265"/>
      <c r="CX144" s="265"/>
      <c r="CY144" s="265"/>
      <c r="CZ144" s="265"/>
      <c r="DA144" s="265"/>
      <c r="DB144" s="265"/>
      <c r="DC144" s="265"/>
      <c r="DD144" s="265"/>
      <c r="DE144" s="265"/>
    </row>
    <row r="145" spans="1:109" x14ac:dyDescent="0.25">
      <c r="B145" s="242"/>
      <c r="D145" s="242"/>
      <c r="E145" s="242"/>
      <c r="F145" s="242"/>
      <c r="G145" s="242"/>
      <c r="H145" s="242"/>
      <c r="I145" s="242"/>
      <c r="J145" s="242"/>
      <c r="K145" s="242"/>
      <c r="L145" s="242"/>
      <c r="M145" s="242"/>
      <c r="N145" s="242"/>
      <c r="O145" s="242"/>
      <c r="P145" s="242"/>
      <c r="Q145" s="242"/>
      <c r="R145" s="242"/>
      <c r="S145" s="242"/>
      <c r="T145" s="242"/>
      <c r="U145" s="242"/>
      <c r="V145" s="242"/>
      <c r="W145" s="242"/>
      <c r="X145" s="242"/>
      <c r="Y145" s="242"/>
      <c r="Z145" s="242"/>
      <c r="AA145" s="242"/>
      <c r="AB145" s="242"/>
      <c r="AC145" s="242"/>
      <c r="AD145" s="242"/>
      <c r="AE145" s="242"/>
      <c r="AF145" s="242"/>
      <c r="AG145" s="242"/>
      <c r="AH145" s="242"/>
      <c r="AI145" s="242"/>
      <c r="AJ145" s="242"/>
      <c r="AK145" s="242"/>
      <c r="AL145" s="242"/>
      <c r="AM145" s="242"/>
      <c r="AN145" s="242"/>
      <c r="AO145" s="242"/>
      <c r="AP145" s="242"/>
      <c r="AQ145" s="242"/>
      <c r="AR145" s="242"/>
      <c r="AS145" s="242"/>
      <c r="AT145" s="242"/>
      <c r="AU145" s="242"/>
      <c r="AV145" s="242"/>
      <c r="AW145" s="242"/>
      <c r="AX145" s="242"/>
      <c r="AY145" s="242"/>
      <c r="AZ145" s="242"/>
      <c r="BA145" s="242"/>
      <c r="BB145" s="242"/>
      <c r="BC145" s="242"/>
      <c r="BD145" s="242"/>
      <c r="BE145" s="242"/>
      <c r="BF145" s="242"/>
      <c r="BG145" s="242"/>
      <c r="BH145" s="242"/>
      <c r="BI145" s="242"/>
      <c r="BJ145" s="242"/>
      <c r="BK145" s="242"/>
      <c r="BL145" s="242"/>
      <c r="BM145" s="242"/>
      <c r="BN145" s="242"/>
      <c r="BO145" s="242"/>
      <c r="BP145" s="242"/>
      <c r="BQ145" s="242"/>
      <c r="BR145" s="242"/>
      <c r="BS145" s="242"/>
      <c r="BT145" s="242"/>
      <c r="BU145" s="242"/>
      <c r="BV145" s="242"/>
      <c r="BW145" s="242"/>
      <c r="BX145" s="242"/>
      <c r="BY145" s="242"/>
      <c r="BZ145" s="242"/>
      <c r="CA145" s="242"/>
      <c r="CB145" s="242"/>
      <c r="CC145" s="242"/>
      <c r="CD145" s="242"/>
      <c r="CE145" s="242"/>
      <c r="CF145" s="242"/>
      <c r="CG145" s="242"/>
      <c r="CH145" s="242"/>
      <c r="CI145" s="242"/>
      <c r="CJ145" s="242"/>
      <c r="CK145" s="242"/>
      <c r="CL145" s="242"/>
      <c r="CM145" s="242"/>
      <c r="CN145" s="242"/>
      <c r="CO145" s="242"/>
      <c r="CP145" s="242"/>
      <c r="CQ145" s="242"/>
      <c r="CR145" s="242"/>
      <c r="CS145" s="265"/>
      <c r="CT145" s="265"/>
      <c r="CU145" s="265"/>
      <c r="CV145" s="265"/>
      <c r="CW145" s="265"/>
      <c r="CX145" s="265"/>
      <c r="CY145" s="265"/>
      <c r="CZ145" s="265"/>
      <c r="DA145" s="265"/>
      <c r="DB145" s="265"/>
      <c r="DC145" s="265"/>
      <c r="DD145" s="265"/>
      <c r="DE145" s="265"/>
    </row>
    <row r="146" spans="1:109" ht="18.75" x14ac:dyDescent="0.25">
      <c r="B146" s="242"/>
      <c r="D146" s="242"/>
      <c r="E146" s="242"/>
      <c r="F146" s="242"/>
      <c r="G146" s="242"/>
      <c r="H146" s="242"/>
      <c r="I146" s="242"/>
      <c r="J146" s="242"/>
      <c r="K146" s="242"/>
      <c r="L146" s="242"/>
      <c r="M146" s="242"/>
      <c r="N146" s="242"/>
      <c r="O146" s="242"/>
      <c r="P146" s="242"/>
      <c r="Q146" s="242"/>
      <c r="R146" s="242"/>
      <c r="S146" s="242"/>
      <c r="T146" s="242"/>
      <c r="U146" s="242"/>
      <c r="V146" s="242"/>
      <c r="W146" s="242"/>
      <c r="X146" s="242"/>
      <c r="Y146" s="242"/>
      <c r="Z146" s="242"/>
      <c r="AA146" s="242"/>
      <c r="AB146" s="242"/>
      <c r="AC146" s="242"/>
      <c r="AD146" s="242"/>
      <c r="AE146" s="242"/>
      <c r="AF146" s="242"/>
      <c r="AG146" s="242"/>
      <c r="AH146" s="242"/>
      <c r="AI146" s="242"/>
      <c r="AJ146" s="242"/>
      <c r="AK146" s="242"/>
      <c r="AL146" s="242"/>
      <c r="AM146" s="242"/>
      <c r="AN146" s="242"/>
      <c r="AO146" s="242"/>
      <c r="AP146" s="242"/>
      <c r="AQ146" s="242"/>
      <c r="AR146" s="242"/>
      <c r="AS146" s="242"/>
      <c r="AT146" s="242"/>
      <c r="AU146" s="242"/>
      <c r="AV146" s="242"/>
      <c r="AW146" s="242"/>
      <c r="AX146" s="242"/>
      <c r="AY146" s="242"/>
      <c r="AZ146" s="242"/>
      <c r="BA146" s="242"/>
      <c r="BB146" s="242"/>
      <c r="BC146" s="242"/>
      <c r="BD146" s="242"/>
      <c r="BE146" s="242"/>
      <c r="BF146" s="242"/>
      <c r="BG146" s="242"/>
      <c r="BH146" s="242"/>
      <c r="BI146" s="242"/>
      <c r="BJ146" s="242"/>
      <c r="BK146" s="242"/>
      <c r="BL146" s="242"/>
      <c r="BM146" s="242"/>
      <c r="BN146" s="242"/>
      <c r="BO146" s="242"/>
      <c r="BP146" s="242"/>
      <c r="BQ146" s="242"/>
      <c r="BR146" s="242"/>
      <c r="BS146" s="242"/>
      <c r="BT146" s="242"/>
      <c r="BU146" s="242"/>
      <c r="BV146" s="242"/>
      <c r="BW146" s="242"/>
      <c r="BX146" s="242"/>
      <c r="BY146" s="242"/>
      <c r="BZ146" s="242"/>
      <c r="CA146" s="242"/>
      <c r="CB146" s="242"/>
      <c r="CC146" s="242"/>
      <c r="CD146" s="242"/>
      <c r="CE146" s="242"/>
      <c r="CF146" s="242"/>
      <c r="CG146" s="242"/>
      <c r="CH146" s="242"/>
      <c r="CI146" s="242"/>
      <c r="CJ146" s="242"/>
      <c r="CK146" s="242"/>
      <c r="CL146" s="242"/>
      <c r="CM146" s="242"/>
      <c r="CN146" s="242"/>
      <c r="CO146" s="242"/>
      <c r="CP146" s="242"/>
      <c r="CQ146" s="242"/>
      <c r="CR146" s="242"/>
      <c r="CS146" s="265"/>
      <c r="CT146" s="265"/>
      <c r="CU146" s="265"/>
      <c r="CV146" s="265"/>
      <c r="CW146" s="265"/>
      <c r="CX146" s="265"/>
      <c r="CY146" s="267" t="s">
        <v>266</v>
      </c>
      <c r="CZ146" s="265"/>
      <c r="DA146" s="265"/>
      <c r="DB146" s="265"/>
      <c r="DC146" s="265"/>
      <c r="DD146" s="265"/>
      <c r="DE146" s="265"/>
    </row>
    <row r="147" spans="1:109" x14ac:dyDescent="0.25">
      <c r="A147" t="s">
        <v>47</v>
      </c>
      <c r="B147" s="242"/>
      <c r="C147" t="s">
        <v>47</v>
      </c>
      <c r="D147" s="242"/>
      <c r="E147" s="242"/>
      <c r="F147" s="242"/>
      <c r="G147" s="242"/>
      <c r="H147" s="242"/>
      <c r="I147" s="242"/>
      <c r="J147" s="242"/>
      <c r="K147" s="242"/>
      <c r="L147" s="242"/>
      <c r="M147" s="242"/>
      <c r="N147" s="242"/>
      <c r="O147" s="242"/>
      <c r="P147" s="242"/>
      <c r="Q147" s="242"/>
      <c r="R147" s="242"/>
      <c r="S147" s="242"/>
      <c r="T147" s="242"/>
      <c r="U147" s="242"/>
      <c r="V147" s="242"/>
      <c r="W147" s="242"/>
      <c r="X147" s="242"/>
      <c r="Y147" s="242"/>
      <c r="Z147" s="242"/>
      <c r="AA147" s="242"/>
      <c r="AB147" s="242"/>
      <c r="AC147" s="242"/>
      <c r="AD147" s="242"/>
      <c r="AE147" s="242"/>
      <c r="AF147" s="242"/>
      <c r="AG147" s="242"/>
      <c r="AH147" s="242"/>
      <c r="AI147" s="242"/>
      <c r="AJ147" s="242"/>
      <c r="AK147" s="242"/>
      <c r="AL147" s="242"/>
      <c r="AM147" s="242"/>
      <c r="AN147" s="242"/>
      <c r="AO147" s="242"/>
      <c r="AP147" s="242"/>
      <c r="AQ147" s="242"/>
      <c r="AR147" s="242"/>
      <c r="AS147" s="242"/>
      <c r="AT147" s="242"/>
      <c r="AU147" s="242"/>
      <c r="AV147" s="242"/>
      <c r="AW147" s="242"/>
      <c r="AX147" s="242"/>
      <c r="AY147" s="242"/>
      <c r="AZ147" s="242"/>
      <c r="BA147" s="242"/>
      <c r="BB147" s="242"/>
      <c r="BC147" s="242"/>
      <c r="BD147" s="242"/>
      <c r="BE147" s="242"/>
      <c r="BF147" s="242"/>
      <c r="BG147" s="242"/>
      <c r="BH147" s="242"/>
      <c r="BI147" s="242"/>
      <c r="BJ147" s="242"/>
      <c r="BK147" s="242"/>
      <c r="BL147" s="242"/>
      <c r="BM147" s="242"/>
      <c r="BN147" s="242"/>
      <c r="BO147" s="242"/>
      <c r="BP147" s="242"/>
      <c r="BQ147" s="242"/>
      <c r="BR147" s="242"/>
      <c r="BS147" s="242"/>
      <c r="BT147" s="242"/>
      <c r="BU147" s="242"/>
      <c r="BV147" s="242"/>
      <c r="BW147" s="242"/>
      <c r="BX147" s="242"/>
      <c r="BY147" s="242"/>
      <c r="BZ147" s="242"/>
      <c r="CA147" s="242"/>
      <c r="CB147" s="242"/>
      <c r="CC147" s="242"/>
      <c r="CD147" s="242"/>
      <c r="CE147" s="242"/>
      <c r="CF147" s="242"/>
      <c r="CG147" s="242"/>
      <c r="CH147" s="242"/>
      <c r="CI147" s="242"/>
      <c r="CJ147" s="242"/>
      <c r="CK147" s="242"/>
      <c r="CL147" s="242"/>
      <c r="CM147" s="242"/>
      <c r="CN147" s="242"/>
      <c r="CO147" s="242"/>
      <c r="CP147" s="242"/>
      <c r="CQ147" s="242"/>
      <c r="CR147" s="242"/>
      <c r="CS147" s="265"/>
      <c r="CT147" s="265"/>
      <c r="CU147" s="265"/>
      <c r="CV147" s="265"/>
      <c r="CW147" s="265"/>
      <c r="CX147" s="265"/>
      <c r="CY147" s="265"/>
      <c r="CZ147" s="265"/>
      <c r="DA147" s="265"/>
      <c r="DB147" s="265"/>
      <c r="DC147" s="265"/>
      <c r="DD147" s="265"/>
      <c r="DE147" s="265"/>
    </row>
    <row r="148" spans="1:109" x14ac:dyDescent="0.25">
      <c r="B148" s="242"/>
      <c r="D148" s="242"/>
      <c r="E148" s="242"/>
      <c r="F148" s="242"/>
      <c r="G148" s="242"/>
      <c r="H148" s="242"/>
      <c r="I148" s="242"/>
      <c r="J148" s="242"/>
      <c r="K148" s="242"/>
      <c r="L148" s="242"/>
      <c r="M148" s="242"/>
      <c r="N148" s="242"/>
      <c r="O148" s="242"/>
      <c r="P148" s="242"/>
      <c r="Q148" s="242"/>
      <c r="R148" s="242"/>
      <c r="S148" s="242"/>
      <c r="T148" s="242"/>
      <c r="U148" s="242"/>
      <c r="V148" s="242"/>
      <c r="W148" s="242"/>
      <c r="X148" s="242"/>
      <c r="Y148" s="242"/>
      <c r="Z148" s="242"/>
      <c r="AA148" s="242"/>
      <c r="AB148" s="242"/>
      <c r="AC148" s="242"/>
      <c r="AD148" s="242"/>
      <c r="AE148" s="242"/>
      <c r="AF148" s="242"/>
      <c r="AG148" s="242"/>
      <c r="AH148" s="242"/>
      <c r="AI148" s="242"/>
      <c r="AJ148" s="242"/>
      <c r="AK148" s="242"/>
      <c r="AL148" s="242"/>
      <c r="AM148" s="242"/>
      <c r="AN148" s="242"/>
      <c r="AO148" s="242"/>
      <c r="AP148" s="242"/>
      <c r="AQ148" s="242"/>
      <c r="AR148" s="242"/>
      <c r="AS148" s="242"/>
      <c r="AT148" s="242"/>
      <c r="AU148" s="242"/>
      <c r="AV148" s="242"/>
      <c r="AW148" s="242"/>
      <c r="AX148" s="242"/>
      <c r="AY148" s="242"/>
      <c r="AZ148" s="242"/>
      <c r="BA148" s="242"/>
      <c r="BB148" s="242"/>
      <c r="BC148" s="242"/>
      <c r="BD148" s="242"/>
      <c r="BE148" s="242"/>
      <c r="BF148" s="242"/>
      <c r="BG148" s="242"/>
      <c r="BH148" s="242"/>
      <c r="BI148" s="242"/>
      <c r="BJ148" s="242"/>
      <c r="BK148" s="242"/>
      <c r="BL148" s="242"/>
      <c r="BM148" s="242"/>
      <c r="BN148" s="242"/>
      <c r="BO148" s="242"/>
      <c r="BP148" s="242"/>
      <c r="BQ148" s="242"/>
      <c r="BR148" s="242"/>
      <c r="BS148" s="242"/>
      <c r="BT148" s="242"/>
      <c r="BU148" s="242"/>
      <c r="BV148" s="242"/>
      <c r="BW148" s="242"/>
      <c r="BX148" s="242"/>
      <c r="BY148" s="242"/>
      <c r="BZ148" s="242"/>
      <c r="CA148" s="242"/>
      <c r="CB148" s="242"/>
      <c r="CC148" s="242"/>
      <c r="CD148" s="242"/>
      <c r="CE148" s="242"/>
      <c r="CF148" s="242"/>
      <c r="CG148" s="242"/>
      <c r="CH148" s="242"/>
      <c r="CI148" s="242"/>
      <c r="CJ148" s="242"/>
      <c r="CK148" s="242"/>
      <c r="CL148" s="242"/>
      <c r="CM148" s="242"/>
      <c r="CN148" s="242"/>
      <c r="CO148" s="242"/>
      <c r="CP148" s="242"/>
      <c r="CQ148" s="242"/>
      <c r="CR148" s="242"/>
      <c r="CS148" s="265"/>
      <c r="CT148" s="265"/>
      <c r="CU148" s="265"/>
      <c r="CV148" s="265"/>
      <c r="CW148" s="265"/>
      <c r="CX148" s="265"/>
      <c r="CY148" s="265"/>
      <c r="CZ148" s="265"/>
      <c r="DA148" s="265"/>
      <c r="DB148" s="265"/>
      <c r="DC148" s="265"/>
      <c r="DD148" s="265"/>
      <c r="DE148" s="265"/>
    </row>
    <row r="149" spans="1:109" x14ac:dyDescent="0.25">
      <c r="B149" s="242"/>
      <c r="D149" s="242"/>
      <c r="E149" s="242"/>
      <c r="F149" s="242"/>
      <c r="G149" s="242"/>
      <c r="H149" s="242"/>
      <c r="I149" s="242"/>
      <c r="J149" s="242"/>
      <c r="K149" s="242"/>
      <c r="L149" s="242"/>
      <c r="M149" s="242"/>
      <c r="N149" s="242"/>
      <c r="O149" s="242"/>
      <c r="P149" s="242"/>
      <c r="Q149" s="242"/>
      <c r="R149" s="242"/>
      <c r="S149" s="242"/>
      <c r="T149" s="242"/>
      <c r="U149" s="242"/>
      <c r="V149" s="242"/>
      <c r="W149" s="242"/>
      <c r="X149" s="242"/>
      <c r="Y149" s="242"/>
      <c r="Z149" s="242"/>
      <c r="AA149" s="242"/>
      <c r="AB149" s="242"/>
      <c r="AC149" s="242"/>
      <c r="AD149" s="242"/>
      <c r="AE149" s="242"/>
      <c r="AF149" s="242"/>
      <c r="AG149" s="242"/>
      <c r="AH149" s="242"/>
      <c r="AI149" s="242"/>
      <c r="AJ149" s="242"/>
      <c r="AK149" s="242"/>
      <c r="AL149" s="242"/>
      <c r="AM149" s="242"/>
      <c r="AN149" s="242"/>
      <c r="AO149" s="242"/>
      <c r="AP149" s="242"/>
      <c r="AQ149" s="242"/>
      <c r="AR149" s="242"/>
      <c r="AS149" s="242"/>
      <c r="AT149" s="242"/>
      <c r="AU149" s="242"/>
      <c r="AV149" s="242"/>
      <c r="AW149" s="242"/>
      <c r="AX149" s="242"/>
      <c r="AY149" s="242"/>
      <c r="AZ149" s="242"/>
      <c r="BA149" s="242"/>
      <c r="BB149" s="242"/>
      <c r="BC149" s="242"/>
      <c r="BD149" s="242"/>
      <c r="BE149" s="242"/>
      <c r="BF149" s="242"/>
      <c r="BG149" s="242"/>
      <c r="BH149" s="242"/>
      <c r="BI149" s="242"/>
      <c r="BJ149" s="242"/>
      <c r="BK149" s="242"/>
      <c r="BL149" s="242"/>
      <c r="BM149" s="242"/>
      <c r="BN149" s="242"/>
      <c r="BO149" s="242"/>
      <c r="BP149" s="242"/>
      <c r="BQ149" s="242"/>
      <c r="BR149" s="242"/>
      <c r="BS149" s="242"/>
      <c r="BT149" s="242"/>
      <c r="BU149" s="242"/>
      <c r="BV149" s="242"/>
      <c r="BW149" s="242"/>
      <c r="BX149" s="242"/>
      <c r="BY149" s="242"/>
      <c r="BZ149" s="242"/>
      <c r="CA149" s="242"/>
      <c r="CB149" s="242"/>
      <c r="CC149" s="242"/>
      <c r="CD149" s="242"/>
      <c r="CE149" s="242"/>
      <c r="CF149" s="242"/>
      <c r="CG149" s="242"/>
      <c r="CH149" s="242"/>
      <c r="CI149" s="242"/>
      <c r="CJ149" s="242"/>
      <c r="CK149" s="242"/>
      <c r="CL149" s="242"/>
      <c r="CM149" s="242"/>
      <c r="CN149" s="242"/>
      <c r="CO149" s="242"/>
      <c r="CP149" s="242"/>
      <c r="CQ149" s="242"/>
      <c r="CR149" s="242"/>
      <c r="CS149" s="265"/>
      <c r="CT149" s="265"/>
      <c r="CU149" s="265"/>
      <c r="CV149" s="265"/>
      <c r="CW149" s="265"/>
      <c r="CX149" s="265"/>
      <c r="CY149" s="265"/>
      <c r="CZ149" s="265"/>
      <c r="DA149" s="265"/>
      <c r="DB149" s="265"/>
      <c r="DC149" s="265"/>
      <c r="DD149" s="265"/>
      <c r="DE149" s="265"/>
    </row>
    <row r="150" spans="1:109" x14ac:dyDescent="0.25">
      <c r="B150" s="242"/>
      <c r="D150" s="242"/>
      <c r="E150" s="242"/>
      <c r="F150" s="242"/>
      <c r="G150" s="242"/>
      <c r="H150" s="242"/>
      <c r="I150" s="242"/>
      <c r="J150" s="242"/>
      <c r="K150" s="242"/>
      <c r="L150" s="242"/>
      <c r="M150" s="242"/>
      <c r="N150" s="242"/>
      <c r="O150" s="242"/>
      <c r="P150" s="242"/>
      <c r="Q150" s="242"/>
      <c r="R150" s="242"/>
      <c r="S150" s="242"/>
      <c r="T150" s="242"/>
      <c r="U150" s="242"/>
      <c r="V150" s="242"/>
      <c r="W150" s="242"/>
      <c r="X150" s="242"/>
      <c r="Y150" s="242"/>
      <c r="Z150" s="242"/>
      <c r="AA150" s="242"/>
      <c r="AB150" s="242"/>
      <c r="AC150" s="242"/>
      <c r="AD150" s="242"/>
      <c r="AE150" s="242"/>
      <c r="AF150" s="242"/>
      <c r="AG150" s="242"/>
      <c r="AH150" s="242"/>
      <c r="AI150" s="242"/>
      <c r="AJ150" s="242"/>
      <c r="AK150" s="242"/>
      <c r="AL150" s="242"/>
      <c r="AM150" s="242"/>
      <c r="AN150" s="242"/>
      <c r="AO150" s="242"/>
      <c r="AP150" s="242"/>
      <c r="AQ150" s="242"/>
      <c r="AR150" s="242"/>
      <c r="AS150" s="242"/>
      <c r="AT150" s="242"/>
      <c r="AU150" s="242"/>
      <c r="AV150" s="242"/>
      <c r="AW150" s="242"/>
      <c r="AX150" s="242"/>
      <c r="AY150" s="242"/>
      <c r="AZ150" s="242"/>
      <c r="BA150" s="242"/>
      <c r="BB150" s="242"/>
      <c r="BC150" s="242"/>
      <c r="BD150" s="242"/>
      <c r="BE150" s="242"/>
      <c r="BF150" s="242"/>
      <c r="BG150" s="242"/>
      <c r="BH150" s="242"/>
      <c r="BI150" s="242"/>
      <c r="BJ150" s="242"/>
      <c r="BK150" s="242"/>
      <c r="BL150" s="242"/>
      <c r="BM150" s="242"/>
      <c r="BN150" s="242"/>
      <c r="BO150" s="242"/>
      <c r="BP150" s="242"/>
      <c r="BQ150" s="242"/>
      <c r="BR150" s="242"/>
      <c r="BS150" s="242"/>
      <c r="BT150" s="242"/>
      <c r="BU150" s="242"/>
      <c r="BV150" s="242"/>
      <c r="BW150" s="242"/>
      <c r="BX150" s="242"/>
      <c r="BY150" s="242"/>
      <c r="BZ150" s="242"/>
      <c r="CA150" s="242"/>
      <c r="CB150" s="242"/>
      <c r="CC150" s="242"/>
      <c r="CD150" s="242"/>
      <c r="CE150" s="242"/>
      <c r="CF150" s="242"/>
      <c r="CG150" s="242"/>
      <c r="CH150" s="242"/>
      <c r="CI150" s="242"/>
      <c r="CJ150" s="242"/>
      <c r="CK150" s="242"/>
      <c r="CL150" s="242"/>
      <c r="CM150" s="242"/>
      <c r="CN150" s="242"/>
      <c r="CO150" s="242"/>
      <c r="CP150" s="242"/>
      <c r="CQ150" s="242"/>
      <c r="CR150" s="242"/>
      <c r="CS150" s="265"/>
      <c r="CT150" s="265"/>
      <c r="CU150" s="265"/>
      <c r="CV150" s="265"/>
      <c r="CW150" s="265"/>
      <c r="CX150" s="265"/>
      <c r="CY150" s="265"/>
      <c r="CZ150" s="265"/>
      <c r="DA150" s="265"/>
      <c r="DB150" s="265"/>
      <c r="DC150" s="265"/>
      <c r="DD150" s="265"/>
      <c r="DE150" s="265"/>
    </row>
    <row r="151" spans="1:109" ht="25.5" x14ac:dyDescent="0.25">
      <c r="B151" s="242"/>
      <c r="D151" s="242"/>
      <c r="E151" s="242"/>
      <c r="F151" s="242"/>
      <c r="G151" s="242"/>
      <c r="H151" s="242"/>
      <c r="I151" s="242"/>
      <c r="J151" s="242"/>
      <c r="K151" s="242"/>
      <c r="L151" s="242"/>
      <c r="M151" s="242"/>
      <c r="N151" s="242"/>
      <c r="O151" s="242"/>
      <c r="P151" s="242"/>
      <c r="Q151" s="242"/>
      <c r="R151" s="242"/>
      <c r="S151" s="242"/>
      <c r="T151" s="242"/>
      <c r="U151" s="242"/>
      <c r="V151" s="242"/>
      <c r="W151" s="242"/>
      <c r="X151" s="242"/>
      <c r="Y151" s="242"/>
      <c r="Z151" s="242"/>
      <c r="AA151" s="242"/>
      <c r="AB151" s="242"/>
      <c r="AC151" s="242"/>
      <c r="AD151" s="242"/>
      <c r="AE151" s="242"/>
      <c r="AF151" s="242"/>
      <c r="AG151" s="242"/>
      <c r="AH151" s="242"/>
      <c r="AI151" s="242"/>
      <c r="AJ151" s="242"/>
      <c r="AK151" s="242"/>
      <c r="AL151" s="242"/>
      <c r="AM151" s="242"/>
      <c r="AN151" s="242"/>
      <c r="AO151" s="242"/>
      <c r="AP151" s="242"/>
      <c r="AQ151" s="242"/>
      <c r="AR151" s="242"/>
      <c r="AS151" s="242"/>
      <c r="AT151" s="242"/>
      <c r="AU151" s="242"/>
      <c r="AV151" s="242"/>
      <c r="AW151" s="242"/>
      <c r="AX151" s="242"/>
      <c r="AY151" s="242"/>
      <c r="AZ151" s="242"/>
      <c r="BA151" s="242"/>
      <c r="BB151" s="242"/>
      <c r="BC151" s="242"/>
      <c r="BD151" s="242"/>
      <c r="BE151" s="242"/>
      <c r="BF151" s="242"/>
      <c r="BG151" s="242"/>
      <c r="BH151" s="242"/>
      <c r="BI151" s="242"/>
      <c r="BJ151" s="242"/>
      <c r="BK151" s="242"/>
      <c r="BL151" s="242"/>
      <c r="BM151" s="242"/>
      <c r="BN151" s="242"/>
      <c r="BO151" s="242"/>
      <c r="BP151" s="242"/>
      <c r="BQ151" s="242"/>
      <c r="BR151" s="242"/>
      <c r="BS151" s="242"/>
      <c r="BT151" s="242"/>
      <c r="BU151" s="242"/>
      <c r="BV151" s="242"/>
      <c r="BW151" s="242"/>
      <c r="BX151" s="242"/>
      <c r="BY151" s="242"/>
      <c r="BZ151" s="242"/>
      <c r="CA151" s="242"/>
      <c r="CB151" s="242"/>
      <c r="CC151" s="242"/>
      <c r="CD151" s="242"/>
      <c r="CE151" s="242"/>
      <c r="CF151" s="242"/>
      <c r="CG151" s="242"/>
      <c r="CH151" s="242"/>
      <c r="CI151" s="242"/>
      <c r="CJ151" s="242"/>
      <c r="CK151" s="242"/>
      <c r="CL151" s="242"/>
      <c r="CM151" s="242"/>
      <c r="CN151" s="242"/>
      <c r="CO151" s="242"/>
      <c r="CP151" s="242"/>
      <c r="CQ151" s="242"/>
      <c r="CR151" s="242"/>
      <c r="CS151" s="258" t="s">
        <v>267</v>
      </c>
      <c r="CT151" s="259" t="s">
        <v>268</v>
      </c>
      <c r="CU151" s="259" t="s">
        <v>269</v>
      </c>
      <c r="CV151" s="259" t="s">
        <v>270</v>
      </c>
      <c r="CW151" s="240"/>
      <c r="CX151" s="265"/>
      <c r="CY151" s="265"/>
      <c r="CZ151" s="265"/>
      <c r="DA151" s="265"/>
      <c r="DB151" s="265"/>
      <c r="DC151" s="265"/>
      <c r="DD151" s="265"/>
      <c r="DE151" s="265"/>
    </row>
    <row r="152" spans="1:109" x14ac:dyDescent="0.25">
      <c r="B152" s="242"/>
      <c r="D152" s="242"/>
      <c r="E152" s="242"/>
      <c r="F152" s="242"/>
      <c r="G152" s="242"/>
      <c r="H152" s="242"/>
      <c r="I152" s="242"/>
      <c r="J152" s="242"/>
      <c r="K152" s="242"/>
      <c r="L152" s="242"/>
      <c r="M152" s="242"/>
      <c r="N152" s="242"/>
      <c r="O152" s="242"/>
      <c r="P152" s="242"/>
      <c r="Q152" s="242"/>
      <c r="R152" s="242"/>
      <c r="S152" s="242"/>
      <c r="T152" s="242"/>
      <c r="U152" s="242"/>
      <c r="V152" s="242"/>
      <c r="W152" s="242"/>
      <c r="X152" s="242"/>
      <c r="Y152" s="242"/>
      <c r="Z152" s="242"/>
      <c r="AA152" s="242"/>
      <c r="AB152" s="242"/>
      <c r="AC152" s="242"/>
      <c r="AD152" s="242"/>
      <c r="AE152" s="242"/>
      <c r="AF152" s="242"/>
      <c r="AG152" s="242"/>
      <c r="AH152" s="242"/>
      <c r="AI152" s="242"/>
      <c r="AJ152" s="242"/>
      <c r="AK152" s="242"/>
      <c r="AL152" s="242"/>
      <c r="AM152" s="242"/>
      <c r="AN152" s="242"/>
      <c r="AO152" s="242"/>
      <c r="AP152" s="242"/>
      <c r="AQ152" s="242"/>
      <c r="AR152" s="242"/>
      <c r="AS152" s="242"/>
      <c r="AT152" s="242"/>
      <c r="AU152" s="242"/>
      <c r="AV152" s="242"/>
      <c r="AW152" s="242"/>
      <c r="AX152" s="242"/>
      <c r="AY152" s="242"/>
      <c r="AZ152" s="242"/>
      <c r="BA152" s="242"/>
      <c r="BB152" s="242"/>
      <c r="BC152" s="242"/>
      <c r="BD152" s="242"/>
      <c r="BE152" s="242"/>
      <c r="BF152" s="242"/>
      <c r="BG152" s="242"/>
      <c r="BH152" s="242"/>
      <c r="BI152" s="242"/>
      <c r="BJ152" s="242"/>
      <c r="BK152" s="242"/>
      <c r="BL152" s="242"/>
      <c r="BM152" s="242"/>
      <c r="BN152" s="242"/>
      <c r="BO152" s="242"/>
      <c r="BP152" s="242"/>
      <c r="BQ152" s="242"/>
      <c r="BR152" s="242"/>
      <c r="BS152" s="242"/>
      <c r="BT152" s="242"/>
      <c r="BU152" s="242"/>
      <c r="BV152" s="242"/>
      <c r="BW152" s="242"/>
      <c r="BX152" s="242"/>
      <c r="BY152" s="242"/>
      <c r="BZ152" s="242"/>
      <c r="CA152" s="242"/>
      <c r="CB152" s="242"/>
      <c r="CC152" s="242"/>
      <c r="CD152" s="242"/>
      <c r="CE152" s="242"/>
      <c r="CF152" s="242"/>
      <c r="CG152" s="242"/>
      <c r="CH152" s="242"/>
      <c r="CI152" s="242"/>
      <c r="CJ152" s="242"/>
      <c r="CK152" s="242"/>
      <c r="CL152" s="242"/>
      <c r="CM152" s="242"/>
      <c r="CN152" s="242"/>
      <c r="CO152" s="242"/>
      <c r="CP152" s="242"/>
      <c r="CQ152" s="242"/>
      <c r="CR152" s="242"/>
      <c r="CS152" s="276">
        <v>44896</v>
      </c>
      <c r="CT152" s="259">
        <v>19713</v>
      </c>
      <c r="CU152" s="259">
        <v>157372</v>
      </c>
      <c r="CV152" s="259">
        <v>177085</v>
      </c>
      <c r="CW152" s="260"/>
      <c r="CX152" s="265"/>
      <c r="CY152" s="265"/>
      <c r="CZ152" s="265"/>
      <c r="DA152" s="265"/>
      <c r="DB152" s="265"/>
      <c r="DC152" s="265"/>
      <c r="DD152" s="265"/>
      <c r="DE152" s="265"/>
    </row>
    <row r="153" spans="1:109" ht="33" customHeight="1" x14ac:dyDescent="0.25">
      <c r="B153" s="242"/>
      <c r="D153" s="242"/>
      <c r="E153" s="242"/>
      <c r="F153" s="242"/>
      <c r="G153" s="242"/>
      <c r="H153" s="242"/>
      <c r="I153" s="242"/>
      <c r="J153" s="242"/>
      <c r="K153" s="242"/>
      <c r="L153" s="242"/>
      <c r="M153" s="242"/>
      <c r="N153" s="242"/>
      <c r="O153" s="242"/>
      <c r="P153" s="242"/>
      <c r="Q153" s="242"/>
      <c r="R153" s="242"/>
      <c r="S153" s="242"/>
      <c r="T153" s="242"/>
      <c r="U153" s="242"/>
      <c r="V153" s="242"/>
      <c r="W153" s="242"/>
      <c r="X153" s="242"/>
      <c r="Y153" s="242"/>
      <c r="Z153" s="242"/>
      <c r="AA153" s="242"/>
      <c r="AB153" s="242"/>
      <c r="AC153" s="242"/>
      <c r="AD153" s="242"/>
      <c r="AE153" s="242"/>
      <c r="AF153" s="242"/>
      <c r="AG153" s="242"/>
      <c r="AH153" s="242"/>
      <c r="AI153" s="242"/>
      <c r="AJ153" s="242"/>
      <c r="AK153" s="242"/>
      <c r="AL153" s="242"/>
      <c r="AM153" s="242"/>
      <c r="AN153" s="242"/>
      <c r="AO153" s="242"/>
      <c r="AP153" s="242"/>
      <c r="AQ153" s="242"/>
      <c r="AR153" s="242"/>
      <c r="AS153" s="242"/>
      <c r="AT153" s="242"/>
      <c r="AU153" s="242"/>
      <c r="AV153" s="242"/>
      <c r="AW153" s="242"/>
      <c r="AX153" s="242"/>
      <c r="AY153" s="242"/>
      <c r="AZ153" s="242"/>
      <c r="BA153" s="242"/>
      <c r="BB153" s="242"/>
      <c r="BC153" s="242"/>
      <c r="BD153" s="242"/>
      <c r="BE153" s="242"/>
      <c r="BF153" s="242"/>
      <c r="BG153" s="242"/>
      <c r="BH153" s="242"/>
      <c r="BI153" s="242"/>
      <c r="BJ153" s="242"/>
      <c r="BK153" s="242"/>
      <c r="BL153" s="242"/>
      <c r="BM153" s="242"/>
      <c r="BN153" s="242"/>
      <c r="BO153" s="242"/>
      <c r="BP153" s="242"/>
      <c r="BQ153" s="242"/>
      <c r="BR153" s="242"/>
      <c r="BS153" s="242"/>
      <c r="BT153" s="242"/>
      <c r="BU153" s="242"/>
      <c r="BV153" s="242"/>
      <c r="BW153" s="242"/>
      <c r="BX153" s="242"/>
      <c r="BY153" s="242"/>
      <c r="BZ153" s="242"/>
      <c r="CA153" s="242"/>
      <c r="CB153" s="242"/>
      <c r="CC153" s="242"/>
      <c r="CD153" s="242"/>
      <c r="CE153" s="242"/>
      <c r="CF153" s="242"/>
      <c r="CG153" s="242"/>
      <c r="CH153" s="242"/>
      <c r="CI153" s="242"/>
      <c r="CJ153" s="242"/>
      <c r="CK153" s="242"/>
      <c r="CL153" s="242"/>
      <c r="CM153" s="242"/>
      <c r="CN153" s="242"/>
      <c r="CO153" s="242"/>
      <c r="CP153" s="242"/>
      <c r="CQ153" s="242"/>
      <c r="CR153" s="242"/>
      <c r="CS153" s="114" t="s">
        <v>3415</v>
      </c>
      <c r="CT153" s="83">
        <v>18753</v>
      </c>
      <c r="CU153" s="83">
        <v>160416</v>
      </c>
      <c r="CV153" s="83">
        <v>179169</v>
      </c>
      <c r="CW153" s="260"/>
      <c r="CX153" s="265"/>
      <c r="CY153" s="265"/>
      <c r="CZ153" s="265"/>
      <c r="DA153" s="265"/>
      <c r="DB153" s="265"/>
      <c r="DC153" s="265"/>
      <c r="DD153" s="265"/>
      <c r="DE153" s="265"/>
    </row>
    <row r="154" spans="1:109" x14ac:dyDescent="0.25">
      <c r="B154" s="242"/>
      <c r="D154" s="242"/>
      <c r="E154" s="242"/>
      <c r="F154" s="242"/>
      <c r="G154" s="242"/>
      <c r="H154" s="242"/>
      <c r="I154" s="242"/>
      <c r="J154" s="242"/>
      <c r="K154" s="242"/>
      <c r="L154" s="242"/>
      <c r="M154" s="242"/>
      <c r="N154" s="242"/>
      <c r="O154" s="242"/>
      <c r="P154" s="242"/>
      <c r="Q154" s="242"/>
      <c r="R154" s="242"/>
      <c r="S154" s="242"/>
      <c r="T154" s="242"/>
      <c r="U154" s="242"/>
      <c r="V154" s="242"/>
      <c r="W154" s="242"/>
      <c r="X154" s="242"/>
      <c r="Y154" s="242"/>
      <c r="Z154" s="242"/>
      <c r="AA154" s="242"/>
      <c r="AB154" s="242"/>
      <c r="AC154" s="242"/>
      <c r="AD154" s="242"/>
      <c r="AE154" s="242"/>
      <c r="AF154" s="242"/>
      <c r="AG154" s="242"/>
      <c r="AH154" s="242"/>
      <c r="AI154" s="242"/>
      <c r="AJ154" s="242"/>
      <c r="AK154" s="242"/>
      <c r="AL154" s="242"/>
      <c r="AM154" s="242"/>
      <c r="AN154" s="242"/>
      <c r="AO154" s="242"/>
      <c r="AP154" s="242"/>
      <c r="AQ154" s="242"/>
      <c r="AR154" s="242"/>
      <c r="AS154" s="242"/>
      <c r="AT154" s="242"/>
      <c r="AU154" s="242"/>
      <c r="AV154" s="242"/>
      <c r="AW154" s="242"/>
      <c r="AX154" s="242"/>
      <c r="AY154" s="242"/>
      <c r="AZ154" s="242"/>
      <c r="BA154" s="242"/>
      <c r="BB154" s="242"/>
      <c r="BC154" s="242"/>
      <c r="BD154" s="242"/>
      <c r="BE154" s="242"/>
      <c r="BF154" s="242"/>
      <c r="BG154" s="242"/>
      <c r="BH154" s="242"/>
      <c r="BI154" s="242"/>
      <c r="BJ154" s="242"/>
      <c r="BK154" s="242"/>
      <c r="BL154" s="242"/>
      <c r="BM154" s="242"/>
      <c r="BN154" s="242"/>
      <c r="BO154" s="242"/>
      <c r="BP154" s="242"/>
      <c r="BQ154" s="242"/>
      <c r="BR154" s="242"/>
      <c r="BS154" s="242"/>
      <c r="BT154" s="242"/>
      <c r="BU154" s="242"/>
      <c r="BV154" s="242"/>
      <c r="BW154" s="242"/>
      <c r="BX154" s="242"/>
      <c r="BY154" s="242"/>
      <c r="BZ154" s="242"/>
      <c r="CA154" s="242"/>
      <c r="CB154" s="242"/>
      <c r="CC154" s="242"/>
      <c r="CD154" s="242"/>
      <c r="CE154" s="242"/>
      <c r="CF154" s="242"/>
      <c r="CG154" s="242"/>
      <c r="CH154" s="242"/>
      <c r="CI154" s="242"/>
      <c r="CJ154" s="242"/>
      <c r="CK154" s="242"/>
      <c r="CL154" s="242"/>
      <c r="CM154" s="242"/>
      <c r="CN154" s="242"/>
      <c r="CO154" s="242"/>
      <c r="CP154" s="242"/>
      <c r="CQ154" s="242"/>
      <c r="CR154" s="242"/>
      <c r="CS154" s="114" t="s">
        <v>271</v>
      </c>
      <c r="CT154" s="83">
        <v>17862</v>
      </c>
      <c r="CU154" s="83">
        <v>164261</v>
      </c>
      <c r="CV154" s="83">
        <v>182123</v>
      </c>
      <c r="CW154" s="83"/>
      <c r="CX154" s="265"/>
      <c r="CY154" s="265"/>
      <c r="CZ154" s="265"/>
      <c r="DA154" s="265"/>
      <c r="DB154" s="265"/>
      <c r="DC154" s="265"/>
      <c r="DD154" s="265"/>
      <c r="DE154" s="265"/>
    </row>
    <row r="155" spans="1:109" x14ac:dyDescent="0.25">
      <c r="B155" s="242"/>
      <c r="D155" s="242"/>
      <c r="E155" s="242"/>
      <c r="F155" s="242"/>
      <c r="G155" s="242"/>
      <c r="H155" s="242"/>
      <c r="I155" s="242"/>
      <c r="J155" s="242"/>
      <c r="K155" s="242"/>
      <c r="L155" s="242"/>
      <c r="M155" s="242"/>
      <c r="N155" s="242"/>
      <c r="O155" s="242"/>
      <c r="P155" s="242"/>
      <c r="Q155" s="242"/>
      <c r="R155" s="242"/>
      <c r="S155" s="242"/>
      <c r="T155" s="242"/>
      <c r="U155" s="242"/>
      <c r="V155" s="242"/>
      <c r="W155" s="242"/>
      <c r="X155" s="242"/>
      <c r="Y155" s="242"/>
      <c r="Z155" s="242"/>
      <c r="AA155" s="242"/>
      <c r="AB155" s="242"/>
      <c r="AC155" s="242"/>
      <c r="AD155" s="242"/>
      <c r="AE155" s="242"/>
      <c r="AF155" s="242"/>
      <c r="AG155" s="242"/>
      <c r="AH155" s="242"/>
      <c r="AI155" s="242"/>
      <c r="AJ155" s="242"/>
      <c r="AK155" s="242"/>
      <c r="AL155" s="242"/>
      <c r="AM155" s="242"/>
      <c r="AN155" s="242"/>
      <c r="AO155" s="242"/>
      <c r="AP155" s="242"/>
      <c r="AQ155" s="242"/>
      <c r="AR155" s="242"/>
      <c r="AS155" s="242"/>
      <c r="AT155" s="242"/>
      <c r="AU155" s="242"/>
      <c r="AV155" s="242"/>
      <c r="AW155" s="242"/>
      <c r="AX155" s="242"/>
      <c r="AY155" s="242"/>
      <c r="AZ155" s="242"/>
      <c r="BA155" s="242"/>
      <c r="BB155" s="242"/>
      <c r="BC155" s="242"/>
      <c r="BD155" s="242"/>
      <c r="BE155" s="242"/>
      <c r="BF155" s="242"/>
      <c r="BG155" s="242"/>
      <c r="BH155" s="242"/>
      <c r="BI155" s="242"/>
      <c r="BJ155" s="242"/>
      <c r="BK155" s="242"/>
      <c r="BL155" s="242"/>
      <c r="BM155" s="242"/>
      <c r="BN155" s="242"/>
      <c r="BO155" s="242"/>
      <c r="BP155" s="242"/>
      <c r="BQ155" s="242"/>
      <c r="BR155" s="242"/>
      <c r="BS155" s="242"/>
      <c r="BT155" s="242"/>
      <c r="BU155" s="242"/>
      <c r="BV155" s="242"/>
      <c r="BW155" s="242"/>
      <c r="BX155" s="242"/>
      <c r="BY155" s="242"/>
      <c r="BZ155" s="242"/>
      <c r="CA155" s="242"/>
      <c r="CB155" s="242"/>
      <c r="CC155" s="242"/>
      <c r="CD155" s="242"/>
      <c r="CE155" s="242"/>
      <c r="CF155" s="242"/>
      <c r="CG155" s="242"/>
      <c r="CH155" s="242"/>
      <c r="CI155" s="242"/>
      <c r="CJ155" s="242"/>
      <c r="CK155" s="242"/>
      <c r="CL155" s="242"/>
      <c r="CM155" s="242"/>
      <c r="CN155" s="242"/>
      <c r="CO155" s="242"/>
      <c r="CP155" s="242"/>
      <c r="CQ155" s="242"/>
      <c r="CR155" s="242"/>
      <c r="CS155" s="114" t="s">
        <v>272</v>
      </c>
      <c r="CT155" s="83">
        <v>16894</v>
      </c>
      <c r="CU155" s="83">
        <v>171077</v>
      </c>
      <c r="CV155" s="83">
        <v>187971</v>
      </c>
      <c r="CW155" s="83"/>
      <c r="CX155" s="265"/>
      <c r="CY155" s="265"/>
      <c r="CZ155" s="265"/>
      <c r="DA155" s="265"/>
      <c r="DB155" s="265"/>
      <c r="DC155" s="265"/>
      <c r="DD155" s="265"/>
      <c r="DE155" s="265"/>
    </row>
    <row r="156" spans="1:109" x14ac:dyDescent="0.25">
      <c r="B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2"/>
      <c r="AR156" s="242"/>
      <c r="AS156" s="242"/>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c r="BT156" s="242"/>
      <c r="BU156" s="242"/>
      <c r="BV156" s="242"/>
      <c r="BW156" s="242"/>
      <c r="BX156" s="242"/>
      <c r="BY156" s="242"/>
      <c r="BZ156" s="242"/>
      <c r="CA156" s="242"/>
      <c r="CB156" s="242"/>
      <c r="CC156" s="242"/>
      <c r="CD156" s="242"/>
      <c r="CE156" s="242"/>
      <c r="CF156" s="242"/>
      <c r="CG156" s="242"/>
      <c r="CH156" s="242"/>
      <c r="CI156" s="242"/>
      <c r="CJ156" s="242"/>
      <c r="CK156" s="242"/>
      <c r="CL156" s="242"/>
      <c r="CM156" s="242"/>
      <c r="CN156" s="242"/>
      <c r="CO156" s="242"/>
      <c r="CP156" s="242"/>
      <c r="CQ156" s="242"/>
      <c r="CR156" s="242"/>
      <c r="CS156" s="114" t="s">
        <v>273</v>
      </c>
      <c r="CT156" s="332">
        <v>13411</v>
      </c>
      <c r="CU156" s="332">
        <v>178625</v>
      </c>
      <c r="CV156" s="332">
        <v>192036</v>
      </c>
      <c r="CW156" s="83"/>
      <c r="CX156" s="265"/>
      <c r="CY156" s="265"/>
      <c r="CZ156" s="265"/>
      <c r="DA156" s="265"/>
      <c r="DB156" s="265"/>
      <c r="DC156" s="265"/>
      <c r="DD156" s="265"/>
      <c r="DE156" s="265"/>
    </row>
    <row r="157" spans="1:109" ht="26.25" customHeight="1" x14ac:dyDescent="0.25">
      <c r="B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2"/>
      <c r="AR157" s="242"/>
      <c r="AS157" s="242"/>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c r="BT157" s="242"/>
      <c r="BU157" s="242"/>
      <c r="BV157" s="242"/>
      <c r="BW157" s="242"/>
      <c r="BX157" s="242"/>
      <c r="BY157" s="242"/>
      <c r="BZ157" s="242"/>
      <c r="CA157" s="242"/>
      <c r="CB157" s="242"/>
      <c r="CC157" s="242"/>
      <c r="CD157" s="242"/>
      <c r="CE157" s="242"/>
      <c r="CF157" s="242"/>
      <c r="CG157" s="242"/>
      <c r="CH157" s="242"/>
      <c r="CI157" s="242"/>
      <c r="CJ157" s="242"/>
      <c r="CK157" s="242"/>
      <c r="CL157" s="242"/>
      <c r="CM157" s="242"/>
      <c r="CN157" s="242"/>
      <c r="CO157" s="242"/>
      <c r="CP157" s="242"/>
      <c r="CQ157" s="242"/>
      <c r="CR157" s="242"/>
      <c r="CS157" s="114" t="s">
        <v>274</v>
      </c>
      <c r="CT157" s="83">
        <v>12865</v>
      </c>
      <c r="CU157" s="83">
        <v>182754</v>
      </c>
      <c r="CV157" s="83">
        <v>195619</v>
      </c>
      <c r="CW157" s="83"/>
      <c r="CX157" s="460"/>
      <c r="CY157" s="460"/>
      <c r="CZ157" s="460"/>
      <c r="DA157" s="460"/>
      <c r="DB157" s="460"/>
      <c r="DC157" s="460"/>
      <c r="DD157" s="460"/>
      <c r="DE157" s="265"/>
    </row>
    <row r="158" spans="1:109" x14ac:dyDescent="0.25">
      <c r="B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2"/>
      <c r="AR158" s="242"/>
      <c r="AS158" s="242"/>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c r="BT158" s="242"/>
      <c r="BU158" s="242"/>
      <c r="BV158" s="242"/>
      <c r="BW158" s="242"/>
      <c r="BX158" s="242"/>
      <c r="BY158" s="242"/>
      <c r="BZ158" s="242"/>
      <c r="CA158" s="242"/>
      <c r="CB158" s="242"/>
      <c r="CC158" s="242"/>
      <c r="CD158" s="242"/>
      <c r="CE158" s="242"/>
      <c r="CF158" s="242"/>
      <c r="CG158" s="242"/>
      <c r="CH158" s="242"/>
      <c r="CI158" s="242"/>
      <c r="CJ158" s="242"/>
      <c r="CK158" s="242"/>
      <c r="CL158" s="242"/>
      <c r="CM158" s="242"/>
      <c r="CN158" s="242"/>
      <c r="CO158" s="242"/>
      <c r="CP158" s="242"/>
      <c r="CQ158" s="242"/>
      <c r="CR158" s="242"/>
      <c r="CS158" s="114" t="s">
        <v>275</v>
      </c>
      <c r="CT158" s="332">
        <v>6877</v>
      </c>
      <c r="CU158" s="332">
        <v>188578</v>
      </c>
      <c r="CV158" s="332">
        <v>195455</v>
      </c>
      <c r="CW158" s="83"/>
      <c r="CX158" s="268"/>
      <c r="CY158" s="268"/>
      <c r="CZ158" s="265"/>
      <c r="DA158" s="265"/>
      <c r="DB158" s="265"/>
      <c r="DC158" s="265"/>
      <c r="DD158" s="265"/>
      <c r="DE158" s="265"/>
    </row>
    <row r="159" spans="1:109" x14ac:dyDescent="0.25">
      <c r="B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2"/>
      <c r="AR159" s="242"/>
      <c r="AS159" s="242"/>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c r="BT159" s="242"/>
      <c r="BU159" s="242"/>
      <c r="BV159" s="242"/>
      <c r="BW159" s="242"/>
      <c r="BX159" s="242"/>
      <c r="BY159" s="242"/>
      <c r="BZ159" s="242"/>
      <c r="CA159" s="242"/>
      <c r="CB159" s="242"/>
      <c r="CC159" s="242"/>
      <c r="CD159" s="242"/>
      <c r="CE159" s="242"/>
      <c r="CF159" s="242"/>
      <c r="CG159" s="242"/>
      <c r="CH159" s="242"/>
      <c r="CI159" s="242"/>
      <c r="CJ159" s="242"/>
      <c r="CK159" s="242"/>
      <c r="CL159" s="242"/>
      <c r="CM159" s="242"/>
      <c r="CN159" s="242"/>
      <c r="CO159" s="242"/>
      <c r="CP159" s="242"/>
      <c r="CQ159" s="242"/>
      <c r="CR159" s="242"/>
      <c r="CS159" s="114" t="s">
        <v>276</v>
      </c>
      <c r="CT159" s="332">
        <v>1846</v>
      </c>
      <c r="CU159" s="332">
        <v>192533</v>
      </c>
      <c r="CV159" s="332">
        <v>194379</v>
      </c>
      <c r="CW159" s="83"/>
      <c r="CX159" s="265"/>
      <c r="CY159" s="265"/>
      <c r="CZ159" s="265"/>
      <c r="DA159" s="265"/>
      <c r="DB159" s="265"/>
      <c r="DC159" s="265"/>
      <c r="DD159" s="265"/>
      <c r="DE159" s="265"/>
    </row>
    <row r="160" spans="1:109" x14ac:dyDescent="0.25">
      <c r="B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2"/>
      <c r="AR160" s="242"/>
      <c r="AS160" s="242"/>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c r="BT160" s="242"/>
      <c r="BU160" s="242"/>
      <c r="BV160" s="242"/>
      <c r="BW160" s="242"/>
      <c r="BX160" s="242"/>
      <c r="BY160" s="242"/>
      <c r="BZ160" s="242"/>
      <c r="CA160" s="242"/>
      <c r="CB160" s="242"/>
      <c r="CC160" s="242"/>
      <c r="CD160" s="242"/>
      <c r="CE160" s="242"/>
      <c r="CF160" s="242"/>
      <c r="CG160" s="242"/>
      <c r="CH160" s="242"/>
      <c r="CI160" s="242"/>
      <c r="CJ160" s="242"/>
      <c r="CK160" s="242"/>
      <c r="CL160" s="242"/>
      <c r="CM160" s="242"/>
      <c r="CN160" s="242"/>
      <c r="CO160" s="242"/>
      <c r="CP160" s="242"/>
      <c r="CQ160" s="242"/>
      <c r="CR160" s="242"/>
      <c r="CS160" s="114" t="s">
        <v>277</v>
      </c>
      <c r="CT160" s="83">
        <v>1112</v>
      </c>
      <c r="CU160" s="83">
        <v>198485</v>
      </c>
      <c r="CV160" s="83">
        <v>199597</v>
      </c>
      <c r="CW160" s="83"/>
      <c r="CX160" s="265"/>
      <c r="CY160" s="265"/>
      <c r="CZ160" s="265"/>
      <c r="DA160" s="265"/>
      <c r="DB160" s="265"/>
      <c r="DC160" s="265"/>
      <c r="DD160" s="265"/>
      <c r="DE160" s="265"/>
    </row>
    <row r="161" spans="2:109" x14ac:dyDescent="0.25">
      <c r="B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2"/>
      <c r="AR161" s="242"/>
      <c r="AS161" s="242"/>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c r="BT161" s="242"/>
      <c r="BU161" s="242"/>
      <c r="BV161" s="242"/>
      <c r="BW161" s="242"/>
      <c r="BX161" s="242"/>
      <c r="BY161" s="242"/>
      <c r="BZ161" s="242"/>
      <c r="CA161" s="242"/>
      <c r="CB161" s="242"/>
      <c r="CC161" s="242"/>
      <c r="CD161" s="242"/>
      <c r="CE161" s="242"/>
      <c r="CF161" s="242"/>
      <c r="CG161" s="242"/>
      <c r="CH161" s="242"/>
      <c r="CI161" s="242"/>
      <c r="CJ161" s="242"/>
      <c r="CK161" s="242"/>
      <c r="CL161" s="242"/>
      <c r="CM161" s="242"/>
      <c r="CN161" s="242"/>
      <c r="CO161" s="242"/>
      <c r="CP161" s="242"/>
      <c r="CQ161" s="242"/>
      <c r="CR161" s="242"/>
      <c r="CS161" s="114" t="s">
        <v>278</v>
      </c>
      <c r="CT161" s="83"/>
      <c r="CU161" s="83"/>
      <c r="CV161" s="83"/>
      <c r="CW161" s="83"/>
      <c r="CX161" s="265"/>
      <c r="CY161" s="265"/>
      <c r="CZ161" s="265"/>
      <c r="DA161" s="265"/>
      <c r="DB161" s="265"/>
      <c r="DC161" s="265"/>
      <c r="DD161" s="265"/>
      <c r="DE161" s="265"/>
    </row>
    <row r="162" spans="2:109" x14ac:dyDescent="0.25">
      <c r="B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2"/>
      <c r="AR162" s="242"/>
      <c r="AS162" s="242"/>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c r="BT162" s="242"/>
      <c r="BU162" s="242"/>
      <c r="BV162" s="242"/>
      <c r="BW162" s="242"/>
      <c r="BX162" s="242"/>
      <c r="BY162" s="242"/>
      <c r="BZ162" s="242"/>
      <c r="CA162" s="242"/>
      <c r="CB162" s="242"/>
      <c r="CC162" s="242"/>
      <c r="CD162" s="242"/>
      <c r="CE162" s="242"/>
      <c r="CF162" s="242"/>
      <c r="CG162" s="242"/>
      <c r="CH162" s="242"/>
      <c r="CI162" s="242"/>
      <c r="CJ162" s="242"/>
      <c r="CK162" s="242"/>
      <c r="CL162" s="242"/>
      <c r="CM162" s="242"/>
      <c r="CN162" s="242"/>
      <c r="CO162" s="242"/>
      <c r="CP162" s="242"/>
      <c r="CQ162" s="242"/>
      <c r="CR162" s="242"/>
      <c r="CS162" s="114" t="s">
        <v>279</v>
      </c>
      <c r="CT162" s="83"/>
      <c r="CU162" s="83"/>
      <c r="CV162" s="83"/>
      <c r="CW162" s="83"/>
      <c r="CX162" s="265"/>
      <c r="CY162" s="265"/>
      <c r="CZ162" s="265"/>
      <c r="DA162" s="265"/>
      <c r="DB162" s="265"/>
      <c r="DC162" s="265"/>
      <c r="DD162" s="265"/>
      <c r="DE162" s="265"/>
    </row>
    <row r="163" spans="2:109" x14ac:dyDescent="0.25">
      <c r="B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2"/>
      <c r="AR163" s="242"/>
      <c r="AS163" s="242"/>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c r="BT163" s="242"/>
      <c r="BU163" s="242"/>
      <c r="BV163" s="242"/>
      <c r="BW163" s="242"/>
      <c r="BX163" s="242"/>
      <c r="BY163" s="242"/>
      <c r="BZ163" s="242"/>
      <c r="CA163" s="242"/>
      <c r="CB163" s="242"/>
      <c r="CC163" s="242"/>
      <c r="CD163" s="242"/>
      <c r="CE163" s="242"/>
      <c r="CF163" s="242"/>
      <c r="CG163" s="242"/>
      <c r="CH163" s="242"/>
      <c r="CI163" s="242"/>
      <c r="CJ163" s="242"/>
      <c r="CK163" s="242"/>
      <c r="CL163" s="242"/>
      <c r="CM163" s="242"/>
      <c r="CN163" s="242"/>
      <c r="CO163" s="242"/>
      <c r="CP163" s="242"/>
      <c r="CQ163" s="242"/>
      <c r="CR163" s="242"/>
      <c r="CS163" s="114" t="s">
        <v>280</v>
      </c>
      <c r="CT163" s="83"/>
      <c r="CU163" s="83"/>
      <c r="CV163" s="83"/>
      <c r="CW163" s="83"/>
      <c r="CX163" s="265"/>
      <c r="CY163" s="265"/>
      <c r="CZ163" s="265"/>
      <c r="DA163" s="265"/>
      <c r="DB163" s="265"/>
      <c r="DC163" s="265"/>
      <c r="DD163" s="265"/>
      <c r="DE163" s="265"/>
    </row>
    <row r="164" spans="2:109" x14ac:dyDescent="0.25">
      <c r="B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2"/>
      <c r="AR164" s="242"/>
      <c r="AS164" s="242"/>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c r="BT164" s="242"/>
      <c r="BU164" s="242"/>
      <c r="BV164" s="242"/>
      <c r="BW164" s="242"/>
      <c r="BX164" s="242"/>
      <c r="BY164" s="242"/>
      <c r="BZ164" s="242"/>
      <c r="CA164" s="242"/>
      <c r="CB164" s="242"/>
      <c r="CC164" s="242"/>
      <c r="CD164" s="242"/>
      <c r="CE164" s="242"/>
      <c r="CF164" s="242"/>
      <c r="CG164" s="242"/>
      <c r="CH164" s="242"/>
      <c r="CI164" s="242"/>
      <c r="CJ164" s="242"/>
      <c r="CK164" s="242"/>
      <c r="CL164" s="242"/>
      <c r="CM164" s="242"/>
      <c r="CN164" s="242"/>
      <c r="CO164" s="242"/>
      <c r="CP164" s="242"/>
      <c r="CQ164" s="242"/>
      <c r="CR164" s="242"/>
      <c r="CS164" s="114" t="s">
        <v>281</v>
      </c>
      <c r="CT164" s="83"/>
      <c r="CU164" s="83"/>
      <c r="CV164" s="83"/>
      <c r="CW164" s="83"/>
      <c r="CX164" s="265"/>
      <c r="CY164" s="265"/>
      <c r="CZ164" s="265"/>
      <c r="DA164" s="265"/>
      <c r="DB164" s="265"/>
      <c r="DC164" s="265"/>
      <c r="DD164" s="265"/>
      <c r="DE164" s="265"/>
    </row>
    <row r="165" spans="2:109" x14ac:dyDescent="0.25">
      <c r="B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2"/>
      <c r="AR165" s="242"/>
      <c r="AS165" s="242"/>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c r="BT165" s="242"/>
      <c r="BU165" s="242"/>
      <c r="BV165" s="242"/>
      <c r="BW165" s="242"/>
      <c r="BX165" s="242"/>
      <c r="BY165" s="242"/>
      <c r="BZ165" s="242"/>
      <c r="CA165" s="242"/>
      <c r="CB165" s="242"/>
      <c r="CC165" s="242"/>
      <c r="CD165" s="242"/>
      <c r="CE165" s="242"/>
      <c r="CF165" s="242"/>
      <c r="CG165" s="242"/>
      <c r="CH165" s="242"/>
      <c r="CI165" s="242"/>
      <c r="CJ165" s="242"/>
      <c r="CK165" s="242"/>
      <c r="CL165" s="242"/>
      <c r="CM165" s="242"/>
      <c r="CN165" s="242"/>
      <c r="CO165" s="242"/>
      <c r="CP165" s="242"/>
      <c r="CQ165" s="242"/>
      <c r="CR165" s="242"/>
      <c r="CS165" s="265"/>
      <c r="CT165" s="265"/>
      <c r="CU165" s="265"/>
      <c r="CV165" s="265"/>
      <c r="CW165" s="265"/>
      <c r="CX165" s="265"/>
      <c r="CY165" s="265"/>
      <c r="CZ165" s="265"/>
      <c r="DA165" s="265"/>
      <c r="DB165" s="265"/>
      <c r="DC165" s="265"/>
      <c r="DD165" s="265"/>
      <c r="DE165" s="265"/>
    </row>
    <row r="166" spans="2:109" ht="51" x14ac:dyDescent="0.25">
      <c r="B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2"/>
      <c r="AR166" s="242"/>
      <c r="AS166" s="242"/>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c r="BT166" s="242"/>
      <c r="BU166" s="242"/>
      <c r="BV166" s="242"/>
      <c r="BW166" s="242"/>
      <c r="BX166" s="242"/>
      <c r="BY166" s="242"/>
      <c r="BZ166" s="242"/>
      <c r="CA166" s="242"/>
      <c r="CB166" s="242"/>
      <c r="CC166" s="242"/>
      <c r="CD166" s="242"/>
      <c r="CE166" s="242"/>
      <c r="CF166" s="242"/>
      <c r="CG166" s="242"/>
      <c r="CH166" s="242"/>
      <c r="CI166" s="242"/>
      <c r="CJ166" s="242"/>
      <c r="CK166" s="242"/>
      <c r="CL166" s="242"/>
      <c r="CM166" s="242"/>
      <c r="CN166" s="242"/>
      <c r="CO166" s="242"/>
      <c r="CP166" s="242"/>
      <c r="CQ166" s="242"/>
      <c r="CR166" s="242"/>
      <c r="CS166" s="273" t="s">
        <v>282</v>
      </c>
      <c r="CT166" s="274" t="s">
        <v>3685</v>
      </c>
      <c r="CU166" s="274" t="s">
        <v>283</v>
      </c>
      <c r="CV166" s="274" t="s">
        <v>284</v>
      </c>
      <c r="CW166" s="265"/>
      <c r="CX166" s="265"/>
      <c r="CY166" s="265"/>
      <c r="CZ166" s="265"/>
      <c r="DA166" s="265"/>
      <c r="DB166" s="265"/>
      <c r="DC166" s="265"/>
      <c r="DD166" s="265"/>
      <c r="DE166" s="265"/>
    </row>
    <row r="167" spans="2:109" x14ac:dyDescent="0.25">
      <c r="B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2"/>
      <c r="AR167" s="242"/>
      <c r="AS167" s="242"/>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c r="BT167" s="242"/>
      <c r="BU167" s="242"/>
      <c r="BV167" s="242"/>
      <c r="BW167" s="242"/>
      <c r="BX167" s="242"/>
      <c r="BY167" s="242"/>
      <c r="BZ167" s="242"/>
      <c r="CA167" s="242"/>
      <c r="CB167" s="242"/>
      <c r="CC167" s="242"/>
      <c r="CD167" s="242"/>
      <c r="CE167" s="242"/>
      <c r="CF167" s="242"/>
      <c r="CG167" s="242"/>
      <c r="CH167" s="242"/>
      <c r="CI167" s="242"/>
      <c r="CJ167" s="242"/>
      <c r="CK167" s="242"/>
      <c r="CL167" s="242"/>
      <c r="CM167" s="242"/>
      <c r="CN167" s="242"/>
      <c r="CO167" s="242"/>
      <c r="CP167" s="242"/>
      <c r="CQ167" s="242"/>
      <c r="CR167" s="242"/>
      <c r="CS167" s="277">
        <v>44896</v>
      </c>
      <c r="CT167" s="274">
        <v>234864</v>
      </c>
      <c r="CU167" s="274">
        <v>157372</v>
      </c>
      <c r="CV167" s="100">
        <v>67.005586211594789</v>
      </c>
      <c r="CW167" s="265"/>
      <c r="CX167" s="265"/>
      <c r="CY167" s="265"/>
      <c r="CZ167" s="265"/>
      <c r="DA167" s="265"/>
      <c r="DB167" s="265"/>
      <c r="DC167" s="265"/>
      <c r="DD167" s="265"/>
      <c r="DE167" s="265"/>
    </row>
    <row r="168" spans="2:109" x14ac:dyDescent="0.25">
      <c r="B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2"/>
      <c r="AR168" s="242"/>
      <c r="AS168" s="242"/>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c r="BT168" s="242"/>
      <c r="BU168" s="242"/>
      <c r="BV168" s="242"/>
      <c r="BW168" s="242"/>
      <c r="BX168" s="242"/>
      <c r="BY168" s="242"/>
      <c r="BZ168" s="242"/>
      <c r="CA168" s="242"/>
      <c r="CB168" s="242"/>
      <c r="CC168" s="242"/>
      <c r="CD168" s="242"/>
      <c r="CE168" s="242"/>
      <c r="CF168" s="242"/>
      <c r="CG168" s="242"/>
      <c r="CH168" s="242"/>
      <c r="CI168" s="242"/>
      <c r="CJ168" s="242"/>
      <c r="CK168" s="242"/>
      <c r="CL168" s="242"/>
      <c r="CM168" s="242"/>
      <c r="CN168" s="242"/>
      <c r="CO168" s="242"/>
      <c r="CP168" s="242"/>
      <c r="CQ168" s="242"/>
      <c r="CR168" s="242"/>
      <c r="CS168" s="240" t="s">
        <v>3415</v>
      </c>
      <c r="CT168" s="83">
        <v>247821</v>
      </c>
      <c r="CU168" s="83">
        <v>160416</v>
      </c>
      <c r="CV168" s="100">
        <v>68.301655426118941</v>
      </c>
      <c r="CW168" s="265"/>
      <c r="CX168" s="265"/>
      <c r="CY168" s="265"/>
      <c r="CZ168" s="265"/>
      <c r="DA168" s="265"/>
      <c r="DB168" s="265"/>
      <c r="DC168" s="265"/>
      <c r="DD168" s="265"/>
      <c r="DE168" s="265"/>
    </row>
    <row r="169" spans="2:109" x14ac:dyDescent="0.25">
      <c r="B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2"/>
      <c r="AR169" s="242"/>
      <c r="AS169" s="242"/>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c r="BT169" s="242"/>
      <c r="BU169" s="242"/>
      <c r="BV169" s="242"/>
      <c r="BW169" s="242"/>
      <c r="BX169" s="242"/>
      <c r="BY169" s="242"/>
      <c r="BZ169" s="242"/>
      <c r="CA169" s="242"/>
      <c r="CB169" s="242"/>
      <c r="CC169" s="242"/>
      <c r="CD169" s="242"/>
      <c r="CE169" s="242"/>
      <c r="CF169" s="242"/>
      <c r="CG169" s="242"/>
      <c r="CH169" s="242"/>
      <c r="CI169" s="242"/>
      <c r="CJ169" s="242"/>
      <c r="CK169" s="242"/>
      <c r="CL169" s="242"/>
      <c r="CM169" s="242"/>
      <c r="CN169" s="242"/>
      <c r="CO169" s="242"/>
      <c r="CP169" s="242"/>
      <c r="CQ169" s="242"/>
      <c r="CR169" s="242"/>
      <c r="CS169" s="240" t="s">
        <v>271</v>
      </c>
      <c r="CT169" s="83">
        <v>246878</v>
      </c>
      <c r="CU169" s="283">
        <v>164261</v>
      </c>
      <c r="CV169" s="100">
        <v>66.535292735683214</v>
      </c>
      <c r="CW169" s="265"/>
      <c r="CX169" s="265"/>
      <c r="CY169" s="265"/>
      <c r="CZ169" s="265"/>
      <c r="DA169" s="265"/>
      <c r="DB169" s="265"/>
      <c r="DC169" s="265"/>
      <c r="DD169" s="265"/>
      <c r="DE169" s="265"/>
    </row>
    <row r="170" spans="2:109" x14ac:dyDescent="0.25">
      <c r="B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2"/>
      <c r="AR170" s="242"/>
      <c r="AS170" s="242"/>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c r="BT170" s="242"/>
      <c r="BU170" s="242"/>
      <c r="BV170" s="242"/>
      <c r="BW170" s="242"/>
      <c r="BX170" s="242"/>
      <c r="BY170" s="242"/>
      <c r="BZ170" s="242"/>
      <c r="CA170" s="242"/>
      <c r="CB170" s="242"/>
      <c r="CC170" s="242"/>
      <c r="CD170" s="242"/>
      <c r="CE170" s="242"/>
      <c r="CF170" s="242"/>
      <c r="CG170" s="242"/>
      <c r="CH170" s="242"/>
      <c r="CI170" s="242"/>
      <c r="CJ170" s="242"/>
      <c r="CK170" s="242"/>
      <c r="CL170" s="242"/>
      <c r="CM170" s="242"/>
      <c r="CN170" s="242"/>
      <c r="CO170" s="242"/>
      <c r="CP170" s="242"/>
      <c r="CQ170" s="242"/>
      <c r="CR170" s="242"/>
      <c r="CS170" s="114" t="s">
        <v>272</v>
      </c>
      <c r="CT170" s="83">
        <v>246878</v>
      </c>
      <c r="CU170" s="283">
        <v>171077</v>
      </c>
      <c r="CV170" s="100">
        <v>80.092082591870749</v>
      </c>
      <c r="CW170" s="265"/>
      <c r="CX170" s="265"/>
      <c r="CY170" s="265"/>
      <c r="CZ170" s="265"/>
      <c r="DA170" s="265"/>
      <c r="DB170" s="265"/>
      <c r="DC170" s="265"/>
      <c r="DD170" s="265"/>
      <c r="DE170" s="265"/>
    </row>
    <row r="171" spans="2:109" x14ac:dyDescent="0.25">
      <c r="B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2"/>
      <c r="AR171" s="242"/>
      <c r="AS171" s="242"/>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c r="BT171" s="242"/>
      <c r="BU171" s="242"/>
      <c r="BV171" s="242"/>
      <c r="BW171" s="242"/>
      <c r="BX171" s="242"/>
      <c r="BY171" s="242"/>
      <c r="BZ171" s="242"/>
      <c r="CA171" s="242"/>
      <c r="CB171" s="242"/>
      <c r="CC171" s="242"/>
      <c r="CD171" s="242"/>
      <c r="CE171" s="242"/>
      <c r="CF171" s="242"/>
      <c r="CG171" s="242"/>
      <c r="CH171" s="242"/>
      <c r="CI171" s="242"/>
      <c r="CJ171" s="242"/>
      <c r="CK171" s="242"/>
      <c r="CL171" s="242"/>
      <c r="CM171" s="242"/>
      <c r="CN171" s="242"/>
      <c r="CO171" s="242"/>
      <c r="CP171" s="242"/>
      <c r="CQ171" s="242"/>
      <c r="CR171" s="242"/>
      <c r="CS171" s="114" t="s">
        <v>273</v>
      </c>
      <c r="CT171" s="333">
        <v>246878</v>
      </c>
      <c r="CU171" s="334">
        <v>178625</v>
      </c>
      <c r="CV171" s="335">
        <v>80.092082591870749</v>
      </c>
      <c r="CW171" s="265"/>
      <c r="CX171" s="265"/>
      <c r="CY171" s="265"/>
      <c r="CZ171" s="265"/>
      <c r="DA171" s="265"/>
      <c r="DB171" s="265"/>
      <c r="DC171" s="265"/>
      <c r="DD171" s="265"/>
      <c r="DE171" s="265"/>
    </row>
    <row r="172" spans="2:109" x14ac:dyDescent="0.25">
      <c r="B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2"/>
      <c r="AR172" s="242"/>
      <c r="AS172" s="242"/>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c r="BT172" s="242"/>
      <c r="BU172" s="242"/>
      <c r="BV172" s="242"/>
      <c r="BW172" s="242"/>
      <c r="BX172" s="242"/>
      <c r="BY172" s="242"/>
      <c r="BZ172" s="242"/>
      <c r="CA172" s="242"/>
      <c r="CB172" s="242"/>
      <c r="CC172" s="242"/>
      <c r="CD172" s="242"/>
      <c r="CE172" s="242"/>
      <c r="CF172" s="242"/>
      <c r="CG172" s="242"/>
      <c r="CH172" s="242"/>
      <c r="CI172" s="242"/>
      <c r="CJ172" s="242"/>
      <c r="CK172" s="242"/>
      <c r="CL172" s="242"/>
      <c r="CM172" s="242"/>
      <c r="CN172" s="242"/>
      <c r="CO172" s="242"/>
      <c r="CP172" s="242"/>
      <c r="CQ172" s="242"/>
      <c r="CR172" s="242"/>
      <c r="CS172" s="240" t="s">
        <v>274</v>
      </c>
      <c r="CT172" s="333">
        <v>247821</v>
      </c>
      <c r="CU172" s="334">
        <v>182754</v>
      </c>
      <c r="CV172" s="337">
        <v>73.744355805198097</v>
      </c>
      <c r="CW172" s="265"/>
      <c r="CX172" s="265"/>
      <c r="CY172" s="265"/>
      <c r="CZ172" s="265"/>
      <c r="DA172" s="265"/>
      <c r="DB172" s="265"/>
      <c r="DC172" s="265"/>
      <c r="DD172" s="265"/>
      <c r="DE172" s="265"/>
    </row>
    <row r="173" spans="2:109" x14ac:dyDescent="0.25">
      <c r="B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2"/>
      <c r="AR173" s="242"/>
      <c r="AS173" s="242"/>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c r="BT173" s="242"/>
      <c r="BU173" s="242"/>
      <c r="BV173" s="242"/>
      <c r="BW173" s="242"/>
      <c r="BX173" s="242"/>
      <c r="BY173" s="242"/>
      <c r="BZ173" s="242"/>
      <c r="CA173" s="242"/>
      <c r="CB173" s="242"/>
      <c r="CC173" s="242"/>
      <c r="CD173" s="242"/>
      <c r="CE173" s="242"/>
      <c r="CF173" s="242"/>
      <c r="CG173" s="242"/>
      <c r="CH173" s="242"/>
      <c r="CI173" s="242"/>
      <c r="CJ173" s="242"/>
      <c r="CK173" s="242"/>
      <c r="CL173" s="242"/>
      <c r="CM173" s="242"/>
      <c r="CN173" s="242"/>
      <c r="CO173" s="242"/>
      <c r="CP173" s="242"/>
      <c r="CQ173" s="242"/>
      <c r="CR173" s="242"/>
      <c r="CS173" s="114" t="s">
        <v>275</v>
      </c>
      <c r="CT173" s="333">
        <v>247821</v>
      </c>
      <c r="CU173" s="336">
        <v>188578</v>
      </c>
      <c r="CV173" s="338">
        <v>76.094439131469898</v>
      </c>
      <c r="CW173" s="265"/>
      <c r="CX173" s="265"/>
      <c r="CY173" s="265"/>
      <c r="CZ173" s="265"/>
      <c r="DA173" s="265"/>
      <c r="DB173" s="265"/>
      <c r="DC173" s="265"/>
      <c r="DD173" s="265"/>
      <c r="DE173" s="265"/>
    </row>
    <row r="174" spans="2:109" x14ac:dyDescent="0.25">
      <c r="B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2"/>
      <c r="AR174" s="242"/>
      <c r="AS174" s="242"/>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c r="BT174" s="242"/>
      <c r="BU174" s="242"/>
      <c r="BV174" s="242"/>
      <c r="BW174" s="242"/>
      <c r="BX174" s="242"/>
      <c r="BY174" s="242"/>
      <c r="BZ174" s="242"/>
      <c r="CA174" s="242"/>
      <c r="CB174" s="242"/>
      <c r="CC174" s="242"/>
      <c r="CD174" s="242"/>
      <c r="CE174" s="242"/>
      <c r="CF174" s="242"/>
      <c r="CG174" s="242"/>
      <c r="CH174" s="242"/>
      <c r="CI174" s="242"/>
      <c r="CJ174" s="242"/>
      <c r="CK174" s="242"/>
      <c r="CL174" s="242"/>
      <c r="CM174" s="242"/>
      <c r="CN174" s="242"/>
      <c r="CO174" s="242"/>
      <c r="CP174" s="242"/>
      <c r="CQ174" s="242"/>
      <c r="CR174" s="242"/>
      <c r="CS174" s="114" t="s">
        <v>276</v>
      </c>
      <c r="CT174" s="333">
        <v>247821</v>
      </c>
      <c r="CU174" s="336">
        <v>192533</v>
      </c>
      <c r="CV174" s="338">
        <v>77.690349082603973</v>
      </c>
      <c r="CW174" s="265"/>
      <c r="CX174" s="265"/>
      <c r="CY174" s="265"/>
      <c r="CZ174" s="265"/>
      <c r="DA174" s="265"/>
      <c r="DB174" s="265"/>
      <c r="DC174" s="265"/>
      <c r="DD174" s="265"/>
      <c r="DE174" s="265"/>
    </row>
    <row r="175" spans="2:109" x14ac:dyDescent="0.25">
      <c r="B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2"/>
      <c r="AR175" s="242"/>
      <c r="AS175" s="242"/>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c r="BT175" s="242"/>
      <c r="BU175" s="242"/>
      <c r="BV175" s="242"/>
      <c r="BW175" s="242"/>
      <c r="BX175" s="242"/>
      <c r="BY175" s="242"/>
      <c r="BZ175" s="242"/>
      <c r="CA175" s="242"/>
      <c r="CB175" s="242"/>
      <c r="CC175" s="242"/>
      <c r="CD175" s="242"/>
      <c r="CE175" s="242"/>
      <c r="CF175" s="242"/>
      <c r="CG175" s="242"/>
      <c r="CH175" s="242"/>
      <c r="CI175" s="242"/>
      <c r="CJ175" s="242"/>
      <c r="CK175" s="242"/>
      <c r="CL175" s="242"/>
      <c r="CM175" s="242"/>
      <c r="CN175" s="242"/>
      <c r="CO175" s="242"/>
      <c r="CP175" s="242"/>
      <c r="CQ175" s="242"/>
      <c r="CR175" s="242"/>
      <c r="CS175" s="240" t="s">
        <v>277</v>
      </c>
      <c r="CT175" s="333">
        <v>247821</v>
      </c>
      <c r="CU175" s="336">
        <v>198485</v>
      </c>
      <c r="CV175" s="338">
        <v>80.092082591870749</v>
      </c>
      <c r="CW175" s="265"/>
      <c r="CX175" s="265"/>
      <c r="CY175" s="265"/>
      <c r="CZ175" s="265"/>
      <c r="DA175" s="265"/>
      <c r="DB175" s="265"/>
      <c r="DC175" s="265"/>
      <c r="DD175" s="265"/>
      <c r="DE175" s="265"/>
    </row>
    <row r="176" spans="2:109" x14ac:dyDescent="0.25">
      <c r="B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2"/>
      <c r="AR176" s="242"/>
      <c r="AS176" s="242"/>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c r="BT176" s="242"/>
      <c r="BU176" s="242"/>
      <c r="BV176" s="242"/>
      <c r="BW176" s="242"/>
      <c r="BX176" s="242"/>
      <c r="BY176" s="242"/>
      <c r="BZ176" s="242"/>
      <c r="CA176" s="242"/>
      <c r="CB176" s="242"/>
      <c r="CC176" s="242"/>
      <c r="CD176" s="242"/>
      <c r="CE176" s="242"/>
      <c r="CF176" s="242"/>
      <c r="CG176" s="242"/>
      <c r="CH176" s="242"/>
      <c r="CI176" s="242"/>
      <c r="CJ176" s="242"/>
      <c r="CK176" s="242"/>
      <c r="CL176" s="242"/>
      <c r="CM176" s="242"/>
      <c r="CN176" s="242"/>
      <c r="CO176" s="242"/>
      <c r="CP176" s="242"/>
      <c r="CQ176" s="242"/>
      <c r="CR176" s="242"/>
      <c r="CS176" s="114" t="s">
        <v>278</v>
      </c>
      <c r="CT176" s="263"/>
      <c r="CU176" s="261"/>
      <c r="CV176" s="262"/>
      <c r="CW176" s="265"/>
      <c r="CX176" s="265"/>
      <c r="CY176" s="265"/>
      <c r="CZ176" s="265"/>
      <c r="DA176" s="265"/>
      <c r="DB176" s="265"/>
      <c r="DC176" s="265"/>
      <c r="DD176" s="265"/>
      <c r="DE176" s="265"/>
    </row>
    <row r="177" spans="97:101" x14ac:dyDescent="0.25">
      <c r="CS177" s="114" t="s">
        <v>279</v>
      </c>
      <c r="CT177" s="263"/>
      <c r="CU177" s="269"/>
      <c r="CV177" s="264"/>
      <c r="CW177" s="265"/>
    </row>
    <row r="178" spans="97:101" x14ac:dyDescent="0.25">
      <c r="CS178" s="240" t="s">
        <v>280</v>
      </c>
      <c r="CT178" s="270"/>
      <c r="CU178" s="270"/>
      <c r="CV178" s="270"/>
    </row>
  </sheetData>
  <mergeCells count="14">
    <mergeCell ref="A1:B1"/>
    <mergeCell ref="D2:Q2"/>
    <mergeCell ref="R2:AE2"/>
    <mergeCell ref="CX157:DD157"/>
    <mergeCell ref="CT139:DE139"/>
    <mergeCell ref="CS2:DE2"/>
    <mergeCell ref="CS141:CU141"/>
    <mergeCell ref="CS140:CU140"/>
    <mergeCell ref="CV140:DE140"/>
    <mergeCell ref="CV141:DE141"/>
    <mergeCell ref="AF2:AR2"/>
    <mergeCell ref="AS2:BE2"/>
    <mergeCell ref="BF2:BR2"/>
    <mergeCell ref="BS2:CE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W142"/>
  <sheetViews>
    <sheetView topLeftCell="A4" zoomScale="85" zoomScaleNormal="85" workbookViewId="0">
      <selection activeCell="A79" sqref="A1:XFD1048576"/>
    </sheetView>
  </sheetViews>
  <sheetFormatPr baseColWidth="10" defaultColWidth="11.42578125" defaultRowHeight="15" x14ac:dyDescent="0.25"/>
  <cols>
    <col min="1" max="1" width="19.28515625" bestFit="1" customWidth="1"/>
    <col min="2" max="2" width="22" customWidth="1"/>
    <col min="3" max="3" width="15" customWidth="1"/>
    <col min="4" max="4" width="12.5703125" customWidth="1"/>
    <col min="5" max="5" width="11.85546875" customWidth="1"/>
    <col min="6" max="6" width="8.7109375" customWidth="1"/>
    <col min="7" max="7" width="19.140625" customWidth="1"/>
    <col min="8" max="8" width="9.85546875" customWidth="1"/>
    <col min="9" max="9" width="14.28515625" customWidth="1"/>
    <col min="10" max="10" width="15.140625" customWidth="1"/>
    <col min="11" max="11" width="14.85546875" bestFit="1" customWidth="1"/>
    <col min="12" max="12" width="19.140625" bestFit="1" customWidth="1"/>
    <col min="13" max="13" width="13.5703125" bestFit="1" customWidth="1"/>
    <col min="16" max="16" width="14.85546875" bestFit="1" customWidth="1"/>
    <col min="21" max="21" width="12.140625" customWidth="1"/>
  </cols>
  <sheetData>
    <row r="1" spans="1:23" ht="24.95" customHeight="1" x14ac:dyDescent="0.25">
      <c r="A1" s="478" t="s">
        <v>285</v>
      </c>
      <c r="B1" s="478"/>
      <c r="C1" s="478"/>
      <c r="D1" s="478"/>
      <c r="E1" s="478"/>
      <c r="F1" s="478"/>
      <c r="G1" s="278" t="s">
        <v>3693</v>
      </c>
      <c r="T1" s="479"/>
      <c r="U1" s="479"/>
      <c r="V1" s="479"/>
      <c r="W1" s="479"/>
    </row>
    <row r="2" spans="1:23" s="191" customFormat="1" ht="39" customHeight="1" x14ac:dyDescent="0.2">
      <c r="A2" s="188" t="s">
        <v>286</v>
      </c>
      <c r="B2" s="189" t="s">
        <v>287</v>
      </c>
      <c r="C2" s="189" t="s">
        <v>203</v>
      </c>
      <c r="D2" s="193" t="s">
        <v>288</v>
      </c>
      <c r="E2" s="190" t="s">
        <v>289</v>
      </c>
      <c r="F2" s="189" t="s">
        <v>290</v>
      </c>
    </row>
    <row r="3" spans="1:23" ht="18.95" customHeight="1" x14ac:dyDescent="0.25">
      <c r="A3" s="192" t="s">
        <v>218</v>
      </c>
      <c r="B3" s="193" t="s">
        <v>291</v>
      </c>
      <c r="C3" s="300">
        <v>64</v>
      </c>
      <c r="D3" s="300">
        <v>101477</v>
      </c>
      <c r="E3" s="194">
        <v>101541</v>
      </c>
      <c r="F3" s="195">
        <v>81.42104545709681</v>
      </c>
      <c r="G3" s="49"/>
      <c r="H3" s="49"/>
      <c r="O3" s="219"/>
      <c r="P3" s="220"/>
    </row>
    <row r="4" spans="1:23" ht="18.95" customHeight="1" x14ac:dyDescent="0.25">
      <c r="A4" s="192"/>
      <c r="B4" s="193" t="s">
        <v>292</v>
      </c>
      <c r="C4" s="300">
        <v>48</v>
      </c>
      <c r="D4" s="300">
        <v>6116</v>
      </c>
      <c r="E4" s="194">
        <v>6164</v>
      </c>
      <c r="F4" s="195">
        <v>4.9426273544434736</v>
      </c>
      <c r="G4" s="196"/>
      <c r="H4" s="49"/>
      <c r="O4" s="219"/>
      <c r="P4" s="220"/>
    </row>
    <row r="5" spans="1:23" ht="18.95" customHeight="1" x14ac:dyDescent="0.25">
      <c r="A5" s="197" t="s">
        <v>214</v>
      </c>
      <c r="B5" s="193" t="s">
        <v>293</v>
      </c>
      <c r="C5" s="300">
        <v>446</v>
      </c>
      <c r="D5" s="300">
        <v>6480</v>
      </c>
      <c r="E5" s="194">
        <v>6926</v>
      </c>
      <c r="F5" s="195">
        <v>5.5536400157163355</v>
      </c>
      <c r="G5" s="196"/>
      <c r="H5" s="49"/>
      <c r="O5" s="219"/>
      <c r="P5" s="220"/>
    </row>
    <row r="6" spans="1:23" ht="18.95" customHeight="1" x14ac:dyDescent="0.25">
      <c r="A6" s="197"/>
      <c r="B6" s="193" t="s">
        <v>294</v>
      </c>
      <c r="C6" s="300">
        <v>0</v>
      </c>
      <c r="D6" s="300">
        <v>5850</v>
      </c>
      <c r="E6" s="194">
        <v>5850</v>
      </c>
      <c r="F6" s="195">
        <v>4.6908452341814275</v>
      </c>
      <c r="G6" s="196"/>
      <c r="H6" s="49"/>
      <c r="O6" s="219"/>
      <c r="P6" s="220"/>
    </row>
    <row r="7" spans="1:23" ht="18.95" customHeight="1" x14ac:dyDescent="0.25">
      <c r="A7" s="197" t="s">
        <v>208</v>
      </c>
      <c r="B7" s="193" t="s">
        <v>295</v>
      </c>
      <c r="C7" s="300">
        <v>3</v>
      </c>
      <c r="D7" s="300">
        <v>3907</v>
      </c>
      <c r="E7" s="194">
        <v>3910</v>
      </c>
      <c r="F7" s="195">
        <v>3.1352486949828</v>
      </c>
      <c r="G7" s="196"/>
      <c r="H7" s="49"/>
      <c r="O7" s="219"/>
      <c r="P7" s="220"/>
    </row>
    <row r="8" spans="1:23" ht="18.95" customHeight="1" x14ac:dyDescent="0.25">
      <c r="A8" s="192" t="s">
        <v>206</v>
      </c>
      <c r="B8" s="193" t="s">
        <v>296</v>
      </c>
      <c r="C8" s="300">
        <v>0</v>
      </c>
      <c r="D8" s="300">
        <v>15</v>
      </c>
      <c r="E8" s="194">
        <v>15</v>
      </c>
      <c r="F8" s="195">
        <v>1.202780829277289E-2</v>
      </c>
      <c r="G8" s="196"/>
      <c r="H8" s="49"/>
      <c r="O8" s="219"/>
      <c r="P8" s="220"/>
    </row>
    <row r="9" spans="1:23" ht="18.95" customHeight="1" x14ac:dyDescent="0.25">
      <c r="A9" s="197" t="s">
        <v>210</v>
      </c>
      <c r="B9" s="193" t="s">
        <v>298</v>
      </c>
      <c r="C9" s="300">
        <v>0</v>
      </c>
      <c r="D9" s="300">
        <v>264</v>
      </c>
      <c r="E9" s="194">
        <v>264</v>
      </c>
      <c r="F9" s="195">
        <v>0.21168942595280288</v>
      </c>
      <c r="G9" s="196"/>
      <c r="H9" s="49"/>
      <c r="O9" s="219"/>
      <c r="P9" s="220"/>
    </row>
    <row r="10" spans="1:23" ht="18.95" customHeight="1" x14ac:dyDescent="0.25">
      <c r="A10" s="198" t="s">
        <v>212</v>
      </c>
      <c r="B10" s="193" t="s">
        <v>299</v>
      </c>
      <c r="C10" s="300">
        <v>1</v>
      </c>
      <c r="D10" s="300">
        <v>40</v>
      </c>
      <c r="E10" s="194">
        <v>41</v>
      </c>
      <c r="F10" s="195">
        <v>3.2876009333579238E-2</v>
      </c>
      <c r="G10" s="196"/>
      <c r="H10" s="49"/>
      <c r="O10" s="221"/>
      <c r="P10" s="220"/>
    </row>
    <row r="11" spans="1:23" ht="18.95" customHeight="1" x14ac:dyDescent="0.25">
      <c r="A11" s="197" t="s">
        <v>300</v>
      </c>
      <c r="B11" s="193" t="s">
        <v>301</v>
      </c>
      <c r="C11" s="300">
        <v>0</v>
      </c>
      <c r="D11" s="300">
        <v>0</v>
      </c>
      <c r="E11" s="194">
        <v>0</v>
      </c>
      <c r="F11" s="195">
        <v>0</v>
      </c>
      <c r="G11" s="196"/>
      <c r="H11" s="49"/>
      <c r="O11" s="219"/>
      <c r="P11" s="220"/>
    </row>
    <row r="12" spans="1:23" ht="18.95" customHeight="1" x14ac:dyDescent="0.25">
      <c r="A12" s="197" t="s">
        <v>302</v>
      </c>
      <c r="B12" s="193" t="s">
        <v>303</v>
      </c>
      <c r="C12" s="300">
        <v>0</v>
      </c>
      <c r="D12" s="300">
        <v>0</v>
      </c>
      <c r="E12" s="194">
        <v>0</v>
      </c>
      <c r="F12" s="195">
        <v>0</v>
      </c>
      <c r="G12" s="196"/>
      <c r="H12" s="49"/>
      <c r="O12" s="219"/>
      <c r="P12" s="220"/>
    </row>
    <row r="13" spans="1:23" ht="18.95" customHeight="1" x14ac:dyDescent="0.25">
      <c r="A13" s="198" t="s">
        <v>304</v>
      </c>
      <c r="B13" s="193" t="s">
        <v>305</v>
      </c>
      <c r="C13" s="300">
        <v>0</v>
      </c>
      <c r="D13" s="300">
        <v>0</v>
      </c>
      <c r="E13" s="194">
        <v>0</v>
      </c>
      <c r="F13" s="195">
        <v>0</v>
      </c>
      <c r="G13" s="196"/>
      <c r="H13" s="49"/>
      <c r="O13" s="219"/>
      <c r="P13" s="220"/>
    </row>
    <row r="14" spans="1:23" ht="18.95" customHeight="1" x14ac:dyDescent="0.25">
      <c r="A14" s="198" t="s">
        <v>306</v>
      </c>
      <c r="B14" s="193" t="s">
        <v>307</v>
      </c>
      <c r="C14" s="300">
        <v>0</v>
      </c>
      <c r="D14" s="300">
        <v>0</v>
      </c>
      <c r="E14" s="194">
        <v>0</v>
      </c>
      <c r="F14" s="195">
        <v>0</v>
      </c>
      <c r="G14" s="196"/>
      <c r="H14" s="49"/>
    </row>
    <row r="15" spans="1:23" ht="18.95" customHeight="1" x14ac:dyDescent="0.25">
      <c r="A15" s="198" t="s">
        <v>308</v>
      </c>
      <c r="B15" s="193" t="s">
        <v>309</v>
      </c>
      <c r="C15" s="300">
        <v>0</v>
      </c>
      <c r="D15" s="300">
        <v>0</v>
      </c>
      <c r="E15" s="194">
        <v>0</v>
      </c>
      <c r="F15" s="195">
        <v>0</v>
      </c>
      <c r="G15" s="196"/>
      <c r="H15" s="49"/>
      <c r="P15" s="71"/>
      <c r="Q15" s="71"/>
      <c r="R15" s="71"/>
      <c r="S15" s="71"/>
    </row>
    <row r="16" spans="1:23" ht="18.95" customHeight="1" x14ac:dyDescent="0.25">
      <c r="A16" s="198" t="s">
        <v>310</v>
      </c>
      <c r="B16" s="193" t="s">
        <v>311</v>
      </c>
      <c r="C16" s="300">
        <v>0</v>
      </c>
      <c r="D16" s="300">
        <v>0</v>
      </c>
      <c r="E16" s="194">
        <v>0</v>
      </c>
      <c r="F16" s="195">
        <v>0</v>
      </c>
      <c r="G16" s="196"/>
      <c r="H16" s="49"/>
      <c r="P16" s="71">
        <v>0</v>
      </c>
    </row>
    <row r="17" spans="1:12" ht="18.95" customHeight="1" x14ac:dyDescent="0.25">
      <c r="A17" s="198" t="s">
        <v>312</v>
      </c>
      <c r="B17" s="193" t="s">
        <v>313</v>
      </c>
      <c r="C17" s="300">
        <v>0</v>
      </c>
      <c r="D17" s="300">
        <v>0</v>
      </c>
      <c r="E17" s="194">
        <v>0</v>
      </c>
      <c r="F17" s="195">
        <v>0</v>
      </c>
      <c r="G17" s="196"/>
      <c r="H17" s="49"/>
    </row>
    <row r="18" spans="1:12" ht="18.95" customHeight="1" x14ac:dyDescent="0.25">
      <c r="A18" s="198" t="s">
        <v>314</v>
      </c>
      <c r="B18" s="193" t="s">
        <v>315</v>
      </c>
      <c r="C18" s="300">
        <v>0</v>
      </c>
      <c r="D18" s="300">
        <v>0</v>
      </c>
      <c r="E18" s="194">
        <v>0</v>
      </c>
      <c r="F18" s="195">
        <v>0</v>
      </c>
      <c r="G18" s="196"/>
      <c r="H18" s="49"/>
    </row>
    <row r="19" spans="1:12" ht="18.95" customHeight="1" x14ac:dyDescent="0.25">
      <c r="A19" s="198" t="s">
        <v>316</v>
      </c>
      <c r="B19" s="193" t="s">
        <v>317</v>
      </c>
      <c r="C19" s="300">
        <v>0</v>
      </c>
      <c r="D19" s="300">
        <v>0</v>
      </c>
      <c r="E19" s="194">
        <v>0</v>
      </c>
      <c r="F19" s="195">
        <v>0</v>
      </c>
      <c r="G19" s="196"/>
      <c r="H19" s="49"/>
    </row>
    <row r="20" spans="1:12" ht="18.95" customHeight="1" x14ac:dyDescent="0.25">
      <c r="A20" s="198" t="s">
        <v>318</v>
      </c>
      <c r="B20" s="199"/>
      <c r="C20" s="199">
        <v>562</v>
      </c>
      <c r="D20" s="199">
        <v>124149</v>
      </c>
      <c r="E20" s="200">
        <v>124711</v>
      </c>
      <c r="F20" s="201">
        <v>100</v>
      </c>
      <c r="G20" s="196"/>
      <c r="H20" s="49"/>
      <c r="L20" s="71"/>
    </row>
    <row r="21" spans="1:12" ht="18.95" customHeight="1" x14ac:dyDescent="0.25">
      <c r="A21" s="192" t="s">
        <v>224</v>
      </c>
      <c r="B21" s="193" t="s">
        <v>292</v>
      </c>
      <c r="C21" s="300">
        <v>45</v>
      </c>
      <c r="D21" s="300">
        <v>6100</v>
      </c>
      <c r="E21" s="301">
        <v>6145</v>
      </c>
      <c r="F21" s="302"/>
      <c r="G21" s="196"/>
      <c r="H21" s="49"/>
      <c r="L21" s="71"/>
    </row>
    <row r="22" spans="1:12" ht="18.95" customHeight="1" x14ac:dyDescent="0.25">
      <c r="A22" s="192" t="s">
        <v>222</v>
      </c>
      <c r="B22" s="193" t="s">
        <v>292</v>
      </c>
      <c r="C22" s="300">
        <v>3</v>
      </c>
      <c r="D22" s="300">
        <v>16</v>
      </c>
      <c r="E22" s="301">
        <v>19</v>
      </c>
      <c r="F22" s="302"/>
      <c r="G22" s="196"/>
      <c r="H22" s="49"/>
      <c r="L22" s="71"/>
    </row>
    <row r="23" spans="1:12" ht="32.25" customHeight="1" x14ac:dyDescent="0.25">
      <c r="A23" s="197" t="s">
        <v>216</v>
      </c>
      <c r="B23" s="193" t="s">
        <v>294</v>
      </c>
      <c r="C23" s="300">
        <v>0</v>
      </c>
      <c r="D23" s="300">
        <v>3262</v>
      </c>
      <c r="E23" s="301">
        <v>3262</v>
      </c>
      <c r="F23" s="191"/>
      <c r="G23" s="196"/>
      <c r="K23" s="202"/>
      <c r="L23" s="225"/>
    </row>
    <row r="24" spans="1:12" ht="32.25" customHeight="1" x14ac:dyDescent="0.25">
      <c r="A24" s="197" t="s">
        <v>220</v>
      </c>
      <c r="B24" s="193" t="s">
        <v>294</v>
      </c>
      <c r="C24" s="300">
        <v>0</v>
      </c>
      <c r="D24" s="300">
        <v>2588</v>
      </c>
      <c r="E24" s="301">
        <v>2588</v>
      </c>
      <c r="G24" s="196"/>
      <c r="K24" s="202"/>
      <c r="L24" s="225"/>
    </row>
    <row r="25" spans="1:12" ht="32.25" customHeight="1" x14ac:dyDescent="0.25">
      <c r="A25" s="205" t="s">
        <v>319</v>
      </c>
      <c r="B25" s="205"/>
      <c r="C25" s="205"/>
      <c r="D25" s="205"/>
      <c r="E25" s="205"/>
      <c r="F25" s="205"/>
      <c r="G25" s="196"/>
      <c r="K25" s="202"/>
      <c r="L25" s="225"/>
    </row>
    <row r="26" spans="1:12" ht="30.75" customHeight="1" x14ac:dyDescent="0.25">
      <c r="A26" s="188" t="s">
        <v>286</v>
      </c>
      <c r="B26" s="189" t="s">
        <v>287</v>
      </c>
      <c r="C26" s="189" t="s">
        <v>203</v>
      </c>
      <c r="D26" s="189" t="s">
        <v>288</v>
      </c>
      <c r="E26" s="190" t="s">
        <v>289</v>
      </c>
      <c r="F26" s="189" t="s">
        <v>290</v>
      </c>
      <c r="G26" s="196"/>
    </row>
    <row r="27" spans="1:12" ht="22.5" customHeight="1" x14ac:dyDescent="0.25">
      <c r="A27" s="192" t="s">
        <v>215</v>
      </c>
      <c r="B27" s="193" t="s">
        <v>293</v>
      </c>
      <c r="C27" s="193">
        <v>33700</v>
      </c>
      <c r="D27" s="193">
        <v>392</v>
      </c>
      <c r="E27" s="194">
        <v>34092</v>
      </c>
      <c r="F27" s="195">
        <v>45.525198301418158</v>
      </c>
      <c r="G27" t="s">
        <v>293</v>
      </c>
    </row>
    <row r="28" spans="1:12" ht="35.25" customHeight="1" x14ac:dyDescent="0.25">
      <c r="A28" s="192" t="s">
        <v>209</v>
      </c>
      <c r="B28" s="193" t="s">
        <v>295</v>
      </c>
      <c r="C28" s="193">
        <v>17086</v>
      </c>
      <c r="D28" s="193">
        <v>66</v>
      </c>
      <c r="E28" s="194">
        <v>17152</v>
      </c>
      <c r="F28" s="195">
        <v>22.904147637742703</v>
      </c>
      <c r="G28" t="s">
        <v>295</v>
      </c>
    </row>
    <row r="29" spans="1:12" ht="36" customHeight="1" x14ac:dyDescent="0.25">
      <c r="A29" s="192"/>
      <c r="B29" s="193" t="s">
        <v>294</v>
      </c>
      <c r="C29" s="193">
        <v>12350</v>
      </c>
      <c r="D29" s="193">
        <v>4</v>
      </c>
      <c r="E29" s="194">
        <v>12354</v>
      </c>
      <c r="F29" s="195">
        <v>16.497075554843363</v>
      </c>
      <c r="G29" t="s">
        <v>294</v>
      </c>
    </row>
    <row r="30" spans="1:12" ht="33" customHeight="1" x14ac:dyDescent="0.25">
      <c r="A30" s="192" t="s">
        <v>219</v>
      </c>
      <c r="B30" s="193" t="s">
        <v>291</v>
      </c>
      <c r="C30" s="193">
        <v>8990</v>
      </c>
      <c r="D30" s="193">
        <v>29</v>
      </c>
      <c r="E30" s="194">
        <v>9019</v>
      </c>
      <c r="F30" s="195">
        <v>12.043639665625083</v>
      </c>
      <c r="G30" t="s">
        <v>291</v>
      </c>
    </row>
    <row r="31" spans="1:12" ht="18.95" customHeight="1" x14ac:dyDescent="0.25">
      <c r="A31" s="192" t="s">
        <v>211</v>
      </c>
      <c r="B31" s="193" t="s">
        <v>298</v>
      </c>
      <c r="C31" s="193">
        <v>1622</v>
      </c>
      <c r="D31" s="193">
        <v>48</v>
      </c>
      <c r="E31" s="194">
        <v>1670</v>
      </c>
      <c r="F31" s="195">
        <v>2.2300563523221966</v>
      </c>
      <c r="G31" t="s">
        <v>298</v>
      </c>
      <c r="H31" s="206"/>
      <c r="I31" s="206"/>
    </row>
    <row r="32" spans="1:12" ht="18.95" customHeight="1" x14ac:dyDescent="0.25">
      <c r="A32" s="192"/>
      <c r="B32" s="193" t="s">
        <v>292</v>
      </c>
      <c r="C32" s="193">
        <v>517</v>
      </c>
      <c r="D32" s="193">
        <v>6</v>
      </c>
      <c r="E32" s="194">
        <v>523</v>
      </c>
      <c r="F32" s="195">
        <v>0.69839489357156204</v>
      </c>
      <c r="G32" t="s">
        <v>292</v>
      </c>
      <c r="H32" s="206"/>
      <c r="I32" s="206"/>
      <c r="J32" s="207"/>
      <c r="K32" s="206"/>
    </row>
    <row r="33" spans="1:14" ht="18.95" customHeight="1" x14ac:dyDescent="0.25">
      <c r="A33" s="192" t="s">
        <v>213</v>
      </c>
      <c r="B33" s="193" t="s">
        <v>299</v>
      </c>
      <c r="C33" s="193">
        <v>68</v>
      </c>
      <c r="D33" s="193">
        <v>5</v>
      </c>
      <c r="E33" s="194">
        <v>73</v>
      </c>
      <c r="F33" s="195">
        <v>9.7481505221269665E-2</v>
      </c>
      <c r="G33" t="s">
        <v>299</v>
      </c>
      <c r="H33" s="206"/>
      <c r="I33" s="206"/>
      <c r="J33" s="207"/>
      <c r="K33" s="206"/>
    </row>
    <row r="34" spans="1:14" ht="18.95" customHeight="1" x14ac:dyDescent="0.25">
      <c r="A34" s="192" t="s">
        <v>207</v>
      </c>
      <c r="B34" s="193" t="s">
        <v>320</v>
      </c>
      <c r="C34" s="193">
        <v>2</v>
      </c>
      <c r="D34" s="193">
        <v>0</v>
      </c>
      <c r="E34" s="194">
        <v>2</v>
      </c>
      <c r="F34" s="195">
        <v>2.6707261704457443E-3</v>
      </c>
      <c r="G34" t="s">
        <v>320</v>
      </c>
      <c r="H34" s="206"/>
      <c r="I34" s="206"/>
      <c r="J34" s="207"/>
      <c r="K34" s="206"/>
    </row>
    <row r="35" spans="1:14" ht="18.95" customHeight="1" x14ac:dyDescent="0.25">
      <c r="A35" s="192" t="s">
        <v>321</v>
      </c>
      <c r="B35" s="193" t="s">
        <v>296</v>
      </c>
      <c r="C35" s="193">
        <v>1</v>
      </c>
      <c r="D35" s="193">
        <v>0</v>
      </c>
      <c r="E35" s="194">
        <v>1</v>
      </c>
      <c r="F35" s="195">
        <v>1.3353630852228722E-3</v>
      </c>
      <c r="G35" t="s">
        <v>296</v>
      </c>
      <c r="H35" s="206"/>
      <c r="I35" s="206"/>
      <c r="J35" s="207"/>
      <c r="K35" s="206"/>
    </row>
    <row r="36" spans="1:14" ht="18.95" customHeight="1" x14ac:dyDescent="0.25">
      <c r="A36" s="192" t="s">
        <v>322</v>
      </c>
      <c r="B36" s="193" t="s">
        <v>303</v>
      </c>
      <c r="C36" s="193">
        <v>0</v>
      </c>
      <c r="D36" s="193">
        <v>0</v>
      </c>
      <c r="E36" s="194">
        <v>0</v>
      </c>
      <c r="F36" s="195">
        <v>0</v>
      </c>
      <c r="G36" t="s">
        <v>303</v>
      </c>
      <c r="H36" s="206"/>
      <c r="I36" s="206"/>
      <c r="J36" s="207"/>
      <c r="K36" s="206"/>
    </row>
    <row r="37" spans="1:14" ht="18.95" customHeight="1" x14ac:dyDescent="0.25">
      <c r="A37" s="192" t="s">
        <v>3417</v>
      </c>
      <c r="B37" s="193" t="s">
        <v>3418</v>
      </c>
      <c r="C37" s="193">
        <v>0</v>
      </c>
      <c r="D37" s="193">
        <v>0</v>
      </c>
      <c r="E37" s="194">
        <v>0</v>
      </c>
      <c r="F37" s="195">
        <v>0</v>
      </c>
      <c r="G37" t="e">
        <v>#N/A</v>
      </c>
      <c r="H37" s="206"/>
      <c r="I37" s="206"/>
      <c r="J37" s="207"/>
      <c r="K37" s="206"/>
    </row>
    <row r="38" spans="1:14" ht="18.95" customHeight="1" x14ac:dyDescent="0.25">
      <c r="A38" s="192" t="s">
        <v>323</v>
      </c>
      <c r="B38" s="193" t="s">
        <v>309</v>
      </c>
      <c r="C38" s="193">
        <v>0</v>
      </c>
      <c r="D38" s="193">
        <v>0</v>
      </c>
      <c r="E38" s="194">
        <v>0</v>
      </c>
      <c r="F38" s="195">
        <v>0</v>
      </c>
      <c r="G38" t="s">
        <v>309</v>
      </c>
      <c r="H38" s="206"/>
      <c r="I38" s="206"/>
      <c r="J38" s="207"/>
      <c r="K38" s="206"/>
    </row>
    <row r="39" spans="1:14" ht="18.95" customHeight="1" x14ac:dyDescent="0.25">
      <c r="A39" s="192" t="s">
        <v>324</v>
      </c>
      <c r="B39" s="193" t="s">
        <v>325</v>
      </c>
      <c r="C39" s="193">
        <v>0</v>
      </c>
      <c r="D39" s="193">
        <v>0</v>
      </c>
      <c r="E39" s="194">
        <v>0</v>
      </c>
      <c r="F39" s="195">
        <v>0</v>
      </c>
      <c r="G39" t="s">
        <v>307</v>
      </c>
      <c r="H39" s="206"/>
      <c r="I39" s="206"/>
      <c r="J39" s="207"/>
      <c r="K39" s="206"/>
    </row>
    <row r="40" spans="1:14" ht="18.95" customHeight="1" x14ac:dyDescent="0.25">
      <c r="A40" s="192" t="s">
        <v>326</v>
      </c>
      <c r="B40" s="193" t="s">
        <v>327</v>
      </c>
      <c r="C40" s="193">
        <v>0</v>
      </c>
      <c r="D40" s="193">
        <v>0</v>
      </c>
      <c r="E40" s="194">
        <v>0</v>
      </c>
      <c r="F40" s="195">
        <v>0</v>
      </c>
      <c r="G40" t="e">
        <v>#N/A</v>
      </c>
      <c r="H40" s="206"/>
      <c r="I40" s="206"/>
      <c r="J40" s="207"/>
      <c r="K40" s="206"/>
    </row>
    <row r="41" spans="1:14" ht="18.95" customHeight="1" x14ac:dyDescent="0.25">
      <c r="A41" s="192" t="s">
        <v>328</v>
      </c>
      <c r="B41" s="193" t="s">
        <v>329</v>
      </c>
      <c r="C41" s="193">
        <v>0</v>
      </c>
      <c r="D41" s="193">
        <v>0</v>
      </c>
      <c r="E41" s="194">
        <v>0</v>
      </c>
      <c r="F41" s="195">
        <v>0</v>
      </c>
      <c r="G41" t="e">
        <v>#N/A</v>
      </c>
      <c r="H41" s="206"/>
      <c r="I41" s="206"/>
      <c r="J41" s="207"/>
      <c r="L41" s="206"/>
      <c r="N41" s="49"/>
    </row>
    <row r="42" spans="1:14" ht="18.95" customHeight="1" x14ac:dyDescent="0.25">
      <c r="A42" s="199" t="s">
        <v>330</v>
      </c>
      <c r="B42" s="199"/>
      <c r="C42" s="193">
        <v>74336</v>
      </c>
      <c r="D42" s="193">
        <v>550</v>
      </c>
      <c r="E42" s="200">
        <v>74886</v>
      </c>
      <c r="F42" s="201">
        <v>100</v>
      </c>
      <c r="G42" s="206"/>
      <c r="H42" s="206"/>
      <c r="I42" s="206"/>
      <c r="J42" s="207"/>
      <c r="K42" s="206"/>
    </row>
    <row r="43" spans="1:14" ht="18.95" customHeight="1" x14ac:dyDescent="0.25">
      <c r="A43" s="192" t="s">
        <v>225</v>
      </c>
      <c r="B43" s="193" t="s">
        <v>292</v>
      </c>
      <c r="C43" s="193">
        <v>496</v>
      </c>
      <c r="D43" s="193">
        <v>4</v>
      </c>
      <c r="E43" s="196"/>
      <c r="F43" s="196"/>
      <c r="G43" s="206"/>
      <c r="H43" s="206"/>
      <c r="I43" s="206"/>
      <c r="J43" s="207"/>
      <c r="K43" s="206"/>
    </row>
    <row r="44" spans="1:14" ht="18.95" customHeight="1" x14ac:dyDescent="0.25">
      <c r="A44" s="192" t="s">
        <v>223</v>
      </c>
      <c r="B44" s="193" t="s">
        <v>292</v>
      </c>
      <c r="C44" s="193">
        <v>21</v>
      </c>
      <c r="D44" s="193">
        <v>2</v>
      </c>
      <c r="E44" s="196"/>
      <c r="F44" s="196"/>
      <c r="G44" s="206"/>
      <c r="H44" s="206"/>
      <c r="I44" s="206"/>
      <c r="J44" s="207"/>
      <c r="K44" s="206"/>
    </row>
    <row r="45" spans="1:14" ht="18.95" customHeight="1" x14ac:dyDescent="0.25">
      <c r="A45" s="197" t="s">
        <v>217</v>
      </c>
      <c r="B45" s="193" t="s">
        <v>294</v>
      </c>
      <c r="C45" s="193">
        <v>12005</v>
      </c>
      <c r="D45" s="193">
        <v>4</v>
      </c>
      <c r="E45" s="196"/>
      <c r="F45" s="196"/>
      <c r="G45" s="196"/>
      <c r="H45" s="49"/>
      <c r="L45" s="71"/>
    </row>
    <row r="46" spans="1:14" ht="32.25" customHeight="1" x14ac:dyDescent="0.25">
      <c r="A46" s="197" t="s">
        <v>221</v>
      </c>
      <c r="B46" s="193" t="s">
        <v>294</v>
      </c>
      <c r="C46" s="193">
        <v>345</v>
      </c>
      <c r="D46" s="193">
        <v>0</v>
      </c>
      <c r="E46" s="191"/>
      <c r="G46" s="196"/>
      <c r="K46" s="202"/>
      <c r="L46" s="225"/>
    </row>
    <row r="47" spans="1:14" ht="32.25" customHeight="1" x14ac:dyDescent="0.25">
      <c r="A47" s="476"/>
      <c r="B47" s="477"/>
      <c r="C47" s="204"/>
      <c r="D47" s="204"/>
      <c r="G47" s="196"/>
      <c r="K47" s="202"/>
      <c r="L47" s="225"/>
    </row>
    <row r="48" spans="1:14" ht="32.25" customHeight="1" x14ac:dyDescent="0.25">
      <c r="A48" s="203"/>
      <c r="B48" s="204"/>
      <c r="C48" s="204"/>
      <c r="D48" s="204"/>
      <c r="G48" s="196"/>
      <c r="K48" s="202"/>
      <c r="L48" s="225"/>
    </row>
    <row r="49" spans="1:12" ht="38.25" customHeight="1" x14ac:dyDescent="0.25">
      <c r="A49" s="351"/>
      <c r="B49" s="352"/>
      <c r="C49" s="352" t="s">
        <v>331</v>
      </c>
      <c r="D49" s="352" t="s">
        <v>332</v>
      </c>
      <c r="E49" s="480" t="s">
        <v>200</v>
      </c>
      <c r="F49" s="480"/>
      <c r="G49" s="475" t="s">
        <v>201</v>
      </c>
      <c r="H49" s="475"/>
      <c r="I49" s="353" t="s">
        <v>3549</v>
      </c>
      <c r="J49" s="207"/>
      <c r="K49" s="207"/>
      <c r="L49" s="202"/>
    </row>
    <row r="50" spans="1:12" ht="27.75" customHeight="1" x14ac:dyDescent="0.25">
      <c r="A50" s="348" t="s">
        <v>333</v>
      </c>
      <c r="B50" s="348" t="s">
        <v>331</v>
      </c>
      <c r="C50" s="349" t="s">
        <v>203</v>
      </c>
      <c r="D50" s="349" t="s">
        <v>288</v>
      </c>
      <c r="E50" s="349" t="s">
        <v>203</v>
      </c>
      <c r="F50" s="349" t="s">
        <v>288</v>
      </c>
      <c r="G50" s="349" t="s">
        <v>288</v>
      </c>
      <c r="H50" s="349" t="s">
        <v>203</v>
      </c>
      <c r="I50" s="350" t="s">
        <v>3550</v>
      </c>
      <c r="J50" s="207"/>
      <c r="K50" s="207"/>
      <c r="L50" s="202"/>
    </row>
    <row r="51" spans="1:12" ht="36.75" customHeight="1" x14ac:dyDescent="0.25">
      <c r="A51" s="48" t="s">
        <v>291</v>
      </c>
      <c r="B51" s="354">
        <v>110560</v>
      </c>
      <c r="C51" s="354">
        <v>93</v>
      </c>
      <c r="D51" s="354">
        <v>110467</v>
      </c>
      <c r="E51" s="355">
        <v>64</v>
      </c>
      <c r="F51" s="355">
        <v>101477</v>
      </c>
      <c r="G51" s="356">
        <v>8990</v>
      </c>
      <c r="H51" s="356">
        <v>29</v>
      </c>
      <c r="I51" s="321">
        <v>0.55391614102416364</v>
      </c>
      <c r="J51" s="207"/>
      <c r="K51" s="206"/>
      <c r="L51" s="202"/>
    </row>
    <row r="52" spans="1:12" ht="18.95" customHeight="1" x14ac:dyDescent="0.25">
      <c r="A52" s="48" t="s">
        <v>293</v>
      </c>
      <c r="B52" s="354">
        <v>41018</v>
      </c>
      <c r="C52" s="354">
        <v>838</v>
      </c>
      <c r="D52" s="354">
        <v>40180</v>
      </c>
      <c r="E52" s="355">
        <v>446</v>
      </c>
      <c r="F52" s="355">
        <v>6480</v>
      </c>
      <c r="G52" s="356">
        <v>33700</v>
      </c>
      <c r="H52" s="356">
        <v>392</v>
      </c>
      <c r="I52" s="321">
        <v>0.20550409074284684</v>
      </c>
      <c r="J52" s="207"/>
      <c r="L52" s="202"/>
    </row>
    <row r="53" spans="1:12" ht="18.95" customHeight="1" x14ac:dyDescent="0.25">
      <c r="A53" s="48" t="s">
        <v>295</v>
      </c>
      <c r="B53" s="354">
        <v>21062</v>
      </c>
      <c r="C53" s="354">
        <v>69</v>
      </c>
      <c r="D53" s="354">
        <v>20993</v>
      </c>
      <c r="E53" s="355">
        <v>3</v>
      </c>
      <c r="F53" s="355">
        <v>3907</v>
      </c>
      <c r="G53" s="356">
        <v>17086</v>
      </c>
      <c r="H53" s="356">
        <v>66</v>
      </c>
      <c r="I53" s="321">
        <v>0.10552262809561266</v>
      </c>
      <c r="J53" s="207"/>
      <c r="L53" s="202"/>
    </row>
    <row r="54" spans="1:12" ht="18.95" customHeight="1" x14ac:dyDescent="0.25">
      <c r="A54" s="48" t="s">
        <v>294</v>
      </c>
      <c r="B54" s="354">
        <v>18204</v>
      </c>
      <c r="C54" s="354">
        <v>4</v>
      </c>
      <c r="D54" s="354">
        <v>18200</v>
      </c>
      <c r="E54" s="355">
        <v>0</v>
      </c>
      <c r="F54" s="355">
        <v>5850</v>
      </c>
      <c r="G54" s="356">
        <v>12350</v>
      </c>
      <c r="H54" s="356">
        <v>4</v>
      </c>
      <c r="I54" s="321">
        <v>9.1203775607849813E-2</v>
      </c>
      <c r="J54" s="207"/>
      <c r="L54" s="202"/>
    </row>
    <row r="55" spans="1:12" ht="18.95" customHeight="1" x14ac:dyDescent="0.25">
      <c r="A55" s="303" t="s">
        <v>292</v>
      </c>
      <c r="B55" s="354">
        <v>6687</v>
      </c>
      <c r="C55" s="354">
        <v>54</v>
      </c>
      <c r="D55" s="354">
        <v>6633</v>
      </c>
      <c r="E55" s="355">
        <v>48</v>
      </c>
      <c r="F55" s="355">
        <v>6116</v>
      </c>
      <c r="G55" s="356">
        <v>517</v>
      </c>
      <c r="H55" s="356">
        <v>6</v>
      </c>
      <c r="I55" s="321">
        <v>3.3502507552718726E-2</v>
      </c>
      <c r="J55" s="207"/>
      <c r="L55" s="202"/>
    </row>
    <row r="56" spans="1:12" ht="18.95" customHeight="1" x14ac:dyDescent="0.25">
      <c r="A56" s="48" t="s">
        <v>298</v>
      </c>
      <c r="B56" s="354">
        <v>1934</v>
      </c>
      <c r="C56" s="354">
        <v>48</v>
      </c>
      <c r="D56" s="354">
        <v>1886</v>
      </c>
      <c r="E56" s="355">
        <v>0</v>
      </c>
      <c r="F56" s="355">
        <v>264</v>
      </c>
      <c r="G56" s="356">
        <v>1622</v>
      </c>
      <c r="H56" s="356">
        <v>48</v>
      </c>
      <c r="I56" s="321">
        <v>9.6895243916491729E-3</v>
      </c>
      <c r="J56" s="207"/>
      <c r="L56" s="202"/>
    </row>
    <row r="57" spans="1:12" ht="18.95" customHeight="1" x14ac:dyDescent="0.25">
      <c r="A57" s="48" t="s">
        <v>299</v>
      </c>
      <c r="B57" s="354">
        <v>114</v>
      </c>
      <c r="C57" s="354">
        <v>6</v>
      </c>
      <c r="D57" s="354">
        <v>108</v>
      </c>
      <c r="E57" s="355">
        <v>1</v>
      </c>
      <c r="F57" s="355">
        <v>40</v>
      </c>
      <c r="G57" s="356">
        <v>68</v>
      </c>
      <c r="H57" s="356">
        <v>5</v>
      </c>
      <c r="I57" s="321">
        <v>5.7115086900103712E-4</v>
      </c>
      <c r="J57" s="207"/>
      <c r="L57" s="202"/>
    </row>
    <row r="58" spans="1:12" ht="18.95" customHeight="1" x14ac:dyDescent="0.25">
      <c r="A58" s="48" t="s">
        <v>296</v>
      </c>
      <c r="B58" s="354">
        <v>16</v>
      </c>
      <c r="C58" s="354">
        <v>0</v>
      </c>
      <c r="D58" s="354">
        <v>16</v>
      </c>
      <c r="E58" s="355">
        <v>0</v>
      </c>
      <c r="F58" s="355">
        <v>15</v>
      </c>
      <c r="G58" s="356">
        <v>1</v>
      </c>
      <c r="H58" s="356">
        <v>0</v>
      </c>
      <c r="I58" s="321">
        <v>8.0161525473829766E-5</v>
      </c>
      <c r="J58" s="207"/>
      <c r="L58" s="202"/>
    </row>
    <row r="59" spans="1:12" ht="18.95" customHeight="1" x14ac:dyDescent="0.25">
      <c r="A59" s="48" t="s">
        <v>320</v>
      </c>
      <c r="B59" s="354">
        <v>2</v>
      </c>
      <c r="C59" s="354">
        <v>0</v>
      </c>
      <c r="D59" s="354">
        <v>2</v>
      </c>
      <c r="E59" s="355">
        <v>0</v>
      </c>
      <c r="F59" s="355">
        <v>0</v>
      </c>
      <c r="G59" s="356">
        <v>2</v>
      </c>
      <c r="H59" s="356">
        <v>0</v>
      </c>
      <c r="I59" s="321">
        <v>1.0020190684228721E-5</v>
      </c>
      <c r="J59" s="207"/>
      <c r="L59" s="202"/>
    </row>
    <row r="60" spans="1:12" ht="18.95" customHeight="1" x14ac:dyDescent="0.25">
      <c r="A60" s="48" t="s">
        <v>301</v>
      </c>
      <c r="B60" s="354">
        <v>0</v>
      </c>
      <c r="C60" s="354">
        <v>0</v>
      </c>
      <c r="D60" s="354">
        <v>0</v>
      </c>
      <c r="E60" s="355">
        <v>0</v>
      </c>
      <c r="F60" s="355">
        <v>0</v>
      </c>
      <c r="G60" s="356">
        <v>0</v>
      </c>
      <c r="H60" s="356">
        <v>0</v>
      </c>
      <c r="I60" s="321">
        <v>0</v>
      </c>
      <c r="J60" s="207"/>
      <c r="L60" s="202"/>
    </row>
    <row r="61" spans="1:12" ht="18.95" customHeight="1" x14ac:dyDescent="0.25">
      <c r="A61" s="48" t="s">
        <v>303</v>
      </c>
      <c r="B61" s="354">
        <v>0</v>
      </c>
      <c r="C61" s="354">
        <v>0</v>
      </c>
      <c r="D61" s="354">
        <v>0</v>
      </c>
      <c r="E61" s="355">
        <v>0</v>
      </c>
      <c r="F61" s="355">
        <v>0</v>
      </c>
      <c r="G61" s="356">
        <v>0</v>
      </c>
      <c r="H61" s="356">
        <v>0</v>
      </c>
      <c r="I61" s="321">
        <v>0</v>
      </c>
      <c r="J61" s="207"/>
      <c r="L61" s="202"/>
    </row>
    <row r="62" spans="1:12" x14ac:dyDescent="0.25">
      <c r="A62" s="48" t="s">
        <v>305</v>
      </c>
      <c r="B62" s="354">
        <v>0</v>
      </c>
      <c r="C62" s="354">
        <v>0</v>
      </c>
      <c r="D62" s="354">
        <v>0</v>
      </c>
      <c r="E62" s="355">
        <v>0</v>
      </c>
      <c r="F62" s="355">
        <v>0</v>
      </c>
      <c r="G62" s="356">
        <v>0</v>
      </c>
      <c r="H62" s="356">
        <v>0</v>
      </c>
      <c r="I62" s="321">
        <v>0</v>
      </c>
      <c r="J62" s="207"/>
    </row>
    <row r="63" spans="1:12" x14ac:dyDescent="0.25">
      <c r="A63" s="48" t="s">
        <v>307</v>
      </c>
      <c r="B63" s="354">
        <v>0</v>
      </c>
      <c r="C63" s="354">
        <v>0</v>
      </c>
      <c r="D63" s="354">
        <v>0</v>
      </c>
      <c r="E63" s="355">
        <v>0</v>
      </c>
      <c r="F63" s="355">
        <v>0</v>
      </c>
      <c r="G63" s="356">
        <v>0</v>
      </c>
      <c r="H63" s="356">
        <v>0</v>
      </c>
      <c r="I63" s="321">
        <v>0</v>
      </c>
      <c r="J63" s="207"/>
    </row>
    <row r="64" spans="1:12" x14ac:dyDescent="0.25">
      <c r="A64" s="48" t="s">
        <v>309</v>
      </c>
      <c r="B64" s="354">
        <v>0</v>
      </c>
      <c r="C64" s="354">
        <v>0</v>
      </c>
      <c r="D64" s="354">
        <v>0</v>
      </c>
      <c r="E64" s="355">
        <v>0</v>
      </c>
      <c r="F64" s="355">
        <v>0</v>
      </c>
      <c r="G64" s="356">
        <v>0</v>
      </c>
      <c r="H64" s="356">
        <v>0</v>
      </c>
      <c r="I64" s="321">
        <v>0</v>
      </c>
      <c r="J64" s="207"/>
    </row>
    <row r="65" spans="1:11" x14ac:dyDescent="0.25">
      <c r="A65" s="48" t="s">
        <v>311</v>
      </c>
      <c r="B65" s="354">
        <v>0</v>
      </c>
      <c r="C65" s="354">
        <v>0</v>
      </c>
      <c r="D65" s="354">
        <v>0</v>
      </c>
      <c r="E65" s="355">
        <v>0</v>
      </c>
      <c r="F65" s="355">
        <v>0</v>
      </c>
      <c r="G65" s="356">
        <v>0</v>
      </c>
      <c r="H65" s="356">
        <v>0</v>
      </c>
      <c r="I65" s="321">
        <v>0</v>
      </c>
      <c r="J65" s="207"/>
    </row>
    <row r="66" spans="1:11" x14ac:dyDescent="0.25">
      <c r="A66" s="48" t="s">
        <v>313</v>
      </c>
      <c r="B66" s="354">
        <v>0</v>
      </c>
      <c r="C66" s="354">
        <v>0</v>
      </c>
      <c r="D66" s="354">
        <v>0</v>
      </c>
      <c r="E66" s="355">
        <v>0</v>
      </c>
      <c r="F66" s="355">
        <v>0</v>
      </c>
      <c r="G66" s="356">
        <v>0</v>
      </c>
      <c r="H66" s="356">
        <v>0</v>
      </c>
      <c r="I66" s="321">
        <v>0</v>
      </c>
      <c r="J66" s="207"/>
    </row>
    <row r="67" spans="1:11" x14ac:dyDescent="0.25">
      <c r="A67" s="48" t="s">
        <v>315</v>
      </c>
      <c r="B67" s="354">
        <v>0</v>
      </c>
      <c r="C67" s="354">
        <v>0</v>
      </c>
      <c r="D67" s="354">
        <v>0</v>
      </c>
      <c r="E67" s="355">
        <v>0</v>
      </c>
      <c r="F67" s="355">
        <v>0</v>
      </c>
      <c r="G67" s="356">
        <v>0</v>
      </c>
      <c r="H67" s="356">
        <v>0</v>
      </c>
      <c r="I67" s="321">
        <v>0</v>
      </c>
      <c r="J67" s="207"/>
    </row>
    <row r="68" spans="1:11" x14ac:dyDescent="0.25">
      <c r="A68" s="48" t="s">
        <v>317</v>
      </c>
      <c r="B68" s="354">
        <v>0</v>
      </c>
      <c r="C68" s="354">
        <v>0</v>
      </c>
      <c r="D68" s="354">
        <v>0</v>
      </c>
      <c r="E68" s="355">
        <v>0</v>
      </c>
      <c r="F68" s="355">
        <v>0</v>
      </c>
      <c r="G68" s="356">
        <v>0</v>
      </c>
      <c r="H68" s="356">
        <v>0</v>
      </c>
      <c r="I68" s="321">
        <v>0</v>
      </c>
      <c r="J68" s="207"/>
    </row>
    <row r="69" spans="1:11" x14ac:dyDescent="0.25">
      <c r="A69" s="48" t="s">
        <v>3418</v>
      </c>
      <c r="B69" s="354">
        <v>0</v>
      </c>
      <c r="C69" s="354">
        <v>0</v>
      </c>
      <c r="D69" s="354">
        <v>0</v>
      </c>
      <c r="E69" s="355">
        <v>0</v>
      </c>
      <c r="F69" s="355">
        <v>0</v>
      </c>
      <c r="G69" s="356">
        <v>0</v>
      </c>
      <c r="H69" s="356">
        <v>0</v>
      </c>
      <c r="I69" s="321">
        <v>0</v>
      </c>
      <c r="J69" s="207"/>
    </row>
    <row r="70" spans="1:11" x14ac:dyDescent="0.25">
      <c r="A70" s="48"/>
      <c r="B70" s="354">
        <v>199597</v>
      </c>
      <c r="C70" s="354">
        <v>1112</v>
      </c>
      <c r="D70" s="354">
        <v>198485</v>
      </c>
      <c r="E70" s="355">
        <v>562</v>
      </c>
      <c r="F70" s="355">
        <v>124149</v>
      </c>
      <c r="G70" s="356">
        <v>74336</v>
      </c>
      <c r="H70" s="356">
        <v>550</v>
      </c>
      <c r="I70" s="322">
        <v>0.99999999999999989</v>
      </c>
    </row>
    <row r="71" spans="1:11" x14ac:dyDescent="0.25">
      <c r="A71" s="203"/>
      <c r="B71" s="204"/>
      <c r="C71" s="204"/>
      <c r="D71" s="204"/>
      <c r="G71" s="206"/>
      <c r="H71" s="206"/>
    </row>
    <row r="72" spans="1:11" x14ac:dyDescent="0.25">
      <c r="A72" s="203"/>
      <c r="B72" s="204"/>
      <c r="C72" s="204"/>
      <c r="D72" s="204"/>
      <c r="G72" s="206"/>
      <c r="H72" s="206"/>
    </row>
    <row r="73" spans="1:11" x14ac:dyDescent="0.25">
      <c r="A73" s="203"/>
      <c r="B73" s="204"/>
      <c r="C73" s="204"/>
      <c r="D73" s="204"/>
      <c r="G73" s="206"/>
      <c r="H73" s="206"/>
    </row>
    <row r="74" spans="1:11" x14ac:dyDescent="0.25">
      <c r="A74" s="203"/>
      <c r="B74" s="204"/>
      <c r="C74" s="204"/>
      <c r="D74" s="204"/>
      <c r="G74" s="206"/>
      <c r="H74" s="206"/>
    </row>
    <row r="75" spans="1:11" x14ac:dyDescent="0.25">
      <c r="A75" s="203"/>
      <c r="B75" s="204"/>
      <c r="C75" s="204"/>
      <c r="D75" s="204"/>
      <c r="G75" s="206"/>
      <c r="H75" s="206"/>
      <c r="I75" s="206"/>
      <c r="J75" s="207"/>
    </row>
    <row r="76" spans="1:11" x14ac:dyDescent="0.25">
      <c r="A76" s="203"/>
      <c r="B76" s="204"/>
      <c r="C76" s="204"/>
      <c r="D76" s="204"/>
      <c r="G76" s="206"/>
      <c r="H76" s="206"/>
      <c r="I76" s="206"/>
      <c r="J76" s="207"/>
    </row>
    <row r="77" spans="1:11" x14ac:dyDescent="0.25">
      <c r="A77" t="s">
        <v>198</v>
      </c>
      <c r="B77" t="s">
        <v>334</v>
      </c>
      <c r="E77" s="278" t="s">
        <v>3693</v>
      </c>
      <c r="G77" s="206"/>
      <c r="H77" s="206"/>
      <c r="I77" s="206"/>
      <c r="J77" s="207"/>
    </row>
    <row r="78" spans="1:11" ht="38.25" x14ac:dyDescent="0.25">
      <c r="A78" s="279" t="s">
        <v>22</v>
      </c>
      <c r="B78" s="279" t="s">
        <v>22</v>
      </c>
      <c r="C78" s="279"/>
      <c r="D78" s="279"/>
      <c r="E78" s="292" t="s">
        <v>23</v>
      </c>
      <c r="F78" s="292"/>
      <c r="I78" s="206"/>
      <c r="J78" s="207"/>
    </row>
    <row r="79" spans="1:11" ht="38.25" x14ac:dyDescent="0.25">
      <c r="A79" s="272" t="s">
        <v>335</v>
      </c>
      <c r="B79" s="272" t="s">
        <v>335</v>
      </c>
      <c r="C79" s="272"/>
      <c r="D79" s="272"/>
      <c r="E79" s="292" t="s">
        <v>23</v>
      </c>
      <c r="F79" s="292"/>
      <c r="I79" s="206"/>
      <c r="J79" s="207"/>
    </row>
    <row r="80" spans="1:11" x14ac:dyDescent="0.25">
      <c r="A80" s="203"/>
      <c r="B80" s="204"/>
      <c r="C80" s="204"/>
      <c r="D80" s="204"/>
      <c r="G80" s="292"/>
      <c r="H80" s="292"/>
      <c r="I80" s="206"/>
      <c r="J80" s="207"/>
      <c r="K80" s="206"/>
    </row>
    <row r="81" spans="1:17" x14ac:dyDescent="0.25">
      <c r="A81" s="203"/>
      <c r="B81" s="204"/>
      <c r="C81" s="204"/>
      <c r="D81" s="204"/>
      <c r="G81" s="292"/>
      <c r="H81" s="292"/>
    </row>
    <row r="82" spans="1:17" ht="19.899999999999999" customHeight="1" x14ac:dyDescent="0.25">
      <c r="A82" s="203"/>
      <c r="B82" s="204"/>
      <c r="C82" s="204"/>
      <c r="D82" s="204"/>
    </row>
    <row r="83" spans="1:17" ht="16.899999999999999" customHeight="1" x14ac:dyDescent="0.25">
      <c r="A83" s="203"/>
      <c r="B83" s="204"/>
      <c r="C83" s="204"/>
      <c r="D83" s="204"/>
      <c r="I83" s="292"/>
      <c r="J83" s="292"/>
      <c r="K83" s="292"/>
      <c r="L83" s="292"/>
      <c r="M83" s="292"/>
      <c r="N83" s="292"/>
      <c r="O83" s="292"/>
      <c r="P83" s="292"/>
      <c r="Q83" s="292"/>
    </row>
    <row r="84" spans="1:17" ht="13.9" customHeight="1" x14ac:dyDescent="0.25">
      <c r="A84" s="203"/>
      <c r="B84" s="204"/>
      <c r="C84" s="204"/>
      <c r="D84" s="204"/>
      <c r="I84" s="292"/>
      <c r="J84" s="292"/>
      <c r="K84" s="292"/>
      <c r="L84" s="292"/>
      <c r="M84" s="292"/>
      <c r="N84" s="292"/>
      <c r="O84" s="292"/>
      <c r="P84" s="292"/>
      <c r="Q84" s="292"/>
    </row>
    <row r="85" spans="1:17" ht="28.5" x14ac:dyDescent="0.25">
      <c r="A85" s="218" t="s">
        <v>336</v>
      </c>
      <c r="B85" s="204"/>
      <c r="D85" s="204"/>
    </row>
    <row r="86" spans="1:17" x14ac:dyDescent="0.25">
      <c r="A86" s="187" t="s">
        <v>202</v>
      </c>
      <c r="B86" s="187" t="s">
        <v>204</v>
      </c>
      <c r="C86" s="187" t="s">
        <v>203</v>
      </c>
      <c r="D86" s="187" t="s">
        <v>205</v>
      </c>
      <c r="E86" s="208"/>
    </row>
    <row r="87" spans="1:17" x14ac:dyDescent="0.25">
      <c r="A87" s="49" t="s">
        <v>207</v>
      </c>
      <c r="B87" s="309">
        <v>2</v>
      </c>
      <c r="C87" s="309"/>
      <c r="D87" s="309">
        <v>2</v>
      </c>
    </row>
    <row r="88" spans="1:17" x14ac:dyDescent="0.25">
      <c r="A88" s="49" t="s">
        <v>209</v>
      </c>
      <c r="B88" s="309">
        <v>17086</v>
      </c>
      <c r="C88" s="309">
        <v>66</v>
      </c>
      <c r="D88" s="309">
        <v>17152</v>
      </c>
    </row>
    <row r="89" spans="1:17" ht="19.5" customHeight="1" x14ac:dyDescent="0.25">
      <c r="A89" s="49" t="s">
        <v>211</v>
      </c>
      <c r="B89" s="309">
        <v>1622</v>
      </c>
      <c r="C89" s="309">
        <v>48</v>
      </c>
      <c r="D89" s="309">
        <v>1670</v>
      </c>
    </row>
    <row r="90" spans="1:17" x14ac:dyDescent="0.25">
      <c r="A90" s="49" t="s">
        <v>213</v>
      </c>
      <c r="B90" s="309">
        <v>68</v>
      </c>
      <c r="C90" s="309">
        <v>5</v>
      </c>
      <c r="D90" s="309">
        <v>73</v>
      </c>
    </row>
    <row r="91" spans="1:17" x14ac:dyDescent="0.25">
      <c r="A91" s="49" t="s">
        <v>215</v>
      </c>
      <c r="B91" s="309">
        <v>33700</v>
      </c>
      <c r="C91" s="309">
        <v>392</v>
      </c>
      <c r="D91" s="309">
        <v>34092</v>
      </c>
      <c r="I91" s="209"/>
    </row>
    <row r="92" spans="1:17" x14ac:dyDescent="0.25">
      <c r="A92" s="49" t="s">
        <v>217</v>
      </c>
      <c r="B92" s="309">
        <v>12005</v>
      </c>
      <c r="C92" s="309">
        <v>4</v>
      </c>
      <c r="D92" s="309">
        <v>12009</v>
      </c>
    </row>
    <row r="93" spans="1:17" x14ac:dyDescent="0.25">
      <c r="A93" s="49" t="s">
        <v>219</v>
      </c>
      <c r="B93" s="309">
        <v>8990</v>
      </c>
      <c r="C93" s="309">
        <v>29</v>
      </c>
      <c r="D93" s="309">
        <v>9019</v>
      </c>
    </row>
    <row r="94" spans="1:17" x14ac:dyDescent="0.25">
      <c r="A94" s="49" t="s">
        <v>221</v>
      </c>
      <c r="B94" s="309">
        <v>345</v>
      </c>
      <c r="C94" s="309"/>
      <c r="D94" s="309">
        <v>345</v>
      </c>
    </row>
    <row r="95" spans="1:17" x14ac:dyDescent="0.25">
      <c r="A95" s="49" t="s">
        <v>223</v>
      </c>
      <c r="B95" s="309">
        <v>21</v>
      </c>
      <c r="C95" s="309">
        <v>2</v>
      </c>
      <c r="D95" s="309">
        <v>23</v>
      </c>
    </row>
    <row r="96" spans="1:17" x14ac:dyDescent="0.25">
      <c r="A96" s="49" t="s">
        <v>225</v>
      </c>
      <c r="B96" s="309">
        <v>496</v>
      </c>
      <c r="C96" s="309">
        <v>4</v>
      </c>
      <c r="D96" s="309">
        <v>500</v>
      </c>
    </row>
    <row r="97" spans="1:12" ht="21.75" customHeight="1" x14ac:dyDescent="0.25">
      <c r="A97" s="49" t="s">
        <v>321</v>
      </c>
      <c r="B97" s="309">
        <v>1</v>
      </c>
      <c r="C97" s="309"/>
      <c r="D97" s="309">
        <v>1</v>
      </c>
    </row>
    <row r="98" spans="1:12" x14ac:dyDescent="0.25">
      <c r="A98" s="223" t="s">
        <v>205</v>
      </c>
      <c r="B98" s="313">
        <v>74336</v>
      </c>
      <c r="C98" s="313">
        <v>550</v>
      </c>
      <c r="D98" s="313">
        <v>74886</v>
      </c>
    </row>
    <row r="99" spans="1:12" x14ac:dyDescent="0.25">
      <c r="A99" s="49"/>
      <c r="B99" s="309"/>
      <c r="C99" s="309"/>
      <c r="D99" s="309"/>
    </row>
    <row r="100" spans="1:12" ht="15" customHeight="1" x14ac:dyDescent="0.25">
      <c r="A100" s="223"/>
      <c r="B100" s="313"/>
      <c r="C100" s="313"/>
      <c r="D100" s="313"/>
    </row>
    <row r="101" spans="1:12" ht="15" customHeight="1" x14ac:dyDescent="0.25">
      <c r="A101" s="213"/>
      <c r="B101" s="212"/>
      <c r="C101" s="299"/>
      <c r="D101" s="299"/>
      <c r="G101" s="214"/>
      <c r="H101" s="213"/>
      <c r="J101" s="210"/>
      <c r="K101" s="211"/>
    </row>
    <row r="102" spans="1:12" ht="38.25" customHeight="1" x14ac:dyDescent="0.25">
      <c r="A102" s="217" t="s">
        <v>337</v>
      </c>
      <c r="B102" s="215"/>
      <c r="C102" s="215"/>
      <c r="D102" s="215"/>
      <c r="J102" s="210"/>
      <c r="K102" s="211"/>
    </row>
    <row r="103" spans="1:12" ht="15" customHeight="1" x14ac:dyDescent="0.25">
      <c r="A103" s="187" t="s">
        <v>202</v>
      </c>
      <c r="B103" s="187" t="s">
        <v>203</v>
      </c>
      <c r="C103" s="187" t="s">
        <v>204</v>
      </c>
      <c r="D103" s="187" t="s">
        <v>205</v>
      </c>
      <c r="J103" s="213"/>
      <c r="K103" s="212"/>
    </row>
    <row r="104" spans="1:12" ht="15" customHeight="1" x14ac:dyDescent="0.25">
      <c r="A104" s="49" t="s">
        <v>206</v>
      </c>
      <c r="B104" s="309"/>
      <c r="C104" s="309">
        <v>15</v>
      </c>
      <c r="D104" s="309">
        <v>15</v>
      </c>
      <c r="I104" s="212"/>
      <c r="K104" s="213"/>
      <c r="L104" s="212"/>
    </row>
    <row r="105" spans="1:12" ht="36.75" customHeight="1" x14ac:dyDescent="0.25">
      <c r="A105" s="49" t="s">
        <v>208</v>
      </c>
      <c r="B105" s="309">
        <v>3</v>
      </c>
      <c r="C105" s="309">
        <v>3907</v>
      </c>
      <c r="D105" s="309">
        <v>3910</v>
      </c>
      <c r="K105" s="213"/>
      <c r="L105" s="212"/>
    </row>
    <row r="106" spans="1:12" ht="15" customHeight="1" x14ac:dyDescent="0.25">
      <c r="A106" s="49" t="s">
        <v>210</v>
      </c>
      <c r="B106" s="309"/>
      <c r="C106" s="309">
        <v>264</v>
      </c>
      <c r="D106" s="309">
        <v>264</v>
      </c>
      <c r="K106" s="213"/>
      <c r="L106" s="212"/>
    </row>
    <row r="107" spans="1:12" ht="27.75" customHeight="1" x14ac:dyDescent="0.25">
      <c r="A107" s="49" t="s">
        <v>212</v>
      </c>
      <c r="B107" s="309">
        <v>1</v>
      </c>
      <c r="C107" s="309">
        <v>40</v>
      </c>
      <c r="D107" s="309">
        <v>41</v>
      </c>
      <c r="K107" s="213"/>
      <c r="L107" s="212"/>
    </row>
    <row r="108" spans="1:12" ht="27.75" customHeight="1" x14ac:dyDescent="0.25">
      <c r="A108" s="49" t="s">
        <v>214</v>
      </c>
      <c r="B108" s="309">
        <v>446</v>
      </c>
      <c r="C108" s="309">
        <v>6480</v>
      </c>
      <c r="D108" s="309">
        <v>6926</v>
      </c>
      <c r="K108" s="213"/>
      <c r="L108" s="212"/>
    </row>
    <row r="109" spans="1:12" ht="15" customHeight="1" x14ac:dyDescent="0.25">
      <c r="A109" s="49" t="s">
        <v>216</v>
      </c>
      <c r="B109" s="309"/>
      <c r="C109" s="309">
        <v>3262</v>
      </c>
      <c r="D109" s="309">
        <v>3262</v>
      </c>
      <c r="K109" s="213"/>
      <c r="L109" s="212"/>
    </row>
    <row r="110" spans="1:12" ht="15" customHeight="1" x14ac:dyDescent="0.25">
      <c r="A110" s="49" t="s">
        <v>218</v>
      </c>
      <c r="B110" s="309">
        <v>64</v>
      </c>
      <c r="C110" s="309">
        <v>101477</v>
      </c>
      <c r="D110" s="309">
        <v>101541</v>
      </c>
      <c r="K110" s="213"/>
      <c r="L110" s="212"/>
    </row>
    <row r="111" spans="1:12" ht="15" customHeight="1" x14ac:dyDescent="0.25">
      <c r="A111" s="49" t="s">
        <v>220</v>
      </c>
      <c r="B111" s="309"/>
      <c r="C111" s="309">
        <v>2588</v>
      </c>
      <c r="D111" s="309">
        <v>2588</v>
      </c>
      <c r="K111" s="213"/>
      <c r="L111" s="212"/>
    </row>
    <row r="112" spans="1:12" ht="15" customHeight="1" x14ac:dyDescent="0.25">
      <c r="A112" s="49" t="s">
        <v>222</v>
      </c>
      <c r="B112" s="309">
        <v>3</v>
      </c>
      <c r="C112" s="309">
        <v>16</v>
      </c>
      <c r="D112" s="309">
        <v>19</v>
      </c>
      <c r="K112" s="213"/>
      <c r="L112" s="212"/>
    </row>
    <row r="113" spans="1:12" ht="15" customHeight="1" x14ac:dyDescent="0.25">
      <c r="A113" s="49" t="s">
        <v>224</v>
      </c>
      <c r="B113" s="309">
        <v>45</v>
      </c>
      <c r="C113" s="309">
        <v>6100</v>
      </c>
      <c r="D113" s="309">
        <v>6145</v>
      </c>
      <c r="K113" s="213"/>
      <c r="L113" s="212"/>
    </row>
    <row r="114" spans="1:12" ht="15" customHeight="1" x14ac:dyDescent="0.25">
      <c r="A114" s="223" t="s">
        <v>205</v>
      </c>
      <c r="B114" s="313">
        <v>562</v>
      </c>
      <c r="C114" s="313">
        <v>124149</v>
      </c>
      <c r="D114" s="313">
        <v>124711</v>
      </c>
      <c r="K114" s="213"/>
      <c r="L114" s="212"/>
    </row>
    <row r="115" spans="1:12" ht="15" customHeight="1" x14ac:dyDescent="0.25">
      <c r="A115" s="223"/>
      <c r="B115" s="186"/>
      <c r="C115" s="186"/>
      <c r="D115" s="186"/>
      <c r="K115" s="213"/>
      <c r="L115" s="212"/>
    </row>
    <row r="116" spans="1:12" ht="15" customHeight="1" x14ac:dyDescent="0.25">
      <c r="A116" s="49"/>
      <c r="K116" s="213"/>
      <c r="L116" s="212"/>
    </row>
    <row r="117" spans="1:12" ht="15" customHeight="1" x14ac:dyDescent="0.25">
      <c r="K117" s="213"/>
      <c r="L117" s="212"/>
    </row>
    <row r="118" spans="1:12" ht="15" customHeight="1" x14ac:dyDescent="0.25">
      <c r="K118" s="213"/>
      <c r="L118" s="212"/>
    </row>
    <row r="119" spans="1:12" ht="15" customHeight="1" x14ac:dyDescent="0.25">
      <c r="K119" s="213"/>
      <c r="L119" s="212"/>
    </row>
    <row r="129" spans="8:8" x14ac:dyDescent="0.25">
      <c r="H129" s="216"/>
    </row>
    <row r="133" spans="8:8" x14ac:dyDescent="0.25">
      <c r="H133" s="216"/>
    </row>
    <row r="134" spans="8:8" x14ac:dyDescent="0.25">
      <c r="H134" s="216"/>
    </row>
    <row r="135" spans="8:8" x14ac:dyDescent="0.25">
      <c r="H135" s="216"/>
    </row>
    <row r="136" spans="8:8" x14ac:dyDescent="0.25">
      <c r="H136" s="216"/>
    </row>
    <row r="137" spans="8:8" x14ac:dyDescent="0.25">
      <c r="H137" s="216"/>
    </row>
    <row r="138" spans="8:8" x14ac:dyDescent="0.25">
      <c r="H138" s="216"/>
    </row>
    <row r="139" spans="8:8" x14ac:dyDescent="0.25">
      <c r="H139" s="216"/>
    </row>
    <row r="140" spans="8:8" x14ac:dyDescent="0.25">
      <c r="H140" s="216"/>
    </row>
    <row r="141" spans="8:8" x14ac:dyDescent="0.25">
      <c r="H141" s="216"/>
    </row>
    <row r="142" spans="8:8" x14ac:dyDescent="0.25">
      <c r="H142" s="216"/>
    </row>
  </sheetData>
  <sortState ref="A49:G66">
    <sortCondition descending="1" ref="B49:B66"/>
  </sortState>
  <mergeCells count="6">
    <mergeCell ref="G49:H49"/>
    <mergeCell ref="A47:B47"/>
    <mergeCell ref="A1:F1"/>
    <mergeCell ref="V1:W1"/>
    <mergeCell ref="T1:U1"/>
    <mergeCell ref="E49:F49"/>
  </mergeCells>
  <pageMargins left="0.7" right="0.7" top="0.75" bottom="0.75" header="0.3" footer="0.3"/>
  <pageSetup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AJ362"/>
  <sheetViews>
    <sheetView topLeftCell="O1" zoomScale="85" zoomScaleNormal="85" workbookViewId="0">
      <selection activeCell="O1" sqref="A1:XFD1048576"/>
    </sheetView>
  </sheetViews>
  <sheetFormatPr baseColWidth="10" defaultColWidth="11.42578125" defaultRowHeight="15" x14ac:dyDescent="0.25"/>
  <cols>
    <col min="31" max="31" width="12.42578125" customWidth="1"/>
    <col min="34" max="34" width="21.5703125" customWidth="1"/>
    <col min="35" max="35" width="19.5703125" customWidth="1"/>
  </cols>
  <sheetData>
    <row r="1" spans="1:36" ht="34.5" customHeight="1" x14ac:dyDescent="0.25">
      <c r="O1" s="481" t="s">
        <v>338</v>
      </c>
      <c r="P1" s="481"/>
      <c r="Q1" s="481"/>
      <c r="R1" s="481"/>
      <c r="S1" s="481"/>
      <c r="T1" s="481"/>
      <c r="U1" s="481"/>
      <c r="V1" s="481"/>
      <c r="W1" s="481"/>
      <c r="X1" s="481"/>
      <c r="Y1" s="481"/>
      <c r="Z1" s="481"/>
      <c r="AA1" s="481"/>
      <c r="AB1" s="481"/>
      <c r="AC1" s="481"/>
      <c r="AD1" s="481"/>
      <c r="AE1" s="481"/>
      <c r="AF1" s="481"/>
    </row>
    <row r="2" spans="1:36" ht="36" customHeight="1" x14ac:dyDescent="0.25">
      <c r="O2" s="69" t="s">
        <v>339</v>
      </c>
      <c r="P2" s="168">
        <v>0</v>
      </c>
      <c r="Q2" s="169"/>
      <c r="R2" s="134" t="s">
        <v>340</v>
      </c>
      <c r="S2" s="134"/>
      <c r="T2" s="134"/>
      <c r="U2" s="134"/>
      <c r="V2" s="134"/>
      <c r="W2" s="134"/>
      <c r="X2" s="134"/>
      <c r="Y2" s="134"/>
      <c r="Z2" s="134"/>
      <c r="AA2" s="134"/>
      <c r="AB2" s="134"/>
      <c r="AC2" s="134"/>
      <c r="AD2" s="98"/>
      <c r="AE2" s="98"/>
      <c r="AF2" s="484" t="s">
        <v>341</v>
      </c>
      <c r="AG2" s="70"/>
      <c r="AH2" s="187" t="s">
        <v>202</v>
      </c>
      <c r="AI2" s="187" t="s">
        <v>3420</v>
      </c>
      <c r="AJ2" s="160"/>
    </row>
    <row r="3" spans="1:36" ht="30" x14ac:dyDescent="0.25">
      <c r="O3" s="171" t="s">
        <v>35</v>
      </c>
      <c r="P3" s="173" t="s">
        <v>342</v>
      </c>
      <c r="Q3" s="175" t="s">
        <v>343</v>
      </c>
      <c r="R3" s="39" t="s">
        <v>344</v>
      </c>
      <c r="S3" s="40" t="s">
        <v>292</v>
      </c>
      <c r="T3" s="40" t="s">
        <v>297</v>
      </c>
      <c r="U3" s="40" t="s">
        <v>345</v>
      </c>
      <c r="V3" s="40" t="s">
        <v>346</v>
      </c>
      <c r="W3" s="56" t="s">
        <v>347</v>
      </c>
      <c r="X3" s="40" t="s">
        <v>348</v>
      </c>
      <c r="Y3" s="40" t="s">
        <v>349</v>
      </c>
      <c r="Z3" s="40" t="s">
        <v>350</v>
      </c>
      <c r="AA3" s="40" t="s">
        <v>351</v>
      </c>
      <c r="AB3" s="40" t="s">
        <v>296</v>
      </c>
      <c r="AC3" s="80" t="s">
        <v>352</v>
      </c>
      <c r="AD3" s="80" t="s">
        <v>353</v>
      </c>
      <c r="AE3" s="80" t="s">
        <v>301</v>
      </c>
      <c r="AF3" s="485"/>
      <c r="AH3" s="49" t="s">
        <v>354</v>
      </c>
      <c r="AI3" s="309">
        <v>5</v>
      </c>
    </row>
    <row r="4" spans="1:36" x14ac:dyDescent="0.25">
      <c r="O4" s="172"/>
      <c r="P4" s="174"/>
      <c r="Q4" s="176"/>
      <c r="R4" s="57" t="s">
        <v>218</v>
      </c>
      <c r="S4" s="58" t="s">
        <v>224</v>
      </c>
      <c r="T4" s="58" t="s">
        <v>226</v>
      </c>
      <c r="U4" s="59" t="s">
        <v>220</v>
      </c>
      <c r="V4" s="59" t="s">
        <v>222</v>
      </c>
      <c r="W4" s="60" t="s">
        <v>214</v>
      </c>
      <c r="X4" s="61" t="s">
        <v>216</v>
      </c>
      <c r="Y4" s="61" t="s">
        <v>208</v>
      </c>
      <c r="Z4" s="61" t="s">
        <v>210</v>
      </c>
      <c r="AA4" s="58" t="s">
        <v>212</v>
      </c>
      <c r="AB4" s="58" t="s">
        <v>206</v>
      </c>
      <c r="AC4" s="81" t="s">
        <v>306</v>
      </c>
      <c r="AD4" s="81" t="s">
        <v>308</v>
      </c>
      <c r="AE4" s="81" t="s">
        <v>300</v>
      </c>
      <c r="AF4" s="486"/>
      <c r="AH4" s="49" t="s">
        <v>355</v>
      </c>
      <c r="AI4" s="309">
        <v>112</v>
      </c>
    </row>
    <row r="5" spans="1:36" ht="34.5" customHeight="1" x14ac:dyDescent="0.25">
      <c r="O5" s="177" t="s">
        <v>356</v>
      </c>
      <c r="P5" s="178"/>
      <c r="Q5" s="179"/>
      <c r="R5" s="41">
        <v>116</v>
      </c>
      <c r="S5" s="42">
        <v>39</v>
      </c>
      <c r="T5" s="42">
        <v>22</v>
      </c>
      <c r="U5" s="62">
        <v>11</v>
      </c>
      <c r="V5" s="62">
        <v>11</v>
      </c>
      <c r="W5" s="63">
        <v>24</v>
      </c>
      <c r="X5" s="64">
        <v>55</v>
      </c>
      <c r="Y5" s="64">
        <v>24</v>
      </c>
      <c r="Z5" s="64">
        <v>5</v>
      </c>
      <c r="AA5" s="42">
        <v>2</v>
      </c>
      <c r="AB5" s="42">
        <v>3</v>
      </c>
      <c r="AC5" s="82">
        <v>0</v>
      </c>
      <c r="AD5" s="82">
        <v>0</v>
      </c>
      <c r="AE5" s="82"/>
      <c r="AF5" s="170"/>
      <c r="AG5" s="33"/>
      <c r="AH5" s="49" t="s">
        <v>357</v>
      </c>
      <c r="AI5" s="309">
        <v>158</v>
      </c>
    </row>
    <row r="6" spans="1:36" x14ac:dyDescent="0.25">
      <c r="O6" s="65" t="s">
        <v>358</v>
      </c>
      <c r="P6" s="66"/>
      <c r="Q6" s="66"/>
      <c r="R6" s="55">
        <v>101541</v>
      </c>
      <c r="S6" s="55">
        <v>6145</v>
      </c>
      <c r="T6" s="55">
        <v>0</v>
      </c>
      <c r="U6" s="55">
        <v>2588</v>
      </c>
      <c r="V6" s="55">
        <v>19</v>
      </c>
      <c r="W6" s="55">
        <v>6926</v>
      </c>
      <c r="X6" s="55">
        <v>3262</v>
      </c>
      <c r="Y6" s="55">
        <v>3910</v>
      </c>
      <c r="Z6" s="55">
        <v>264</v>
      </c>
      <c r="AA6" s="55">
        <v>41</v>
      </c>
      <c r="AB6" s="55">
        <v>15</v>
      </c>
      <c r="AC6" s="55">
        <v>0</v>
      </c>
      <c r="AD6" s="55">
        <v>0</v>
      </c>
      <c r="AE6" s="55">
        <v>1</v>
      </c>
      <c r="AF6" s="55">
        <v>124711</v>
      </c>
      <c r="AG6" s="33"/>
      <c r="AH6" s="49" t="s">
        <v>359</v>
      </c>
      <c r="AI6" s="309">
        <v>2</v>
      </c>
    </row>
    <row r="7" spans="1:36" x14ac:dyDescent="0.25">
      <c r="A7" s="50" t="s">
        <v>233</v>
      </c>
      <c r="B7" s="50" t="s">
        <v>228</v>
      </c>
      <c r="C7" s="50" t="s">
        <v>360</v>
      </c>
      <c r="D7" s="50" t="s">
        <v>231</v>
      </c>
      <c r="E7" s="50" t="s">
        <v>234</v>
      </c>
      <c r="F7" s="50"/>
      <c r="G7" s="50" t="s">
        <v>361</v>
      </c>
      <c r="H7" s="50"/>
      <c r="I7" s="50" t="s">
        <v>362</v>
      </c>
      <c r="J7" s="50" t="s">
        <v>363</v>
      </c>
      <c r="K7" s="50"/>
      <c r="L7" s="50"/>
      <c r="M7" s="50"/>
      <c r="N7" s="50"/>
      <c r="O7" s="67" t="s">
        <v>364</v>
      </c>
      <c r="P7" s="68"/>
      <c r="Q7" s="68"/>
      <c r="R7" s="109">
        <v>1267</v>
      </c>
      <c r="S7" s="109">
        <v>62</v>
      </c>
      <c r="T7" s="109">
        <v>0</v>
      </c>
      <c r="U7" s="109">
        <v>214</v>
      </c>
      <c r="V7" s="109">
        <v>0</v>
      </c>
      <c r="W7" s="109">
        <v>22</v>
      </c>
      <c r="X7" s="109">
        <v>49</v>
      </c>
      <c r="Y7" s="109">
        <v>0</v>
      </c>
      <c r="Z7" s="109">
        <v>0</v>
      </c>
      <c r="AA7" s="109">
        <v>0</v>
      </c>
      <c r="AB7" s="109">
        <v>0</v>
      </c>
      <c r="AC7" s="109">
        <v>0</v>
      </c>
      <c r="AD7" s="109">
        <v>0</v>
      </c>
      <c r="AE7" s="109">
        <v>0</v>
      </c>
      <c r="AF7" s="109">
        <v>1614</v>
      </c>
      <c r="AH7" s="49" t="s">
        <v>365</v>
      </c>
      <c r="AI7" s="309">
        <v>2</v>
      </c>
    </row>
    <row r="8" spans="1:36" x14ac:dyDescent="0.25">
      <c r="A8" s="75" t="s">
        <v>366</v>
      </c>
      <c r="B8" s="61" t="s">
        <v>367</v>
      </c>
      <c r="C8" s="61" t="s">
        <v>368</v>
      </c>
      <c r="D8" s="60" t="s">
        <v>369</v>
      </c>
      <c r="E8" s="59" t="s">
        <v>370</v>
      </c>
      <c r="F8" s="58" t="s">
        <v>371</v>
      </c>
      <c r="G8" s="39" t="s">
        <v>372</v>
      </c>
      <c r="H8" s="57" t="s">
        <v>373</v>
      </c>
      <c r="I8" s="75" t="s">
        <v>374</v>
      </c>
      <c r="J8" s="58" t="s">
        <v>375</v>
      </c>
      <c r="K8" s="75" t="s">
        <v>3698</v>
      </c>
      <c r="L8" s="75" t="s">
        <v>373</v>
      </c>
      <c r="M8" s="59" t="s">
        <v>376</v>
      </c>
      <c r="N8" s="58" t="s">
        <v>374</v>
      </c>
      <c r="O8" s="7" t="s">
        <v>65</v>
      </c>
      <c r="P8" s="84" t="s">
        <v>377</v>
      </c>
      <c r="Q8" s="86">
        <v>142</v>
      </c>
      <c r="R8" s="23">
        <v>17</v>
      </c>
      <c r="S8" s="23">
        <v>0</v>
      </c>
      <c r="T8" s="23">
        <v>0</v>
      </c>
      <c r="U8" s="23">
        <v>0</v>
      </c>
      <c r="V8" s="23">
        <v>0</v>
      </c>
      <c r="W8" s="23">
        <v>0</v>
      </c>
      <c r="X8" s="23">
        <v>0</v>
      </c>
      <c r="Y8" s="23">
        <v>0</v>
      </c>
      <c r="Z8" s="23">
        <v>0</v>
      </c>
      <c r="AA8" s="23">
        <v>0</v>
      </c>
      <c r="AB8" s="23">
        <v>0</v>
      </c>
      <c r="AC8" s="23">
        <v>0</v>
      </c>
      <c r="AD8" s="23">
        <v>0</v>
      </c>
      <c r="AE8" s="233">
        <v>0</v>
      </c>
      <c r="AF8" s="23">
        <v>17</v>
      </c>
      <c r="AG8" s="33"/>
      <c r="AH8" s="49" t="s">
        <v>804</v>
      </c>
      <c r="AI8" s="309">
        <v>2</v>
      </c>
    </row>
    <row r="9" spans="1:36" x14ac:dyDescent="0.25">
      <c r="A9" s="75" t="s">
        <v>379</v>
      </c>
      <c r="B9" s="75" t="s">
        <v>380</v>
      </c>
      <c r="C9" s="75" t="s">
        <v>381</v>
      </c>
      <c r="D9" s="75" t="s">
        <v>382</v>
      </c>
      <c r="E9" s="75" t="s">
        <v>383</v>
      </c>
      <c r="F9" s="75" t="s">
        <v>384</v>
      </c>
      <c r="G9" s="75" t="s">
        <v>385</v>
      </c>
      <c r="H9" s="75" t="s">
        <v>386</v>
      </c>
      <c r="I9" s="14" t="s">
        <v>387</v>
      </c>
      <c r="J9" s="75" t="s">
        <v>388</v>
      </c>
      <c r="K9" s="75" t="s">
        <v>3699</v>
      </c>
      <c r="L9" s="75" t="s">
        <v>386</v>
      </c>
      <c r="M9" s="75" t="s">
        <v>389</v>
      </c>
      <c r="N9" s="81" t="s">
        <v>387</v>
      </c>
      <c r="O9" s="7" t="s">
        <v>66</v>
      </c>
      <c r="P9" s="84" t="s">
        <v>377</v>
      </c>
      <c r="Q9" s="86">
        <v>425</v>
      </c>
      <c r="R9" s="23">
        <v>80</v>
      </c>
      <c r="S9" s="23">
        <v>0</v>
      </c>
      <c r="T9" s="23">
        <v>0</v>
      </c>
      <c r="U9" s="23">
        <v>0</v>
      </c>
      <c r="V9" s="23">
        <v>0</v>
      </c>
      <c r="W9" s="23">
        <v>0</v>
      </c>
      <c r="X9" s="23">
        <v>5</v>
      </c>
      <c r="Y9" s="23">
        <v>0</v>
      </c>
      <c r="Z9" s="23">
        <v>0</v>
      </c>
      <c r="AA9" s="23">
        <v>0</v>
      </c>
      <c r="AB9" s="23">
        <v>0</v>
      </c>
      <c r="AC9" s="23">
        <v>0</v>
      </c>
      <c r="AD9" s="23">
        <v>0</v>
      </c>
      <c r="AE9" s="233">
        <v>0</v>
      </c>
      <c r="AF9" s="23">
        <v>85</v>
      </c>
      <c r="AG9" s="33"/>
      <c r="AH9" s="49" t="s">
        <v>378</v>
      </c>
      <c r="AI9" s="309">
        <v>46</v>
      </c>
    </row>
    <row r="10" spans="1:36" x14ac:dyDescent="0.25">
      <c r="A10" s="75" t="s">
        <v>391</v>
      </c>
      <c r="B10" s="75" t="s">
        <v>392</v>
      </c>
      <c r="C10" s="75" t="s">
        <v>393</v>
      </c>
      <c r="D10" s="75" t="s">
        <v>394</v>
      </c>
      <c r="E10" s="75" t="s">
        <v>395</v>
      </c>
      <c r="F10" s="75" t="s">
        <v>396</v>
      </c>
      <c r="G10" s="75" t="s">
        <v>397</v>
      </c>
      <c r="H10" s="75" t="s">
        <v>398</v>
      </c>
      <c r="I10" s="14" t="s">
        <v>399</v>
      </c>
      <c r="J10" s="75" t="s">
        <v>400</v>
      </c>
      <c r="K10" s="75" t="s">
        <v>3700</v>
      </c>
      <c r="L10" s="75" t="s">
        <v>398</v>
      </c>
      <c r="M10" s="75" t="s">
        <v>401</v>
      </c>
      <c r="N10" s="81" t="s">
        <v>399</v>
      </c>
      <c r="O10" s="4" t="s">
        <v>67</v>
      </c>
      <c r="P10" s="84" t="s">
        <v>377</v>
      </c>
      <c r="Q10" s="86">
        <v>579</v>
      </c>
      <c r="R10" s="23">
        <v>351</v>
      </c>
      <c r="S10" s="23">
        <v>62</v>
      </c>
      <c r="T10" s="23">
        <v>0</v>
      </c>
      <c r="U10" s="23">
        <v>214</v>
      </c>
      <c r="V10" s="23">
        <v>0</v>
      </c>
      <c r="W10" s="23">
        <v>0</v>
      </c>
      <c r="X10" s="23">
        <v>28</v>
      </c>
      <c r="Y10" s="23">
        <v>0</v>
      </c>
      <c r="Z10" s="23">
        <v>0</v>
      </c>
      <c r="AA10" s="23">
        <v>0</v>
      </c>
      <c r="AB10" s="23">
        <v>0</v>
      </c>
      <c r="AC10" s="23">
        <v>0</v>
      </c>
      <c r="AD10" s="23">
        <v>0</v>
      </c>
      <c r="AE10" s="233">
        <v>0</v>
      </c>
      <c r="AF10" s="23">
        <v>655</v>
      </c>
      <c r="AG10" s="33"/>
      <c r="AH10" s="49" t="s">
        <v>390</v>
      </c>
      <c r="AI10" s="309">
        <v>4</v>
      </c>
    </row>
    <row r="11" spans="1:36" ht="26.25" x14ac:dyDescent="0.25">
      <c r="A11" s="75" t="s">
        <v>403</v>
      </c>
      <c r="B11" s="75" t="s">
        <v>404</v>
      </c>
      <c r="C11" s="75" t="s">
        <v>405</v>
      </c>
      <c r="D11" s="75" t="s">
        <v>406</v>
      </c>
      <c r="E11" s="75" t="s">
        <v>407</v>
      </c>
      <c r="F11" s="75" t="s">
        <v>408</v>
      </c>
      <c r="G11" s="75" t="s">
        <v>409</v>
      </c>
      <c r="H11" s="75" t="s">
        <v>410</v>
      </c>
      <c r="I11" s="14" t="s">
        <v>411</v>
      </c>
      <c r="J11" s="75" t="s">
        <v>412</v>
      </c>
      <c r="K11" s="75" t="s">
        <v>3701</v>
      </c>
      <c r="L11" s="75" t="s">
        <v>410</v>
      </c>
      <c r="M11" s="75" t="s">
        <v>413</v>
      </c>
      <c r="N11" s="81" t="s">
        <v>411</v>
      </c>
      <c r="O11" s="7" t="s">
        <v>68</v>
      </c>
      <c r="P11" s="84" t="s">
        <v>377</v>
      </c>
      <c r="Q11" s="86">
        <v>585</v>
      </c>
      <c r="R11" s="23">
        <v>30</v>
      </c>
      <c r="S11" s="23">
        <v>0</v>
      </c>
      <c r="T11" s="23">
        <v>0</v>
      </c>
      <c r="U11" s="23">
        <v>0</v>
      </c>
      <c r="V11" s="23">
        <v>0</v>
      </c>
      <c r="W11" s="23">
        <v>0</v>
      </c>
      <c r="X11" s="23">
        <v>0</v>
      </c>
      <c r="Y11" s="23">
        <v>0</v>
      </c>
      <c r="Z11" s="23">
        <v>0</v>
      </c>
      <c r="AA11" s="23">
        <v>0</v>
      </c>
      <c r="AB11" s="23">
        <v>0</v>
      </c>
      <c r="AC11" s="23">
        <v>0</v>
      </c>
      <c r="AD11" s="23">
        <v>0</v>
      </c>
      <c r="AE11" s="233">
        <v>0</v>
      </c>
      <c r="AF11" s="23">
        <v>30</v>
      </c>
      <c r="AG11" s="33"/>
      <c r="AH11" s="49" t="s">
        <v>402</v>
      </c>
      <c r="AI11" s="309">
        <v>39</v>
      </c>
    </row>
    <row r="12" spans="1:36" ht="26.25" x14ac:dyDescent="0.25">
      <c r="A12" s="75" t="s">
        <v>415</v>
      </c>
      <c r="B12" s="75" t="s">
        <v>416</v>
      </c>
      <c r="C12" s="75" t="s">
        <v>417</v>
      </c>
      <c r="D12" s="75" t="s">
        <v>418</v>
      </c>
      <c r="E12" s="75" t="s">
        <v>419</v>
      </c>
      <c r="F12" s="75" t="s">
        <v>420</v>
      </c>
      <c r="G12" s="75" t="s">
        <v>421</v>
      </c>
      <c r="H12" s="75" t="s">
        <v>422</v>
      </c>
      <c r="I12" s="14" t="s">
        <v>423</v>
      </c>
      <c r="J12" s="75" t="s">
        <v>424</v>
      </c>
      <c r="K12" s="75" t="s">
        <v>3702</v>
      </c>
      <c r="L12" s="75" t="s">
        <v>422</v>
      </c>
      <c r="M12" s="75" t="s">
        <v>425</v>
      </c>
      <c r="N12" s="81" t="s">
        <v>423</v>
      </c>
      <c r="O12" s="7" t="s">
        <v>69</v>
      </c>
      <c r="P12" s="84" t="s">
        <v>377</v>
      </c>
      <c r="Q12" s="86">
        <v>591</v>
      </c>
      <c r="R12" s="23">
        <v>590</v>
      </c>
      <c r="S12" s="23">
        <v>0</v>
      </c>
      <c r="T12" s="23">
        <v>0</v>
      </c>
      <c r="U12" s="23">
        <v>0</v>
      </c>
      <c r="V12" s="23">
        <v>0</v>
      </c>
      <c r="W12" s="23">
        <v>22</v>
      </c>
      <c r="X12" s="23">
        <v>15</v>
      </c>
      <c r="Y12" s="23">
        <v>0</v>
      </c>
      <c r="Z12" s="23">
        <v>0</v>
      </c>
      <c r="AA12" s="23">
        <v>0</v>
      </c>
      <c r="AB12" s="23">
        <v>0</v>
      </c>
      <c r="AC12" s="23">
        <v>0</v>
      </c>
      <c r="AD12" s="23">
        <v>0</v>
      </c>
      <c r="AE12" s="233">
        <v>0</v>
      </c>
      <c r="AF12" s="23">
        <v>627</v>
      </c>
      <c r="AG12" s="35"/>
      <c r="AH12" s="49" t="s">
        <v>414</v>
      </c>
      <c r="AI12" s="309">
        <v>2</v>
      </c>
    </row>
    <row r="13" spans="1:36" x14ac:dyDescent="0.25">
      <c r="A13" s="75" t="s">
        <v>427</v>
      </c>
      <c r="B13" s="75" t="s">
        <v>428</v>
      </c>
      <c r="C13" s="75" t="s">
        <v>429</v>
      </c>
      <c r="D13" s="75" t="s">
        <v>430</v>
      </c>
      <c r="E13" s="75" t="s">
        <v>431</v>
      </c>
      <c r="F13" s="75" t="s">
        <v>432</v>
      </c>
      <c r="G13" s="75" t="s">
        <v>433</v>
      </c>
      <c r="H13" s="75" t="s">
        <v>434</v>
      </c>
      <c r="I13" s="14" t="s">
        <v>435</v>
      </c>
      <c r="J13" s="75" t="s">
        <v>436</v>
      </c>
      <c r="K13" s="75" t="s">
        <v>3703</v>
      </c>
      <c r="L13" s="75" t="s">
        <v>434</v>
      </c>
      <c r="M13" s="75" t="s">
        <v>437</v>
      </c>
      <c r="N13" s="81" t="s">
        <v>435</v>
      </c>
      <c r="O13" s="7" t="s">
        <v>70</v>
      </c>
      <c r="P13" s="84" t="s">
        <v>377</v>
      </c>
      <c r="Q13" s="86">
        <v>893</v>
      </c>
      <c r="R13" s="23">
        <v>199</v>
      </c>
      <c r="S13" s="23">
        <v>0</v>
      </c>
      <c r="T13" s="23">
        <v>0</v>
      </c>
      <c r="U13" s="23">
        <v>0</v>
      </c>
      <c r="V13" s="23">
        <v>0</v>
      </c>
      <c r="W13" s="23">
        <v>0</v>
      </c>
      <c r="X13" s="23">
        <v>1</v>
      </c>
      <c r="Y13" s="23">
        <v>0</v>
      </c>
      <c r="Z13" s="23">
        <v>0</v>
      </c>
      <c r="AA13" s="23">
        <v>0</v>
      </c>
      <c r="AB13" s="23">
        <v>0</v>
      </c>
      <c r="AC13" s="23">
        <v>0</v>
      </c>
      <c r="AD13" s="23">
        <v>0</v>
      </c>
      <c r="AE13" s="233">
        <v>0</v>
      </c>
      <c r="AF13" s="23">
        <v>200</v>
      </c>
      <c r="AG13" s="49"/>
      <c r="AH13" s="49" t="s">
        <v>426</v>
      </c>
      <c r="AI13" s="309">
        <v>68</v>
      </c>
    </row>
    <row r="14" spans="1:36" x14ac:dyDescent="0.25">
      <c r="A14" s="75" t="s">
        <v>210</v>
      </c>
      <c r="B14" s="75" t="s">
        <v>208</v>
      </c>
      <c r="C14" s="75" t="s">
        <v>216</v>
      </c>
      <c r="D14" s="75" t="s">
        <v>214</v>
      </c>
      <c r="E14" s="75" t="s">
        <v>220</v>
      </c>
      <c r="F14" s="75" t="s">
        <v>226</v>
      </c>
      <c r="G14" s="75" t="s">
        <v>224</v>
      </c>
      <c r="H14" s="75" t="s">
        <v>218</v>
      </c>
      <c r="I14" s="14" t="s">
        <v>212</v>
      </c>
      <c r="J14" s="75" t="s">
        <v>206</v>
      </c>
      <c r="K14" s="75" t="s">
        <v>308</v>
      </c>
      <c r="L14" s="75" t="s">
        <v>218</v>
      </c>
      <c r="M14" s="75" t="s">
        <v>222</v>
      </c>
      <c r="N14" s="81" t="s">
        <v>212</v>
      </c>
      <c r="O14" s="36" t="s">
        <v>439</v>
      </c>
      <c r="P14" s="85"/>
      <c r="Q14" s="87"/>
      <c r="R14" s="88">
        <v>683</v>
      </c>
      <c r="S14" s="88">
        <v>1166</v>
      </c>
      <c r="T14" s="88">
        <v>0</v>
      </c>
      <c r="U14" s="88">
        <v>0</v>
      </c>
      <c r="V14" s="88">
        <v>4</v>
      </c>
      <c r="W14" s="88">
        <v>0</v>
      </c>
      <c r="X14" s="88">
        <v>12</v>
      </c>
      <c r="Y14" s="88">
        <v>0</v>
      </c>
      <c r="Z14" s="88">
        <v>0</v>
      </c>
      <c r="AA14" s="88">
        <v>0</v>
      </c>
      <c r="AB14" s="88">
        <v>2</v>
      </c>
      <c r="AC14" s="88">
        <v>0</v>
      </c>
      <c r="AD14" s="88">
        <v>0</v>
      </c>
      <c r="AE14" s="88">
        <v>0</v>
      </c>
      <c r="AF14" s="88">
        <v>1867</v>
      </c>
      <c r="AG14" s="49"/>
      <c r="AH14" s="49" t="s">
        <v>438</v>
      </c>
      <c r="AI14" s="309">
        <v>66</v>
      </c>
    </row>
    <row r="15" spans="1:36" x14ac:dyDescent="0.25">
      <c r="A15" s="75" t="s">
        <v>441</v>
      </c>
      <c r="B15" s="75" t="s">
        <v>442</v>
      </c>
      <c r="C15" s="75" t="s">
        <v>443</v>
      </c>
      <c r="D15" s="75" t="s">
        <v>444</v>
      </c>
      <c r="E15" s="75" t="s">
        <v>445</v>
      </c>
      <c r="F15" s="75" t="s">
        <v>446</v>
      </c>
      <c r="G15" s="75" t="s">
        <v>402</v>
      </c>
      <c r="H15" s="75" t="s">
        <v>390</v>
      </c>
      <c r="I15" s="14" t="s">
        <v>447</v>
      </c>
      <c r="J15" s="75" t="s">
        <v>448</v>
      </c>
      <c r="K15" s="75" t="s">
        <v>3704</v>
      </c>
      <c r="L15" s="75" t="s">
        <v>390</v>
      </c>
      <c r="M15" s="75" t="s">
        <v>449</v>
      </c>
      <c r="N15" s="81" t="s">
        <v>447</v>
      </c>
      <c r="O15" s="7" t="s">
        <v>72</v>
      </c>
      <c r="P15" s="84" t="s">
        <v>450</v>
      </c>
      <c r="Q15" s="86">
        <v>120</v>
      </c>
      <c r="R15" s="23">
        <v>4</v>
      </c>
      <c r="S15" s="23">
        <v>39</v>
      </c>
      <c r="T15" s="23">
        <v>0</v>
      </c>
      <c r="U15" s="23">
        <v>0</v>
      </c>
      <c r="V15" s="23">
        <v>0</v>
      </c>
      <c r="W15" s="23">
        <v>0</v>
      </c>
      <c r="X15" s="23">
        <v>0</v>
      </c>
      <c r="Y15" s="23">
        <v>0</v>
      </c>
      <c r="Z15" s="23">
        <v>0</v>
      </c>
      <c r="AA15" s="23">
        <v>0</v>
      </c>
      <c r="AB15" s="23">
        <v>0</v>
      </c>
      <c r="AC15" s="23">
        <v>0</v>
      </c>
      <c r="AD15" s="23">
        <v>0</v>
      </c>
      <c r="AE15" s="233">
        <v>0</v>
      </c>
      <c r="AF15" s="23">
        <v>43</v>
      </c>
      <c r="AG15" s="49"/>
      <c r="AH15" s="49" t="s">
        <v>440</v>
      </c>
      <c r="AI15" s="309">
        <v>142</v>
      </c>
    </row>
    <row r="16" spans="1:36" x14ac:dyDescent="0.25">
      <c r="A16" s="75" t="s">
        <v>452</v>
      </c>
      <c r="B16" s="75" t="s">
        <v>453</v>
      </c>
      <c r="C16" s="75" t="s">
        <v>454</v>
      </c>
      <c r="D16" s="75" t="s">
        <v>455</v>
      </c>
      <c r="E16" s="75" t="s">
        <v>456</v>
      </c>
      <c r="F16" s="75" t="s">
        <v>457</v>
      </c>
      <c r="G16" s="75" t="s">
        <v>458</v>
      </c>
      <c r="H16" s="75" t="s">
        <v>459</v>
      </c>
      <c r="I16" s="14" t="s">
        <v>460</v>
      </c>
      <c r="J16" s="75" t="s">
        <v>461</v>
      </c>
      <c r="K16" s="75" t="s">
        <v>3705</v>
      </c>
      <c r="L16" s="75" t="s">
        <v>459</v>
      </c>
      <c r="M16" s="75" t="s">
        <v>462</v>
      </c>
      <c r="N16" s="81" t="s">
        <v>460</v>
      </c>
      <c r="O16" s="7" t="s">
        <v>73</v>
      </c>
      <c r="P16" s="84" t="s">
        <v>450</v>
      </c>
      <c r="Q16" s="86">
        <v>154</v>
      </c>
      <c r="R16" s="23">
        <v>613</v>
      </c>
      <c r="S16" s="23">
        <v>755</v>
      </c>
      <c r="T16" s="23">
        <v>0</v>
      </c>
      <c r="U16" s="23">
        <v>0</v>
      </c>
      <c r="V16" s="23">
        <v>3</v>
      </c>
      <c r="W16" s="23">
        <v>0</v>
      </c>
      <c r="X16" s="23">
        <v>9</v>
      </c>
      <c r="Y16" s="23">
        <v>0</v>
      </c>
      <c r="Z16" s="23">
        <v>0</v>
      </c>
      <c r="AA16" s="23">
        <v>0</v>
      </c>
      <c r="AB16" s="23">
        <v>2</v>
      </c>
      <c r="AC16" s="23">
        <v>0</v>
      </c>
      <c r="AD16" s="23">
        <v>0</v>
      </c>
      <c r="AE16" s="233">
        <v>0</v>
      </c>
      <c r="AF16" s="23">
        <v>1382</v>
      </c>
      <c r="AG16" s="49"/>
      <c r="AH16" s="49" t="s">
        <v>451</v>
      </c>
      <c r="AI16" s="309">
        <v>32</v>
      </c>
    </row>
    <row r="17" spans="1:35" x14ac:dyDescent="0.25">
      <c r="A17" s="75" t="s">
        <v>464</v>
      </c>
      <c r="B17" s="75" t="s">
        <v>465</v>
      </c>
      <c r="C17" s="75" t="s">
        <v>466</v>
      </c>
      <c r="D17" s="75" t="s">
        <v>467</v>
      </c>
      <c r="E17" s="75" t="s">
        <v>468</v>
      </c>
      <c r="F17" s="75" t="s">
        <v>469</v>
      </c>
      <c r="G17" s="75" t="s">
        <v>470</v>
      </c>
      <c r="H17" s="75" t="s">
        <v>471</v>
      </c>
      <c r="I17" s="14" t="s">
        <v>472</v>
      </c>
      <c r="J17" s="75" t="s">
        <v>473</v>
      </c>
      <c r="K17" s="75" t="s">
        <v>3706</v>
      </c>
      <c r="L17" s="75" t="s">
        <v>471</v>
      </c>
      <c r="M17" s="75" t="s">
        <v>474</v>
      </c>
      <c r="N17" s="81" t="s">
        <v>472</v>
      </c>
      <c r="O17" s="7" t="s">
        <v>74</v>
      </c>
      <c r="P17" s="84" t="s">
        <v>450</v>
      </c>
      <c r="Q17" s="86">
        <v>250</v>
      </c>
      <c r="R17" s="23">
        <v>9</v>
      </c>
      <c r="S17" s="23">
        <v>172</v>
      </c>
      <c r="T17" s="23">
        <v>0</v>
      </c>
      <c r="U17" s="23">
        <v>0</v>
      </c>
      <c r="V17" s="23">
        <v>0</v>
      </c>
      <c r="W17" s="23">
        <v>0</v>
      </c>
      <c r="X17" s="23">
        <v>1</v>
      </c>
      <c r="Y17" s="23">
        <v>0</v>
      </c>
      <c r="Z17" s="23">
        <v>0</v>
      </c>
      <c r="AA17" s="23">
        <v>0</v>
      </c>
      <c r="AB17" s="23">
        <v>0</v>
      </c>
      <c r="AC17" s="23">
        <v>0</v>
      </c>
      <c r="AD17" s="23">
        <v>0</v>
      </c>
      <c r="AE17" s="233">
        <v>0</v>
      </c>
      <c r="AF17" s="23">
        <v>182</v>
      </c>
      <c r="AG17" s="49"/>
      <c r="AH17" s="49" t="s">
        <v>463</v>
      </c>
      <c r="AI17" s="309">
        <v>1112</v>
      </c>
    </row>
    <row r="18" spans="1:35" x14ac:dyDescent="0.25">
      <c r="A18" s="75" t="s">
        <v>476</v>
      </c>
      <c r="B18" s="75" t="s">
        <v>477</v>
      </c>
      <c r="C18" s="75" t="s">
        <v>478</v>
      </c>
      <c r="D18" s="75" t="s">
        <v>479</v>
      </c>
      <c r="E18" s="75" t="s">
        <v>480</v>
      </c>
      <c r="F18" s="75" t="s">
        <v>481</v>
      </c>
      <c r="G18" s="75" t="s">
        <v>482</v>
      </c>
      <c r="H18" s="75" t="s">
        <v>483</v>
      </c>
      <c r="I18" s="14" t="s">
        <v>484</v>
      </c>
      <c r="J18" s="75" t="s">
        <v>485</v>
      </c>
      <c r="K18" s="75" t="s">
        <v>3707</v>
      </c>
      <c r="L18" s="75" t="s">
        <v>483</v>
      </c>
      <c r="M18" s="75" t="s">
        <v>486</v>
      </c>
      <c r="N18" s="81" t="s">
        <v>484</v>
      </c>
      <c r="O18" s="7" t="s">
        <v>75</v>
      </c>
      <c r="P18" s="84" t="s">
        <v>450</v>
      </c>
      <c r="Q18" s="86">
        <v>495</v>
      </c>
      <c r="R18" s="23">
        <v>17</v>
      </c>
      <c r="S18" s="23">
        <v>23</v>
      </c>
      <c r="T18" s="23">
        <v>0</v>
      </c>
      <c r="U18" s="23">
        <v>0</v>
      </c>
      <c r="V18" s="23">
        <v>1</v>
      </c>
      <c r="W18" s="23">
        <v>0</v>
      </c>
      <c r="X18" s="23">
        <v>0</v>
      </c>
      <c r="Y18" s="23">
        <v>0</v>
      </c>
      <c r="Z18" s="23">
        <v>0</v>
      </c>
      <c r="AA18" s="23">
        <v>0</v>
      </c>
      <c r="AB18" s="23">
        <v>0</v>
      </c>
      <c r="AC18" s="23">
        <v>0</v>
      </c>
      <c r="AD18" s="23">
        <v>0</v>
      </c>
      <c r="AE18" s="233">
        <v>0</v>
      </c>
      <c r="AF18" s="23">
        <v>41</v>
      </c>
      <c r="AG18" s="49"/>
      <c r="AH18" s="49" t="s">
        <v>475</v>
      </c>
      <c r="AI18" s="309">
        <v>11</v>
      </c>
    </row>
    <row r="19" spans="1:35" x14ac:dyDescent="0.25">
      <c r="A19" s="75" t="s">
        <v>488</v>
      </c>
      <c r="B19" s="75" t="s">
        <v>489</v>
      </c>
      <c r="C19" s="75" t="s">
        <v>490</v>
      </c>
      <c r="D19" s="75" t="s">
        <v>491</v>
      </c>
      <c r="E19" s="75" t="s">
        <v>492</v>
      </c>
      <c r="F19" s="75" t="s">
        <v>493</v>
      </c>
      <c r="G19" s="75" t="s">
        <v>494</v>
      </c>
      <c r="H19" s="75" t="s">
        <v>495</v>
      </c>
      <c r="I19" s="14" t="s">
        <v>496</v>
      </c>
      <c r="J19" s="75" t="s">
        <v>497</v>
      </c>
      <c r="K19" s="75" t="s">
        <v>3708</v>
      </c>
      <c r="L19" s="75" t="s">
        <v>495</v>
      </c>
      <c r="M19" s="75" t="s">
        <v>498</v>
      </c>
      <c r="N19" s="81" t="s">
        <v>496</v>
      </c>
      <c r="O19" s="7" t="s">
        <v>76</v>
      </c>
      <c r="P19" s="84" t="s">
        <v>450</v>
      </c>
      <c r="Q19" s="86">
        <v>790</v>
      </c>
      <c r="R19" s="23">
        <v>13</v>
      </c>
      <c r="S19" s="23">
        <v>68</v>
      </c>
      <c r="T19" s="23">
        <v>0</v>
      </c>
      <c r="U19" s="23">
        <v>0</v>
      </c>
      <c r="V19" s="23">
        <v>0</v>
      </c>
      <c r="W19" s="23">
        <v>0</v>
      </c>
      <c r="X19" s="23">
        <v>0</v>
      </c>
      <c r="Y19" s="23">
        <v>0</v>
      </c>
      <c r="Z19" s="23">
        <v>0</v>
      </c>
      <c r="AA19" s="23">
        <v>0</v>
      </c>
      <c r="AB19" s="23">
        <v>0</v>
      </c>
      <c r="AC19" s="23">
        <v>0</v>
      </c>
      <c r="AD19" s="23">
        <v>0</v>
      </c>
      <c r="AE19" s="233">
        <v>0</v>
      </c>
      <c r="AF19" s="23">
        <v>81</v>
      </c>
      <c r="AG19" s="49"/>
      <c r="AH19" s="49" t="s">
        <v>487</v>
      </c>
      <c r="AI19" s="309">
        <v>89</v>
      </c>
    </row>
    <row r="20" spans="1:35" x14ac:dyDescent="0.25">
      <c r="A20" s="75" t="s">
        <v>499</v>
      </c>
      <c r="B20" s="75" t="s">
        <v>500</v>
      </c>
      <c r="C20" s="75" t="s">
        <v>501</v>
      </c>
      <c r="D20" s="75" t="s">
        <v>502</v>
      </c>
      <c r="E20" s="75" t="s">
        <v>503</v>
      </c>
      <c r="F20" s="75" t="s">
        <v>504</v>
      </c>
      <c r="G20" s="75" t="s">
        <v>505</v>
      </c>
      <c r="H20" s="75" t="s">
        <v>506</v>
      </c>
      <c r="I20" s="14" t="s">
        <v>507</v>
      </c>
      <c r="J20" s="75" t="s">
        <v>508</v>
      </c>
      <c r="K20" s="75" t="s">
        <v>3709</v>
      </c>
      <c r="L20" s="75" t="s">
        <v>506</v>
      </c>
      <c r="M20" s="75" t="s">
        <v>509</v>
      </c>
      <c r="N20" s="81" t="s">
        <v>507</v>
      </c>
      <c r="O20" s="9" t="s">
        <v>77</v>
      </c>
      <c r="P20" s="84" t="s">
        <v>450</v>
      </c>
      <c r="Q20" s="86">
        <v>895</v>
      </c>
      <c r="R20" s="23">
        <v>27</v>
      </c>
      <c r="S20" s="23">
        <v>109</v>
      </c>
      <c r="T20" s="23">
        <v>0</v>
      </c>
      <c r="U20" s="23">
        <v>0</v>
      </c>
      <c r="V20" s="23">
        <v>0</v>
      </c>
      <c r="W20" s="23">
        <v>0</v>
      </c>
      <c r="X20" s="23">
        <v>2</v>
      </c>
      <c r="Y20" s="23">
        <v>0</v>
      </c>
      <c r="Z20" s="23">
        <v>0</v>
      </c>
      <c r="AA20" s="23">
        <v>0</v>
      </c>
      <c r="AB20" s="23">
        <v>0</v>
      </c>
      <c r="AC20" s="23">
        <v>0</v>
      </c>
      <c r="AD20" s="23">
        <v>0</v>
      </c>
      <c r="AE20" s="233">
        <v>0</v>
      </c>
      <c r="AF20" s="23">
        <v>138</v>
      </c>
      <c r="AG20" s="78"/>
      <c r="AH20" s="49" t="s">
        <v>373</v>
      </c>
      <c r="AI20" s="309">
        <v>17</v>
      </c>
    </row>
    <row r="21" spans="1:35" x14ac:dyDescent="0.25">
      <c r="A21" s="75" t="s">
        <v>210</v>
      </c>
      <c r="B21" s="75" t="s">
        <v>208</v>
      </c>
      <c r="C21" s="75" t="s">
        <v>216</v>
      </c>
      <c r="D21" s="75" t="s">
        <v>214</v>
      </c>
      <c r="E21" s="75" t="s">
        <v>220</v>
      </c>
      <c r="F21" s="75" t="s">
        <v>226</v>
      </c>
      <c r="G21" s="75" t="s">
        <v>224</v>
      </c>
      <c r="H21" s="75" t="s">
        <v>218</v>
      </c>
      <c r="I21" s="14" t="s">
        <v>212</v>
      </c>
      <c r="J21" s="75" t="s">
        <v>206</v>
      </c>
      <c r="K21" s="75" t="s">
        <v>308</v>
      </c>
      <c r="L21" s="75" t="s">
        <v>218</v>
      </c>
      <c r="M21" s="75" t="s">
        <v>222</v>
      </c>
      <c r="N21" s="81" t="s">
        <v>212</v>
      </c>
      <c r="O21" s="36" t="s">
        <v>511</v>
      </c>
      <c r="P21" s="85"/>
      <c r="Q21" s="87"/>
      <c r="R21" s="88">
        <v>3887</v>
      </c>
      <c r="S21" s="88">
        <v>1394</v>
      </c>
      <c r="T21" s="88">
        <v>0</v>
      </c>
      <c r="U21" s="88">
        <v>2323</v>
      </c>
      <c r="V21" s="88">
        <v>0</v>
      </c>
      <c r="W21" s="88">
        <v>88</v>
      </c>
      <c r="X21" s="88">
        <v>131</v>
      </c>
      <c r="Y21" s="88">
        <v>9</v>
      </c>
      <c r="Z21" s="88">
        <v>0</v>
      </c>
      <c r="AA21" s="88">
        <v>0</v>
      </c>
      <c r="AB21" s="88">
        <v>1</v>
      </c>
      <c r="AC21" s="88">
        <v>0</v>
      </c>
      <c r="AD21" s="88">
        <v>0</v>
      </c>
      <c r="AE21" s="88">
        <v>0</v>
      </c>
      <c r="AF21" s="88">
        <v>7833</v>
      </c>
      <c r="AG21" s="49"/>
      <c r="AH21" s="49" t="s">
        <v>1491</v>
      </c>
      <c r="AI21" s="309">
        <v>1</v>
      </c>
    </row>
    <row r="22" spans="1:35" x14ac:dyDescent="0.25">
      <c r="A22" s="75" t="s">
        <v>513</v>
      </c>
      <c r="B22" s="75" t="s">
        <v>514</v>
      </c>
      <c r="C22" s="75" t="s">
        <v>515</v>
      </c>
      <c r="D22" s="75" t="s">
        <v>516</v>
      </c>
      <c r="E22" s="75" t="s">
        <v>517</v>
      </c>
      <c r="F22" s="75" t="s">
        <v>518</v>
      </c>
      <c r="G22" s="75" t="s">
        <v>519</v>
      </c>
      <c r="H22" s="75" t="s">
        <v>520</v>
      </c>
      <c r="I22" s="50" t="s">
        <v>521</v>
      </c>
      <c r="J22" s="75" t="s">
        <v>522</v>
      </c>
      <c r="K22" s="75" t="s">
        <v>3710</v>
      </c>
      <c r="L22" s="75" t="s">
        <v>520</v>
      </c>
      <c r="M22" s="75" t="s">
        <v>523</v>
      </c>
      <c r="N22" s="81" t="s">
        <v>3711</v>
      </c>
      <c r="O22" s="7" t="s">
        <v>79</v>
      </c>
      <c r="P22" s="84" t="s">
        <v>524</v>
      </c>
      <c r="Q22" s="86">
        <v>45</v>
      </c>
      <c r="R22" s="23">
        <v>2332</v>
      </c>
      <c r="S22" s="23">
        <v>615</v>
      </c>
      <c r="T22" s="23">
        <v>0</v>
      </c>
      <c r="U22" s="23">
        <v>75</v>
      </c>
      <c r="V22" s="23">
        <v>0</v>
      </c>
      <c r="W22" s="23">
        <v>61</v>
      </c>
      <c r="X22" s="23">
        <v>69</v>
      </c>
      <c r="Y22" s="23">
        <v>7</v>
      </c>
      <c r="Z22" s="23">
        <v>0</v>
      </c>
      <c r="AA22" s="23">
        <v>0</v>
      </c>
      <c r="AB22" s="23">
        <v>1</v>
      </c>
      <c r="AC22" s="23">
        <v>0</v>
      </c>
      <c r="AD22" s="23">
        <v>0</v>
      </c>
      <c r="AE22" s="233">
        <v>0</v>
      </c>
      <c r="AF22" s="23">
        <v>3160</v>
      </c>
      <c r="AG22" s="49"/>
      <c r="AH22" s="49" t="s">
        <v>510</v>
      </c>
      <c r="AI22" s="309">
        <v>17</v>
      </c>
    </row>
    <row r="23" spans="1:35" ht="26.25" x14ac:dyDescent="0.25">
      <c r="A23" s="75" t="s">
        <v>526</v>
      </c>
      <c r="B23" s="75" t="s">
        <v>527</v>
      </c>
      <c r="C23" s="75" t="s">
        <v>528</v>
      </c>
      <c r="D23" s="75" t="s">
        <v>529</v>
      </c>
      <c r="E23" s="75" t="s">
        <v>530</v>
      </c>
      <c r="F23" s="75" t="s">
        <v>531</v>
      </c>
      <c r="G23" s="75" t="s">
        <v>532</v>
      </c>
      <c r="H23" s="75" t="s">
        <v>533</v>
      </c>
      <c r="I23" s="50" t="s">
        <v>534</v>
      </c>
      <c r="J23" s="75" t="s">
        <v>535</v>
      </c>
      <c r="K23" s="75" t="s">
        <v>3712</v>
      </c>
      <c r="L23" s="75" t="s">
        <v>533</v>
      </c>
      <c r="M23" s="75" t="s">
        <v>536</v>
      </c>
      <c r="N23" s="81" t="s">
        <v>3713</v>
      </c>
      <c r="O23" s="7" t="s">
        <v>80</v>
      </c>
      <c r="P23" s="84" t="s">
        <v>524</v>
      </c>
      <c r="Q23" s="86">
        <v>51</v>
      </c>
      <c r="R23" s="23">
        <v>97</v>
      </c>
      <c r="S23" s="23">
        <v>0</v>
      </c>
      <c r="T23" s="23">
        <v>0</v>
      </c>
      <c r="U23" s="23">
        <v>72</v>
      </c>
      <c r="V23" s="23">
        <v>0</v>
      </c>
      <c r="W23" s="23">
        <v>0</v>
      </c>
      <c r="X23" s="23">
        <v>5</v>
      </c>
      <c r="Y23" s="23">
        <v>0</v>
      </c>
      <c r="Z23" s="23">
        <v>0</v>
      </c>
      <c r="AA23" s="23">
        <v>0</v>
      </c>
      <c r="AB23" s="23">
        <v>0</v>
      </c>
      <c r="AC23" s="23">
        <v>0</v>
      </c>
      <c r="AD23" s="23">
        <v>0</v>
      </c>
      <c r="AE23" s="233">
        <v>0</v>
      </c>
      <c r="AF23" s="23">
        <v>174</v>
      </c>
      <c r="AG23" s="49"/>
      <c r="AH23" s="49" t="s">
        <v>512</v>
      </c>
      <c r="AI23" s="309">
        <v>9</v>
      </c>
    </row>
    <row r="24" spans="1:35" x14ac:dyDescent="0.25">
      <c r="A24" s="75" t="s">
        <v>538</v>
      </c>
      <c r="B24" s="75" t="s">
        <v>539</v>
      </c>
      <c r="C24" s="75" t="s">
        <v>525</v>
      </c>
      <c r="D24" s="75" t="s">
        <v>512</v>
      </c>
      <c r="E24" s="75" t="s">
        <v>540</v>
      </c>
      <c r="F24" s="75" t="s">
        <v>541</v>
      </c>
      <c r="G24" s="75" t="s">
        <v>542</v>
      </c>
      <c r="H24" s="75" t="s">
        <v>537</v>
      </c>
      <c r="I24" s="14" t="s">
        <v>543</v>
      </c>
      <c r="J24" s="75" t="s">
        <v>544</v>
      </c>
      <c r="K24" s="75" t="s">
        <v>3714</v>
      </c>
      <c r="L24" s="75" t="s">
        <v>537</v>
      </c>
      <c r="M24" s="75" t="s">
        <v>545</v>
      </c>
      <c r="N24" s="81" t="s">
        <v>543</v>
      </c>
      <c r="O24" s="7" t="s">
        <v>81</v>
      </c>
      <c r="P24" s="84" t="s">
        <v>524</v>
      </c>
      <c r="Q24" s="86">
        <v>147</v>
      </c>
      <c r="R24" s="23">
        <v>293</v>
      </c>
      <c r="S24" s="23">
        <v>545</v>
      </c>
      <c r="T24" s="23">
        <v>0</v>
      </c>
      <c r="U24" s="23">
        <v>26</v>
      </c>
      <c r="V24" s="23">
        <v>0</v>
      </c>
      <c r="W24" s="23">
        <v>9</v>
      </c>
      <c r="X24" s="23">
        <v>14</v>
      </c>
      <c r="Y24" s="23">
        <v>0</v>
      </c>
      <c r="Z24" s="23">
        <v>0</v>
      </c>
      <c r="AA24" s="23">
        <v>0</v>
      </c>
      <c r="AB24" s="23">
        <v>0</v>
      </c>
      <c r="AC24" s="23">
        <v>0</v>
      </c>
      <c r="AD24" s="23">
        <v>0</v>
      </c>
      <c r="AE24" s="233">
        <v>0</v>
      </c>
      <c r="AF24" s="23">
        <v>887</v>
      </c>
      <c r="AG24" s="49"/>
      <c r="AH24" s="49" t="s">
        <v>525</v>
      </c>
      <c r="AI24" s="309">
        <v>14</v>
      </c>
    </row>
    <row r="25" spans="1:35" ht="26.25" x14ac:dyDescent="0.25">
      <c r="A25" s="75" t="s">
        <v>546</v>
      </c>
      <c r="B25" s="75" t="s">
        <v>547</v>
      </c>
      <c r="C25" s="75" t="s">
        <v>548</v>
      </c>
      <c r="D25" s="75" t="s">
        <v>549</v>
      </c>
      <c r="E25" s="75" t="s">
        <v>550</v>
      </c>
      <c r="F25" s="75" t="s">
        <v>551</v>
      </c>
      <c r="G25" s="75" t="s">
        <v>552</v>
      </c>
      <c r="H25" s="75" t="s">
        <v>553</v>
      </c>
      <c r="I25" s="14" t="s">
        <v>554</v>
      </c>
      <c r="J25" s="75" t="s">
        <v>555</v>
      </c>
      <c r="K25" s="75" t="s">
        <v>3715</v>
      </c>
      <c r="L25" s="75" t="s">
        <v>553</v>
      </c>
      <c r="M25" s="75" t="s">
        <v>556</v>
      </c>
      <c r="N25" s="81" t="s">
        <v>554</v>
      </c>
      <c r="O25" s="7" t="s">
        <v>82</v>
      </c>
      <c r="P25" s="84" t="s">
        <v>524</v>
      </c>
      <c r="Q25" s="86">
        <v>172</v>
      </c>
      <c r="R25" s="23">
        <v>390</v>
      </c>
      <c r="S25" s="23">
        <v>50</v>
      </c>
      <c r="T25" s="23">
        <v>0</v>
      </c>
      <c r="U25" s="23">
        <v>179</v>
      </c>
      <c r="V25" s="23">
        <v>0</v>
      </c>
      <c r="W25" s="23">
        <v>13</v>
      </c>
      <c r="X25" s="23">
        <v>20</v>
      </c>
      <c r="Y25" s="23">
        <v>2</v>
      </c>
      <c r="Z25" s="23">
        <v>0</v>
      </c>
      <c r="AA25" s="23">
        <v>0</v>
      </c>
      <c r="AB25" s="23">
        <v>0</v>
      </c>
      <c r="AC25" s="23">
        <v>0</v>
      </c>
      <c r="AD25" s="23">
        <v>0</v>
      </c>
      <c r="AE25" s="233">
        <v>0</v>
      </c>
      <c r="AF25" s="23">
        <v>654</v>
      </c>
      <c r="AG25" s="50"/>
      <c r="AH25" s="49" t="s">
        <v>537</v>
      </c>
      <c r="AI25" s="309">
        <v>293</v>
      </c>
    </row>
    <row r="26" spans="1:35" x14ac:dyDescent="0.25">
      <c r="A26" s="75" t="s">
        <v>557</v>
      </c>
      <c r="B26" s="75" t="s">
        <v>558</v>
      </c>
      <c r="C26" s="75" t="s">
        <v>559</v>
      </c>
      <c r="D26" s="75" t="s">
        <v>560</v>
      </c>
      <c r="E26" s="75" t="s">
        <v>561</v>
      </c>
      <c r="F26" s="75" t="s">
        <v>562</v>
      </c>
      <c r="G26" s="75" t="s">
        <v>563</v>
      </c>
      <c r="H26" s="75" t="s">
        <v>564</v>
      </c>
      <c r="I26" s="14" t="s">
        <v>565</v>
      </c>
      <c r="J26" s="75" t="s">
        <v>566</v>
      </c>
      <c r="K26" s="75" t="s">
        <v>3716</v>
      </c>
      <c r="L26" s="75" t="s">
        <v>564</v>
      </c>
      <c r="M26" s="75" t="s">
        <v>567</v>
      </c>
      <c r="N26" s="81" t="s">
        <v>565</v>
      </c>
      <c r="O26" s="7" t="s">
        <v>83</v>
      </c>
      <c r="P26" s="84" t="s">
        <v>524</v>
      </c>
      <c r="Q26" s="86">
        <v>475</v>
      </c>
      <c r="R26" s="23">
        <v>4</v>
      </c>
      <c r="S26" s="23">
        <v>0</v>
      </c>
      <c r="T26" s="23">
        <v>0</v>
      </c>
      <c r="U26" s="23">
        <v>0</v>
      </c>
      <c r="V26" s="23">
        <v>0</v>
      </c>
      <c r="W26" s="23">
        <v>0</v>
      </c>
      <c r="X26" s="23">
        <v>0</v>
      </c>
      <c r="Y26" s="23">
        <v>0</v>
      </c>
      <c r="Z26" s="23">
        <v>0</v>
      </c>
      <c r="AA26" s="23">
        <v>0</v>
      </c>
      <c r="AB26" s="23">
        <v>0</v>
      </c>
      <c r="AC26" s="23">
        <v>0</v>
      </c>
      <c r="AD26" s="23">
        <v>0</v>
      </c>
      <c r="AE26" s="233">
        <v>0</v>
      </c>
      <c r="AF26" s="23">
        <v>4</v>
      </c>
      <c r="AH26" s="49" t="s">
        <v>540</v>
      </c>
      <c r="AI26" s="309">
        <v>26</v>
      </c>
    </row>
    <row r="27" spans="1:35" x14ac:dyDescent="0.25">
      <c r="A27" s="75" t="s">
        <v>569</v>
      </c>
      <c r="B27" s="75" t="s">
        <v>570</v>
      </c>
      <c r="C27" s="75" t="s">
        <v>571</v>
      </c>
      <c r="D27" s="75" t="s">
        <v>572</v>
      </c>
      <c r="E27" s="75" t="s">
        <v>573</v>
      </c>
      <c r="F27" s="75" t="s">
        <v>574</v>
      </c>
      <c r="G27" s="75" t="s">
        <v>575</v>
      </c>
      <c r="H27" s="75" t="s">
        <v>576</v>
      </c>
      <c r="I27" s="14" t="s">
        <v>577</v>
      </c>
      <c r="J27" s="75" t="s">
        <v>578</v>
      </c>
      <c r="K27" s="75" t="s">
        <v>3717</v>
      </c>
      <c r="L27" s="75" t="s">
        <v>576</v>
      </c>
      <c r="M27" s="75" t="s">
        <v>579</v>
      </c>
      <c r="N27" s="81" t="s">
        <v>577</v>
      </c>
      <c r="O27" s="7" t="s">
        <v>84</v>
      </c>
      <c r="P27" s="84" t="s">
        <v>524</v>
      </c>
      <c r="Q27" s="86">
        <v>480</v>
      </c>
      <c r="R27" s="23">
        <v>149</v>
      </c>
      <c r="S27" s="23">
        <v>105</v>
      </c>
      <c r="T27" s="23">
        <v>0</v>
      </c>
      <c r="U27" s="23">
        <v>12</v>
      </c>
      <c r="V27" s="23">
        <v>0</v>
      </c>
      <c r="W27" s="23">
        <v>0</v>
      </c>
      <c r="X27" s="23">
        <v>0</v>
      </c>
      <c r="Y27" s="23">
        <v>0</v>
      </c>
      <c r="Z27" s="23">
        <v>0</v>
      </c>
      <c r="AA27" s="23">
        <v>0</v>
      </c>
      <c r="AB27" s="23">
        <v>0</v>
      </c>
      <c r="AC27" s="23">
        <v>0</v>
      </c>
      <c r="AD27" s="23">
        <v>0</v>
      </c>
      <c r="AE27" s="233">
        <v>0</v>
      </c>
      <c r="AF27" s="23">
        <v>266</v>
      </c>
      <c r="AH27" s="49" t="s">
        <v>542</v>
      </c>
      <c r="AI27" s="309">
        <v>545</v>
      </c>
    </row>
    <row r="28" spans="1:35" x14ac:dyDescent="0.25">
      <c r="A28" s="75" t="s">
        <v>581</v>
      </c>
      <c r="B28" s="75" t="s">
        <v>582</v>
      </c>
      <c r="C28" s="75" t="s">
        <v>583</v>
      </c>
      <c r="D28" s="75" t="s">
        <v>584</v>
      </c>
      <c r="E28" s="75" t="s">
        <v>585</v>
      </c>
      <c r="F28" s="75" t="s">
        <v>586</v>
      </c>
      <c r="G28" s="75" t="s">
        <v>587</v>
      </c>
      <c r="H28" s="75" t="s">
        <v>588</v>
      </c>
      <c r="I28" s="14" t="s">
        <v>589</v>
      </c>
      <c r="J28" s="75" t="s">
        <v>590</v>
      </c>
      <c r="K28" s="75" t="s">
        <v>3718</v>
      </c>
      <c r="L28" s="75" t="s">
        <v>588</v>
      </c>
      <c r="M28" s="75" t="s">
        <v>591</v>
      </c>
      <c r="N28" s="81" t="s">
        <v>589</v>
      </c>
      <c r="O28" s="7" t="s">
        <v>85</v>
      </c>
      <c r="P28" s="84" t="s">
        <v>524</v>
      </c>
      <c r="Q28" s="86">
        <v>490</v>
      </c>
      <c r="R28" s="23">
        <v>173</v>
      </c>
      <c r="S28" s="23">
        <v>65</v>
      </c>
      <c r="T28" s="23">
        <v>0</v>
      </c>
      <c r="U28" s="23">
        <v>105</v>
      </c>
      <c r="V28" s="23">
        <v>0</v>
      </c>
      <c r="W28" s="23">
        <v>0</v>
      </c>
      <c r="X28" s="23">
        <v>7</v>
      </c>
      <c r="Y28" s="23">
        <v>0</v>
      </c>
      <c r="Z28" s="23">
        <v>0</v>
      </c>
      <c r="AA28" s="23">
        <v>0</v>
      </c>
      <c r="AB28" s="23">
        <v>0</v>
      </c>
      <c r="AC28" s="23">
        <v>0</v>
      </c>
      <c r="AD28" s="23">
        <v>0</v>
      </c>
      <c r="AE28" s="233">
        <v>0</v>
      </c>
      <c r="AF28" s="23">
        <v>350</v>
      </c>
      <c r="AH28" s="49" t="s">
        <v>568</v>
      </c>
      <c r="AI28" s="309">
        <v>242</v>
      </c>
    </row>
    <row r="29" spans="1:35" ht="26.25" x14ac:dyDescent="0.25">
      <c r="A29" s="75" t="s">
        <v>593</v>
      </c>
      <c r="B29" s="75" t="s">
        <v>594</v>
      </c>
      <c r="C29" s="75" t="s">
        <v>595</v>
      </c>
      <c r="D29" s="75" t="s">
        <v>596</v>
      </c>
      <c r="E29" s="75" t="s">
        <v>597</v>
      </c>
      <c r="F29" s="75" t="s">
        <v>598</v>
      </c>
      <c r="G29" s="75" t="s">
        <v>599</v>
      </c>
      <c r="H29" s="75" t="s">
        <v>600</v>
      </c>
      <c r="I29" s="14" t="s">
        <v>601</v>
      </c>
      <c r="J29" s="75" t="s">
        <v>602</v>
      </c>
      <c r="K29" s="75" t="s">
        <v>3719</v>
      </c>
      <c r="L29" s="75" t="s">
        <v>600</v>
      </c>
      <c r="M29" s="75" t="s">
        <v>603</v>
      </c>
      <c r="N29" s="81" t="s">
        <v>601</v>
      </c>
      <c r="O29" s="7" t="s">
        <v>86</v>
      </c>
      <c r="P29" s="84" t="s">
        <v>524</v>
      </c>
      <c r="Q29" s="86">
        <v>659</v>
      </c>
      <c r="R29" s="23">
        <v>59</v>
      </c>
      <c r="S29" s="23">
        <v>0</v>
      </c>
      <c r="T29" s="23">
        <v>0</v>
      </c>
      <c r="U29" s="23">
        <v>73</v>
      </c>
      <c r="V29" s="23">
        <v>0</v>
      </c>
      <c r="W29" s="23">
        <v>0</v>
      </c>
      <c r="X29" s="23">
        <v>4</v>
      </c>
      <c r="Y29" s="23">
        <v>0</v>
      </c>
      <c r="Z29" s="23">
        <v>0</v>
      </c>
      <c r="AA29" s="23">
        <v>0</v>
      </c>
      <c r="AB29" s="23">
        <v>0</v>
      </c>
      <c r="AC29" s="23">
        <v>0</v>
      </c>
      <c r="AD29" s="23">
        <v>0</v>
      </c>
      <c r="AE29" s="233">
        <v>0</v>
      </c>
      <c r="AF29" s="23">
        <v>136</v>
      </c>
      <c r="AH29" s="49" t="s">
        <v>580</v>
      </c>
      <c r="AI29" s="309">
        <v>221</v>
      </c>
    </row>
    <row r="30" spans="1:35" ht="39" x14ac:dyDescent="0.25">
      <c r="A30" s="75" t="s">
        <v>605</v>
      </c>
      <c r="B30" s="75" t="s">
        <v>606</v>
      </c>
      <c r="C30" s="75" t="s">
        <v>607</v>
      </c>
      <c r="D30" s="75" t="s">
        <v>608</v>
      </c>
      <c r="E30" s="75" t="s">
        <v>609</v>
      </c>
      <c r="F30" s="75" t="s">
        <v>610</v>
      </c>
      <c r="G30" s="75" t="s">
        <v>611</v>
      </c>
      <c r="H30" s="75" t="s">
        <v>612</v>
      </c>
      <c r="I30" s="14" t="s">
        <v>613</v>
      </c>
      <c r="J30" s="75" t="s">
        <v>614</v>
      </c>
      <c r="K30" s="75" t="s">
        <v>3720</v>
      </c>
      <c r="L30" s="75" t="s">
        <v>612</v>
      </c>
      <c r="M30" s="75" t="s">
        <v>615</v>
      </c>
      <c r="N30" s="81" t="s">
        <v>613</v>
      </c>
      <c r="O30" s="7" t="s">
        <v>87</v>
      </c>
      <c r="P30" s="84" t="s">
        <v>524</v>
      </c>
      <c r="Q30" s="86">
        <v>665</v>
      </c>
      <c r="R30" s="23">
        <v>56</v>
      </c>
      <c r="S30" s="23">
        <v>9</v>
      </c>
      <c r="T30" s="23">
        <v>0</v>
      </c>
      <c r="U30" s="23">
        <v>14</v>
      </c>
      <c r="V30" s="23">
        <v>0</v>
      </c>
      <c r="W30" s="23">
        <v>0</v>
      </c>
      <c r="X30" s="23">
        <v>1</v>
      </c>
      <c r="Y30" s="23">
        <v>0</v>
      </c>
      <c r="Z30" s="23">
        <v>0</v>
      </c>
      <c r="AA30" s="23">
        <v>0</v>
      </c>
      <c r="AB30" s="23">
        <v>0</v>
      </c>
      <c r="AC30" s="23">
        <v>0</v>
      </c>
      <c r="AD30" s="23">
        <v>0</v>
      </c>
      <c r="AE30" s="233">
        <v>0</v>
      </c>
      <c r="AF30" s="23">
        <v>80</v>
      </c>
      <c r="AH30" s="49" t="s">
        <v>592</v>
      </c>
      <c r="AI30" s="309">
        <v>1099</v>
      </c>
    </row>
    <row r="31" spans="1:35" x14ac:dyDescent="0.25">
      <c r="A31" s="75" t="s">
        <v>617</v>
      </c>
      <c r="B31" s="75" t="s">
        <v>618</v>
      </c>
      <c r="C31" s="75" t="s">
        <v>619</v>
      </c>
      <c r="D31" s="75" t="s">
        <v>620</v>
      </c>
      <c r="E31" s="75" t="s">
        <v>621</v>
      </c>
      <c r="F31" s="75" t="s">
        <v>622</v>
      </c>
      <c r="G31" s="75" t="s">
        <v>623</v>
      </c>
      <c r="H31" s="75" t="s">
        <v>624</v>
      </c>
      <c r="I31" s="14" t="s">
        <v>625</v>
      </c>
      <c r="J31" s="75" t="s">
        <v>626</v>
      </c>
      <c r="K31" s="75" t="s">
        <v>3721</v>
      </c>
      <c r="L31" s="75" t="s">
        <v>624</v>
      </c>
      <c r="M31" s="75" t="s">
        <v>627</v>
      </c>
      <c r="N31" s="81" t="s">
        <v>625</v>
      </c>
      <c r="O31" s="7" t="s">
        <v>88</v>
      </c>
      <c r="P31" s="84" t="s">
        <v>524</v>
      </c>
      <c r="Q31" s="86">
        <v>837</v>
      </c>
      <c r="R31" s="23">
        <v>329</v>
      </c>
      <c r="S31" s="23">
        <v>5</v>
      </c>
      <c r="T31" s="23">
        <v>0</v>
      </c>
      <c r="U31" s="23">
        <v>1767</v>
      </c>
      <c r="V31" s="23">
        <v>0</v>
      </c>
      <c r="W31" s="23">
        <v>5</v>
      </c>
      <c r="X31" s="23">
        <v>11</v>
      </c>
      <c r="Y31" s="23">
        <v>0</v>
      </c>
      <c r="Z31" s="23">
        <v>0</v>
      </c>
      <c r="AA31" s="23">
        <v>0</v>
      </c>
      <c r="AB31" s="23">
        <v>0</v>
      </c>
      <c r="AC31" s="23">
        <v>0</v>
      </c>
      <c r="AD31" s="23">
        <v>0</v>
      </c>
      <c r="AE31" s="233">
        <v>0</v>
      </c>
      <c r="AF31" s="23">
        <v>2117</v>
      </c>
      <c r="AH31" s="49" t="s">
        <v>616</v>
      </c>
      <c r="AI31" s="309">
        <v>31</v>
      </c>
    </row>
    <row r="32" spans="1:35" ht="26.25" x14ac:dyDescent="0.25">
      <c r="A32" s="75" t="s">
        <v>628</v>
      </c>
      <c r="B32" s="75" t="s">
        <v>629</v>
      </c>
      <c r="C32" s="75" t="s">
        <v>630</v>
      </c>
      <c r="D32" s="75" t="s">
        <v>631</v>
      </c>
      <c r="E32" s="75" t="s">
        <v>632</v>
      </c>
      <c r="F32" s="75" t="s">
        <v>633</v>
      </c>
      <c r="G32" s="75" t="s">
        <v>634</v>
      </c>
      <c r="H32" s="75" t="s">
        <v>635</v>
      </c>
      <c r="I32" s="14" t="s">
        <v>636</v>
      </c>
      <c r="J32" s="75" t="s">
        <v>637</v>
      </c>
      <c r="K32" s="75" t="s">
        <v>3722</v>
      </c>
      <c r="L32" s="75" t="s">
        <v>635</v>
      </c>
      <c r="M32" s="75" t="s">
        <v>638</v>
      </c>
      <c r="N32" s="81" t="s">
        <v>636</v>
      </c>
      <c r="O32" s="7" t="s">
        <v>89</v>
      </c>
      <c r="P32" s="84" t="s">
        <v>524</v>
      </c>
      <c r="Q32" s="86">
        <v>873</v>
      </c>
      <c r="R32" s="23">
        <v>5</v>
      </c>
      <c r="S32" s="23">
        <v>0</v>
      </c>
      <c r="T32" s="23">
        <v>0</v>
      </c>
      <c r="U32" s="23">
        <v>0</v>
      </c>
      <c r="V32" s="23">
        <v>0</v>
      </c>
      <c r="W32" s="23">
        <v>0</v>
      </c>
      <c r="X32" s="23">
        <v>0</v>
      </c>
      <c r="Y32" s="23">
        <v>0</v>
      </c>
      <c r="Z32" s="23">
        <v>0</v>
      </c>
      <c r="AA32" s="23">
        <v>0</v>
      </c>
      <c r="AB32" s="23">
        <v>0</v>
      </c>
      <c r="AC32" s="23">
        <v>0</v>
      </c>
      <c r="AD32" s="23">
        <v>0</v>
      </c>
      <c r="AE32" s="233">
        <v>0</v>
      </c>
      <c r="AF32" s="23">
        <v>5</v>
      </c>
      <c r="AH32" s="49" t="s">
        <v>461</v>
      </c>
      <c r="AI32" s="309">
        <v>2</v>
      </c>
    </row>
    <row r="33" spans="1:35" x14ac:dyDescent="0.25">
      <c r="A33" s="75" t="s">
        <v>210</v>
      </c>
      <c r="B33" s="75" t="s">
        <v>208</v>
      </c>
      <c r="C33" s="75" t="s">
        <v>216</v>
      </c>
      <c r="D33" s="75" t="s">
        <v>214</v>
      </c>
      <c r="E33" s="75" t="s">
        <v>220</v>
      </c>
      <c r="F33" s="75" t="s">
        <v>226</v>
      </c>
      <c r="G33" s="75" t="s">
        <v>224</v>
      </c>
      <c r="H33" s="75" t="s">
        <v>218</v>
      </c>
      <c r="I33" s="14" t="s">
        <v>212</v>
      </c>
      <c r="J33" s="75" t="s">
        <v>206</v>
      </c>
      <c r="K33" s="75" t="s">
        <v>308</v>
      </c>
      <c r="L33" s="75" t="s">
        <v>218</v>
      </c>
      <c r="M33" s="75" t="s">
        <v>222</v>
      </c>
      <c r="N33" s="81" t="s">
        <v>212</v>
      </c>
      <c r="O33" s="36" t="s">
        <v>639</v>
      </c>
      <c r="P33" s="85"/>
      <c r="Q33" s="87"/>
      <c r="R33" s="88">
        <v>1287</v>
      </c>
      <c r="S33" s="88">
        <v>883</v>
      </c>
      <c r="T33" s="88">
        <v>0</v>
      </c>
      <c r="U33" s="88">
        <v>7</v>
      </c>
      <c r="V33" s="88">
        <v>0</v>
      </c>
      <c r="W33" s="88">
        <v>0</v>
      </c>
      <c r="X33" s="88">
        <v>54</v>
      </c>
      <c r="Y33" s="88">
        <v>0</v>
      </c>
      <c r="Z33" s="88">
        <v>0</v>
      </c>
      <c r="AA33" s="88">
        <v>0</v>
      </c>
      <c r="AB33" s="88">
        <v>0</v>
      </c>
      <c r="AC33" s="88">
        <v>0</v>
      </c>
      <c r="AD33" s="88">
        <v>0</v>
      </c>
      <c r="AE33" s="88">
        <v>0</v>
      </c>
      <c r="AF33" s="88">
        <v>2231</v>
      </c>
      <c r="AH33" s="49" t="s">
        <v>454</v>
      </c>
      <c r="AI33" s="309">
        <v>9</v>
      </c>
    </row>
    <row r="34" spans="1:35" x14ac:dyDescent="0.25">
      <c r="A34" s="75" t="s">
        <v>640</v>
      </c>
      <c r="B34" s="75" t="s">
        <v>641</v>
      </c>
      <c r="C34" s="75" t="s">
        <v>642</v>
      </c>
      <c r="D34" s="75" t="s">
        <v>643</v>
      </c>
      <c r="E34" s="75" t="s">
        <v>644</v>
      </c>
      <c r="F34" s="75" t="s">
        <v>645</v>
      </c>
      <c r="G34" s="75" t="s">
        <v>646</v>
      </c>
      <c r="H34" s="75" t="s">
        <v>647</v>
      </c>
      <c r="I34" s="14" t="s">
        <v>648</v>
      </c>
      <c r="J34" s="75" t="s">
        <v>649</v>
      </c>
      <c r="K34" s="75" t="s">
        <v>3723</v>
      </c>
      <c r="L34" s="75" t="s">
        <v>647</v>
      </c>
      <c r="M34" s="75" t="s">
        <v>650</v>
      </c>
      <c r="N34" s="81" t="s">
        <v>3724</v>
      </c>
      <c r="O34" s="7" t="s">
        <v>91</v>
      </c>
      <c r="P34" s="84" t="s">
        <v>651</v>
      </c>
      <c r="Q34" s="86">
        <v>31</v>
      </c>
      <c r="R34" s="23">
        <v>22</v>
      </c>
      <c r="S34" s="23">
        <v>65</v>
      </c>
      <c r="T34" s="23">
        <v>0</v>
      </c>
      <c r="U34" s="23">
        <v>0</v>
      </c>
      <c r="V34" s="23">
        <v>0</v>
      </c>
      <c r="W34" s="23">
        <v>0</v>
      </c>
      <c r="X34" s="23">
        <v>2</v>
      </c>
      <c r="Y34" s="23">
        <v>0</v>
      </c>
      <c r="Z34" s="23">
        <v>0</v>
      </c>
      <c r="AA34" s="23">
        <v>0</v>
      </c>
      <c r="AB34" s="23">
        <v>0</v>
      </c>
      <c r="AC34" s="23">
        <v>0</v>
      </c>
      <c r="AD34" s="23">
        <v>0</v>
      </c>
      <c r="AE34" s="233">
        <v>0</v>
      </c>
      <c r="AF34" s="23">
        <v>89</v>
      </c>
      <c r="AH34" s="49" t="s">
        <v>459</v>
      </c>
      <c r="AI34" s="309">
        <v>613</v>
      </c>
    </row>
    <row r="35" spans="1:35" x14ac:dyDescent="0.25">
      <c r="A35" s="75" t="s">
        <v>652</v>
      </c>
      <c r="B35" s="75" t="s">
        <v>653</v>
      </c>
      <c r="C35" s="75" t="s">
        <v>654</v>
      </c>
      <c r="D35" s="75" t="s">
        <v>655</v>
      </c>
      <c r="E35" s="75" t="s">
        <v>656</v>
      </c>
      <c r="F35" s="75" t="s">
        <v>657</v>
      </c>
      <c r="G35" s="75" t="s">
        <v>658</v>
      </c>
      <c r="H35" s="75" t="s">
        <v>659</v>
      </c>
      <c r="I35" s="14" t="s">
        <v>660</v>
      </c>
      <c r="J35" s="75" t="s">
        <v>661</v>
      </c>
      <c r="K35" s="75" t="s">
        <v>3725</v>
      </c>
      <c r="L35" s="75" t="s">
        <v>659</v>
      </c>
      <c r="M35" s="75" t="s">
        <v>662</v>
      </c>
      <c r="N35" s="81" t="s">
        <v>3726</v>
      </c>
      <c r="O35" s="7" t="s">
        <v>92</v>
      </c>
      <c r="P35" s="84" t="s">
        <v>651</v>
      </c>
      <c r="Q35" s="86">
        <v>40</v>
      </c>
      <c r="R35" s="23">
        <v>6</v>
      </c>
      <c r="S35" s="23">
        <v>39</v>
      </c>
      <c r="T35" s="23">
        <v>0</v>
      </c>
      <c r="U35" s="23">
        <v>0</v>
      </c>
      <c r="V35" s="23">
        <v>0</v>
      </c>
      <c r="W35" s="23">
        <v>0</v>
      </c>
      <c r="X35" s="23">
        <v>2</v>
      </c>
      <c r="Y35" s="23">
        <v>0</v>
      </c>
      <c r="Z35" s="23">
        <v>0</v>
      </c>
      <c r="AA35" s="23">
        <v>0</v>
      </c>
      <c r="AB35" s="23">
        <v>0</v>
      </c>
      <c r="AC35" s="23">
        <v>0</v>
      </c>
      <c r="AD35" s="23">
        <v>0</v>
      </c>
      <c r="AE35" s="233">
        <v>0</v>
      </c>
      <c r="AF35" s="23">
        <v>47</v>
      </c>
      <c r="AH35" s="49" t="s">
        <v>462</v>
      </c>
      <c r="AI35" s="309">
        <v>3</v>
      </c>
    </row>
    <row r="36" spans="1:35" x14ac:dyDescent="0.25">
      <c r="A36" s="75" t="s">
        <v>663</v>
      </c>
      <c r="B36" s="75" t="s">
        <v>664</v>
      </c>
      <c r="C36" s="75" t="s">
        <v>665</v>
      </c>
      <c r="D36" s="75" t="s">
        <v>666</v>
      </c>
      <c r="E36" s="75" t="s">
        <v>667</v>
      </c>
      <c r="F36" s="75" t="s">
        <v>668</v>
      </c>
      <c r="G36" s="75" t="s">
        <v>669</v>
      </c>
      <c r="H36" s="75" t="s">
        <v>670</v>
      </c>
      <c r="I36" s="14" t="s">
        <v>671</v>
      </c>
      <c r="J36" s="75" t="s">
        <v>672</v>
      </c>
      <c r="K36" s="75" t="s">
        <v>3727</v>
      </c>
      <c r="L36" s="75" t="s">
        <v>670</v>
      </c>
      <c r="M36" s="75" t="s">
        <v>673</v>
      </c>
      <c r="N36" s="81" t="s">
        <v>671</v>
      </c>
      <c r="O36" s="7" t="s">
        <v>93</v>
      </c>
      <c r="P36" s="84" t="s">
        <v>651</v>
      </c>
      <c r="Q36" s="86">
        <v>190</v>
      </c>
      <c r="R36" s="23">
        <v>173</v>
      </c>
      <c r="S36" s="23">
        <v>0</v>
      </c>
      <c r="T36" s="23">
        <v>0</v>
      </c>
      <c r="U36" s="23">
        <v>0</v>
      </c>
      <c r="V36" s="23">
        <v>0</v>
      </c>
      <c r="W36" s="23">
        <v>0</v>
      </c>
      <c r="X36" s="23">
        <v>5</v>
      </c>
      <c r="Y36" s="23">
        <v>0</v>
      </c>
      <c r="Z36" s="23">
        <v>0</v>
      </c>
      <c r="AA36" s="23">
        <v>0</v>
      </c>
      <c r="AB36" s="23">
        <v>0</v>
      </c>
      <c r="AC36" s="23">
        <v>0</v>
      </c>
      <c r="AD36" s="23">
        <v>0</v>
      </c>
      <c r="AE36" s="233">
        <v>0</v>
      </c>
      <c r="AF36" s="23">
        <v>178</v>
      </c>
      <c r="AH36" s="49" t="s">
        <v>458</v>
      </c>
      <c r="AI36" s="309">
        <v>755</v>
      </c>
    </row>
    <row r="37" spans="1:35" x14ac:dyDescent="0.25">
      <c r="A37" s="75" t="s">
        <v>674</v>
      </c>
      <c r="B37" s="75" t="s">
        <v>675</v>
      </c>
      <c r="C37" s="75" t="s">
        <v>676</v>
      </c>
      <c r="D37" s="75" t="s">
        <v>677</v>
      </c>
      <c r="E37" s="75" t="s">
        <v>678</v>
      </c>
      <c r="F37" s="75" t="s">
        <v>679</v>
      </c>
      <c r="G37" s="75" t="s">
        <v>680</v>
      </c>
      <c r="H37" s="75" t="s">
        <v>681</v>
      </c>
      <c r="I37" s="14" t="s">
        <v>682</v>
      </c>
      <c r="J37" s="75" t="s">
        <v>683</v>
      </c>
      <c r="K37" s="75" t="s">
        <v>3728</v>
      </c>
      <c r="L37" s="75" t="s">
        <v>681</v>
      </c>
      <c r="M37" s="75" t="s">
        <v>684</v>
      </c>
      <c r="N37" s="81" t="s">
        <v>682</v>
      </c>
      <c r="O37" s="7" t="s">
        <v>94</v>
      </c>
      <c r="P37" s="84" t="s">
        <v>651</v>
      </c>
      <c r="Q37" s="86">
        <v>604</v>
      </c>
      <c r="R37" s="23">
        <v>127</v>
      </c>
      <c r="S37" s="23">
        <v>306</v>
      </c>
      <c r="T37" s="23">
        <v>0</v>
      </c>
      <c r="U37" s="23">
        <v>0</v>
      </c>
      <c r="V37" s="23">
        <v>0</v>
      </c>
      <c r="W37" s="23">
        <v>0</v>
      </c>
      <c r="X37" s="23">
        <v>6</v>
      </c>
      <c r="Y37" s="23">
        <v>0</v>
      </c>
      <c r="Z37" s="23">
        <v>0</v>
      </c>
      <c r="AA37" s="23">
        <v>0</v>
      </c>
      <c r="AB37" s="23">
        <v>0</v>
      </c>
      <c r="AC37" s="23">
        <v>0</v>
      </c>
      <c r="AD37" s="23">
        <v>0</v>
      </c>
      <c r="AE37" s="233">
        <v>0</v>
      </c>
      <c r="AF37" s="23">
        <v>439</v>
      </c>
      <c r="AH37" s="49" t="s">
        <v>547</v>
      </c>
      <c r="AI37" s="309">
        <v>2</v>
      </c>
    </row>
    <row r="38" spans="1:35" ht="26.25" x14ac:dyDescent="0.25">
      <c r="A38" s="75" t="s">
        <v>685</v>
      </c>
      <c r="B38" s="75" t="s">
        <v>686</v>
      </c>
      <c r="C38" s="75" t="s">
        <v>687</v>
      </c>
      <c r="D38" s="75" t="s">
        <v>688</v>
      </c>
      <c r="E38" s="75" t="s">
        <v>689</v>
      </c>
      <c r="F38" s="75" t="s">
        <v>690</v>
      </c>
      <c r="G38" s="75" t="s">
        <v>691</v>
      </c>
      <c r="H38" s="75" t="s">
        <v>692</v>
      </c>
      <c r="I38" s="14" t="s">
        <v>693</v>
      </c>
      <c r="J38" s="75" t="s">
        <v>694</v>
      </c>
      <c r="K38" s="75" t="s">
        <v>3729</v>
      </c>
      <c r="L38" s="75" t="s">
        <v>692</v>
      </c>
      <c r="M38" s="75" t="s">
        <v>695</v>
      </c>
      <c r="N38" s="81" t="s">
        <v>693</v>
      </c>
      <c r="O38" s="7" t="s">
        <v>95</v>
      </c>
      <c r="P38" s="84" t="s">
        <v>651</v>
      </c>
      <c r="Q38" s="86">
        <v>670</v>
      </c>
      <c r="R38" s="23">
        <v>240</v>
      </c>
      <c r="S38" s="23">
        <v>0</v>
      </c>
      <c r="T38" s="23">
        <v>0</v>
      </c>
      <c r="U38" s="23">
        <v>0</v>
      </c>
      <c r="V38" s="23">
        <v>0</v>
      </c>
      <c r="W38" s="23">
        <v>0</v>
      </c>
      <c r="X38" s="23">
        <v>8</v>
      </c>
      <c r="Y38" s="23">
        <v>0</v>
      </c>
      <c r="Z38" s="23">
        <v>0</v>
      </c>
      <c r="AA38" s="23">
        <v>0</v>
      </c>
      <c r="AB38" s="23">
        <v>0</v>
      </c>
      <c r="AC38" s="23">
        <v>0</v>
      </c>
      <c r="AD38" s="23">
        <v>0</v>
      </c>
      <c r="AE38" s="233">
        <v>0</v>
      </c>
      <c r="AF38" s="23">
        <v>248</v>
      </c>
      <c r="AH38" s="49" t="s">
        <v>549</v>
      </c>
      <c r="AI38" s="309">
        <v>13</v>
      </c>
    </row>
    <row r="39" spans="1:35" ht="26.25" x14ac:dyDescent="0.25">
      <c r="A39" s="75" t="s">
        <v>696</v>
      </c>
      <c r="B39" s="75" t="s">
        <v>697</v>
      </c>
      <c r="C39" s="75" t="s">
        <v>698</v>
      </c>
      <c r="D39" s="75" t="s">
        <v>699</v>
      </c>
      <c r="E39" s="75" t="s">
        <v>700</v>
      </c>
      <c r="F39" s="75" t="s">
        <v>701</v>
      </c>
      <c r="G39" s="75" t="s">
        <v>702</v>
      </c>
      <c r="H39" s="75" t="s">
        <v>703</v>
      </c>
      <c r="I39" s="14" t="s">
        <v>704</v>
      </c>
      <c r="J39" s="75" t="s">
        <v>705</v>
      </c>
      <c r="K39" s="75" t="s">
        <v>3730</v>
      </c>
      <c r="L39" s="75" t="s">
        <v>703</v>
      </c>
      <c r="M39" s="75" t="s">
        <v>706</v>
      </c>
      <c r="N39" s="81" t="s">
        <v>704</v>
      </c>
      <c r="O39" s="7" t="s">
        <v>96</v>
      </c>
      <c r="P39" s="84" t="s">
        <v>651</v>
      </c>
      <c r="Q39" s="86">
        <v>690</v>
      </c>
      <c r="R39" s="23">
        <v>116</v>
      </c>
      <c r="S39" s="23">
        <v>0</v>
      </c>
      <c r="T39" s="23">
        <v>0</v>
      </c>
      <c r="U39" s="23">
        <v>0</v>
      </c>
      <c r="V39" s="23">
        <v>0</v>
      </c>
      <c r="W39" s="23">
        <v>0</v>
      </c>
      <c r="X39" s="23">
        <v>6</v>
      </c>
      <c r="Y39" s="23">
        <v>0</v>
      </c>
      <c r="Z39" s="23">
        <v>0</v>
      </c>
      <c r="AA39" s="23">
        <v>0</v>
      </c>
      <c r="AB39" s="23">
        <v>0</v>
      </c>
      <c r="AC39" s="23">
        <v>0</v>
      </c>
      <c r="AD39" s="23">
        <v>0</v>
      </c>
      <c r="AE39" s="233">
        <v>0</v>
      </c>
      <c r="AF39" s="23">
        <v>122</v>
      </c>
      <c r="AH39" s="49" t="s">
        <v>548</v>
      </c>
      <c r="AI39" s="309">
        <v>20</v>
      </c>
    </row>
    <row r="40" spans="1:35" x14ac:dyDescent="0.25">
      <c r="A40" s="75" t="s">
        <v>707</v>
      </c>
      <c r="B40" s="75" t="s">
        <v>708</v>
      </c>
      <c r="C40" s="75" t="s">
        <v>709</v>
      </c>
      <c r="D40" s="75" t="s">
        <v>710</v>
      </c>
      <c r="E40" s="75" t="s">
        <v>711</v>
      </c>
      <c r="F40" s="75" t="s">
        <v>712</v>
      </c>
      <c r="G40" s="75" t="s">
        <v>713</v>
      </c>
      <c r="H40" s="75" t="s">
        <v>714</v>
      </c>
      <c r="I40" s="14" t="s">
        <v>715</v>
      </c>
      <c r="J40" s="75" t="s">
        <v>716</v>
      </c>
      <c r="K40" s="75" t="s">
        <v>3731</v>
      </c>
      <c r="L40" s="75" t="s">
        <v>714</v>
      </c>
      <c r="M40" s="75" t="s">
        <v>717</v>
      </c>
      <c r="N40" s="81" t="s">
        <v>715</v>
      </c>
      <c r="O40" s="7" t="s">
        <v>97</v>
      </c>
      <c r="P40" s="84" t="s">
        <v>651</v>
      </c>
      <c r="Q40" s="86">
        <v>736</v>
      </c>
      <c r="R40" s="23">
        <v>315</v>
      </c>
      <c r="S40" s="23">
        <v>379</v>
      </c>
      <c r="T40" s="23">
        <v>0</v>
      </c>
      <c r="U40" s="23">
        <v>1</v>
      </c>
      <c r="V40" s="23">
        <v>0</v>
      </c>
      <c r="W40" s="23">
        <v>0</v>
      </c>
      <c r="X40" s="23">
        <v>19</v>
      </c>
      <c r="Y40" s="23">
        <v>0</v>
      </c>
      <c r="Z40" s="23">
        <v>0</v>
      </c>
      <c r="AA40" s="23">
        <v>0</v>
      </c>
      <c r="AB40" s="23">
        <v>0</v>
      </c>
      <c r="AC40" s="23">
        <v>0</v>
      </c>
      <c r="AD40" s="23">
        <v>0</v>
      </c>
      <c r="AE40" s="233">
        <v>0</v>
      </c>
      <c r="AF40" s="23">
        <v>714</v>
      </c>
      <c r="AH40" s="49" t="s">
        <v>553</v>
      </c>
      <c r="AI40" s="309">
        <v>390</v>
      </c>
    </row>
    <row r="41" spans="1:35" x14ac:dyDescent="0.25">
      <c r="A41" s="75" t="s">
        <v>718</v>
      </c>
      <c r="B41" s="75" t="s">
        <v>719</v>
      </c>
      <c r="C41" s="75" t="s">
        <v>720</v>
      </c>
      <c r="D41" s="75" t="s">
        <v>721</v>
      </c>
      <c r="E41" s="75" t="s">
        <v>722</v>
      </c>
      <c r="F41" s="75" t="s">
        <v>723</v>
      </c>
      <c r="G41" s="75" t="s">
        <v>724</v>
      </c>
      <c r="H41" s="75" t="s">
        <v>725</v>
      </c>
      <c r="I41" s="14" t="s">
        <v>726</v>
      </c>
      <c r="J41" s="75" t="s">
        <v>727</v>
      </c>
      <c r="K41" s="75" t="s">
        <v>3732</v>
      </c>
      <c r="L41" s="75" t="s">
        <v>725</v>
      </c>
      <c r="M41" s="75" t="s">
        <v>728</v>
      </c>
      <c r="N41" s="81" t="s">
        <v>726</v>
      </c>
      <c r="O41" s="7" t="s">
        <v>98</v>
      </c>
      <c r="P41" s="84" t="s">
        <v>651</v>
      </c>
      <c r="Q41" s="86">
        <v>858</v>
      </c>
      <c r="R41" s="23">
        <v>157</v>
      </c>
      <c r="S41" s="23">
        <v>0</v>
      </c>
      <c r="T41" s="23">
        <v>0</v>
      </c>
      <c r="U41" s="23">
        <v>0</v>
      </c>
      <c r="V41" s="23">
        <v>0</v>
      </c>
      <c r="W41" s="23">
        <v>0</v>
      </c>
      <c r="X41" s="23">
        <v>4</v>
      </c>
      <c r="Y41" s="23">
        <v>0</v>
      </c>
      <c r="Z41" s="23">
        <v>0</v>
      </c>
      <c r="AA41" s="23">
        <v>0</v>
      </c>
      <c r="AB41" s="23">
        <v>0</v>
      </c>
      <c r="AC41" s="23">
        <v>0</v>
      </c>
      <c r="AD41" s="23">
        <v>0</v>
      </c>
      <c r="AE41" s="233">
        <v>0</v>
      </c>
      <c r="AF41" s="23">
        <v>161</v>
      </c>
      <c r="AH41" s="49" t="s">
        <v>550</v>
      </c>
      <c r="AI41" s="309">
        <v>179</v>
      </c>
    </row>
    <row r="42" spans="1:35" x14ac:dyDescent="0.25">
      <c r="A42" s="75" t="s">
        <v>729</v>
      </c>
      <c r="B42" s="75" t="s">
        <v>730</v>
      </c>
      <c r="C42" s="75" t="s">
        <v>731</v>
      </c>
      <c r="D42" s="75" t="s">
        <v>732</v>
      </c>
      <c r="E42" s="75" t="s">
        <v>733</v>
      </c>
      <c r="F42" s="75" t="s">
        <v>734</v>
      </c>
      <c r="G42" s="75" t="s">
        <v>735</v>
      </c>
      <c r="H42" s="75" t="s">
        <v>736</v>
      </c>
      <c r="I42" s="14" t="s">
        <v>737</v>
      </c>
      <c r="J42" s="75" t="s">
        <v>738</v>
      </c>
      <c r="K42" s="75" t="s">
        <v>3733</v>
      </c>
      <c r="L42" s="75" t="s">
        <v>736</v>
      </c>
      <c r="M42" s="75" t="s">
        <v>739</v>
      </c>
      <c r="N42" s="81" t="s">
        <v>737</v>
      </c>
      <c r="O42" s="7" t="s">
        <v>99</v>
      </c>
      <c r="P42" s="84" t="s">
        <v>651</v>
      </c>
      <c r="Q42" s="86">
        <v>885</v>
      </c>
      <c r="R42" s="23">
        <v>32</v>
      </c>
      <c r="S42" s="23">
        <v>0</v>
      </c>
      <c r="T42" s="23">
        <v>0</v>
      </c>
      <c r="U42" s="23">
        <v>6</v>
      </c>
      <c r="V42" s="23">
        <v>0</v>
      </c>
      <c r="W42" s="23">
        <v>0</v>
      </c>
      <c r="X42" s="23">
        <v>1</v>
      </c>
      <c r="Y42" s="23">
        <v>0</v>
      </c>
      <c r="Z42" s="23">
        <v>0</v>
      </c>
      <c r="AA42" s="23">
        <v>0</v>
      </c>
      <c r="AB42" s="23">
        <v>0</v>
      </c>
      <c r="AC42" s="23">
        <v>0</v>
      </c>
      <c r="AD42" s="23">
        <v>0</v>
      </c>
      <c r="AE42" s="233">
        <v>0</v>
      </c>
      <c r="AF42" s="23">
        <v>39</v>
      </c>
      <c r="AH42" s="49" t="s">
        <v>552</v>
      </c>
      <c r="AI42" s="309">
        <v>50</v>
      </c>
    </row>
    <row r="43" spans="1:35" x14ac:dyDescent="0.25">
      <c r="A43" s="75" t="s">
        <v>740</v>
      </c>
      <c r="B43" s="75" t="s">
        <v>741</v>
      </c>
      <c r="C43" s="75" t="s">
        <v>742</v>
      </c>
      <c r="D43" s="75" t="s">
        <v>743</v>
      </c>
      <c r="E43" s="75" t="s">
        <v>744</v>
      </c>
      <c r="F43" s="75" t="s">
        <v>745</v>
      </c>
      <c r="G43" s="75" t="s">
        <v>746</v>
      </c>
      <c r="H43" s="75" t="s">
        <v>747</v>
      </c>
      <c r="I43" s="14" t="s">
        <v>748</v>
      </c>
      <c r="J43" s="75" t="s">
        <v>749</v>
      </c>
      <c r="K43" s="75" t="s">
        <v>3734</v>
      </c>
      <c r="L43" s="75" t="s">
        <v>747</v>
      </c>
      <c r="M43" s="75" t="s">
        <v>750</v>
      </c>
      <c r="N43" s="81" t="s">
        <v>748</v>
      </c>
      <c r="O43" s="7" t="s">
        <v>100</v>
      </c>
      <c r="P43" s="84" t="s">
        <v>651</v>
      </c>
      <c r="Q43" s="86">
        <v>890</v>
      </c>
      <c r="R43" s="23">
        <v>99</v>
      </c>
      <c r="S43" s="23">
        <v>94</v>
      </c>
      <c r="T43" s="23">
        <v>0</v>
      </c>
      <c r="U43" s="23">
        <v>0</v>
      </c>
      <c r="V43" s="23">
        <v>0</v>
      </c>
      <c r="W43" s="23">
        <v>0</v>
      </c>
      <c r="X43" s="23">
        <v>1</v>
      </c>
      <c r="Y43" s="23">
        <v>0</v>
      </c>
      <c r="Z43" s="23">
        <v>0</v>
      </c>
      <c r="AA43" s="23">
        <v>0</v>
      </c>
      <c r="AB43" s="23">
        <v>0</v>
      </c>
      <c r="AC43" s="23">
        <v>0</v>
      </c>
      <c r="AD43" s="23">
        <v>0</v>
      </c>
      <c r="AE43" s="233">
        <v>0</v>
      </c>
      <c r="AF43" s="23">
        <v>194</v>
      </c>
      <c r="AH43" s="49" t="s">
        <v>665</v>
      </c>
      <c r="AI43" s="309">
        <v>5</v>
      </c>
    </row>
    <row r="44" spans="1:35" x14ac:dyDescent="0.25">
      <c r="A44" s="75" t="s">
        <v>210</v>
      </c>
      <c r="B44" s="75" t="s">
        <v>208</v>
      </c>
      <c r="C44" s="75" t="s">
        <v>216</v>
      </c>
      <c r="D44" s="75" t="s">
        <v>214</v>
      </c>
      <c r="E44" s="75" t="s">
        <v>220</v>
      </c>
      <c r="F44" s="75" t="s">
        <v>226</v>
      </c>
      <c r="G44" s="75" t="s">
        <v>224</v>
      </c>
      <c r="H44" s="75" t="s">
        <v>218</v>
      </c>
      <c r="I44" s="14" t="s">
        <v>212</v>
      </c>
      <c r="J44" s="75" t="s">
        <v>206</v>
      </c>
      <c r="K44" s="75" t="s">
        <v>308</v>
      </c>
      <c r="L44" s="75" t="s">
        <v>218</v>
      </c>
      <c r="M44" s="75" t="s">
        <v>222</v>
      </c>
      <c r="N44" s="81" t="s">
        <v>212</v>
      </c>
      <c r="O44" s="36" t="s">
        <v>751</v>
      </c>
      <c r="P44" s="85"/>
      <c r="Q44" s="88"/>
      <c r="R44" s="88">
        <v>1996</v>
      </c>
      <c r="S44" s="88">
        <v>425</v>
      </c>
      <c r="T44" s="88">
        <v>0</v>
      </c>
      <c r="U44" s="88">
        <v>1</v>
      </c>
      <c r="V44" s="88">
        <v>1</v>
      </c>
      <c r="W44" s="88">
        <v>83</v>
      </c>
      <c r="X44" s="88">
        <v>162</v>
      </c>
      <c r="Y44" s="88">
        <v>0</v>
      </c>
      <c r="Z44" s="88">
        <v>0</v>
      </c>
      <c r="AA44" s="88">
        <v>0</v>
      </c>
      <c r="AB44" s="88">
        <v>11</v>
      </c>
      <c r="AC44" s="88">
        <v>0</v>
      </c>
      <c r="AD44" s="88">
        <v>0</v>
      </c>
      <c r="AE44" s="88"/>
      <c r="AF44" s="88">
        <v>2679</v>
      </c>
      <c r="AH44" s="49" t="s">
        <v>670</v>
      </c>
      <c r="AI44" s="309">
        <v>173</v>
      </c>
    </row>
    <row r="45" spans="1:35" x14ac:dyDescent="0.25">
      <c r="A45" s="75" t="s">
        <v>753</v>
      </c>
      <c r="B45" s="75" t="s">
        <v>754</v>
      </c>
      <c r="C45" s="75" t="s">
        <v>755</v>
      </c>
      <c r="D45" s="75" t="s">
        <v>756</v>
      </c>
      <c r="E45" s="75" t="s">
        <v>757</v>
      </c>
      <c r="F45" s="75" t="s">
        <v>758</v>
      </c>
      <c r="G45" s="75" t="s">
        <v>759</v>
      </c>
      <c r="H45" s="75" t="s">
        <v>760</v>
      </c>
      <c r="I45" s="50" t="s">
        <v>761</v>
      </c>
      <c r="J45" s="75" t="s">
        <v>762</v>
      </c>
      <c r="K45" s="75" t="s">
        <v>3735</v>
      </c>
      <c r="L45" s="75" t="s">
        <v>760</v>
      </c>
      <c r="M45" s="75" t="s">
        <v>763</v>
      </c>
      <c r="N45" s="81" t="s">
        <v>3736</v>
      </c>
      <c r="O45" s="7" t="s">
        <v>102</v>
      </c>
      <c r="P45" s="84" t="s">
        <v>764</v>
      </c>
      <c r="Q45" s="86">
        <v>4</v>
      </c>
      <c r="R45" s="23">
        <v>2</v>
      </c>
      <c r="S45" s="23">
        <v>0</v>
      </c>
      <c r="T45" s="23">
        <v>0</v>
      </c>
      <c r="U45" s="23">
        <v>0</v>
      </c>
      <c r="V45" s="23">
        <v>0</v>
      </c>
      <c r="W45" s="23">
        <v>0</v>
      </c>
      <c r="X45" s="23">
        <v>1</v>
      </c>
      <c r="Y45" s="23">
        <v>0</v>
      </c>
      <c r="Z45" s="23">
        <v>0</v>
      </c>
      <c r="AA45" s="23">
        <v>0</v>
      </c>
      <c r="AB45" s="23">
        <v>0</v>
      </c>
      <c r="AC45" s="23">
        <v>0</v>
      </c>
      <c r="AD45" s="23">
        <v>0</v>
      </c>
      <c r="AE45" s="233">
        <v>0</v>
      </c>
      <c r="AF45" s="23">
        <v>3</v>
      </c>
      <c r="AH45" s="49" t="s">
        <v>1210</v>
      </c>
      <c r="AI45" s="309">
        <v>1</v>
      </c>
    </row>
    <row r="46" spans="1:35" x14ac:dyDescent="0.25">
      <c r="A46" s="75" t="s">
        <v>766</v>
      </c>
      <c r="B46" s="75" t="s">
        <v>767</v>
      </c>
      <c r="C46" s="75" t="s">
        <v>768</v>
      </c>
      <c r="D46" s="75" t="s">
        <v>769</v>
      </c>
      <c r="E46" s="75" t="s">
        <v>770</v>
      </c>
      <c r="F46" s="75" t="s">
        <v>771</v>
      </c>
      <c r="G46" s="75" t="s">
        <v>772</v>
      </c>
      <c r="H46" s="75" t="s">
        <v>773</v>
      </c>
      <c r="I46" s="50" t="s">
        <v>774</v>
      </c>
      <c r="J46" s="75" t="s">
        <v>775</v>
      </c>
      <c r="K46" s="75" t="s">
        <v>3737</v>
      </c>
      <c r="L46" s="75" t="s">
        <v>773</v>
      </c>
      <c r="M46" s="75" t="s">
        <v>776</v>
      </c>
      <c r="N46" s="81" t="s">
        <v>3738</v>
      </c>
      <c r="O46" s="10" t="s">
        <v>103</v>
      </c>
      <c r="P46" s="84" t="s">
        <v>764</v>
      </c>
      <c r="Q46" s="86">
        <v>42</v>
      </c>
      <c r="R46" s="23">
        <v>215</v>
      </c>
      <c r="S46" s="23">
        <v>203</v>
      </c>
      <c r="T46" s="23">
        <v>0</v>
      </c>
      <c r="U46" s="23">
        <v>1</v>
      </c>
      <c r="V46" s="23">
        <v>1</v>
      </c>
      <c r="W46" s="23">
        <v>0</v>
      </c>
      <c r="X46" s="23">
        <v>52</v>
      </c>
      <c r="Y46" s="23">
        <v>0</v>
      </c>
      <c r="Z46" s="23">
        <v>0</v>
      </c>
      <c r="AA46" s="23">
        <v>0</v>
      </c>
      <c r="AB46" s="23">
        <v>0</v>
      </c>
      <c r="AC46" s="23">
        <v>0</v>
      </c>
      <c r="AD46" s="23">
        <v>0</v>
      </c>
      <c r="AE46" s="233">
        <v>0</v>
      </c>
      <c r="AF46" s="23">
        <v>472</v>
      </c>
      <c r="AH46" s="49" t="s">
        <v>752</v>
      </c>
      <c r="AI46" s="309">
        <v>4</v>
      </c>
    </row>
    <row r="47" spans="1:35" x14ac:dyDescent="0.25">
      <c r="A47" s="75" t="s">
        <v>778</v>
      </c>
      <c r="B47" s="75" t="s">
        <v>779</v>
      </c>
      <c r="C47" s="75" t="s">
        <v>780</v>
      </c>
      <c r="D47" s="75" t="s">
        <v>781</v>
      </c>
      <c r="E47" s="75" t="s">
        <v>782</v>
      </c>
      <c r="F47" s="75" t="s">
        <v>783</v>
      </c>
      <c r="G47" s="75" t="s">
        <v>784</v>
      </c>
      <c r="H47" s="75" t="s">
        <v>785</v>
      </c>
      <c r="I47" s="14" t="s">
        <v>786</v>
      </c>
      <c r="J47" s="75" t="s">
        <v>787</v>
      </c>
      <c r="K47" s="75" t="s">
        <v>3739</v>
      </c>
      <c r="L47" s="75" t="s">
        <v>785</v>
      </c>
      <c r="M47" s="75" t="s">
        <v>788</v>
      </c>
      <c r="N47" s="81" t="s">
        <v>3740</v>
      </c>
      <c r="O47" s="7" t="s">
        <v>104</v>
      </c>
      <c r="P47" s="84" t="s">
        <v>764</v>
      </c>
      <c r="Q47" s="86">
        <v>44</v>
      </c>
      <c r="R47" s="23">
        <v>27</v>
      </c>
      <c r="S47" s="23">
        <v>0</v>
      </c>
      <c r="T47" s="23">
        <v>0</v>
      </c>
      <c r="U47" s="23">
        <v>0</v>
      </c>
      <c r="V47" s="23">
        <v>0</v>
      </c>
      <c r="W47" s="23">
        <v>0</v>
      </c>
      <c r="X47" s="23">
        <v>0</v>
      </c>
      <c r="Y47" s="23">
        <v>0</v>
      </c>
      <c r="Z47" s="23">
        <v>0</v>
      </c>
      <c r="AA47" s="23">
        <v>0</v>
      </c>
      <c r="AB47" s="23">
        <v>0</v>
      </c>
      <c r="AC47" s="23">
        <v>0</v>
      </c>
      <c r="AD47" s="23">
        <v>0</v>
      </c>
      <c r="AE47" s="233">
        <v>0</v>
      </c>
      <c r="AF47" s="23">
        <v>27</v>
      </c>
      <c r="AH47" s="49" t="s">
        <v>765</v>
      </c>
      <c r="AI47" s="309">
        <v>302</v>
      </c>
    </row>
    <row r="48" spans="1:35" x14ac:dyDescent="0.25">
      <c r="A48" s="75" t="s">
        <v>790</v>
      </c>
      <c r="B48" s="75" t="s">
        <v>791</v>
      </c>
      <c r="C48" s="75" t="s">
        <v>792</v>
      </c>
      <c r="D48" s="75" t="s">
        <v>793</v>
      </c>
      <c r="E48" s="75" t="s">
        <v>794</v>
      </c>
      <c r="F48" s="75" t="s">
        <v>795</v>
      </c>
      <c r="G48" s="75" t="s">
        <v>796</v>
      </c>
      <c r="H48" s="75" t="s">
        <v>797</v>
      </c>
      <c r="I48" s="14" t="s">
        <v>798</v>
      </c>
      <c r="J48" s="75" t="s">
        <v>799</v>
      </c>
      <c r="K48" s="75" t="s">
        <v>3741</v>
      </c>
      <c r="L48" s="75" t="s">
        <v>797</v>
      </c>
      <c r="M48" s="75" t="s">
        <v>800</v>
      </c>
      <c r="N48" s="81" t="s">
        <v>3742</v>
      </c>
      <c r="O48" s="7" t="s">
        <v>105</v>
      </c>
      <c r="P48" s="84" t="s">
        <v>764</v>
      </c>
      <c r="Q48" s="86">
        <v>59</v>
      </c>
      <c r="R48" s="23">
        <v>7</v>
      </c>
      <c r="S48" s="23">
        <v>7</v>
      </c>
      <c r="T48" s="23">
        <v>0</v>
      </c>
      <c r="U48" s="23">
        <v>0</v>
      </c>
      <c r="V48" s="23">
        <v>0</v>
      </c>
      <c r="W48" s="23">
        <v>0</v>
      </c>
      <c r="X48" s="23">
        <v>2</v>
      </c>
      <c r="Y48" s="23">
        <v>0</v>
      </c>
      <c r="Z48" s="23">
        <v>0</v>
      </c>
      <c r="AA48" s="23">
        <v>0</v>
      </c>
      <c r="AB48" s="23">
        <v>0</v>
      </c>
      <c r="AC48" s="23">
        <v>0</v>
      </c>
      <c r="AD48" s="23">
        <v>0</v>
      </c>
      <c r="AE48" s="233">
        <v>0</v>
      </c>
      <c r="AF48" s="23">
        <v>16</v>
      </c>
      <c r="AH48" s="49" t="s">
        <v>1672</v>
      </c>
      <c r="AI48" s="309">
        <v>2362</v>
      </c>
    </row>
    <row r="49" spans="1:35" x14ac:dyDescent="0.25">
      <c r="A49" s="75" t="s">
        <v>802</v>
      </c>
      <c r="B49" s="75" t="s">
        <v>803</v>
      </c>
      <c r="C49" s="75" t="s">
        <v>804</v>
      </c>
      <c r="D49" s="75" t="s">
        <v>805</v>
      </c>
      <c r="E49" s="75" t="s">
        <v>806</v>
      </c>
      <c r="F49" s="75" t="s">
        <v>807</v>
      </c>
      <c r="G49" s="75" t="s">
        <v>808</v>
      </c>
      <c r="H49" s="75" t="s">
        <v>378</v>
      </c>
      <c r="I49" s="14" t="s">
        <v>809</v>
      </c>
      <c r="J49" s="75" t="s">
        <v>810</v>
      </c>
      <c r="K49" s="75" t="s">
        <v>3743</v>
      </c>
      <c r="L49" s="75" t="s">
        <v>378</v>
      </c>
      <c r="M49" s="75" t="s">
        <v>811</v>
      </c>
      <c r="N49" s="81" t="s">
        <v>809</v>
      </c>
      <c r="O49" s="7" t="s">
        <v>106</v>
      </c>
      <c r="P49" s="84" t="s">
        <v>764</v>
      </c>
      <c r="Q49" s="86">
        <v>113</v>
      </c>
      <c r="R49" s="23">
        <v>46</v>
      </c>
      <c r="S49" s="23">
        <v>0</v>
      </c>
      <c r="T49" s="23">
        <v>0</v>
      </c>
      <c r="U49" s="23">
        <v>0</v>
      </c>
      <c r="V49" s="23">
        <v>0</v>
      </c>
      <c r="W49" s="23">
        <v>0</v>
      </c>
      <c r="X49" s="23">
        <v>2</v>
      </c>
      <c r="Y49" s="23">
        <v>0</v>
      </c>
      <c r="Z49" s="23">
        <v>0</v>
      </c>
      <c r="AA49" s="23">
        <v>0</v>
      </c>
      <c r="AB49" s="23">
        <v>0</v>
      </c>
      <c r="AC49" s="23">
        <v>0</v>
      </c>
      <c r="AD49" s="23">
        <v>0</v>
      </c>
      <c r="AE49" s="233">
        <v>0</v>
      </c>
      <c r="AF49" s="23">
        <v>48</v>
      </c>
      <c r="AH49" s="49" t="s">
        <v>1671</v>
      </c>
      <c r="AI49" s="309">
        <v>159</v>
      </c>
    </row>
    <row r="50" spans="1:35" x14ac:dyDescent="0.25">
      <c r="A50" s="75" t="s">
        <v>813</v>
      </c>
      <c r="B50" s="75" t="s">
        <v>814</v>
      </c>
      <c r="C50" s="75" t="s">
        <v>414</v>
      </c>
      <c r="D50" s="75" t="s">
        <v>815</v>
      </c>
      <c r="E50" s="75" t="s">
        <v>816</v>
      </c>
      <c r="F50" s="75" t="s">
        <v>817</v>
      </c>
      <c r="G50" s="75" t="s">
        <v>818</v>
      </c>
      <c r="H50" s="75" t="s">
        <v>426</v>
      </c>
      <c r="I50" s="14" t="s">
        <v>819</v>
      </c>
      <c r="J50" s="75" t="s">
        <v>820</v>
      </c>
      <c r="K50" s="75" t="s">
        <v>3744</v>
      </c>
      <c r="L50" s="75" t="s">
        <v>426</v>
      </c>
      <c r="M50" s="75" t="s">
        <v>821</v>
      </c>
      <c r="N50" s="81" t="s">
        <v>819</v>
      </c>
      <c r="O50" s="7" t="s">
        <v>107</v>
      </c>
      <c r="P50" s="84" t="s">
        <v>764</v>
      </c>
      <c r="Q50" s="86">
        <v>125</v>
      </c>
      <c r="R50" s="23">
        <v>68</v>
      </c>
      <c r="S50" s="23">
        <v>0</v>
      </c>
      <c r="T50" s="23">
        <v>0</v>
      </c>
      <c r="U50" s="23">
        <v>0</v>
      </c>
      <c r="V50" s="23">
        <v>0</v>
      </c>
      <c r="W50" s="23">
        <v>0</v>
      </c>
      <c r="X50" s="23">
        <v>2</v>
      </c>
      <c r="Y50" s="23">
        <v>0</v>
      </c>
      <c r="Z50" s="23">
        <v>0</v>
      </c>
      <c r="AA50" s="23">
        <v>0</v>
      </c>
      <c r="AB50" s="23">
        <v>0</v>
      </c>
      <c r="AC50" s="23">
        <v>0</v>
      </c>
      <c r="AD50" s="23">
        <v>0</v>
      </c>
      <c r="AE50" s="233">
        <v>0</v>
      </c>
      <c r="AF50" s="23">
        <v>70</v>
      </c>
      <c r="AH50" s="49" t="s">
        <v>1754</v>
      </c>
      <c r="AI50" s="309">
        <v>36</v>
      </c>
    </row>
    <row r="51" spans="1:35" ht="26.25" x14ac:dyDescent="0.25">
      <c r="A51" s="75" t="s">
        <v>823</v>
      </c>
      <c r="B51" s="75" t="s">
        <v>824</v>
      </c>
      <c r="C51" s="75" t="s">
        <v>825</v>
      </c>
      <c r="D51" s="75" t="s">
        <v>826</v>
      </c>
      <c r="E51" s="75" t="s">
        <v>827</v>
      </c>
      <c r="F51" s="75" t="s">
        <v>828</v>
      </c>
      <c r="G51" s="75" t="s">
        <v>829</v>
      </c>
      <c r="H51" s="75" t="s">
        <v>487</v>
      </c>
      <c r="I51" s="14" t="s">
        <v>830</v>
      </c>
      <c r="J51" s="75" t="s">
        <v>831</v>
      </c>
      <c r="K51" s="75" t="s">
        <v>3745</v>
      </c>
      <c r="L51" s="75" t="s">
        <v>487</v>
      </c>
      <c r="M51" s="75" t="s">
        <v>832</v>
      </c>
      <c r="N51" s="81" t="s">
        <v>830</v>
      </c>
      <c r="O51" s="7" t="s">
        <v>108</v>
      </c>
      <c r="P51" s="84" t="s">
        <v>764</v>
      </c>
      <c r="Q51" s="86">
        <v>138</v>
      </c>
      <c r="R51" s="23">
        <v>89</v>
      </c>
      <c r="S51" s="23">
        <v>0</v>
      </c>
      <c r="T51" s="23">
        <v>0</v>
      </c>
      <c r="U51" s="23">
        <v>0</v>
      </c>
      <c r="V51" s="23">
        <v>0</v>
      </c>
      <c r="W51" s="23">
        <v>0</v>
      </c>
      <c r="X51" s="23">
        <v>0</v>
      </c>
      <c r="Y51" s="23">
        <v>0</v>
      </c>
      <c r="Z51" s="23">
        <v>0</v>
      </c>
      <c r="AA51" s="23">
        <v>0</v>
      </c>
      <c r="AB51" s="23">
        <v>0</v>
      </c>
      <c r="AC51" s="23">
        <v>0</v>
      </c>
      <c r="AD51" s="23">
        <v>0</v>
      </c>
      <c r="AE51" s="233">
        <v>0</v>
      </c>
      <c r="AF51" s="23">
        <v>89</v>
      </c>
      <c r="AH51" s="49" t="s">
        <v>1674</v>
      </c>
      <c r="AI51" s="309">
        <v>3598</v>
      </c>
    </row>
    <row r="52" spans="1:35" x14ac:dyDescent="0.25">
      <c r="A52" s="75" t="s">
        <v>834</v>
      </c>
      <c r="B52" s="75" t="s">
        <v>835</v>
      </c>
      <c r="C52" s="75" t="s">
        <v>836</v>
      </c>
      <c r="D52" s="75" t="s">
        <v>837</v>
      </c>
      <c r="E52" s="75" t="s">
        <v>838</v>
      </c>
      <c r="F52" s="75" t="s">
        <v>839</v>
      </c>
      <c r="G52" s="75" t="s">
        <v>840</v>
      </c>
      <c r="H52" s="75" t="s">
        <v>841</v>
      </c>
      <c r="I52" s="14" t="s">
        <v>842</v>
      </c>
      <c r="J52" s="75" t="s">
        <v>843</v>
      </c>
      <c r="K52" s="75" t="s">
        <v>3746</v>
      </c>
      <c r="L52" s="75" t="s">
        <v>841</v>
      </c>
      <c r="M52" s="75" t="s">
        <v>844</v>
      </c>
      <c r="N52" s="81" t="s">
        <v>842</v>
      </c>
      <c r="O52" s="7" t="s">
        <v>109</v>
      </c>
      <c r="P52" s="84" t="s">
        <v>764</v>
      </c>
      <c r="Q52" s="86">
        <v>234</v>
      </c>
      <c r="R52" s="23">
        <v>10</v>
      </c>
      <c r="S52" s="23">
        <v>104</v>
      </c>
      <c r="T52" s="23">
        <v>0</v>
      </c>
      <c r="U52" s="23">
        <v>0</v>
      </c>
      <c r="V52" s="23">
        <v>0</v>
      </c>
      <c r="W52" s="23">
        <v>0</v>
      </c>
      <c r="X52" s="23">
        <v>0</v>
      </c>
      <c r="Y52" s="23">
        <v>0</v>
      </c>
      <c r="Z52" s="23">
        <v>0</v>
      </c>
      <c r="AA52" s="23">
        <v>0</v>
      </c>
      <c r="AB52" s="23">
        <v>11</v>
      </c>
      <c r="AC52" s="23">
        <v>0</v>
      </c>
      <c r="AD52" s="23">
        <v>0</v>
      </c>
      <c r="AE52" s="233">
        <v>0</v>
      </c>
      <c r="AF52" s="23">
        <v>125</v>
      </c>
      <c r="AH52" s="49" t="s">
        <v>1673</v>
      </c>
      <c r="AI52" s="309">
        <v>1116</v>
      </c>
    </row>
    <row r="53" spans="1:35" x14ac:dyDescent="0.25">
      <c r="A53" s="75" t="s">
        <v>846</v>
      </c>
      <c r="B53" s="75" t="s">
        <v>847</v>
      </c>
      <c r="C53" s="75" t="s">
        <v>848</v>
      </c>
      <c r="D53" s="75" t="s">
        <v>849</v>
      </c>
      <c r="E53" s="75" t="s">
        <v>850</v>
      </c>
      <c r="F53" s="75" t="s">
        <v>851</v>
      </c>
      <c r="G53" s="75" t="s">
        <v>852</v>
      </c>
      <c r="H53" s="75" t="s">
        <v>853</v>
      </c>
      <c r="I53" s="14" t="s">
        <v>854</v>
      </c>
      <c r="J53" s="75" t="s">
        <v>855</v>
      </c>
      <c r="K53" s="75" t="s">
        <v>3747</v>
      </c>
      <c r="L53" s="75" t="s">
        <v>853</v>
      </c>
      <c r="M53" s="75" t="s">
        <v>856</v>
      </c>
      <c r="N53" s="81" t="s">
        <v>854</v>
      </c>
      <c r="O53" s="7" t="s">
        <v>110</v>
      </c>
      <c r="P53" s="84" t="s">
        <v>764</v>
      </c>
      <c r="Q53" s="86">
        <v>240</v>
      </c>
      <c r="R53" s="23">
        <v>18</v>
      </c>
      <c r="S53" s="23">
        <v>0</v>
      </c>
      <c r="T53" s="23">
        <v>0</v>
      </c>
      <c r="U53" s="23">
        <v>0</v>
      </c>
      <c r="V53" s="23">
        <v>0</v>
      </c>
      <c r="W53" s="23">
        <v>0</v>
      </c>
      <c r="X53" s="23">
        <v>0</v>
      </c>
      <c r="Y53" s="23">
        <v>0</v>
      </c>
      <c r="Z53" s="23">
        <v>0</v>
      </c>
      <c r="AA53" s="23">
        <v>0</v>
      </c>
      <c r="AB53" s="23">
        <v>0</v>
      </c>
      <c r="AC53" s="23">
        <v>0</v>
      </c>
      <c r="AD53" s="23">
        <v>0</v>
      </c>
      <c r="AE53" s="233">
        <v>0</v>
      </c>
      <c r="AF53" s="23">
        <v>18</v>
      </c>
      <c r="AH53" s="49" t="s">
        <v>1678</v>
      </c>
      <c r="AI53" s="309">
        <v>49968</v>
      </c>
    </row>
    <row r="54" spans="1:35" x14ac:dyDescent="0.25">
      <c r="A54" s="75" t="s">
        <v>858</v>
      </c>
      <c r="B54" s="75" t="s">
        <v>859</v>
      </c>
      <c r="C54" s="75" t="s">
        <v>860</v>
      </c>
      <c r="D54" s="75" t="s">
        <v>861</v>
      </c>
      <c r="E54" s="75" t="s">
        <v>862</v>
      </c>
      <c r="F54" s="75" t="s">
        <v>863</v>
      </c>
      <c r="G54" s="75" t="s">
        <v>864</v>
      </c>
      <c r="H54" s="75" t="s">
        <v>865</v>
      </c>
      <c r="I54" s="14" t="s">
        <v>866</v>
      </c>
      <c r="J54" s="75" t="s">
        <v>867</v>
      </c>
      <c r="K54" s="75" t="s">
        <v>3748</v>
      </c>
      <c r="L54" s="75" t="s">
        <v>865</v>
      </c>
      <c r="M54" s="75" t="s">
        <v>868</v>
      </c>
      <c r="N54" s="81" t="s">
        <v>866</v>
      </c>
      <c r="O54" s="7" t="s">
        <v>111</v>
      </c>
      <c r="P54" s="84" t="s">
        <v>764</v>
      </c>
      <c r="Q54" s="86">
        <v>284</v>
      </c>
      <c r="R54" s="23">
        <v>6</v>
      </c>
      <c r="S54" s="23">
        <v>79</v>
      </c>
      <c r="T54" s="23">
        <v>0</v>
      </c>
      <c r="U54" s="23">
        <v>0</v>
      </c>
      <c r="V54" s="23">
        <v>0</v>
      </c>
      <c r="W54" s="23">
        <v>0</v>
      </c>
      <c r="X54" s="23">
        <v>1</v>
      </c>
      <c r="Y54" s="23">
        <v>0</v>
      </c>
      <c r="Z54" s="23">
        <v>0</v>
      </c>
      <c r="AA54" s="23">
        <v>0</v>
      </c>
      <c r="AB54" s="23">
        <v>0</v>
      </c>
      <c r="AC54" s="23">
        <v>0</v>
      </c>
      <c r="AD54" s="23">
        <v>0</v>
      </c>
      <c r="AE54" s="233">
        <v>0</v>
      </c>
      <c r="AF54" s="23">
        <v>86</v>
      </c>
      <c r="AH54" s="49" t="s">
        <v>1675</v>
      </c>
      <c r="AI54" s="309">
        <v>23</v>
      </c>
    </row>
    <row r="55" spans="1:35" x14ac:dyDescent="0.25">
      <c r="A55" s="75" t="s">
        <v>869</v>
      </c>
      <c r="B55" s="75" t="s">
        <v>870</v>
      </c>
      <c r="C55" s="75" t="s">
        <v>871</v>
      </c>
      <c r="D55" s="75" t="s">
        <v>872</v>
      </c>
      <c r="E55" s="75" t="s">
        <v>873</v>
      </c>
      <c r="F55" s="75" t="s">
        <v>874</v>
      </c>
      <c r="G55" s="75" t="s">
        <v>875</v>
      </c>
      <c r="H55" s="75" t="s">
        <v>876</v>
      </c>
      <c r="I55" s="14" t="s">
        <v>877</v>
      </c>
      <c r="J55" s="75" t="s">
        <v>878</v>
      </c>
      <c r="K55" s="75" t="s">
        <v>3749</v>
      </c>
      <c r="L55" s="75" t="s">
        <v>876</v>
      </c>
      <c r="M55" s="75" t="s">
        <v>879</v>
      </c>
      <c r="N55" s="81" t="s">
        <v>877</v>
      </c>
      <c r="O55" s="7" t="s">
        <v>112</v>
      </c>
      <c r="P55" s="84" t="s">
        <v>764</v>
      </c>
      <c r="Q55" s="86">
        <v>306</v>
      </c>
      <c r="R55" s="23">
        <v>64</v>
      </c>
      <c r="S55" s="23">
        <v>17</v>
      </c>
      <c r="T55" s="23">
        <v>0</v>
      </c>
      <c r="U55" s="23">
        <v>0</v>
      </c>
      <c r="V55" s="23">
        <v>0</v>
      </c>
      <c r="W55" s="23">
        <v>0</v>
      </c>
      <c r="X55" s="23">
        <v>1</v>
      </c>
      <c r="Y55" s="23">
        <v>0</v>
      </c>
      <c r="Z55" s="23">
        <v>0</v>
      </c>
      <c r="AA55" s="23">
        <v>0</v>
      </c>
      <c r="AB55" s="23">
        <v>0</v>
      </c>
      <c r="AC55" s="23">
        <v>0</v>
      </c>
      <c r="AD55" s="23">
        <v>0</v>
      </c>
      <c r="AE55" s="233">
        <v>0</v>
      </c>
      <c r="AF55" s="23">
        <v>82</v>
      </c>
      <c r="AH55" s="49" t="s">
        <v>1681</v>
      </c>
      <c r="AI55" s="309">
        <v>12</v>
      </c>
    </row>
    <row r="56" spans="1:35" x14ac:dyDescent="0.25">
      <c r="A56" s="75" t="s">
        <v>880</v>
      </c>
      <c r="B56" s="75" t="s">
        <v>881</v>
      </c>
      <c r="C56" s="75" t="s">
        <v>882</v>
      </c>
      <c r="D56" s="75" t="s">
        <v>883</v>
      </c>
      <c r="E56" s="75" t="s">
        <v>884</v>
      </c>
      <c r="F56" s="75" t="s">
        <v>885</v>
      </c>
      <c r="G56" s="75" t="s">
        <v>886</v>
      </c>
      <c r="H56" s="75" t="s">
        <v>887</v>
      </c>
      <c r="I56" s="14" t="s">
        <v>888</v>
      </c>
      <c r="J56" s="75" t="s">
        <v>889</v>
      </c>
      <c r="K56" s="75" t="s">
        <v>3750</v>
      </c>
      <c r="L56" s="75" t="s">
        <v>887</v>
      </c>
      <c r="M56" s="75" t="s">
        <v>890</v>
      </c>
      <c r="N56" s="81" t="s">
        <v>888</v>
      </c>
      <c r="O56" s="7" t="s">
        <v>113</v>
      </c>
      <c r="P56" s="84" t="s">
        <v>764</v>
      </c>
      <c r="Q56" s="86">
        <v>347</v>
      </c>
      <c r="R56" s="23">
        <v>25</v>
      </c>
      <c r="S56" s="23">
        <v>0</v>
      </c>
      <c r="T56" s="23">
        <v>0</v>
      </c>
      <c r="U56" s="23">
        <v>0</v>
      </c>
      <c r="V56" s="23">
        <v>0</v>
      </c>
      <c r="W56" s="23">
        <v>0</v>
      </c>
      <c r="X56" s="23">
        <v>2</v>
      </c>
      <c r="Y56" s="23">
        <v>0</v>
      </c>
      <c r="Z56" s="23">
        <v>0</v>
      </c>
      <c r="AA56" s="23">
        <v>0</v>
      </c>
      <c r="AB56" s="23">
        <v>0</v>
      </c>
      <c r="AC56" s="23">
        <v>0</v>
      </c>
      <c r="AD56" s="23">
        <v>0</v>
      </c>
      <c r="AE56" s="233">
        <v>0</v>
      </c>
      <c r="AF56" s="23">
        <v>27</v>
      </c>
      <c r="AH56" s="49" t="s">
        <v>1677</v>
      </c>
      <c r="AI56" s="309">
        <v>1136</v>
      </c>
    </row>
    <row r="57" spans="1:35" x14ac:dyDescent="0.25">
      <c r="A57" s="75" t="s">
        <v>891</v>
      </c>
      <c r="B57" s="75" t="s">
        <v>892</v>
      </c>
      <c r="C57" s="75" t="s">
        <v>893</v>
      </c>
      <c r="D57" s="75" t="s">
        <v>894</v>
      </c>
      <c r="E57" s="75" t="s">
        <v>895</v>
      </c>
      <c r="F57" s="75" t="s">
        <v>896</v>
      </c>
      <c r="G57" s="75" t="s">
        <v>897</v>
      </c>
      <c r="H57" s="75" t="s">
        <v>898</v>
      </c>
      <c r="I57" s="14" t="s">
        <v>899</v>
      </c>
      <c r="J57" s="75" t="s">
        <v>900</v>
      </c>
      <c r="K57" s="75" t="s">
        <v>3751</v>
      </c>
      <c r="L57" s="75" t="s">
        <v>898</v>
      </c>
      <c r="M57" s="75" t="s">
        <v>901</v>
      </c>
      <c r="N57" s="81" t="s">
        <v>899</v>
      </c>
      <c r="O57" s="7" t="s">
        <v>114</v>
      </c>
      <c r="P57" s="84" t="s">
        <v>764</v>
      </c>
      <c r="Q57" s="86">
        <v>411</v>
      </c>
      <c r="R57" s="23">
        <v>21</v>
      </c>
      <c r="S57" s="23">
        <v>0</v>
      </c>
      <c r="T57" s="23">
        <v>0</v>
      </c>
      <c r="U57" s="23">
        <v>0</v>
      </c>
      <c r="V57" s="23">
        <v>0</v>
      </c>
      <c r="W57" s="23">
        <v>0</v>
      </c>
      <c r="X57" s="23">
        <v>0</v>
      </c>
      <c r="Y57" s="23">
        <v>0</v>
      </c>
      <c r="Z57" s="23">
        <v>0</v>
      </c>
      <c r="AA57" s="23">
        <v>0</v>
      </c>
      <c r="AB57" s="23">
        <v>0</v>
      </c>
      <c r="AC57" s="23">
        <v>0</v>
      </c>
      <c r="AD57" s="23">
        <v>0</v>
      </c>
      <c r="AE57" s="233">
        <v>0</v>
      </c>
      <c r="AF57" s="23">
        <v>21</v>
      </c>
      <c r="AH57" s="49" t="s">
        <v>789</v>
      </c>
      <c r="AI57" s="309">
        <v>2</v>
      </c>
    </row>
    <row r="58" spans="1:35" x14ac:dyDescent="0.25">
      <c r="A58" s="75" t="s">
        <v>903</v>
      </c>
      <c r="B58" s="75" t="s">
        <v>904</v>
      </c>
      <c r="C58" s="75" t="s">
        <v>905</v>
      </c>
      <c r="D58" s="75" t="s">
        <v>906</v>
      </c>
      <c r="E58" s="75" t="s">
        <v>907</v>
      </c>
      <c r="F58" s="75" t="s">
        <v>908</v>
      </c>
      <c r="G58" s="75" t="s">
        <v>909</v>
      </c>
      <c r="H58" s="75" t="s">
        <v>910</v>
      </c>
      <c r="I58" s="14" t="s">
        <v>911</v>
      </c>
      <c r="J58" s="75" t="s">
        <v>912</v>
      </c>
      <c r="K58" s="75" t="s">
        <v>3752</v>
      </c>
      <c r="L58" s="75" t="s">
        <v>910</v>
      </c>
      <c r="M58" s="75" t="s">
        <v>913</v>
      </c>
      <c r="N58" s="81" t="s">
        <v>911</v>
      </c>
      <c r="O58" s="7" t="s">
        <v>115</v>
      </c>
      <c r="P58" s="84" t="s">
        <v>764</v>
      </c>
      <c r="Q58" s="86">
        <v>501</v>
      </c>
      <c r="R58" s="23">
        <v>33</v>
      </c>
      <c r="S58" s="23">
        <v>0</v>
      </c>
      <c r="T58" s="23">
        <v>0</v>
      </c>
      <c r="U58" s="23">
        <v>0</v>
      </c>
      <c r="V58" s="23">
        <v>0</v>
      </c>
      <c r="W58" s="23">
        <v>0</v>
      </c>
      <c r="X58" s="23">
        <v>1</v>
      </c>
      <c r="Y58" s="23">
        <v>0</v>
      </c>
      <c r="Z58" s="23">
        <v>0</v>
      </c>
      <c r="AA58" s="23">
        <v>0</v>
      </c>
      <c r="AB58" s="23">
        <v>0</v>
      </c>
      <c r="AC58" s="23">
        <v>0</v>
      </c>
      <c r="AD58" s="23">
        <v>0</v>
      </c>
      <c r="AE58" s="233">
        <v>0</v>
      </c>
      <c r="AF58" s="23">
        <v>34</v>
      </c>
      <c r="AH58" s="49" t="s">
        <v>801</v>
      </c>
      <c r="AI58" s="309">
        <v>18</v>
      </c>
    </row>
    <row r="59" spans="1:35" x14ac:dyDescent="0.25">
      <c r="A59" s="75" t="s">
        <v>915</v>
      </c>
      <c r="B59" s="75" t="s">
        <v>916</v>
      </c>
      <c r="C59" s="75" t="s">
        <v>917</v>
      </c>
      <c r="D59" s="75" t="s">
        <v>918</v>
      </c>
      <c r="E59" s="75" t="s">
        <v>919</v>
      </c>
      <c r="F59" s="75" t="s">
        <v>920</v>
      </c>
      <c r="G59" s="75" t="s">
        <v>921</v>
      </c>
      <c r="H59" s="75" t="s">
        <v>922</v>
      </c>
      <c r="I59" s="14" t="s">
        <v>923</v>
      </c>
      <c r="J59" s="75" t="s">
        <v>924</v>
      </c>
      <c r="K59" s="75" t="s">
        <v>3753</v>
      </c>
      <c r="L59" s="75" t="s">
        <v>922</v>
      </c>
      <c r="M59" s="75" t="s">
        <v>925</v>
      </c>
      <c r="N59" s="81" t="s">
        <v>923</v>
      </c>
      <c r="O59" s="7" t="s">
        <v>116</v>
      </c>
      <c r="P59" s="84" t="s">
        <v>764</v>
      </c>
      <c r="Q59" s="86">
        <v>543</v>
      </c>
      <c r="R59" s="23">
        <v>13</v>
      </c>
      <c r="S59" s="23">
        <v>2</v>
      </c>
      <c r="T59" s="23">
        <v>0</v>
      </c>
      <c r="U59" s="23">
        <v>0</v>
      </c>
      <c r="V59" s="23">
        <v>0</v>
      </c>
      <c r="W59" s="23">
        <v>0</v>
      </c>
      <c r="X59" s="23">
        <v>0</v>
      </c>
      <c r="Y59" s="23">
        <v>0</v>
      </c>
      <c r="Z59" s="23">
        <v>0</v>
      </c>
      <c r="AA59" s="23">
        <v>0</v>
      </c>
      <c r="AB59" s="23">
        <v>0</v>
      </c>
      <c r="AC59" s="23">
        <v>0</v>
      </c>
      <c r="AD59" s="23">
        <v>0</v>
      </c>
      <c r="AE59" s="233">
        <v>0</v>
      </c>
      <c r="AF59" s="23">
        <v>15</v>
      </c>
      <c r="AH59" s="49" t="s">
        <v>1501</v>
      </c>
      <c r="AI59" s="309">
        <v>1</v>
      </c>
    </row>
    <row r="60" spans="1:35" ht="26.25" x14ac:dyDescent="0.25">
      <c r="A60" s="75" t="s">
        <v>927</v>
      </c>
      <c r="B60" s="75" t="s">
        <v>928</v>
      </c>
      <c r="C60" s="75" t="s">
        <v>929</v>
      </c>
      <c r="D60" s="75" t="s">
        <v>930</v>
      </c>
      <c r="E60" s="75" t="s">
        <v>931</v>
      </c>
      <c r="F60" s="75" t="s">
        <v>932</v>
      </c>
      <c r="G60" s="75" t="s">
        <v>933</v>
      </c>
      <c r="H60" s="75" t="s">
        <v>934</v>
      </c>
      <c r="I60" s="14" t="s">
        <v>935</v>
      </c>
      <c r="J60" s="75" t="s">
        <v>936</v>
      </c>
      <c r="K60" s="75" t="s">
        <v>3754</v>
      </c>
      <c r="L60" s="75" t="s">
        <v>934</v>
      </c>
      <c r="M60" s="75" t="s">
        <v>937</v>
      </c>
      <c r="N60" s="81" t="s">
        <v>935</v>
      </c>
      <c r="O60" s="7" t="s">
        <v>117</v>
      </c>
      <c r="P60" s="84" t="s">
        <v>764</v>
      </c>
      <c r="Q60" s="86">
        <v>628</v>
      </c>
      <c r="R60" s="23">
        <v>4</v>
      </c>
      <c r="S60" s="23">
        <v>1</v>
      </c>
      <c r="T60" s="23">
        <v>0</v>
      </c>
      <c r="U60" s="23">
        <v>0</v>
      </c>
      <c r="V60" s="23">
        <v>0</v>
      </c>
      <c r="W60" s="23">
        <v>0</v>
      </c>
      <c r="X60" s="23">
        <v>0</v>
      </c>
      <c r="Y60" s="23">
        <v>0</v>
      </c>
      <c r="Z60" s="23">
        <v>0</v>
      </c>
      <c r="AA60" s="23">
        <v>0</v>
      </c>
      <c r="AB60" s="23">
        <v>0</v>
      </c>
      <c r="AC60" s="23">
        <v>0</v>
      </c>
      <c r="AD60" s="23">
        <v>0</v>
      </c>
      <c r="AE60" s="233">
        <v>0</v>
      </c>
      <c r="AF60" s="23">
        <v>5</v>
      </c>
      <c r="AH60" s="49" t="s">
        <v>1502</v>
      </c>
      <c r="AI60" s="309">
        <v>1</v>
      </c>
    </row>
    <row r="61" spans="1:35" ht="26.25" x14ac:dyDescent="0.25">
      <c r="A61" s="75" t="s">
        <v>939</v>
      </c>
      <c r="B61" s="75" t="s">
        <v>940</v>
      </c>
      <c r="C61" s="75" t="s">
        <v>941</v>
      </c>
      <c r="D61" s="75" t="s">
        <v>942</v>
      </c>
      <c r="E61" s="75" t="s">
        <v>943</v>
      </c>
      <c r="F61" s="75" t="s">
        <v>944</v>
      </c>
      <c r="G61" s="75" t="s">
        <v>945</v>
      </c>
      <c r="H61" s="75" t="s">
        <v>946</v>
      </c>
      <c r="I61" s="14" t="s">
        <v>947</v>
      </c>
      <c r="J61" s="75" t="s">
        <v>948</v>
      </c>
      <c r="K61" s="75" t="s">
        <v>3755</v>
      </c>
      <c r="L61" s="75" t="s">
        <v>946</v>
      </c>
      <c r="M61" s="75" t="s">
        <v>949</v>
      </c>
      <c r="N61" s="81" t="s">
        <v>947</v>
      </c>
      <c r="O61" s="7" t="s">
        <v>118</v>
      </c>
      <c r="P61" s="84" t="s">
        <v>764</v>
      </c>
      <c r="Q61" s="86">
        <v>656</v>
      </c>
      <c r="R61" s="23">
        <v>701</v>
      </c>
      <c r="S61" s="23">
        <v>0</v>
      </c>
      <c r="T61" s="23">
        <v>0</v>
      </c>
      <c r="U61" s="23">
        <v>0</v>
      </c>
      <c r="V61" s="23">
        <v>0</v>
      </c>
      <c r="W61" s="23">
        <v>83</v>
      </c>
      <c r="X61" s="23">
        <v>87</v>
      </c>
      <c r="Y61" s="23">
        <v>0</v>
      </c>
      <c r="Z61" s="23">
        <v>0</v>
      </c>
      <c r="AA61" s="23">
        <v>0</v>
      </c>
      <c r="AB61" s="23">
        <v>0</v>
      </c>
      <c r="AC61" s="23">
        <v>0</v>
      </c>
      <c r="AD61" s="23">
        <v>0</v>
      </c>
      <c r="AE61" s="233">
        <v>0</v>
      </c>
      <c r="AF61" s="23">
        <v>871</v>
      </c>
      <c r="AH61" s="49" t="s">
        <v>812</v>
      </c>
      <c r="AI61" s="309">
        <v>98</v>
      </c>
    </row>
    <row r="62" spans="1:35" x14ac:dyDescent="0.25">
      <c r="A62" s="75" t="s">
        <v>950</v>
      </c>
      <c r="B62" s="75" t="s">
        <v>951</v>
      </c>
      <c r="C62" s="75" t="s">
        <v>952</v>
      </c>
      <c r="D62" s="75" t="s">
        <v>953</v>
      </c>
      <c r="E62" s="75" t="s">
        <v>954</v>
      </c>
      <c r="F62" s="75" t="s">
        <v>955</v>
      </c>
      <c r="G62" s="75" t="s">
        <v>956</v>
      </c>
      <c r="H62" s="75" t="s">
        <v>957</v>
      </c>
      <c r="I62" s="14" t="s">
        <v>958</v>
      </c>
      <c r="J62" s="75" t="s">
        <v>959</v>
      </c>
      <c r="K62" s="75" t="s">
        <v>3756</v>
      </c>
      <c r="L62" s="75" t="s">
        <v>957</v>
      </c>
      <c r="M62" s="75" t="s">
        <v>960</v>
      </c>
      <c r="N62" s="81" t="s">
        <v>958</v>
      </c>
      <c r="O62" s="7" t="s">
        <v>119</v>
      </c>
      <c r="P62" s="84" t="s">
        <v>764</v>
      </c>
      <c r="Q62" s="86">
        <v>761</v>
      </c>
      <c r="R62" s="23">
        <v>647</v>
      </c>
      <c r="S62" s="23">
        <v>0</v>
      </c>
      <c r="T62" s="23">
        <v>0</v>
      </c>
      <c r="U62" s="23">
        <v>0</v>
      </c>
      <c r="V62" s="23">
        <v>0</v>
      </c>
      <c r="W62" s="23">
        <v>0</v>
      </c>
      <c r="X62" s="23">
        <v>11</v>
      </c>
      <c r="Y62" s="23">
        <v>0</v>
      </c>
      <c r="Z62" s="23">
        <v>0</v>
      </c>
      <c r="AA62" s="23">
        <v>0</v>
      </c>
      <c r="AB62" s="23">
        <v>0</v>
      </c>
      <c r="AC62" s="23">
        <v>0</v>
      </c>
      <c r="AD62" s="23">
        <v>0</v>
      </c>
      <c r="AE62" s="233">
        <v>0</v>
      </c>
      <c r="AF62" s="23">
        <v>658</v>
      </c>
      <c r="AH62" s="49" t="s">
        <v>822</v>
      </c>
      <c r="AI62" s="309">
        <v>16</v>
      </c>
    </row>
    <row r="63" spans="1:35" x14ac:dyDescent="0.25">
      <c r="A63" s="75" t="s">
        <v>961</v>
      </c>
      <c r="B63" s="75" t="s">
        <v>962</v>
      </c>
      <c r="C63" s="75" t="s">
        <v>963</v>
      </c>
      <c r="D63" s="75" t="s">
        <v>964</v>
      </c>
      <c r="E63" s="75" t="s">
        <v>965</v>
      </c>
      <c r="F63" s="75" t="s">
        <v>966</v>
      </c>
      <c r="G63" s="75" t="s">
        <v>967</v>
      </c>
      <c r="H63" s="75" t="s">
        <v>968</v>
      </c>
      <c r="I63" s="50" t="s">
        <v>969</v>
      </c>
      <c r="J63" s="75" t="s">
        <v>970</v>
      </c>
      <c r="K63" s="75" t="s">
        <v>3757</v>
      </c>
      <c r="L63" s="75" t="s">
        <v>968</v>
      </c>
      <c r="M63" s="75" t="s">
        <v>971</v>
      </c>
      <c r="N63" s="81" t="s">
        <v>969</v>
      </c>
      <c r="O63" s="7" t="s">
        <v>120</v>
      </c>
      <c r="P63" s="84" t="s">
        <v>764</v>
      </c>
      <c r="Q63" s="86">
        <v>842</v>
      </c>
      <c r="R63" s="23">
        <v>0</v>
      </c>
      <c r="S63" s="23">
        <v>12</v>
      </c>
      <c r="T63" s="23">
        <v>0</v>
      </c>
      <c r="U63" s="23">
        <v>0</v>
      </c>
      <c r="V63" s="23">
        <v>0</v>
      </c>
      <c r="W63" s="23">
        <v>0</v>
      </c>
      <c r="X63" s="23">
        <v>0</v>
      </c>
      <c r="Y63" s="23">
        <v>0</v>
      </c>
      <c r="Z63" s="23">
        <v>0</v>
      </c>
      <c r="AA63" s="23">
        <v>0</v>
      </c>
      <c r="AB63" s="23">
        <v>0</v>
      </c>
      <c r="AC63" s="23">
        <v>0</v>
      </c>
      <c r="AD63" s="23">
        <v>0</v>
      </c>
      <c r="AE63" s="233">
        <v>0</v>
      </c>
      <c r="AF63" s="23">
        <v>12</v>
      </c>
      <c r="AH63" s="49" t="s">
        <v>833</v>
      </c>
      <c r="AI63" s="309">
        <v>66</v>
      </c>
    </row>
    <row r="64" spans="1:35" x14ac:dyDescent="0.25">
      <c r="A64" s="75" t="s">
        <v>210</v>
      </c>
      <c r="B64" s="75" t="s">
        <v>208</v>
      </c>
      <c r="C64" s="75" t="s">
        <v>216</v>
      </c>
      <c r="D64" s="75" t="s">
        <v>214</v>
      </c>
      <c r="E64" s="75" t="s">
        <v>220</v>
      </c>
      <c r="F64" s="75" t="s">
        <v>226</v>
      </c>
      <c r="G64" s="75" t="s">
        <v>224</v>
      </c>
      <c r="H64" s="75" t="s">
        <v>218</v>
      </c>
      <c r="I64" s="14" t="s">
        <v>212</v>
      </c>
      <c r="J64" s="75" t="s">
        <v>206</v>
      </c>
      <c r="K64" s="75" t="s">
        <v>308</v>
      </c>
      <c r="L64" s="75" t="s">
        <v>218</v>
      </c>
      <c r="M64" s="75" t="s">
        <v>222</v>
      </c>
      <c r="N64" s="81" t="s">
        <v>212</v>
      </c>
      <c r="O64" s="36" t="s">
        <v>972</v>
      </c>
      <c r="P64" s="85"/>
      <c r="Q64" s="88"/>
      <c r="R64" s="88">
        <v>1639</v>
      </c>
      <c r="S64" s="88">
        <v>157</v>
      </c>
      <c r="T64" s="88">
        <v>0</v>
      </c>
      <c r="U64" s="88">
        <v>0</v>
      </c>
      <c r="V64" s="88">
        <v>0</v>
      </c>
      <c r="W64" s="88">
        <v>63</v>
      </c>
      <c r="X64" s="88">
        <v>64</v>
      </c>
      <c r="Y64" s="88">
        <v>75</v>
      </c>
      <c r="Z64" s="88">
        <v>0</v>
      </c>
      <c r="AA64" s="88">
        <v>0</v>
      </c>
      <c r="AB64" s="88">
        <v>0</v>
      </c>
      <c r="AC64" s="88">
        <v>0</v>
      </c>
      <c r="AD64" s="88">
        <v>0</v>
      </c>
      <c r="AE64" s="88">
        <v>0</v>
      </c>
      <c r="AF64" s="88">
        <v>1998</v>
      </c>
      <c r="AH64" s="49" t="s">
        <v>845</v>
      </c>
      <c r="AI64" s="309">
        <v>13</v>
      </c>
    </row>
    <row r="65" spans="1:35" ht="26.25" x14ac:dyDescent="0.25">
      <c r="A65" s="75" t="s">
        <v>974</v>
      </c>
      <c r="B65" s="75" t="s">
        <v>975</v>
      </c>
      <c r="C65" s="75" t="s">
        <v>976</v>
      </c>
      <c r="D65" s="75" t="s">
        <v>977</v>
      </c>
      <c r="E65" s="75" t="s">
        <v>978</v>
      </c>
      <c r="F65" s="75" t="s">
        <v>979</v>
      </c>
      <c r="G65" s="75" t="s">
        <v>980</v>
      </c>
      <c r="H65" s="75" t="s">
        <v>981</v>
      </c>
      <c r="I65" s="14" t="s">
        <v>982</v>
      </c>
      <c r="J65" s="75" t="s">
        <v>983</v>
      </c>
      <c r="K65" s="75" t="s">
        <v>3758</v>
      </c>
      <c r="L65" s="75" t="s">
        <v>981</v>
      </c>
      <c r="M65" s="75" t="s">
        <v>984</v>
      </c>
      <c r="N65" s="81" t="s">
        <v>3759</v>
      </c>
      <c r="O65" s="7" t="s">
        <v>122</v>
      </c>
      <c r="P65" s="84" t="s">
        <v>985</v>
      </c>
      <c r="Q65" s="86">
        <v>38</v>
      </c>
      <c r="R65" s="23">
        <v>0</v>
      </c>
      <c r="S65" s="23">
        <v>2</v>
      </c>
      <c r="T65" s="23">
        <v>0</v>
      </c>
      <c r="U65" s="23">
        <v>0</v>
      </c>
      <c r="V65" s="23">
        <v>0</v>
      </c>
      <c r="W65" s="23">
        <v>0</v>
      </c>
      <c r="X65" s="23">
        <v>0</v>
      </c>
      <c r="Y65" s="23">
        <v>0</v>
      </c>
      <c r="Z65" s="23">
        <v>0</v>
      </c>
      <c r="AA65" s="23">
        <v>0</v>
      </c>
      <c r="AB65" s="23">
        <v>0</v>
      </c>
      <c r="AC65" s="23">
        <v>0</v>
      </c>
      <c r="AD65" s="23">
        <v>0</v>
      </c>
      <c r="AE65" s="233">
        <v>0</v>
      </c>
      <c r="AF65" s="23">
        <v>2</v>
      </c>
      <c r="AH65" s="49" t="s">
        <v>857</v>
      </c>
      <c r="AI65" s="309">
        <v>916</v>
      </c>
    </row>
    <row r="66" spans="1:35" x14ac:dyDescent="0.25">
      <c r="A66" s="75" t="s">
        <v>987</v>
      </c>
      <c r="B66" s="75" t="s">
        <v>988</v>
      </c>
      <c r="C66" s="75" t="s">
        <v>989</v>
      </c>
      <c r="D66" s="75" t="s">
        <v>990</v>
      </c>
      <c r="E66" s="75" t="s">
        <v>991</v>
      </c>
      <c r="F66" s="75" t="s">
        <v>992</v>
      </c>
      <c r="G66" s="75" t="s">
        <v>993</v>
      </c>
      <c r="H66" s="75" t="s">
        <v>994</v>
      </c>
      <c r="I66" s="50" t="s">
        <v>995</v>
      </c>
      <c r="J66" s="75" t="s">
        <v>996</v>
      </c>
      <c r="K66" s="75" t="s">
        <v>3760</v>
      </c>
      <c r="L66" s="75" t="s">
        <v>994</v>
      </c>
      <c r="M66" s="75" t="s">
        <v>997</v>
      </c>
      <c r="N66" s="81" t="s">
        <v>3761</v>
      </c>
      <c r="O66" s="7" t="s">
        <v>123</v>
      </c>
      <c r="P66" s="84" t="s">
        <v>985</v>
      </c>
      <c r="Q66" s="86">
        <v>86</v>
      </c>
      <c r="R66" s="23">
        <v>27</v>
      </c>
      <c r="S66" s="23">
        <v>0</v>
      </c>
      <c r="T66" s="23">
        <v>0</v>
      </c>
      <c r="U66" s="23">
        <v>0</v>
      </c>
      <c r="V66" s="23">
        <v>0</v>
      </c>
      <c r="W66" s="23">
        <v>0</v>
      </c>
      <c r="X66" s="23">
        <v>1</v>
      </c>
      <c r="Y66" s="23">
        <v>0</v>
      </c>
      <c r="Z66" s="23">
        <v>0</v>
      </c>
      <c r="AA66" s="23">
        <v>0</v>
      </c>
      <c r="AB66" s="23">
        <v>0</v>
      </c>
      <c r="AC66" s="23">
        <v>0</v>
      </c>
      <c r="AD66" s="23">
        <v>0</v>
      </c>
      <c r="AE66" s="233">
        <v>0</v>
      </c>
      <c r="AF66" s="23">
        <v>28</v>
      </c>
      <c r="AH66" s="49" t="s">
        <v>1179</v>
      </c>
      <c r="AI66" s="309">
        <v>2</v>
      </c>
    </row>
    <row r="67" spans="1:35" x14ac:dyDescent="0.25">
      <c r="A67" s="75" t="s">
        <v>999</v>
      </c>
      <c r="B67" s="75" t="s">
        <v>1000</v>
      </c>
      <c r="C67" s="75" t="s">
        <v>1001</v>
      </c>
      <c r="D67" s="75" t="s">
        <v>1002</v>
      </c>
      <c r="E67" s="75" t="s">
        <v>1003</v>
      </c>
      <c r="F67" s="75" t="s">
        <v>1004</v>
      </c>
      <c r="G67" s="75" t="s">
        <v>365</v>
      </c>
      <c r="H67" s="75" t="s">
        <v>359</v>
      </c>
      <c r="I67" s="14" t="s">
        <v>1005</v>
      </c>
      <c r="J67" s="75" t="s">
        <v>1006</v>
      </c>
      <c r="K67" s="75" t="s">
        <v>3762</v>
      </c>
      <c r="L67" s="75" t="s">
        <v>359</v>
      </c>
      <c r="M67" s="75" t="s">
        <v>1007</v>
      </c>
      <c r="N67" s="81" t="s">
        <v>1005</v>
      </c>
      <c r="O67" s="7" t="s">
        <v>124</v>
      </c>
      <c r="P67" s="84" t="s">
        <v>985</v>
      </c>
      <c r="Q67" s="86">
        <v>107</v>
      </c>
      <c r="R67" s="23">
        <v>2</v>
      </c>
      <c r="S67" s="23">
        <v>2</v>
      </c>
      <c r="T67" s="23">
        <v>0</v>
      </c>
      <c r="U67" s="23">
        <v>0</v>
      </c>
      <c r="V67" s="23">
        <v>0</v>
      </c>
      <c r="W67" s="23">
        <v>0</v>
      </c>
      <c r="X67" s="23">
        <v>0</v>
      </c>
      <c r="Y67" s="23">
        <v>0</v>
      </c>
      <c r="Z67" s="23">
        <v>0</v>
      </c>
      <c r="AA67" s="23">
        <v>0</v>
      </c>
      <c r="AB67" s="23">
        <v>0</v>
      </c>
      <c r="AC67" s="23">
        <v>0</v>
      </c>
      <c r="AD67" s="23">
        <v>0</v>
      </c>
      <c r="AE67" s="233">
        <v>0</v>
      </c>
      <c r="AF67" s="23">
        <v>4</v>
      </c>
      <c r="AH67" s="49" t="s">
        <v>1184</v>
      </c>
      <c r="AI67" s="309">
        <v>23</v>
      </c>
    </row>
    <row r="68" spans="1:35" ht="26.25" x14ac:dyDescent="0.25">
      <c r="A68" s="75" t="s">
        <v>1009</v>
      </c>
      <c r="B68" s="75" t="s">
        <v>1010</v>
      </c>
      <c r="C68" s="75" t="s">
        <v>1011</v>
      </c>
      <c r="D68" s="75" t="s">
        <v>1012</v>
      </c>
      <c r="E68" s="75" t="s">
        <v>1013</v>
      </c>
      <c r="F68" s="75" t="s">
        <v>1014</v>
      </c>
      <c r="G68" s="75" t="s">
        <v>1015</v>
      </c>
      <c r="H68" s="75" t="s">
        <v>475</v>
      </c>
      <c r="I68" s="14" t="s">
        <v>1016</v>
      </c>
      <c r="J68" s="75" t="s">
        <v>1017</v>
      </c>
      <c r="K68" s="75" t="s">
        <v>3763</v>
      </c>
      <c r="L68" s="75" t="s">
        <v>475</v>
      </c>
      <c r="M68" s="75" t="s">
        <v>1018</v>
      </c>
      <c r="N68" s="81" t="s">
        <v>1016</v>
      </c>
      <c r="O68" s="7" t="s">
        <v>125</v>
      </c>
      <c r="P68" s="84" t="s">
        <v>985</v>
      </c>
      <c r="Q68" s="86">
        <v>134</v>
      </c>
      <c r="R68" s="23">
        <v>11</v>
      </c>
      <c r="S68" s="23">
        <v>0</v>
      </c>
      <c r="T68" s="23">
        <v>0</v>
      </c>
      <c r="U68" s="23">
        <v>0</v>
      </c>
      <c r="V68" s="23">
        <v>0</v>
      </c>
      <c r="W68" s="23">
        <v>0</v>
      </c>
      <c r="X68" s="23">
        <v>0</v>
      </c>
      <c r="Y68" s="23">
        <v>0</v>
      </c>
      <c r="Z68" s="23">
        <v>0</v>
      </c>
      <c r="AA68" s="23">
        <v>0</v>
      </c>
      <c r="AB68" s="23">
        <v>0</v>
      </c>
      <c r="AC68" s="23">
        <v>0</v>
      </c>
      <c r="AD68" s="23">
        <v>0</v>
      </c>
      <c r="AE68" s="233">
        <v>0</v>
      </c>
      <c r="AF68" s="23">
        <v>11</v>
      </c>
      <c r="AH68" s="49" t="s">
        <v>843</v>
      </c>
      <c r="AI68" s="309">
        <v>11</v>
      </c>
    </row>
    <row r="69" spans="1:35" x14ac:dyDescent="0.25">
      <c r="A69" s="75" t="s">
        <v>1020</v>
      </c>
      <c r="B69" s="75" t="s">
        <v>1021</v>
      </c>
      <c r="C69" s="75" t="s">
        <v>1022</v>
      </c>
      <c r="D69" s="75" t="s">
        <v>1023</v>
      </c>
      <c r="E69" s="75" t="s">
        <v>1024</v>
      </c>
      <c r="F69" s="75" t="s">
        <v>1025</v>
      </c>
      <c r="G69" s="75" t="s">
        <v>1026</v>
      </c>
      <c r="H69" s="75" t="s">
        <v>616</v>
      </c>
      <c r="I69" s="14" t="s">
        <v>1027</v>
      </c>
      <c r="J69" s="75" t="s">
        <v>1028</v>
      </c>
      <c r="K69" s="75" t="s">
        <v>3764</v>
      </c>
      <c r="L69" s="75" t="s">
        <v>616</v>
      </c>
      <c r="M69" s="75" t="s">
        <v>1029</v>
      </c>
      <c r="N69" s="81" t="s">
        <v>1027</v>
      </c>
      <c r="O69" s="9" t="s">
        <v>126</v>
      </c>
      <c r="P69" s="84" t="s">
        <v>985</v>
      </c>
      <c r="Q69" s="86">
        <v>150</v>
      </c>
      <c r="R69" s="23">
        <v>31</v>
      </c>
      <c r="S69" s="23">
        <v>0</v>
      </c>
      <c r="T69" s="23">
        <v>0</v>
      </c>
      <c r="U69" s="23">
        <v>0</v>
      </c>
      <c r="V69" s="23">
        <v>0</v>
      </c>
      <c r="W69" s="23">
        <v>0</v>
      </c>
      <c r="X69" s="23">
        <v>0</v>
      </c>
      <c r="Y69" s="23">
        <v>0</v>
      </c>
      <c r="Z69" s="23">
        <v>0</v>
      </c>
      <c r="AA69" s="23">
        <v>0</v>
      </c>
      <c r="AB69" s="23">
        <v>0</v>
      </c>
      <c r="AC69" s="23">
        <v>0</v>
      </c>
      <c r="AD69" s="23">
        <v>0</v>
      </c>
      <c r="AE69" s="233">
        <v>0</v>
      </c>
      <c r="AF69" s="23">
        <v>31</v>
      </c>
      <c r="AH69" s="49" t="s">
        <v>841</v>
      </c>
      <c r="AI69" s="309">
        <v>10</v>
      </c>
    </row>
    <row r="70" spans="1:35" x14ac:dyDescent="0.25">
      <c r="A70" s="75" t="s">
        <v>1031</v>
      </c>
      <c r="B70" s="75" t="s">
        <v>902</v>
      </c>
      <c r="C70" s="75" t="s">
        <v>926</v>
      </c>
      <c r="D70" s="75" t="s">
        <v>914</v>
      </c>
      <c r="E70" s="75" t="s">
        <v>1032</v>
      </c>
      <c r="F70" s="75" t="s">
        <v>1033</v>
      </c>
      <c r="G70" s="75" t="s">
        <v>1034</v>
      </c>
      <c r="H70" s="75" t="s">
        <v>938</v>
      </c>
      <c r="I70" s="14" t="s">
        <v>1035</v>
      </c>
      <c r="J70" s="75" t="s">
        <v>1036</v>
      </c>
      <c r="K70" s="75" t="s">
        <v>3765</v>
      </c>
      <c r="L70" s="75" t="s">
        <v>938</v>
      </c>
      <c r="M70" s="75" t="s">
        <v>1037</v>
      </c>
      <c r="N70" s="81" t="s">
        <v>1035</v>
      </c>
      <c r="O70" s="4" t="s">
        <v>127</v>
      </c>
      <c r="P70" s="84" t="s">
        <v>985</v>
      </c>
      <c r="Q70" s="86">
        <v>237</v>
      </c>
      <c r="R70" s="23">
        <v>388</v>
      </c>
      <c r="S70" s="23">
        <v>0</v>
      </c>
      <c r="T70" s="23">
        <v>0</v>
      </c>
      <c r="U70" s="23">
        <v>0</v>
      </c>
      <c r="V70" s="23">
        <v>0</v>
      </c>
      <c r="W70" s="23">
        <v>34</v>
      </c>
      <c r="X70" s="23">
        <v>4</v>
      </c>
      <c r="Y70" s="23">
        <v>32</v>
      </c>
      <c r="Z70" s="23">
        <v>0</v>
      </c>
      <c r="AA70" s="23">
        <v>0</v>
      </c>
      <c r="AB70" s="23">
        <v>0</v>
      </c>
      <c r="AC70" s="23">
        <v>0</v>
      </c>
      <c r="AD70" s="23">
        <v>0</v>
      </c>
      <c r="AE70" s="233">
        <v>0</v>
      </c>
      <c r="AF70" s="23">
        <v>458</v>
      </c>
      <c r="AH70" s="49" t="s">
        <v>840</v>
      </c>
      <c r="AI70" s="309">
        <v>104</v>
      </c>
    </row>
    <row r="71" spans="1:35" x14ac:dyDescent="0.25">
      <c r="A71" s="75" t="s">
        <v>1039</v>
      </c>
      <c r="B71" s="75" t="s">
        <v>973</v>
      </c>
      <c r="C71" s="75" t="s">
        <v>986</v>
      </c>
      <c r="D71" s="75" t="s">
        <v>1040</v>
      </c>
      <c r="E71" s="75" t="s">
        <v>1041</v>
      </c>
      <c r="F71" s="75" t="s">
        <v>1042</v>
      </c>
      <c r="G71" s="75" t="s">
        <v>1043</v>
      </c>
      <c r="H71" s="75" t="s">
        <v>998</v>
      </c>
      <c r="I71" s="14" t="s">
        <v>1044</v>
      </c>
      <c r="J71" s="75" t="s">
        <v>1045</v>
      </c>
      <c r="K71" s="75" t="s">
        <v>3766</v>
      </c>
      <c r="L71" s="75" t="s">
        <v>998</v>
      </c>
      <c r="M71" s="75" t="s">
        <v>1046</v>
      </c>
      <c r="N71" s="81" t="s">
        <v>1044</v>
      </c>
      <c r="O71" s="9" t="s">
        <v>128</v>
      </c>
      <c r="P71" s="84" t="s">
        <v>985</v>
      </c>
      <c r="Q71" s="86">
        <v>264</v>
      </c>
      <c r="R71" s="23">
        <v>113</v>
      </c>
      <c r="S71" s="23">
        <v>0</v>
      </c>
      <c r="T71" s="23">
        <v>0</v>
      </c>
      <c r="U71" s="23">
        <v>0</v>
      </c>
      <c r="V71" s="23">
        <v>0</v>
      </c>
      <c r="W71" s="23">
        <v>0</v>
      </c>
      <c r="X71" s="23">
        <v>15</v>
      </c>
      <c r="Y71" s="23">
        <v>11</v>
      </c>
      <c r="Z71" s="23">
        <v>0</v>
      </c>
      <c r="AA71" s="23">
        <v>0</v>
      </c>
      <c r="AB71" s="23">
        <v>0</v>
      </c>
      <c r="AC71" s="23">
        <v>0</v>
      </c>
      <c r="AD71" s="23">
        <v>0</v>
      </c>
      <c r="AE71" s="233">
        <v>0</v>
      </c>
      <c r="AF71" s="23">
        <v>139</v>
      </c>
      <c r="AH71" s="49" t="s">
        <v>902</v>
      </c>
      <c r="AI71" s="309">
        <v>32</v>
      </c>
    </row>
    <row r="72" spans="1:35" x14ac:dyDescent="0.25">
      <c r="A72" s="75" t="s">
        <v>1048</v>
      </c>
      <c r="B72" s="75" t="s">
        <v>1049</v>
      </c>
      <c r="C72" s="75" t="s">
        <v>1050</v>
      </c>
      <c r="D72" s="75" t="s">
        <v>1051</v>
      </c>
      <c r="E72" s="75" t="s">
        <v>1052</v>
      </c>
      <c r="F72" s="75" t="s">
        <v>1053</v>
      </c>
      <c r="G72" s="75" t="s">
        <v>1054</v>
      </c>
      <c r="H72" s="75" t="s">
        <v>1055</v>
      </c>
      <c r="I72" s="14" t="s">
        <v>1056</v>
      </c>
      <c r="J72" s="75" t="s">
        <v>1057</v>
      </c>
      <c r="K72" s="75" t="s">
        <v>3767</v>
      </c>
      <c r="L72" s="75" t="s">
        <v>1055</v>
      </c>
      <c r="M72" s="75" t="s">
        <v>1058</v>
      </c>
      <c r="N72" s="81" t="s">
        <v>1056</v>
      </c>
      <c r="O72" s="11" t="s">
        <v>129</v>
      </c>
      <c r="P72" s="84" t="s">
        <v>985</v>
      </c>
      <c r="Q72" s="86">
        <v>310</v>
      </c>
      <c r="R72" s="23">
        <v>50</v>
      </c>
      <c r="S72" s="23">
        <v>0</v>
      </c>
      <c r="T72" s="23">
        <v>0</v>
      </c>
      <c r="U72" s="23">
        <v>0</v>
      </c>
      <c r="V72" s="23">
        <v>0</v>
      </c>
      <c r="W72" s="23">
        <v>0</v>
      </c>
      <c r="X72" s="23">
        <v>1</v>
      </c>
      <c r="Y72" s="23">
        <v>0</v>
      </c>
      <c r="Z72" s="23">
        <v>0</v>
      </c>
      <c r="AA72" s="23">
        <v>0</v>
      </c>
      <c r="AB72" s="23">
        <v>0</v>
      </c>
      <c r="AC72" s="23">
        <v>0</v>
      </c>
      <c r="AD72" s="23">
        <v>0</v>
      </c>
      <c r="AE72" s="233">
        <v>0</v>
      </c>
      <c r="AF72" s="23">
        <v>51</v>
      </c>
      <c r="AH72" s="49" t="s">
        <v>914</v>
      </c>
      <c r="AI72" s="309">
        <v>34</v>
      </c>
    </row>
    <row r="73" spans="1:35" ht="26.25" x14ac:dyDescent="0.25">
      <c r="A73" s="75" t="s">
        <v>1060</v>
      </c>
      <c r="B73" s="75" t="s">
        <v>1061</v>
      </c>
      <c r="C73" s="75" t="s">
        <v>1062</v>
      </c>
      <c r="D73" s="75" t="s">
        <v>1063</v>
      </c>
      <c r="E73" s="75" t="s">
        <v>1064</v>
      </c>
      <c r="F73" s="75" t="s">
        <v>1065</v>
      </c>
      <c r="G73" s="75" t="s">
        <v>1066</v>
      </c>
      <c r="H73" s="75" t="s">
        <v>1067</v>
      </c>
      <c r="I73" s="14" t="s">
        <v>1068</v>
      </c>
      <c r="J73" s="75" t="s">
        <v>1069</v>
      </c>
      <c r="K73" s="75" t="s">
        <v>3768</v>
      </c>
      <c r="L73" s="75" t="s">
        <v>1067</v>
      </c>
      <c r="M73" s="75" t="s">
        <v>1070</v>
      </c>
      <c r="N73" s="81" t="s">
        <v>1068</v>
      </c>
      <c r="O73" s="7" t="s">
        <v>130</v>
      </c>
      <c r="P73" s="84" t="s">
        <v>985</v>
      </c>
      <c r="Q73" s="86">
        <v>315</v>
      </c>
      <c r="R73" s="23">
        <v>1</v>
      </c>
      <c r="S73" s="23">
        <v>0</v>
      </c>
      <c r="T73" s="23">
        <v>0</v>
      </c>
      <c r="U73" s="23">
        <v>0</v>
      </c>
      <c r="V73" s="23">
        <v>0</v>
      </c>
      <c r="W73" s="23">
        <v>0</v>
      </c>
      <c r="X73" s="23">
        <v>0</v>
      </c>
      <c r="Y73" s="23">
        <v>0</v>
      </c>
      <c r="Z73" s="23">
        <v>0</v>
      </c>
      <c r="AA73" s="23">
        <v>0</v>
      </c>
      <c r="AB73" s="23">
        <v>0</v>
      </c>
      <c r="AC73" s="23">
        <v>0</v>
      </c>
      <c r="AD73" s="23">
        <v>0</v>
      </c>
      <c r="AE73" s="233">
        <v>0</v>
      </c>
      <c r="AF73" s="23">
        <v>1</v>
      </c>
      <c r="AH73" s="49" t="s">
        <v>926</v>
      </c>
      <c r="AI73" s="309">
        <v>4</v>
      </c>
    </row>
    <row r="74" spans="1:35" x14ac:dyDescent="0.25">
      <c r="A74" s="75" t="s">
        <v>1072</v>
      </c>
      <c r="B74" s="75" t="s">
        <v>1073</v>
      </c>
      <c r="C74" s="75" t="s">
        <v>1074</v>
      </c>
      <c r="D74" s="75" t="s">
        <v>1075</v>
      </c>
      <c r="E74" s="75" t="s">
        <v>1076</v>
      </c>
      <c r="F74" s="75" t="s">
        <v>1077</v>
      </c>
      <c r="G74" s="75" t="s">
        <v>1078</v>
      </c>
      <c r="H74" s="75" t="s">
        <v>1079</v>
      </c>
      <c r="I74" s="14" t="s">
        <v>1080</v>
      </c>
      <c r="J74" s="75" t="s">
        <v>1081</v>
      </c>
      <c r="K74" s="75" t="s">
        <v>3769</v>
      </c>
      <c r="L74" s="75" t="s">
        <v>1079</v>
      </c>
      <c r="M74" s="75" t="s">
        <v>1082</v>
      </c>
      <c r="N74" s="81" t="s">
        <v>1080</v>
      </c>
      <c r="O74" s="7" t="s">
        <v>131</v>
      </c>
      <c r="P74" s="84" t="s">
        <v>985</v>
      </c>
      <c r="Q74" s="86">
        <v>361</v>
      </c>
      <c r="R74" s="23">
        <v>27</v>
      </c>
      <c r="S74" s="23">
        <v>0</v>
      </c>
      <c r="T74" s="23">
        <v>0</v>
      </c>
      <c r="U74" s="23">
        <v>0</v>
      </c>
      <c r="V74" s="23">
        <v>0</v>
      </c>
      <c r="W74" s="23">
        <v>0</v>
      </c>
      <c r="X74" s="23">
        <v>1</v>
      </c>
      <c r="Y74" s="23">
        <v>0</v>
      </c>
      <c r="Z74" s="23">
        <v>0</v>
      </c>
      <c r="AA74" s="23">
        <v>0</v>
      </c>
      <c r="AB74" s="23">
        <v>0</v>
      </c>
      <c r="AC74" s="23">
        <v>0</v>
      </c>
      <c r="AD74" s="23">
        <v>0</v>
      </c>
      <c r="AE74" s="233">
        <v>0</v>
      </c>
      <c r="AF74" s="23">
        <v>28</v>
      </c>
      <c r="AH74" s="49" t="s">
        <v>938</v>
      </c>
      <c r="AI74" s="309">
        <v>388</v>
      </c>
    </row>
    <row r="75" spans="1:35" x14ac:dyDescent="0.25">
      <c r="A75" s="75" t="s">
        <v>1084</v>
      </c>
      <c r="B75" s="75" t="s">
        <v>1085</v>
      </c>
      <c r="C75" s="75" t="s">
        <v>1086</v>
      </c>
      <c r="D75" s="75" t="s">
        <v>1087</v>
      </c>
      <c r="E75" s="75" t="s">
        <v>1088</v>
      </c>
      <c r="F75" s="75" t="s">
        <v>1089</v>
      </c>
      <c r="G75" s="75" t="s">
        <v>1090</v>
      </c>
      <c r="H75" s="75" t="s">
        <v>1091</v>
      </c>
      <c r="I75" s="14" t="s">
        <v>1092</v>
      </c>
      <c r="J75" s="75" t="s">
        <v>1093</v>
      </c>
      <c r="K75" s="75" t="s">
        <v>3770</v>
      </c>
      <c r="L75" s="75" t="s">
        <v>1091</v>
      </c>
      <c r="M75" s="75" t="s">
        <v>1094</v>
      </c>
      <c r="N75" s="81" t="s">
        <v>1092</v>
      </c>
      <c r="O75" s="4" t="s">
        <v>132</v>
      </c>
      <c r="P75" s="84" t="s">
        <v>985</v>
      </c>
      <c r="Q75" s="86">
        <v>647</v>
      </c>
      <c r="R75" s="23">
        <v>59</v>
      </c>
      <c r="S75" s="23">
        <v>0</v>
      </c>
      <c r="T75" s="23">
        <v>0</v>
      </c>
      <c r="U75" s="23">
        <v>0</v>
      </c>
      <c r="V75" s="23">
        <v>0</v>
      </c>
      <c r="W75" s="23">
        <v>0</v>
      </c>
      <c r="X75" s="23">
        <v>2</v>
      </c>
      <c r="Y75" s="23">
        <v>0</v>
      </c>
      <c r="Z75" s="23">
        <v>0</v>
      </c>
      <c r="AA75" s="23">
        <v>0</v>
      </c>
      <c r="AB75" s="23">
        <v>0</v>
      </c>
      <c r="AC75" s="23">
        <v>0</v>
      </c>
      <c r="AD75" s="23">
        <v>0</v>
      </c>
      <c r="AE75" s="233">
        <v>0</v>
      </c>
      <c r="AF75" s="23">
        <v>61</v>
      </c>
      <c r="AH75" s="49" t="s">
        <v>853</v>
      </c>
      <c r="AI75" s="309">
        <v>18</v>
      </c>
    </row>
    <row r="76" spans="1:35" x14ac:dyDescent="0.25">
      <c r="A76" s="75" t="s">
        <v>1095</v>
      </c>
      <c r="B76" s="75" t="s">
        <v>1096</v>
      </c>
      <c r="C76" s="75" t="s">
        <v>1097</v>
      </c>
      <c r="D76" s="75" t="s">
        <v>1098</v>
      </c>
      <c r="E76" s="75" t="s">
        <v>1099</v>
      </c>
      <c r="F76" s="75" t="s">
        <v>1100</v>
      </c>
      <c r="G76" s="75" t="s">
        <v>1101</v>
      </c>
      <c r="H76" s="75" t="s">
        <v>1102</v>
      </c>
      <c r="I76" s="14" t="s">
        <v>1103</v>
      </c>
      <c r="J76" s="75" t="s">
        <v>1104</v>
      </c>
      <c r="K76" s="75" t="s">
        <v>3771</v>
      </c>
      <c r="L76" s="75" t="s">
        <v>1102</v>
      </c>
      <c r="M76" s="75" t="s">
        <v>1105</v>
      </c>
      <c r="N76" s="81" t="s">
        <v>1103</v>
      </c>
      <c r="O76" s="11" t="s">
        <v>133</v>
      </c>
      <c r="P76" s="84" t="s">
        <v>985</v>
      </c>
      <c r="Q76" s="86">
        <v>658</v>
      </c>
      <c r="R76" s="23">
        <v>0</v>
      </c>
      <c r="S76" s="23">
        <v>0</v>
      </c>
      <c r="T76" s="23">
        <v>0</v>
      </c>
      <c r="U76" s="23">
        <v>0</v>
      </c>
      <c r="V76" s="23">
        <v>0</v>
      </c>
      <c r="W76" s="23">
        <v>0</v>
      </c>
      <c r="X76" s="23">
        <v>0</v>
      </c>
      <c r="Y76" s="23">
        <v>0</v>
      </c>
      <c r="Z76" s="23">
        <v>0</v>
      </c>
      <c r="AA76" s="23">
        <v>0</v>
      </c>
      <c r="AB76" s="23">
        <v>0</v>
      </c>
      <c r="AC76" s="23">
        <v>0</v>
      </c>
      <c r="AD76" s="23">
        <v>0</v>
      </c>
      <c r="AE76" s="233">
        <v>0</v>
      </c>
      <c r="AF76" s="23">
        <v>0</v>
      </c>
      <c r="AH76" s="49" t="s">
        <v>466</v>
      </c>
      <c r="AI76" s="309">
        <v>1</v>
      </c>
    </row>
    <row r="77" spans="1:35" x14ac:dyDescent="0.25">
      <c r="A77" s="75" t="s">
        <v>1106</v>
      </c>
      <c r="B77" s="75" t="s">
        <v>1107</v>
      </c>
      <c r="C77" s="75" t="s">
        <v>1108</v>
      </c>
      <c r="D77" s="75" t="s">
        <v>1109</v>
      </c>
      <c r="E77" s="75" t="s">
        <v>1110</v>
      </c>
      <c r="F77" s="75" t="s">
        <v>1111</v>
      </c>
      <c r="G77" s="75" t="s">
        <v>1112</v>
      </c>
      <c r="H77" s="75" t="s">
        <v>1113</v>
      </c>
      <c r="I77" s="14" t="s">
        <v>1114</v>
      </c>
      <c r="J77" s="75" t="s">
        <v>1115</v>
      </c>
      <c r="K77" s="75" t="s">
        <v>3772</v>
      </c>
      <c r="L77" s="75" t="s">
        <v>1113</v>
      </c>
      <c r="M77" s="75" t="s">
        <v>1116</v>
      </c>
      <c r="N77" s="81" t="s">
        <v>1114</v>
      </c>
      <c r="O77" s="4" t="s">
        <v>134</v>
      </c>
      <c r="P77" s="84" t="s">
        <v>985</v>
      </c>
      <c r="Q77" s="86">
        <v>664</v>
      </c>
      <c r="R77" s="23">
        <v>558</v>
      </c>
      <c r="S77" s="23">
        <v>0</v>
      </c>
      <c r="T77" s="23">
        <v>0</v>
      </c>
      <c r="U77" s="23">
        <v>0</v>
      </c>
      <c r="V77" s="23">
        <v>0</v>
      </c>
      <c r="W77" s="23">
        <v>0</v>
      </c>
      <c r="X77" s="23">
        <v>37</v>
      </c>
      <c r="Y77" s="23">
        <v>20</v>
      </c>
      <c r="Z77" s="23">
        <v>0</v>
      </c>
      <c r="AA77" s="23">
        <v>0</v>
      </c>
      <c r="AB77" s="23">
        <v>0</v>
      </c>
      <c r="AC77" s="23">
        <v>0</v>
      </c>
      <c r="AD77" s="23">
        <v>0</v>
      </c>
      <c r="AE77" s="233">
        <v>0</v>
      </c>
      <c r="AF77" s="23">
        <v>615</v>
      </c>
      <c r="AH77" s="49" t="s">
        <v>471</v>
      </c>
      <c r="AI77" s="309">
        <v>9</v>
      </c>
    </row>
    <row r="78" spans="1:35" x14ac:dyDescent="0.25">
      <c r="A78" s="75" t="s">
        <v>1117</v>
      </c>
      <c r="B78" s="75" t="s">
        <v>1118</v>
      </c>
      <c r="C78" s="75" t="s">
        <v>1119</v>
      </c>
      <c r="D78" s="75" t="s">
        <v>1120</v>
      </c>
      <c r="E78" s="75" t="s">
        <v>1121</v>
      </c>
      <c r="F78" s="75" t="s">
        <v>1122</v>
      </c>
      <c r="G78" s="75" t="s">
        <v>1123</v>
      </c>
      <c r="H78" s="75" t="s">
        <v>1124</v>
      </c>
      <c r="I78" s="14" t="s">
        <v>1125</v>
      </c>
      <c r="J78" s="75" t="s">
        <v>1126</v>
      </c>
      <c r="K78" s="75" t="s">
        <v>3773</v>
      </c>
      <c r="L78" s="75" t="s">
        <v>1124</v>
      </c>
      <c r="M78" s="75" t="s">
        <v>1127</v>
      </c>
      <c r="N78" s="81" t="s">
        <v>1125</v>
      </c>
      <c r="O78" s="10" t="s">
        <v>135</v>
      </c>
      <c r="P78" s="84" t="s">
        <v>985</v>
      </c>
      <c r="Q78" s="86">
        <v>686</v>
      </c>
      <c r="R78" s="23">
        <v>322</v>
      </c>
      <c r="S78" s="23">
        <v>0</v>
      </c>
      <c r="T78" s="23">
        <v>0</v>
      </c>
      <c r="U78" s="23">
        <v>0</v>
      </c>
      <c r="V78" s="23">
        <v>0</v>
      </c>
      <c r="W78" s="23">
        <v>28</v>
      </c>
      <c r="X78" s="23">
        <v>0</v>
      </c>
      <c r="Y78" s="23">
        <v>9</v>
      </c>
      <c r="Z78" s="23">
        <v>0</v>
      </c>
      <c r="AA78" s="23">
        <v>0</v>
      </c>
      <c r="AB78" s="23">
        <v>0</v>
      </c>
      <c r="AC78" s="23">
        <v>0</v>
      </c>
      <c r="AD78" s="23">
        <v>0</v>
      </c>
      <c r="AE78" s="233">
        <v>0</v>
      </c>
      <c r="AF78" s="23">
        <v>359</v>
      </c>
      <c r="AH78" s="49" t="s">
        <v>470</v>
      </c>
      <c r="AI78" s="309">
        <v>172</v>
      </c>
    </row>
    <row r="79" spans="1:35" x14ac:dyDescent="0.25">
      <c r="A79" s="75" t="s">
        <v>1128</v>
      </c>
      <c r="B79" s="75" t="s">
        <v>1129</v>
      </c>
      <c r="C79" s="75" t="s">
        <v>1130</v>
      </c>
      <c r="D79" s="75" t="s">
        <v>1131</v>
      </c>
      <c r="E79" s="75" t="s">
        <v>1132</v>
      </c>
      <c r="F79" s="75" t="s">
        <v>1133</v>
      </c>
      <c r="G79" s="75" t="s">
        <v>1134</v>
      </c>
      <c r="H79" s="75" t="s">
        <v>1135</v>
      </c>
      <c r="I79" s="14" t="s">
        <v>1136</v>
      </c>
      <c r="J79" s="75" t="s">
        <v>1137</v>
      </c>
      <c r="K79" s="75" t="s">
        <v>3774</v>
      </c>
      <c r="L79" s="75" t="s">
        <v>1135</v>
      </c>
      <c r="M79" s="75" t="s">
        <v>1138</v>
      </c>
      <c r="N79" s="81" t="s">
        <v>1136</v>
      </c>
      <c r="O79" s="7" t="s">
        <v>136</v>
      </c>
      <c r="P79" s="84" t="s">
        <v>985</v>
      </c>
      <c r="Q79" s="86">
        <v>819</v>
      </c>
      <c r="R79" s="23">
        <v>8</v>
      </c>
      <c r="S79" s="23">
        <v>0</v>
      </c>
      <c r="T79" s="23">
        <v>0</v>
      </c>
      <c r="U79" s="23">
        <v>0</v>
      </c>
      <c r="V79" s="23">
        <v>0</v>
      </c>
      <c r="W79" s="23">
        <v>0</v>
      </c>
      <c r="X79" s="23">
        <v>0</v>
      </c>
      <c r="Y79" s="23">
        <v>0</v>
      </c>
      <c r="Z79" s="23">
        <v>0</v>
      </c>
      <c r="AA79" s="23">
        <v>0</v>
      </c>
      <c r="AB79" s="23">
        <v>0</v>
      </c>
      <c r="AC79" s="23">
        <v>0</v>
      </c>
      <c r="AD79" s="23">
        <v>0</v>
      </c>
      <c r="AE79" s="233">
        <v>0</v>
      </c>
      <c r="AF79" s="23">
        <v>8</v>
      </c>
      <c r="AH79" s="49" t="s">
        <v>973</v>
      </c>
      <c r="AI79" s="309">
        <v>11</v>
      </c>
    </row>
    <row r="80" spans="1:35" x14ac:dyDescent="0.25">
      <c r="A80" s="75" t="s">
        <v>1139</v>
      </c>
      <c r="B80" s="75" t="s">
        <v>1140</v>
      </c>
      <c r="C80" s="75" t="s">
        <v>1141</v>
      </c>
      <c r="D80" s="75" t="s">
        <v>1142</v>
      </c>
      <c r="E80" s="75" t="s">
        <v>1143</v>
      </c>
      <c r="F80" s="75" t="s">
        <v>1144</v>
      </c>
      <c r="G80" s="75" t="s">
        <v>1145</v>
      </c>
      <c r="H80" s="75" t="s">
        <v>1146</v>
      </c>
      <c r="I80" s="14" t="s">
        <v>1147</v>
      </c>
      <c r="J80" s="75" t="s">
        <v>1148</v>
      </c>
      <c r="K80" s="75" t="s">
        <v>3775</v>
      </c>
      <c r="L80" s="75" t="s">
        <v>1146</v>
      </c>
      <c r="M80" s="75" t="s">
        <v>1149</v>
      </c>
      <c r="N80" s="81" t="s">
        <v>1147</v>
      </c>
      <c r="O80" s="7" t="s">
        <v>137</v>
      </c>
      <c r="P80" s="84" t="s">
        <v>985</v>
      </c>
      <c r="Q80" s="86">
        <v>854</v>
      </c>
      <c r="R80" s="23">
        <v>2</v>
      </c>
      <c r="S80" s="23">
        <v>9</v>
      </c>
      <c r="T80" s="23">
        <v>0</v>
      </c>
      <c r="U80" s="23">
        <v>0</v>
      </c>
      <c r="V80" s="23">
        <v>0</v>
      </c>
      <c r="W80" s="23">
        <v>0</v>
      </c>
      <c r="X80" s="23">
        <v>0</v>
      </c>
      <c r="Y80" s="23">
        <v>0</v>
      </c>
      <c r="Z80" s="23">
        <v>0</v>
      </c>
      <c r="AA80" s="23">
        <v>0</v>
      </c>
      <c r="AB80" s="23">
        <v>0</v>
      </c>
      <c r="AC80" s="23">
        <v>0</v>
      </c>
      <c r="AD80" s="23">
        <v>0</v>
      </c>
      <c r="AE80" s="233">
        <v>0</v>
      </c>
      <c r="AF80" s="23">
        <v>11</v>
      </c>
      <c r="AH80" s="49" t="s">
        <v>986</v>
      </c>
      <c r="AI80" s="309">
        <v>15</v>
      </c>
    </row>
    <row r="81" spans="1:35" x14ac:dyDescent="0.25">
      <c r="A81" s="75" t="s">
        <v>1150</v>
      </c>
      <c r="B81" s="75" t="s">
        <v>1151</v>
      </c>
      <c r="C81" s="75" t="s">
        <v>1152</v>
      </c>
      <c r="D81" s="75" t="s">
        <v>1153</v>
      </c>
      <c r="E81" s="75" t="s">
        <v>1154</v>
      </c>
      <c r="F81" s="75" t="s">
        <v>1155</v>
      </c>
      <c r="G81" s="75" t="s">
        <v>1156</v>
      </c>
      <c r="H81" s="75" t="s">
        <v>1157</v>
      </c>
      <c r="I81" s="14" t="s">
        <v>1158</v>
      </c>
      <c r="J81" s="75" t="s">
        <v>1159</v>
      </c>
      <c r="K81" s="75" t="s">
        <v>3776</v>
      </c>
      <c r="L81" s="75" t="s">
        <v>1157</v>
      </c>
      <c r="M81" s="75" t="s">
        <v>1160</v>
      </c>
      <c r="N81" s="81" t="s">
        <v>1158</v>
      </c>
      <c r="O81" s="7" t="s">
        <v>138</v>
      </c>
      <c r="P81" s="84" t="s">
        <v>985</v>
      </c>
      <c r="Q81" s="86">
        <v>887</v>
      </c>
      <c r="R81" s="23">
        <v>40</v>
      </c>
      <c r="S81" s="23">
        <v>144</v>
      </c>
      <c r="T81" s="23">
        <v>0</v>
      </c>
      <c r="U81" s="23">
        <v>0</v>
      </c>
      <c r="V81" s="23">
        <v>0</v>
      </c>
      <c r="W81" s="23">
        <v>1</v>
      </c>
      <c r="X81" s="23">
        <v>3</v>
      </c>
      <c r="Y81" s="23">
        <v>3</v>
      </c>
      <c r="Z81" s="23">
        <v>0</v>
      </c>
      <c r="AA81" s="23">
        <v>0</v>
      </c>
      <c r="AB81" s="23">
        <v>0</v>
      </c>
      <c r="AC81" s="23">
        <v>0</v>
      </c>
      <c r="AD81" s="23">
        <v>0</v>
      </c>
      <c r="AE81" s="233">
        <v>0</v>
      </c>
      <c r="AF81" s="23">
        <v>191</v>
      </c>
      <c r="AH81" s="49" t="s">
        <v>998</v>
      </c>
      <c r="AI81" s="309">
        <v>113</v>
      </c>
    </row>
    <row r="82" spans="1:35" x14ac:dyDescent="0.25">
      <c r="A82" s="75" t="s">
        <v>210</v>
      </c>
      <c r="B82" s="75" t="s">
        <v>208</v>
      </c>
      <c r="C82" s="75" t="s">
        <v>216</v>
      </c>
      <c r="D82" s="75" t="s">
        <v>214</v>
      </c>
      <c r="E82" s="75" t="s">
        <v>220</v>
      </c>
      <c r="F82" s="75" t="s">
        <v>226</v>
      </c>
      <c r="G82" s="75" t="s">
        <v>224</v>
      </c>
      <c r="H82" s="75" t="s">
        <v>218</v>
      </c>
      <c r="I82" s="14" t="s">
        <v>212</v>
      </c>
      <c r="J82" s="75" t="s">
        <v>206</v>
      </c>
      <c r="K82" s="75" t="s">
        <v>308</v>
      </c>
      <c r="L82" s="75" t="s">
        <v>218</v>
      </c>
      <c r="M82" s="75" t="s">
        <v>222</v>
      </c>
      <c r="N82" s="81" t="s">
        <v>212</v>
      </c>
      <c r="O82" s="36" t="s">
        <v>1162</v>
      </c>
      <c r="P82" s="85"/>
      <c r="Q82" s="87"/>
      <c r="R82" s="88">
        <v>14443</v>
      </c>
      <c r="S82" s="88">
        <v>51</v>
      </c>
      <c r="T82" s="88">
        <v>0</v>
      </c>
      <c r="U82" s="88">
        <v>8</v>
      </c>
      <c r="V82" s="88">
        <v>0</v>
      </c>
      <c r="W82" s="88">
        <v>1181</v>
      </c>
      <c r="X82" s="88">
        <v>1146</v>
      </c>
      <c r="Y82" s="88">
        <v>442</v>
      </c>
      <c r="Z82" s="88">
        <v>41</v>
      </c>
      <c r="AA82" s="88">
        <v>5</v>
      </c>
      <c r="AB82" s="88">
        <v>0</v>
      </c>
      <c r="AC82" s="88">
        <v>0</v>
      </c>
      <c r="AD82" s="88">
        <v>0</v>
      </c>
      <c r="AE82" s="88">
        <v>0</v>
      </c>
      <c r="AF82" s="88">
        <v>17317</v>
      </c>
      <c r="AH82" s="49" t="s">
        <v>1008</v>
      </c>
      <c r="AI82" s="309">
        <v>144</v>
      </c>
    </row>
    <row r="83" spans="1:35" ht="26.25" x14ac:dyDescent="0.25">
      <c r="A83" s="75" t="s">
        <v>1164</v>
      </c>
      <c r="B83" s="75" t="s">
        <v>1165</v>
      </c>
      <c r="C83" s="75" t="s">
        <v>1166</v>
      </c>
      <c r="D83" s="75" t="s">
        <v>1167</v>
      </c>
      <c r="E83" s="75" t="s">
        <v>1168</v>
      </c>
      <c r="F83" s="75" t="s">
        <v>1169</v>
      </c>
      <c r="G83" s="75" t="s">
        <v>1170</v>
      </c>
      <c r="H83" s="75" t="s">
        <v>1171</v>
      </c>
      <c r="I83" s="14" t="s">
        <v>1172</v>
      </c>
      <c r="J83" s="75" t="s">
        <v>1173</v>
      </c>
      <c r="K83" s="75" t="s">
        <v>3777</v>
      </c>
      <c r="L83" s="75" t="s">
        <v>1171</v>
      </c>
      <c r="M83" s="75" t="s">
        <v>1174</v>
      </c>
      <c r="N83" s="81" t="s">
        <v>3778</v>
      </c>
      <c r="O83" s="7" t="s">
        <v>140</v>
      </c>
      <c r="P83" s="84" t="s">
        <v>1175</v>
      </c>
      <c r="Q83" s="86">
        <v>2</v>
      </c>
      <c r="R83" s="23">
        <v>58</v>
      </c>
      <c r="S83" s="23">
        <v>11</v>
      </c>
      <c r="T83" s="23">
        <v>0</v>
      </c>
      <c r="U83" s="23">
        <v>0</v>
      </c>
      <c r="V83" s="23">
        <v>0</v>
      </c>
      <c r="W83" s="23">
        <v>0</v>
      </c>
      <c r="X83" s="23">
        <v>1</v>
      </c>
      <c r="Y83" s="23">
        <v>0</v>
      </c>
      <c r="Z83" s="23">
        <v>0</v>
      </c>
      <c r="AA83" s="23">
        <v>0</v>
      </c>
      <c r="AB83" s="23">
        <v>0</v>
      </c>
      <c r="AC83" s="23">
        <v>0</v>
      </c>
      <c r="AD83" s="23">
        <v>0</v>
      </c>
      <c r="AE83" s="233">
        <v>0</v>
      </c>
      <c r="AF83" s="23">
        <v>70</v>
      </c>
      <c r="AH83" s="49" t="s">
        <v>1019</v>
      </c>
      <c r="AI83" s="309">
        <v>14</v>
      </c>
    </row>
    <row r="84" spans="1:35" ht="26.25" x14ac:dyDescent="0.25">
      <c r="A84" s="75" t="s">
        <v>1177</v>
      </c>
      <c r="B84" s="75" t="s">
        <v>1178</v>
      </c>
      <c r="C84" s="75" t="s">
        <v>1179</v>
      </c>
      <c r="D84" s="75" t="s">
        <v>1180</v>
      </c>
      <c r="E84" s="75" t="s">
        <v>1181</v>
      </c>
      <c r="F84" s="75" t="s">
        <v>1182</v>
      </c>
      <c r="G84" s="75" t="s">
        <v>1183</v>
      </c>
      <c r="H84" s="75" t="s">
        <v>1184</v>
      </c>
      <c r="I84" s="14" t="s">
        <v>1185</v>
      </c>
      <c r="J84" s="75" t="s">
        <v>1186</v>
      </c>
      <c r="K84" s="75" t="s">
        <v>3779</v>
      </c>
      <c r="L84" s="75" t="s">
        <v>1184</v>
      </c>
      <c r="M84" s="75" t="s">
        <v>1187</v>
      </c>
      <c r="N84" s="81" t="s">
        <v>3780</v>
      </c>
      <c r="O84" s="7" t="s">
        <v>141</v>
      </c>
      <c r="P84" s="84" t="s">
        <v>1175</v>
      </c>
      <c r="Q84" s="86">
        <v>21</v>
      </c>
      <c r="R84" s="23">
        <v>23</v>
      </c>
      <c r="S84" s="23">
        <v>0</v>
      </c>
      <c r="T84" s="23">
        <v>0</v>
      </c>
      <c r="U84" s="23">
        <v>0</v>
      </c>
      <c r="V84" s="23">
        <v>0</v>
      </c>
      <c r="W84" s="23">
        <v>0</v>
      </c>
      <c r="X84" s="23">
        <v>2</v>
      </c>
      <c r="Y84" s="23">
        <v>0</v>
      </c>
      <c r="Z84" s="23">
        <v>0</v>
      </c>
      <c r="AA84" s="23">
        <v>0</v>
      </c>
      <c r="AB84" s="23">
        <v>0</v>
      </c>
      <c r="AC84" s="23">
        <v>0</v>
      </c>
      <c r="AD84" s="23">
        <v>0</v>
      </c>
      <c r="AE84" s="233">
        <v>0</v>
      </c>
      <c r="AF84" s="23">
        <v>25</v>
      </c>
      <c r="AH84" s="49" t="s">
        <v>1030</v>
      </c>
      <c r="AI84" s="309">
        <v>240</v>
      </c>
    </row>
    <row r="85" spans="1:35" x14ac:dyDescent="0.25">
      <c r="A85" s="75" t="s">
        <v>1189</v>
      </c>
      <c r="B85" s="75" t="s">
        <v>1190</v>
      </c>
      <c r="C85" s="75" t="s">
        <v>1191</v>
      </c>
      <c r="D85" s="75" t="s">
        <v>1192</v>
      </c>
      <c r="E85" s="75" t="s">
        <v>1193</v>
      </c>
      <c r="F85" s="75" t="s">
        <v>1194</v>
      </c>
      <c r="G85" s="75" t="s">
        <v>1195</v>
      </c>
      <c r="H85" s="75" t="s">
        <v>1196</v>
      </c>
      <c r="I85" s="14" t="s">
        <v>1197</v>
      </c>
      <c r="J85" s="75" t="s">
        <v>1198</v>
      </c>
      <c r="K85" s="75" t="s">
        <v>3781</v>
      </c>
      <c r="L85" s="75" t="s">
        <v>1196</v>
      </c>
      <c r="M85" s="75" t="s">
        <v>1199</v>
      </c>
      <c r="N85" s="81" t="s">
        <v>3782</v>
      </c>
      <c r="O85" s="7" t="s">
        <v>142</v>
      </c>
      <c r="P85" s="84" t="s">
        <v>1175</v>
      </c>
      <c r="Q85" s="86">
        <v>55</v>
      </c>
      <c r="R85" s="23">
        <v>17</v>
      </c>
      <c r="S85" s="23">
        <v>0</v>
      </c>
      <c r="T85" s="23">
        <v>0</v>
      </c>
      <c r="U85" s="23">
        <v>0</v>
      </c>
      <c r="V85" s="23">
        <v>0</v>
      </c>
      <c r="W85" s="23">
        <v>0</v>
      </c>
      <c r="X85" s="23">
        <v>0</v>
      </c>
      <c r="Y85" s="23">
        <v>0</v>
      </c>
      <c r="Z85" s="23">
        <v>0</v>
      </c>
      <c r="AA85" s="23">
        <v>0</v>
      </c>
      <c r="AB85" s="23">
        <v>0</v>
      </c>
      <c r="AC85" s="23">
        <v>0</v>
      </c>
      <c r="AD85" s="23">
        <v>0</v>
      </c>
      <c r="AE85" s="233">
        <v>0</v>
      </c>
      <c r="AF85" s="23">
        <v>17</v>
      </c>
      <c r="AH85" s="49" t="s">
        <v>1038</v>
      </c>
      <c r="AI85" s="309">
        <v>33</v>
      </c>
    </row>
    <row r="86" spans="1:35" ht="51.75" x14ac:dyDescent="0.25">
      <c r="A86" s="75" t="s">
        <v>1200</v>
      </c>
      <c r="B86" s="75" t="s">
        <v>1201</v>
      </c>
      <c r="C86" s="75" t="s">
        <v>580</v>
      </c>
      <c r="D86" s="75" t="s">
        <v>568</v>
      </c>
      <c r="E86" s="75" t="s">
        <v>1202</v>
      </c>
      <c r="F86" s="75" t="s">
        <v>604</v>
      </c>
      <c r="G86" s="75" t="s">
        <v>1203</v>
      </c>
      <c r="H86" s="75" t="s">
        <v>592</v>
      </c>
      <c r="I86" s="14" t="s">
        <v>1204</v>
      </c>
      <c r="J86" s="75" t="s">
        <v>1205</v>
      </c>
      <c r="K86" s="75" t="s">
        <v>3783</v>
      </c>
      <c r="L86" s="75" t="s">
        <v>592</v>
      </c>
      <c r="M86" s="75" t="s">
        <v>1206</v>
      </c>
      <c r="N86" s="81" t="s">
        <v>1204</v>
      </c>
      <c r="O86" s="37" t="s">
        <v>143</v>
      </c>
      <c r="P86" s="84" t="s">
        <v>1175</v>
      </c>
      <c r="Q86" s="86">
        <v>148</v>
      </c>
      <c r="R86" s="23">
        <v>1099</v>
      </c>
      <c r="S86" s="23">
        <v>0</v>
      </c>
      <c r="T86" s="23">
        <v>0</v>
      </c>
      <c r="U86" s="23">
        <v>0</v>
      </c>
      <c r="V86" s="23">
        <v>0</v>
      </c>
      <c r="W86" s="23">
        <v>242</v>
      </c>
      <c r="X86" s="23">
        <v>221</v>
      </c>
      <c r="Y86" s="23">
        <v>0</v>
      </c>
      <c r="Z86" s="23">
        <v>0</v>
      </c>
      <c r="AA86" s="23">
        <v>0</v>
      </c>
      <c r="AB86" s="23">
        <v>0</v>
      </c>
      <c r="AC86" s="23">
        <v>0</v>
      </c>
      <c r="AD86" s="23">
        <v>0</v>
      </c>
      <c r="AE86" s="233">
        <v>0</v>
      </c>
      <c r="AF86" s="23">
        <v>1562</v>
      </c>
      <c r="AH86" s="49" t="s">
        <v>1047</v>
      </c>
      <c r="AI86" s="309">
        <v>1153</v>
      </c>
    </row>
    <row r="87" spans="1:35" x14ac:dyDescent="0.25">
      <c r="A87" s="75" t="s">
        <v>1208</v>
      </c>
      <c r="B87" s="75" t="s">
        <v>1209</v>
      </c>
      <c r="C87" s="75" t="s">
        <v>752</v>
      </c>
      <c r="D87" s="75" t="s">
        <v>1210</v>
      </c>
      <c r="E87" s="75" t="s">
        <v>1211</v>
      </c>
      <c r="F87" s="75" t="s">
        <v>777</v>
      </c>
      <c r="G87" s="75" t="s">
        <v>1212</v>
      </c>
      <c r="H87" s="75" t="s">
        <v>765</v>
      </c>
      <c r="I87" s="14" t="s">
        <v>1213</v>
      </c>
      <c r="J87" s="75" t="s">
        <v>1214</v>
      </c>
      <c r="K87" s="75" t="s">
        <v>3784</v>
      </c>
      <c r="L87" s="75" t="s">
        <v>765</v>
      </c>
      <c r="M87" s="75" t="s">
        <v>1215</v>
      </c>
      <c r="N87" s="81" t="s">
        <v>1213</v>
      </c>
      <c r="O87" s="7" t="s">
        <v>144</v>
      </c>
      <c r="P87" s="84" t="s">
        <v>1175</v>
      </c>
      <c r="Q87" s="86">
        <v>197</v>
      </c>
      <c r="R87" s="23">
        <v>302</v>
      </c>
      <c r="S87" s="23">
        <v>0</v>
      </c>
      <c r="T87" s="23">
        <v>0</v>
      </c>
      <c r="U87" s="23">
        <v>0</v>
      </c>
      <c r="V87" s="23">
        <v>0</v>
      </c>
      <c r="W87" s="23">
        <v>1</v>
      </c>
      <c r="X87" s="23">
        <v>4</v>
      </c>
      <c r="Y87" s="23">
        <v>0</v>
      </c>
      <c r="Z87" s="23">
        <v>0</v>
      </c>
      <c r="AA87" s="23">
        <v>0</v>
      </c>
      <c r="AB87" s="23">
        <v>0</v>
      </c>
      <c r="AC87" s="23">
        <v>0</v>
      </c>
      <c r="AD87" s="23">
        <v>0</v>
      </c>
      <c r="AE87" s="233">
        <v>0</v>
      </c>
      <c r="AF87" s="23">
        <v>307</v>
      </c>
      <c r="AH87" s="49" t="s">
        <v>1059</v>
      </c>
      <c r="AI87" s="309">
        <v>1</v>
      </c>
    </row>
    <row r="88" spans="1:35" x14ac:dyDescent="0.25">
      <c r="A88" s="75" t="s">
        <v>1217</v>
      </c>
      <c r="B88" s="75" t="s">
        <v>1218</v>
      </c>
      <c r="C88" s="75" t="s">
        <v>789</v>
      </c>
      <c r="D88" s="75" t="s">
        <v>1219</v>
      </c>
      <c r="E88" s="75" t="s">
        <v>1220</v>
      </c>
      <c r="F88" s="75" t="s">
        <v>1221</v>
      </c>
      <c r="G88" s="75" t="s">
        <v>1222</v>
      </c>
      <c r="H88" s="75" t="s">
        <v>801</v>
      </c>
      <c r="I88" s="14" t="s">
        <v>1223</v>
      </c>
      <c r="J88" s="75" t="s">
        <v>1224</v>
      </c>
      <c r="K88" s="75" t="s">
        <v>3785</v>
      </c>
      <c r="L88" s="75" t="s">
        <v>801</v>
      </c>
      <c r="M88" s="75" t="s">
        <v>1225</v>
      </c>
      <c r="N88" s="81" t="s">
        <v>1223</v>
      </c>
      <c r="O88" s="9" t="s">
        <v>145</v>
      </c>
      <c r="P88" s="84" t="s">
        <v>1175</v>
      </c>
      <c r="Q88" s="86">
        <v>206</v>
      </c>
      <c r="R88" s="23">
        <v>18</v>
      </c>
      <c r="S88" s="23">
        <v>0</v>
      </c>
      <c r="T88" s="23">
        <v>0</v>
      </c>
      <c r="U88" s="23">
        <v>0</v>
      </c>
      <c r="V88" s="23">
        <v>0</v>
      </c>
      <c r="W88" s="23">
        <v>0</v>
      </c>
      <c r="X88" s="23">
        <v>2</v>
      </c>
      <c r="Y88" s="23">
        <v>0</v>
      </c>
      <c r="Z88" s="23">
        <v>0</v>
      </c>
      <c r="AA88" s="23">
        <v>0</v>
      </c>
      <c r="AB88" s="23">
        <v>0</v>
      </c>
      <c r="AC88" s="23">
        <v>0</v>
      </c>
      <c r="AD88" s="23">
        <v>0</v>
      </c>
      <c r="AE88" s="233">
        <v>0</v>
      </c>
      <c r="AF88" s="23">
        <v>20</v>
      </c>
      <c r="AH88" s="49" t="s">
        <v>1071</v>
      </c>
      <c r="AI88" s="309">
        <v>11</v>
      </c>
    </row>
    <row r="89" spans="1:35" x14ac:dyDescent="0.25">
      <c r="A89" s="75" t="s">
        <v>1227</v>
      </c>
      <c r="B89" s="75" t="s">
        <v>1228</v>
      </c>
      <c r="C89" s="75" t="s">
        <v>1207</v>
      </c>
      <c r="D89" s="75" t="s">
        <v>1229</v>
      </c>
      <c r="E89" s="75" t="s">
        <v>1230</v>
      </c>
      <c r="F89" s="75" t="s">
        <v>1226</v>
      </c>
      <c r="G89" s="75" t="s">
        <v>1231</v>
      </c>
      <c r="H89" s="75" t="s">
        <v>1216</v>
      </c>
      <c r="I89" s="14" t="s">
        <v>1232</v>
      </c>
      <c r="J89" s="75" t="s">
        <v>1233</v>
      </c>
      <c r="K89" s="75" t="s">
        <v>3786</v>
      </c>
      <c r="L89" s="75" t="s">
        <v>1216</v>
      </c>
      <c r="M89" s="75" t="s">
        <v>1234</v>
      </c>
      <c r="N89" s="81" t="s">
        <v>1232</v>
      </c>
      <c r="O89" s="7" t="s">
        <v>146</v>
      </c>
      <c r="P89" s="84" t="s">
        <v>1175</v>
      </c>
      <c r="Q89" s="86">
        <v>313</v>
      </c>
      <c r="R89" s="23">
        <v>150</v>
      </c>
      <c r="S89" s="23">
        <v>0</v>
      </c>
      <c r="T89" s="23">
        <v>0</v>
      </c>
      <c r="U89" s="23">
        <v>0</v>
      </c>
      <c r="V89" s="23">
        <v>0</v>
      </c>
      <c r="W89" s="23">
        <v>12</v>
      </c>
      <c r="X89" s="23">
        <v>2</v>
      </c>
      <c r="Y89" s="23">
        <v>0</v>
      </c>
      <c r="Z89" s="23">
        <v>0</v>
      </c>
      <c r="AA89" s="23">
        <v>0</v>
      </c>
      <c r="AB89" s="23">
        <v>0</v>
      </c>
      <c r="AC89" s="23">
        <v>0</v>
      </c>
      <c r="AD89" s="23">
        <v>0</v>
      </c>
      <c r="AE89" s="233">
        <v>0</v>
      </c>
      <c r="AF89" s="23">
        <v>164</v>
      </c>
      <c r="AH89" s="49" t="s">
        <v>1083</v>
      </c>
      <c r="AI89" s="309">
        <v>122</v>
      </c>
    </row>
    <row r="90" spans="1:35" x14ac:dyDescent="0.25">
      <c r="A90" s="75" t="s">
        <v>1235</v>
      </c>
      <c r="B90" s="75" t="s">
        <v>1236</v>
      </c>
      <c r="C90" s="75" t="s">
        <v>1237</v>
      </c>
      <c r="D90" s="75" t="s">
        <v>1238</v>
      </c>
      <c r="E90" s="75" t="s">
        <v>1239</v>
      </c>
      <c r="F90" s="75" t="s">
        <v>1240</v>
      </c>
      <c r="G90" s="75" t="s">
        <v>1241</v>
      </c>
      <c r="H90" s="75" t="s">
        <v>1242</v>
      </c>
      <c r="I90" s="14" t="s">
        <v>1243</v>
      </c>
      <c r="J90" s="75" t="s">
        <v>1244</v>
      </c>
      <c r="K90" s="75" t="s">
        <v>3787</v>
      </c>
      <c r="L90" s="75" t="s">
        <v>1242</v>
      </c>
      <c r="M90" s="75" t="s">
        <v>1245</v>
      </c>
      <c r="N90" s="81" t="s">
        <v>1243</v>
      </c>
      <c r="O90" s="7" t="s">
        <v>147</v>
      </c>
      <c r="P90" s="84" t="s">
        <v>1175</v>
      </c>
      <c r="Q90" s="86">
        <v>318</v>
      </c>
      <c r="R90" s="23">
        <v>1284</v>
      </c>
      <c r="S90" s="23">
        <v>0</v>
      </c>
      <c r="T90" s="23">
        <v>0</v>
      </c>
      <c r="U90" s="23">
        <v>0</v>
      </c>
      <c r="V90" s="23">
        <v>0</v>
      </c>
      <c r="W90" s="23">
        <v>98</v>
      </c>
      <c r="X90" s="23">
        <v>52</v>
      </c>
      <c r="Y90" s="23">
        <v>29</v>
      </c>
      <c r="Z90" s="23">
        <v>0</v>
      </c>
      <c r="AA90" s="23">
        <v>0</v>
      </c>
      <c r="AB90" s="23">
        <v>0</v>
      </c>
      <c r="AC90" s="23">
        <v>0</v>
      </c>
      <c r="AD90" s="23">
        <v>0</v>
      </c>
      <c r="AE90" s="233">
        <v>0</v>
      </c>
      <c r="AF90" s="23">
        <v>1463</v>
      </c>
      <c r="AH90" s="49" t="s">
        <v>860</v>
      </c>
      <c r="AI90" s="309">
        <v>1</v>
      </c>
    </row>
    <row r="91" spans="1:35" x14ac:dyDescent="0.25">
      <c r="A91" s="75" t="s">
        <v>1246</v>
      </c>
      <c r="B91" s="75" t="s">
        <v>1247</v>
      </c>
      <c r="C91" s="75" t="s">
        <v>1248</v>
      </c>
      <c r="D91" s="75" t="s">
        <v>1249</v>
      </c>
      <c r="E91" s="75" t="s">
        <v>1250</v>
      </c>
      <c r="F91" s="75" t="s">
        <v>1251</v>
      </c>
      <c r="G91" s="75" t="s">
        <v>1252</v>
      </c>
      <c r="H91" s="75" t="s">
        <v>1253</v>
      </c>
      <c r="I91" s="14" t="s">
        <v>1254</v>
      </c>
      <c r="J91" s="75" t="s">
        <v>1255</v>
      </c>
      <c r="K91" s="75" t="s">
        <v>3788</v>
      </c>
      <c r="L91" s="75" t="s">
        <v>1253</v>
      </c>
      <c r="M91" s="75" t="s">
        <v>1256</v>
      </c>
      <c r="N91" s="81" t="s">
        <v>1254</v>
      </c>
      <c r="O91" s="7" t="s">
        <v>148</v>
      </c>
      <c r="P91" s="84" t="s">
        <v>1175</v>
      </c>
      <c r="Q91" s="86">
        <v>321</v>
      </c>
      <c r="R91" s="23">
        <v>703</v>
      </c>
      <c r="S91" s="23">
        <v>0</v>
      </c>
      <c r="T91" s="23">
        <v>0</v>
      </c>
      <c r="U91" s="23">
        <v>0</v>
      </c>
      <c r="V91" s="23">
        <v>0</v>
      </c>
      <c r="W91" s="23">
        <v>0</v>
      </c>
      <c r="X91" s="23">
        <v>31</v>
      </c>
      <c r="Y91" s="23">
        <v>0</v>
      </c>
      <c r="Z91" s="23">
        <v>0</v>
      </c>
      <c r="AA91" s="23">
        <v>0</v>
      </c>
      <c r="AB91" s="23">
        <v>0</v>
      </c>
      <c r="AC91" s="23">
        <v>0</v>
      </c>
      <c r="AD91" s="23">
        <v>0</v>
      </c>
      <c r="AE91" s="233">
        <v>0</v>
      </c>
      <c r="AF91" s="23">
        <v>734</v>
      </c>
      <c r="AH91" s="49" t="s">
        <v>865</v>
      </c>
      <c r="AI91" s="309">
        <v>6</v>
      </c>
    </row>
    <row r="92" spans="1:35" x14ac:dyDescent="0.25">
      <c r="A92" s="75" t="s">
        <v>1257</v>
      </c>
      <c r="B92" s="75" t="s">
        <v>1258</v>
      </c>
      <c r="C92" s="75" t="s">
        <v>1259</v>
      </c>
      <c r="D92" s="75" t="s">
        <v>1260</v>
      </c>
      <c r="E92" s="75" t="s">
        <v>1261</v>
      </c>
      <c r="F92" s="75" t="s">
        <v>1262</v>
      </c>
      <c r="G92" s="75" t="s">
        <v>1263</v>
      </c>
      <c r="H92" s="75" t="s">
        <v>1264</v>
      </c>
      <c r="I92" s="14" t="s">
        <v>1265</v>
      </c>
      <c r="J92" s="75" t="s">
        <v>1266</v>
      </c>
      <c r="K92" s="75" t="s">
        <v>3789</v>
      </c>
      <c r="L92" s="75" t="s">
        <v>1264</v>
      </c>
      <c r="M92" s="75" t="s">
        <v>1267</v>
      </c>
      <c r="N92" s="81" t="s">
        <v>1265</v>
      </c>
      <c r="O92" s="7" t="s">
        <v>149</v>
      </c>
      <c r="P92" s="84" t="s">
        <v>1175</v>
      </c>
      <c r="Q92" s="86">
        <v>376</v>
      </c>
      <c r="R92" s="23">
        <v>783</v>
      </c>
      <c r="S92" s="23">
        <v>0</v>
      </c>
      <c r="T92" s="23">
        <v>0</v>
      </c>
      <c r="U92" s="23">
        <v>0</v>
      </c>
      <c r="V92" s="23">
        <v>0</v>
      </c>
      <c r="W92" s="23">
        <v>214</v>
      </c>
      <c r="X92" s="23">
        <v>92</v>
      </c>
      <c r="Y92" s="23">
        <v>144</v>
      </c>
      <c r="Z92" s="23">
        <v>0</v>
      </c>
      <c r="AA92" s="23">
        <v>0</v>
      </c>
      <c r="AB92" s="23">
        <v>0</v>
      </c>
      <c r="AC92" s="23">
        <v>0</v>
      </c>
      <c r="AD92" s="23">
        <v>0</v>
      </c>
      <c r="AE92" s="233">
        <v>0</v>
      </c>
      <c r="AF92" s="23">
        <v>1233</v>
      </c>
      <c r="AH92" s="49" t="s">
        <v>864</v>
      </c>
      <c r="AI92" s="309">
        <v>79</v>
      </c>
    </row>
    <row r="93" spans="1:35" x14ac:dyDescent="0.25">
      <c r="A93" s="75" t="s">
        <v>1268</v>
      </c>
      <c r="B93" s="75" t="s">
        <v>1269</v>
      </c>
      <c r="C93" s="75" t="s">
        <v>1270</v>
      </c>
      <c r="D93" s="75" t="s">
        <v>1271</v>
      </c>
      <c r="E93" s="75" t="s">
        <v>1272</v>
      </c>
      <c r="F93" s="75" t="s">
        <v>1273</v>
      </c>
      <c r="G93" s="75" t="s">
        <v>1274</v>
      </c>
      <c r="H93" s="75" t="s">
        <v>1275</v>
      </c>
      <c r="I93" s="14" t="s">
        <v>1276</v>
      </c>
      <c r="J93" s="75" t="s">
        <v>1277</v>
      </c>
      <c r="K93" s="75" t="s">
        <v>3790</v>
      </c>
      <c r="L93" s="75" t="s">
        <v>1275</v>
      </c>
      <c r="M93" s="75" t="s">
        <v>1278</v>
      </c>
      <c r="N93" s="81" t="s">
        <v>1276</v>
      </c>
      <c r="O93" s="9" t="s">
        <v>150</v>
      </c>
      <c r="P93" s="84" t="s">
        <v>1175</v>
      </c>
      <c r="Q93" s="86">
        <v>400</v>
      </c>
      <c r="R93" s="23">
        <v>198</v>
      </c>
      <c r="S93" s="23">
        <v>0</v>
      </c>
      <c r="T93" s="23">
        <v>0</v>
      </c>
      <c r="U93" s="23">
        <v>1</v>
      </c>
      <c r="V93" s="23">
        <v>0</v>
      </c>
      <c r="W93" s="23">
        <v>8</v>
      </c>
      <c r="X93" s="23">
        <v>14</v>
      </c>
      <c r="Y93" s="23">
        <v>8</v>
      </c>
      <c r="Z93" s="23">
        <v>0</v>
      </c>
      <c r="AA93" s="23">
        <v>0</v>
      </c>
      <c r="AB93" s="23">
        <v>0</v>
      </c>
      <c r="AC93" s="23">
        <v>0</v>
      </c>
      <c r="AD93" s="23">
        <v>0</v>
      </c>
      <c r="AE93" s="233">
        <v>0</v>
      </c>
      <c r="AF93" s="23">
        <v>229</v>
      </c>
      <c r="AH93" s="49" t="s">
        <v>1166</v>
      </c>
      <c r="AI93" s="309">
        <v>1</v>
      </c>
    </row>
    <row r="94" spans="1:35" x14ac:dyDescent="0.25">
      <c r="A94" s="75" t="s">
        <v>1279</v>
      </c>
      <c r="B94" s="75" t="s">
        <v>1280</v>
      </c>
      <c r="C94" s="75" t="s">
        <v>1281</v>
      </c>
      <c r="D94" s="75" t="s">
        <v>1282</v>
      </c>
      <c r="E94" s="75" t="s">
        <v>1283</v>
      </c>
      <c r="F94" s="75" t="s">
        <v>1284</v>
      </c>
      <c r="G94" s="75" t="s">
        <v>1285</v>
      </c>
      <c r="H94" s="75" t="s">
        <v>1286</v>
      </c>
      <c r="I94" s="14" t="s">
        <v>1287</v>
      </c>
      <c r="J94" s="75" t="s">
        <v>1288</v>
      </c>
      <c r="K94" s="75" t="s">
        <v>3791</v>
      </c>
      <c r="L94" s="75" t="s">
        <v>1286</v>
      </c>
      <c r="M94" s="75" t="s">
        <v>1289</v>
      </c>
      <c r="N94" s="81" t="s">
        <v>1287</v>
      </c>
      <c r="O94" s="7" t="s">
        <v>151</v>
      </c>
      <c r="P94" s="84" t="s">
        <v>1175</v>
      </c>
      <c r="Q94" s="86">
        <v>440</v>
      </c>
      <c r="R94" s="23">
        <v>3606</v>
      </c>
      <c r="S94" s="23">
        <v>0</v>
      </c>
      <c r="T94" s="23">
        <v>0</v>
      </c>
      <c r="U94" s="23">
        <v>2</v>
      </c>
      <c r="V94" s="23">
        <v>0</v>
      </c>
      <c r="W94" s="23">
        <v>145</v>
      </c>
      <c r="X94" s="23">
        <v>163</v>
      </c>
      <c r="Y94" s="23">
        <v>66</v>
      </c>
      <c r="Z94" s="23">
        <v>0</v>
      </c>
      <c r="AA94" s="23">
        <v>0</v>
      </c>
      <c r="AB94" s="23">
        <v>0</v>
      </c>
      <c r="AC94" s="23">
        <v>0</v>
      </c>
      <c r="AD94" s="23">
        <v>0</v>
      </c>
      <c r="AE94" s="233">
        <v>0</v>
      </c>
      <c r="AF94" s="23">
        <v>3982</v>
      </c>
      <c r="AH94" s="49" t="s">
        <v>1171</v>
      </c>
      <c r="AI94" s="309">
        <v>58</v>
      </c>
    </row>
    <row r="95" spans="1:35" x14ac:dyDescent="0.25">
      <c r="A95" s="75" t="s">
        <v>1290</v>
      </c>
      <c r="B95" s="75" t="s">
        <v>1291</v>
      </c>
      <c r="C95" s="75" t="s">
        <v>1292</v>
      </c>
      <c r="D95" s="75" t="s">
        <v>1293</v>
      </c>
      <c r="E95" s="75" t="s">
        <v>1294</v>
      </c>
      <c r="F95" s="75" t="s">
        <v>1295</v>
      </c>
      <c r="G95" s="75" t="s">
        <v>1296</v>
      </c>
      <c r="H95" s="75" t="s">
        <v>1297</v>
      </c>
      <c r="I95" s="14" t="s">
        <v>1298</v>
      </c>
      <c r="J95" s="75" t="s">
        <v>1299</v>
      </c>
      <c r="K95" s="75" t="s">
        <v>3792</v>
      </c>
      <c r="L95" s="75" t="s">
        <v>1297</v>
      </c>
      <c r="M95" s="75" t="s">
        <v>1300</v>
      </c>
      <c r="N95" s="81" t="s">
        <v>1298</v>
      </c>
      <c r="O95" s="7" t="s">
        <v>152</v>
      </c>
      <c r="P95" s="84" t="s">
        <v>1175</v>
      </c>
      <c r="Q95" s="86">
        <v>483</v>
      </c>
      <c r="R95" s="23">
        <v>11</v>
      </c>
      <c r="S95" s="23">
        <v>1</v>
      </c>
      <c r="T95" s="23">
        <v>0</v>
      </c>
      <c r="U95" s="23">
        <v>0</v>
      </c>
      <c r="V95" s="23">
        <v>0</v>
      </c>
      <c r="W95" s="23">
        <v>0</v>
      </c>
      <c r="X95" s="23">
        <v>0</v>
      </c>
      <c r="Y95" s="23">
        <v>0</v>
      </c>
      <c r="Z95" s="23">
        <v>0</v>
      </c>
      <c r="AA95" s="23">
        <v>0</v>
      </c>
      <c r="AB95" s="23">
        <v>0</v>
      </c>
      <c r="AC95" s="23">
        <v>0</v>
      </c>
      <c r="AD95" s="23">
        <v>0</v>
      </c>
      <c r="AE95" s="233">
        <v>0</v>
      </c>
      <c r="AF95" s="23">
        <v>12</v>
      </c>
      <c r="AH95" s="49" t="s">
        <v>1170</v>
      </c>
      <c r="AI95" s="309">
        <v>11</v>
      </c>
    </row>
    <row r="96" spans="1:35" x14ac:dyDescent="0.25">
      <c r="A96" s="75" t="s">
        <v>1301</v>
      </c>
      <c r="B96" s="75" t="s">
        <v>1302</v>
      </c>
      <c r="C96" s="75" t="s">
        <v>1303</v>
      </c>
      <c r="D96" s="75" t="s">
        <v>1304</v>
      </c>
      <c r="E96" s="75" t="s">
        <v>1305</v>
      </c>
      <c r="F96" s="75" t="s">
        <v>1306</v>
      </c>
      <c r="G96" s="75" t="s">
        <v>1307</v>
      </c>
      <c r="H96" s="75" t="s">
        <v>1308</v>
      </c>
      <c r="I96" s="14" t="s">
        <v>1309</v>
      </c>
      <c r="J96" s="75" t="s">
        <v>1310</v>
      </c>
      <c r="K96" s="75" t="s">
        <v>3793</v>
      </c>
      <c r="L96" s="75" t="s">
        <v>1308</v>
      </c>
      <c r="M96" s="75" t="s">
        <v>1311</v>
      </c>
      <c r="N96" s="81" t="s">
        <v>1309</v>
      </c>
      <c r="O96" s="4" t="s">
        <v>153</v>
      </c>
      <c r="P96" s="84" t="s">
        <v>1175</v>
      </c>
      <c r="Q96" s="86">
        <v>541</v>
      </c>
      <c r="R96" s="23">
        <v>713</v>
      </c>
      <c r="S96" s="23">
        <v>0</v>
      </c>
      <c r="T96" s="23">
        <v>0</v>
      </c>
      <c r="U96" s="23">
        <v>0</v>
      </c>
      <c r="V96" s="23">
        <v>0</v>
      </c>
      <c r="W96" s="23">
        <v>0</v>
      </c>
      <c r="X96" s="23">
        <v>65</v>
      </c>
      <c r="Y96" s="23">
        <v>25</v>
      </c>
      <c r="Z96" s="23">
        <v>0</v>
      </c>
      <c r="AA96" s="23">
        <v>0</v>
      </c>
      <c r="AB96" s="23">
        <v>0</v>
      </c>
      <c r="AC96" s="23">
        <v>0</v>
      </c>
      <c r="AD96" s="23">
        <v>0</v>
      </c>
      <c r="AE96" s="233">
        <v>0</v>
      </c>
      <c r="AF96" s="23">
        <v>803</v>
      </c>
      <c r="AH96" s="49" t="s">
        <v>871</v>
      </c>
      <c r="AI96" s="309">
        <v>1</v>
      </c>
    </row>
    <row r="97" spans="1:35" x14ac:dyDescent="0.25">
      <c r="A97" s="75" t="s">
        <v>1312</v>
      </c>
      <c r="B97" s="75" t="s">
        <v>1313</v>
      </c>
      <c r="C97" s="75" t="s">
        <v>1314</v>
      </c>
      <c r="D97" s="75" t="s">
        <v>1315</v>
      </c>
      <c r="E97" s="75" t="s">
        <v>1316</v>
      </c>
      <c r="F97" s="75" t="s">
        <v>1317</v>
      </c>
      <c r="G97" s="75" t="s">
        <v>1318</v>
      </c>
      <c r="H97" s="75" t="s">
        <v>1319</v>
      </c>
      <c r="I97" s="14" t="s">
        <v>1320</v>
      </c>
      <c r="J97" s="75" t="s">
        <v>1321</v>
      </c>
      <c r="K97" s="75" t="s">
        <v>3794</v>
      </c>
      <c r="L97" s="75" t="s">
        <v>1319</v>
      </c>
      <c r="M97" s="75" t="s">
        <v>1322</v>
      </c>
      <c r="N97" s="81" t="s">
        <v>1320</v>
      </c>
      <c r="O97" s="7" t="s">
        <v>154</v>
      </c>
      <c r="P97" s="84" t="s">
        <v>1175</v>
      </c>
      <c r="Q97" s="86">
        <v>607</v>
      </c>
      <c r="R97" s="23">
        <v>287</v>
      </c>
      <c r="S97" s="23">
        <v>0</v>
      </c>
      <c r="T97" s="23">
        <v>0</v>
      </c>
      <c r="U97" s="23">
        <v>0</v>
      </c>
      <c r="V97" s="23">
        <v>0</v>
      </c>
      <c r="W97" s="23">
        <v>40</v>
      </c>
      <c r="X97" s="23">
        <v>32</v>
      </c>
      <c r="Y97" s="23">
        <v>0</v>
      </c>
      <c r="Z97" s="23">
        <v>0</v>
      </c>
      <c r="AA97" s="23">
        <v>0</v>
      </c>
      <c r="AB97" s="23">
        <v>0</v>
      </c>
      <c r="AC97" s="23">
        <v>0</v>
      </c>
      <c r="AD97" s="23">
        <v>0</v>
      </c>
      <c r="AE97" s="233">
        <v>0</v>
      </c>
      <c r="AF97" s="23">
        <v>359</v>
      </c>
      <c r="AH97" s="49" t="s">
        <v>876</v>
      </c>
      <c r="AI97" s="309">
        <v>64</v>
      </c>
    </row>
    <row r="98" spans="1:35" x14ac:dyDescent="0.25">
      <c r="A98" s="75" t="s">
        <v>1323</v>
      </c>
      <c r="B98" s="75" t="s">
        <v>1324</v>
      </c>
      <c r="C98" s="75" t="s">
        <v>1325</v>
      </c>
      <c r="D98" s="75" t="s">
        <v>1326</v>
      </c>
      <c r="E98" s="75" t="s">
        <v>1327</v>
      </c>
      <c r="F98" s="75" t="s">
        <v>1328</v>
      </c>
      <c r="G98" s="75" t="s">
        <v>1329</v>
      </c>
      <c r="H98" s="75" t="s">
        <v>1330</v>
      </c>
      <c r="I98" s="14" t="s">
        <v>1331</v>
      </c>
      <c r="J98" s="75" t="s">
        <v>1332</v>
      </c>
      <c r="K98" s="75" t="s">
        <v>3795</v>
      </c>
      <c r="L98" s="75" t="s">
        <v>1330</v>
      </c>
      <c r="M98" s="75" t="s">
        <v>1333</v>
      </c>
      <c r="N98" s="81" t="s">
        <v>1331</v>
      </c>
      <c r="O98" s="7" t="s">
        <v>155</v>
      </c>
      <c r="P98" s="84" t="s">
        <v>1175</v>
      </c>
      <c r="Q98" s="86">
        <v>615</v>
      </c>
      <c r="R98" s="23">
        <v>2626</v>
      </c>
      <c r="S98" s="23">
        <v>39</v>
      </c>
      <c r="T98" s="23">
        <v>0</v>
      </c>
      <c r="U98" s="23">
        <v>4</v>
      </c>
      <c r="V98" s="23">
        <v>0</v>
      </c>
      <c r="W98" s="23">
        <v>292</v>
      </c>
      <c r="X98" s="23">
        <v>356</v>
      </c>
      <c r="Y98" s="23">
        <v>164</v>
      </c>
      <c r="Z98" s="23">
        <v>41</v>
      </c>
      <c r="AA98" s="23">
        <v>5</v>
      </c>
      <c r="AB98" s="23">
        <v>0</v>
      </c>
      <c r="AC98" s="23">
        <v>0</v>
      </c>
      <c r="AD98" s="23">
        <v>0</v>
      </c>
      <c r="AE98" s="233">
        <v>0</v>
      </c>
      <c r="AF98" s="23">
        <v>3527</v>
      </c>
      <c r="AH98" s="49" t="s">
        <v>875</v>
      </c>
      <c r="AI98" s="309">
        <v>17</v>
      </c>
    </row>
    <row r="99" spans="1:35" ht="26.25" x14ac:dyDescent="0.25">
      <c r="A99" s="75" t="s">
        <v>1334</v>
      </c>
      <c r="B99" s="75" t="s">
        <v>1335</v>
      </c>
      <c r="C99" s="75" t="s">
        <v>1336</v>
      </c>
      <c r="D99" s="75" t="s">
        <v>1337</v>
      </c>
      <c r="E99" s="75" t="s">
        <v>1338</v>
      </c>
      <c r="F99" s="75" t="s">
        <v>1339</v>
      </c>
      <c r="G99" s="75" t="s">
        <v>1340</v>
      </c>
      <c r="H99" s="75" t="s">
        <v>1341</v>
      </c>
      <c r="I99" s="14" t="s">
        <v>1342</v>
      </c>
      <c r="J99" s="75" t="s">
        <v>1343</v>
      </c>
      <c r="K99" s="75" t="s">
        <v>3796</v>
      </c>
      <c r="L99" s="75" t="s">
        <v>1341</v>
      </c>
      <c r="M99" s="75" t="s">
        <v>1344</v>
      </c>
      <c r="N99" s="81" t="s">
        <v>1342</v>
      </c>
      <c r="O99" s="7" t="s">
        <v>156</v>
      </c>
      <c r="P99" s="84" t="s">
        <v>1175</v>
      </c>
      <c r="Q99" s="86">
        <v>649</v>
      </c>
      <c r="R99" s="23">
        <v>100</v>
      </c>
      <c r="S99" s="23">
        <v>0</v>
      </c>
      <c r="T99" s="23">
        <v>0</v>
      </c>
      <c r="U99" s="23">
        <v>1</v>
      </c>
      <c r="V99" s="23">
        <v>0</v>
      </c>
      <c r="W99" s="23">
        <v>2</v>
      </c>
      <c r="X99" s="23">
        <v>1</v>
      </c>
      <c r="Y99" s="23">
        <v>0</v>
      </c>
      <c r="Z99" s="23">
        <v>0</v>
      </c>
      <c r="AA99" s="23">
        <v>0</v>
      </c>
      <c r="AB99" s="23">
        <v>0</v>
      </c>
      <c r="AC99" s="23">
        <v>0</v>
      </c>
      <c r="AD99" s="23">
        <v>0</v>
      </c>
      <c r="AE99" s="233">
        <v>0</v>
      </c>
      <c r="AF99" s="23">
        <v>104</v>
      </c>
      <c r="AH99" s="49" t="s">
        <v>1161</v>
      </c>
      <c r="AI99" s="309">
        <v>43</v>
      </c>
    </row>
    <row r="100" spans="1:35" ht="39" x14ac:dyDescent="0.25">
      <c r="A100" s="75" t="s">
        <v>1346</v>
      </c>
      <c r="B100" s="75" t="s">
        <v>1347</v>
      </c>
      <c r="C100" s="75" t="s">
        <v>1348</v>
      </c>
      <c r="D100" s="75" t="s">
        <v>1349</v>
      </c>
      <c r="E100" s="75" t="s">
        <v>1350</v>
      </c>
      <c r="F100" s="75" t="s">
        <v>1351</v>
      </c>
      <c r="G100" s="75" t="s">
        <v>1352</v>
      </c>
      <c r="H100" s="75" t="s">
        <v>1353</v>
      </c>
      <c r="I100" s="50" t="s">
        <v>1354</v>
      </c>
      <c r="J100" s="75" t="s">
        <v>1355</v>
      </c>
      <c r="K100" s="75" t="s">
        <v>3797</v>
      </c>
      <c r="L100" s="75" t="s">
        <v>1353</v>
      </c>
      <c r="M100" s="75" t="s">
        <v>1356</v>
      </c>
      <c r="N100" s="81" t="s">
        <v>1354</v>
      </c>
      <c r="O100" s="7" t="s">
        <v>157</v>
      </c>
      <c r="P100" s="84" t="s">
        <v>1175</v>
      </c>
      <c r="Q100" s="86">
        <v>652</v>
      </c>
      <c r="R100" s="23">
        <v>11</v>
      </c>
      <c r="S100" s="23">
        <v>0</v>
      </c>
      <c r="T100" s="23">
        <v>0</v>
      </c>
      <c r="U100" s="23">
        <v>0</v>
      </c>
      <c r="V100" s="23">
        <v>0</v>
      </c>
      <c r="W100" s="23">
        <v>0</v>
      </c>
      <c r="X100" s="23">
        <v>0</v>
      </c>
      <c r="Y100" s="23">
        <v>0</v>
      </c>
      <c r="Z100" s="23">
        <v>0</v>
      </c>
      <c r="AA100" s="23">
        <v>0</v>
      </c>
      <c r="AB100" s="23">
        <v>0</v>
      </c>
      <c r="AC100" s="23">
        <v>0</v>
      </c>
      <c r="AD100" s="23">
        <v>0</v>
      </c>
      <c r="AE100" s="233">
        <v>0</v>
      </c>
      <c r="AF100" s="23">
        <v>11</v>
      </c>
      <c r="AH100" s="49" t="s">
        <v>1163</v>
      </c>
      <c r="AI100" s="309">
        <v>51</v>
      </c>
    </row>
    <row r="101" spans="1:35" x14ac:dyDescent="0.25">
      <c r="A101" s="75" t="s">
        <v>1358</v>
      </c>
      <c r="B101" s="75" t="s">
        <v>1359</v>
      </c>
      <c r="C101" s="75" t="s">
        <v>1360</v>
      </c>
      <c r="D101" s="75" t="s">
        <v>1361</v>
      </c>
      <c r="E101" s="75" t="s">
        <v>1362</v>
      </c>
      <c r="F101" s="75" t="s">
        <v>1363</v>
      </c>
      <c r="G101" s="75" t="s">
        <v>1364</v>
      </c>
      <c r="H101" s="75" t="s">
        <v>1365</v>
      </c>
      <c r="I101" s="14" t="s">
        <v>1366</v>
      </c>
      <c r="J101" s="75" t="s">
        <v>1367</v>
      </c>
      <c r="K101" s="75" t="s">
        <v>3798</v>
      </c>
      <c r="L101" s="75" t="s">
        <v>1365</v>
      </c>
      <c r="M101" s="75" t="s">
        <v>1368</v>
      </c>
      <c r="N101" s="81" t="s">
        <v>1366</v>
      </c>
      <c r="O101" s="7" t="s">
        <v>158</v>
      </c>
      <c r="P101" s="84" t="s">
        <v>1175</v>
      </c>
      <c r="Q101" s="86">
        <v>660</v>
      </c>
      <c r="R101" s="23">
        <v>222</v>
      </c>
      <c r="S101" s="23">
        <v>0</v>
      </c>
      <c r="T101" s="23">
        <v>0</v>
      </c>
      <c r="U101" s="23">
        <v>0</v>
      </c>
      <c r="V101" s="23">
        <v>0</v>
      </c>
      <c r="W101" s="23">
        <v>0</v>
      </c>
      <c r="X101" s="23">
        <v>2</v>
      </c>
      <c r="Y101" s="23">
        <v>0</v>
      </c>
      <c r="Z101" s="23">
        <v>0</v>
      </c>
      <c r="AA101" s="23">
        <v>0</v>
      </c>
      <c r="AB101" s="23">
        <v>0</v>
      </c>
      <c r="AC101" s="23">
        <v>0</v>
      </c>
      <c r="AD101" s="23">
        <v>0</v>
      </c>
      <c r="AE101" s="233">
        <v>0</v>
      </c>
      <c r="AF101" s="23">
        <v>224</v>
      </c>
      <c r="AH101" s="49" t="s">
        <v>1176</v>
      </c>
      <c r="AI101" s="309">
        <v>11</v>
      </c>
    </row>
    <row r="102" spans="1:35" ht="26.25" x14ac:dyDescent="0.25">
      <c r="A102" s="75" t="s">
        <v>1370</v>
      </c>
      <c r="B102" s="75" t="s">
        <v>1371</v>
      </c>
      <c r="C102" s="75" t="s">
        <v>1372</v>
      </c>
      <c r="D102" s="75" t="s">
        <v>1373</v>
      </c>
      <c r="E102" s="75" t="s">
        <v>1374</v>
      </c>
      <c r="F102" s="75" t="s">
        <v>1375</v>
      </c>
      <c r="G102" s="75" t="s">
        <v>1376</v>
      </c>
      <c r="H102" s="75" t="s">
        <v>1377</v>
      </c>
      <c r="I102" s="14" t="s">
        <v>1378</v>
      </c>
      <c r="J102" s="75" t="s">
        <v>1379</v>
      </c>
      <c r="K102" s="75" t="s">
        <v>3799</v>
      </c>
      <c r="L102" s="75" t="s">
        <v>1377</v>
      </c>
      <c r="M102" s="75" t="s">
        <v>1380</v>
      </c>
      <c r="N102" s="81" t="s">
        <v>1378</v>
      </c>
      <c r="O102" s="7" t="s">
        <v>159</v>
      </c>
      <c r="P102" s="84" t="s">
        <v>1175</v>
      </c>
      <c r="Q102" s="86">
        <v>667</v>
      </c>
      <c r="R102" s="23">
        <v>182</v>
      </c>
      <c r="S102" s="23">
        <v>0</v>
      </c>
      <c r="T102" s="23">
        <v>0</v>
      </c>
      <c r="U102" s="23">
        <v>0</v>
      </c>
      <c r="V102" s="23">
        <v>0</v>
      </c>
      <c r="W102" s="23">
        <v>1</v>
      </c>
      <c r="X102" s="23">
        <v>6</v>
      </c>
      <c r="Y102" s="23">
        <v>0</v>
      </c>
      <c r="Z102" s="23">
        <v>0</v>
      </c>
      <c r="AA102" s="23">
        <v>0</v>
      </c>
      <c r="AB102" s="23">
        <v>0</v>
      </c>
      <c r="AC102" s="23">
        <v>0</v>
      </c>
      <c r="AD102" s="23">
        <v>0</v>
      </c>
      <c r="AE102" s="233">
        <v>0</v>
      </c>
      <c r="AF102" s="23">
        <v>189</v>
      </c>
      <c r="AH102" s="49" t="s">
        <v>1188</v>
      </c>
      <c r="AI102" s="309">
        <v>1142</v>
      </c>
    </row>
    <row r="103" spans="1:35" ht="26.25" x14ac:dyDescent="0.25">
      <c r="A103" s="75" t="s">
        <v>1382</v>
      </c>
      <c r="B103" s="75" t="s">
        <v>1383</v>
      </c>
      <c r="C103" s="75" t="s">
        <v>1384</v>
      </c>
      <c r="D103" s="75" t="s">
        <v>1385</v>
      </c>
      <c r="E103" s="75" t="s">
        <v>1386</v>
      </c>
      <c r="F103" s="75" t="s">
        <v>1387</v>
      </c>
      <c r="G103" s="75" t="s">
        <v>1388</v>
      </c>
      <c r="H103" s="75" t="s">
        <v>1389</v>
      </c>
      <c r="I103" s="14" t="s">
        <v>1390</v>
      </c>
      <c r="J103" s="75" t="s">
        <v>1391</v>
      </c>
      <c r="K103" s="75" t="s">
        <v>3800</v>
      </c>
      <c r="L103" s="75" t="s">
        <v>1389</v>
      </c>
      <c r="M103" s="75" t="s">
        <v>1392</v>
      </c>
      <c r="N103" s="81" t="s">
        <v>1390</v>
      </c>
      <c r="O103" s="7" t="s">
        <v>160</v>
      </c>
      <c r="P103" s="84" t="s">
        <v>1175</v>
      </c>
      <c r="Q103" s="86">
        <v>674</v>
      </c>
      <c r="R103" s="23">
        <v>276</v>
      </c>
      <c r="S103" s="23">
        <v>0</v>
      </c>
      <c r="T103" s="23">
        <v>0</v>
      </c>
      <c r="U103" s="23">
        <v>0</v>
      </c>
      <c r="V103" s="23">
        <v>0</v>
      </c>
      <c r="W103" s="23">
        <v>0</v>
      </c>
      <c r="X103" s="23">
        <v>11</v>
      </c>
      <c r="Y103" s="23">
        <v>0</v>
      </c>
      <c r="Z103" s="23">
        <v>0</v>
      </c>
      <c r="AA103" s="23">
        <v>0</v>
      </c>
      <c r="AB103" s="23">
        <v>0</v>
      </c>
      <c r="AC103" s="23">
        <v>0</v>
      </c>
      <c r="AD103" s="23">
        <v>0</v>
      </c>
      <c r="AE103" s="233">
        <v>0</v>
      </c>
      <c r="AF103" s="23">
        <v>287</v>
      </c>
      <c r="AH103" s="49" t="s">
        <v>1421</v>
      </c>
      <c r="AI103" s="309">
        <v>12</v>
      </c>
    </row>
    <row r="104" spans="1:35" x14ac:dyDescent="0.25">
      <c r="A104" s="75" t="s">
        <v>1394</v>
      </c>
      <c r="B104" s="75" t="s">
        <v>1395</v>
      </c>
      <c r="C104" s="75" t="s">
        <v>1396</v>
      </c>
      <c r="D104" s="75" t="s">
        <v>1397</v>
      </c>
      <c r="E104" s="75" t="s">
        <v>1398</v>
      </c>
      <c r="F104" s="75" t="s">
        <v>1399</v>
      </c>
      <c r="G104" s="75" t="s">
        <v>1400</v>
      </c>
      <c r="H104" s="75" t="s">
        <v>1401</v>
      </c>
      <c r="I104" s="14" t="s">
        <v>1402</v>
      </c>
      <c r="J104" s="75" t="s">
        <v>1403</v>
      </c>
      <c r="K104" s="75" t="s">
        <v>3801</v>
      </c>
      <c r="L104" s="75" t="s">
        <v>1401</v>
      </c>
      <c r="M104" s="75" t="s">
        <v>1404</v>
      </c>
      <c r="N104" s="81" t="s">
        <v>1402</v>
      </c>
      <c r="O104" s="13" t="s">
        <v>161</v>
      </c>
      <c r="P104" s="84" t="s">
        <v>1175</v>
      </c>
      <c r="Q104" s="86">
        <v>697</v>
      </c>
      <c r="R104" s="23">
        <v>1283</v>
      </c>
      <c r="S104" s="23">
        <v>0</v>
      </c>
      <c r="T104" s="23">
        <v>0</v>
      </c>
      <c r="U104" s="23">
        <v>0</v>
      </c>
      <c r="V104" s="23">
        <v>0</v>
      </c>
      <c r="W104" s="23">
        <v>42</v>
      </c>
      <c r="X104" s="23">
        <v>83</v>
      </c>
      <c r="Y104" s="23">
        <v>6</v>
      </c>
      <c r="Z104" s="23">
        <v>0</v>
      </c>
      <c r="AA104" s="23">
        <v>0</v>
      </c>
      <c r="AB104" s="23">
        <v>0</v>
      </c>
      <c r="AC104" s="23">
        <v>0</v>
      </c>
      <c r="AD104" s="23">
        <v>0</v>
      </c>
      <c r="AE104" s="233">
        <v>0</v>
      </c>
      <c r="AF104" s="23">
        <v>1414</v>
      </c>
      <c r="AH104" s="49" t="s">
        <v>1423</v>
      </c>
      <c r="AI104" s="309">
        <v>2</v>
      </c>
    </row>
    <row r="105" spans="1:35" x14ac:dyDescent="0.25">
      <c r="A105" s="75" t="s">
        <v>1406</v>
      </c>
      <c r="B105" s="75" t="s">
        <v>1407</v>
      </c>
      <c r="C105" s="75" t="s">
        <v>1408</v>
      </c>
      <c r="D105" s="75" t="s">
        <v>1409</v>
      </c>
      <c r="E105" s="75" t="s">
        <v>1410</v>
      </c>
      <c r="F105" s="75" t="s">
        <v>1411</v>
      </c>
      <c r="G105" s="75" t="s">
        <v>1412</v>
      </c>
      <c r="H105" s="75" t="s">
        <v>1413</v>
      </c>
      <c r="I105" s="14" t="s">
        <v>1414</v>
      </c>
      <c r="J105" s="75" t="s">
        <v>1415</v>
      </c>
      <c r="K105" s="75" t="s">
        <v>3802</v>
      </c>
      <c r="L105" s="75" t="s">
        <v>1413</v>
      </c>
      <c r="M105" s="75" t="s">
        <v>1416</v>
      </c>
      <c r="N105" s="81" t="s">
        <v>1414</v>
      </c>
      <c r="O105" s="7" t="s">
        <v>162</v>
      </c>
      <c r="P105" s="84" t="s">
        <v>1175</v>
      </c>
      <c r="Q105" s="86">
        <v>756</v>
      </c>
      <c r="R105" s="23">
        <v>491</v>
      </c>
      <c r="S105" s="23">
        <v>0</v>
      </c>
      <c r="T105" s="23">
        <v>0</v>
      </c>
      <c r="U105" s="23">
        <v>0</v>
      </c>
      <c r="V105" s="23">
        <v>0</v>
      </c>
      <c r="W105" s="23">
        <v>84</v>
      </c>
      <c r="X105" s="23">
        <v>6</v>
      </c>
      <c r="Y105" s="23">
        <v>0</v>
      </c>
      <c r="Z105" s="23">
        <v>0</v>
      </c>
      <c r="AA105" s="23">
        <v>0</v>
      </c>
      <c r="AB105" s="23">
        <v>0</v>
      </c>
      <c r="AC105" s="23">
        <v>0</v>
      </c>
      <c r="AD105" s="23">
        <v>0</v>
      </c>
      <c r="AE105" s="233">
        <v>0</v>
      </c>
      <c r="AF105" s="23">
        <v>581</v>
      </c>
      <c r="AH105" s="49" t="s">
        <v>1422</v>
      </c>
      <c r="AI105" s="309">
        <v>11</v>
      </c>
    </row>
    <row r="106" spans="1:35" x14ac:dyDescent="0.25">
      <c r="A106" s="75" t="s">
        <v>210</v>
      </c>
      <c r="B106" s="75" t="s">
        <v>208</v>
      </c>
      <c r="C106" s="75" t="s">
        <v>216</v>
      </c>
      <c r="D106" s="75" t="s">
        <v>214</v>
      </c>
      <c r="E106" s="75" t="s">
        <v>220</v>
      </c>
      <c r="F106" s="75" t="s">
        <v>226</v>
      </c>
      <c r="G106" s="75" t="s">
        <v>224</v>
      </c>
      <c r="H106" s="75" t="s">
        <v>218</v>
      </c>
      <c r="I106" s="14" t="s">
        <v>212</v>
      </c>
      <c r="J106" s="75" t="s">
        <v>206</v>
      </c>
      <c r="K106" s="75" t="s">
        <v>308</v>
      </c>
      <c r="L106" s="75" t="s">
        <v>218</v>
      </c>
      <c r="M106" s="75" t="s">
        <v>222</v>
      </c>
      <c r="N106" s="81" t="s">
        <v>212</v>
      </c>
      <c r="O106" s="36" t="s">
        <v>1418</v>
      </c>
      <c r="P106" s="85"/>
      <c r="Q106" s="87"/>
      <c r="R106" s="88">
        <v>1639</v>
      </c>
      <c r="S106" s="88">
        <v>714</v>
      </c>
      <c r="T106" s="88">
        <v>0</v>
      </c>
      <c r="U106" s="88">
        <v>0</v>
      </c>
      <c r="V106" s="88">
        <v>0</v>
      </c>
      <c r="W106" s="88">
        <v>21</v>
      </c>
      <c r="X106" s="88">
        <v>81</v>
      </c>
      <c r="Y106" s="88">
        <v>14</v>
      </c>
      <c r="Z106" s="88">
        <v>0</v>
      </c>
      <c r="AA106" s="88">
        <v>0</v>
      </c>
      <c r="AB106" s="88">
        <v>1</v>
      </c>
      <c r="AC106" s="88">
        <v>0</v>
      </c>
      <c r="AD106" s="88">
        <v>0</v>
      </c>
      <c r="AE106" s="88">
        <v>0</v>
      </c>
      <c r="AF106" s="88">
        <v>2470</v>
      </c>
      <c r="AH106" s="49" t="s">
        <v>1427</v>
      </c>
      <c r="AI106" s="309">
        <v>183</v>
      </c>
    </row>
    <row r="107" spans="1:35" x14ac:dyDescent="0.25">
      <c r="A107" s="75" t="s">
        <v>1420</v>
      </c>
      <c r="B107" s="75" t="s">
        <v>1421</v>
      </c>
      <c r="C107" s="75" t="s">
        <v>1422</v>
      </c>
      <c r="D107" s="75" t="s">
        <v>1423</v>
      </c>
      <c r="E107" s="75" t="s">
        <v>1424</v>
      </c>
      <c r="F107" s="75" t="s">
        <v>1425</v>
      </c>
      <c r="G107" s="75" t="s">
        <v>1426</v>
      </c>
      <c r="H107" s="75" t="s">
        <v>1427</v>
      </c>
      <c r="I107" s="14" t="s">
        <v>1428</v>
      </c>
      <c r="J107" s="75" t="s">
        <v>1429</v>
      </c>
      <c r="K107" s="75" t="s">
        <v>3803</v>
      </c>
      <c r="L107" s="75" t="s">
        <v>1427</v>
      </c>
      <c r="M107" s="75" t="s">
        <v>1430</v>
      </c>
      <c r="N107" s="81" t="s">
        <v>3804</v>
      </c>
      <c r="O107" s="7" t="s">
        <v>164</v>
      </c>
      <c r="P107" s="84" t="s">
        <v>1431</v>
      </c>
      <c r="Q107" s="86">
        <v>30</v>
      </c>
      <c r="R107" s="23">
        <v>183</v>
      </c>
      <c r="S107" s="23">
        <v>339</v>
      </c>
      <c r="T107" s="23">
        <v>0</v>
      </c>
      <c r="U107" s="23">
        <v>0</v>
      </c>
      <c r="V107" s="23">
        <v>0</v>
      </c>
      <c r="W107" s="23">
        <v>2</v>
      </c>
      <c r="X107" s="23">
        <v>11</v>
      </c>
      <c r="Y107" s="23">
        <v>12</v>
      </c>
      <c r="Z107" s="23">
        <v>0</v>
      </c>
      <c r="AA107" s="23">
        <v>0</v>
      </c>
      <c r="AB107" s="23">
        <v>0</v>
      </c>
      <c r="AC107" s="23">
        <v>0</v>
      </c>
      <c r="AD107" s="23">
        <v>0</v>
      </c>
      <c r="AE107" s="233">
        <v>0</v>
      </c>
      <c r="AF107" s="23">
        <v>547</v>
      </c>
      <c r="AH107" s="49" t="s">
        <v>1426</v>
      </c>
      <c r="AI107" s="309">
        <v>339</v>
      </c>
    </row>
    <row r="108" spans="1:35" x14ac:dyDescent="0.25">
      <c r="A108" s="75" t="s">
        <v>1433</v>
      </c>
      <c r="B108" s="75" t="s">
        <v>1434</v>
      </c>
      <c r="C108" s="75" t="s">
        <v>1435</v>
      </c>
      <c r="D108" s="75" t="s">
        <v>1436</v>
      </c>
      <c r="E108" s="75" t="s">
        <v>1437</v>
      </c>
      <c r="F108" s="75" t="s">
        <v>1438</v>
      </c>
      <c r="G108" s="75" t="s">
        <v>1439</v>
      </c>
      <c r="H108" s="75" t="s">
        <v>1440</v>
      </c>
      <c r="I108" s="14" t="s">
        <v>1441</v>
      </c>
      <c r="J108" s="75" t="s">
        <v>1442</v>
      </c>
      <c r="K108" s="75" t="s">
        <v>3805</v>
      </c>
      <c r="L108" s="75" t="s">
        <v>1440</v>
      </c>
      <c r="M108" s="75" t="s">
        <v>1443</v>
      </c>
      <c r="N108" s="81" t="s">
        <v>3806</v>
      </c>
      <c r="O108" s="7" t="s">
        <v>165</v>
      </c>
      <c r="P108" s="84" t="s">
        <v>1431</v>
      </c>
      <c r="Q108" s="86">
        <v>34</v>
      </c>
      <c r="R108" s="23">
        <v>353</v>
      </c>
      <c r="S108" s="23">
        <v>0</v>
      </c>
      <c r="T108" s="23">
        <v>0</v>
      </c>
      <c r="U108" s="23">
        <v>0</v>
      </c>
      <c r="V108" s="23">
        <v>0</v>
      </c>
      <c r="W108" s="23">
        <v>10</v>
      </c>
      <c r="X108" s="23">
        <v>9</v>
      </c>
      <c r="Y108" s="23">
        <v>0</v>
      </c>
      <c r="Z108" s="23">
        <v>0</v>
      </c>
      <c r="AA108" s="23">
        <v>0</v>
      </c>
      <c r="AB108" s="23">
        <v>0</v>
      </c>
      <c r="AC108" s="23">
        <v>0</v>
      </c>
      <c r="AD108" s="23">
        <v>0</v>
      </c>
      <c r="AE108" s="233">
        <v>0</v>
      </c>
      <c r="AF108" s="23">
        <v>372</v>
      </c>
      <c r="AH108" s="49" t="s">
        <v>1050</v>
      </c>
      <c r="AI108" s="309">
        <v>1</v>
      </c>
    </row>
    <row r="109" spans="1:35" ht="26.25" x14ac:dyDescent="0.25">
      <c r="A109" s="75" t="s">
        <v>1445</v>
      </c>
      <c r="B109" s="75" t="s">
        <v>1446</v>
      </c>
      <c r="C109" s="75" t="s">
        <v>1447</v>
      </c>
      <c r="D109" s="75" t="s">
        <v>1448</v>
      </c>
      <c r="E109" s="75" t="s">
        <v>1449</v>
      </c>
      <c r="F109" s="75" t="s">
        <v>1450</v>
      </c>
      <c r="G109" s="75" t="s">
        <v>1451</v>
      </c>
      <c r="H109" s="75" t="s">
        <v>1452</v>
      </c>
      <c r="I109" s="14" t="s">
        <v>1453</v>
      </c>
      <c r="J109" s="75" t="s">
        <v>1454</v>
      </c>
      <c r="K109" s="75" t="s">
        <v>3807</v>
      </c>
      <c r="L109" s="75" t="s">
        <v>1452</v>
      </c>
      <c r="M109" s="75" t="s">
        <v>1455</v>
      </c>
      <c r="N109" s="81" t="s">
        <v>3808</v>
      </c>
      <c r="O109" s="7" t="s">
        <v>166</v>
      </c>
      <c r="P109" s="84" t="s">
        <v>1431</v>
      </c>
      <c r="Q109" s="86">
        <v>36</v>
      </c>
      <c r="R109" s="23">
        <v>51</v>
      </c>
      <c r="S109" s="23">
        <v>0</v>
      </c>
      <c r="T109" s="23">
        <v>0</v>
      </c>
      <c r="U109" s="23">
        <v>0</v>
      </c>
      <c r="V109" s="23">
        <v>0</v>
      </c>
      <c r="W109" s="23">
        <v>4</v>
      </c>
      <c r="X109" s="23">
        <v>1</v>
      </c>
      <c r="Y109" s="23">
        <v>0</v>
      </c>
      <c r="Z109" s="23">
        <v>0</v>
      </c>
      <c r="AA109" s="23">
        <v>0</v>
      </c>
      <c r="AB109" s="23">
        <v>0</v>
      </c>
      <c r="AC109" s="23">
        <v>0</v>
      </c>
      <c r="AD109" s="23">
        <v>0</v>
      </c>
      <c r="AE109" s="233">
        <v>0</v>
      </c>
      <c r="AF109" s="23">
        <v>56</v>
      </c>
      <c r="AH109" s="49" t="s">
        <v>1055</v>
      </c>
      <c r="AI109" s="309">
        <v>50</v>
      </c>
    </row>
    <row r="110" spans="1:35" x14ac:dyDescent="0.25">
      <c r="A110" s="75" t="s">
        <v>1456</v>
      </c>
      <c r="B110" s="75" t="s">
        <v>1457</v>
      </c>
      <c r="C110" s="75" t="s">
        <v>1458</v>
      </c>
      <c r="D110" s="75" t="s">
        <v>1459</v>
      </c>
      <c r="E110" s="75" t="s">
        <v>1460</v>
      </c>
      <c r="F110" s="75" t="s">
        <v>1461</v>
      </c>
      <c r="G110" s="75" t="s">
        <v>1462</v>
      </c>
      <c r="H110" s="75" t="s">
        <v>1463</v>
      </c>
      <c r="I110" s="14" t="s">
        <v>1464</v>
      </c>
      <c r="J110" s="75" t="s">
        <v>1465</v>
      </c>
      <c r="K110" s="75" t="s">
        <v>3809</v>
      </c>
      <c r="L110" s="75" t="s">
        <v>1463</v>
      </c>
      <c r="M110" s="75" t="s">
        <v>1466</v>
      </c>
      <c r="N110" s="81" t="s">
        <v>3810</v>
      </c>
      <c r="O110" s="7" t="s">
        <v>167</v>
      </c>
      <c r="P110" s="84" t="s">
        <v>1431</v>
      </c>
      <c r="Q110" s="86">
        <v>91</v>
      </c>
      <c r="R110" s="23">
        <v>41</v>
      </c>
      <c r="S110" s="23">
        <v>0</v>
      </c>
      <c r="T110" s="23">
        <v>0</v>
      </c>
      <c r="U110" s="23">
        <v>0</v>
      </c>
      <c r="V110" s="23">
        <v>0</v>
      </c>
      <c r="W110" s="23">
        <v>5</v>
      </c>
      <c r="X110" s="23">
        <v>1</v>
      </c>
      <c r="Y110" s="23">
        <v>0</v>
      </c>
      <c r="Z110" s="23">
        <v>0</v>
      </c>
      <c r="AA110" s="23">
        <v>0</v>
      </c>
      <c r="AB110" s="23">
        <v>0</v>
      </c>
      <c r="AC110" s="23">
        <v>0</v>
      </c>
      <c r="AD110" s="23">
        <v>0</v>
      </c>
      <c r="AE110" s="233">
        <v>0</v>
      </c>
      <c r="AF110" s="23">
        <v>47</v>
      </c>
      <c r="AH110" s="49" t="s">
        <v>1229</v>
      </c>
      <c r="AI110" s="309">
        <v>12</v>
      </c>
    </row>
    <row r="111" spans="1:35" x14ac:dyDescent="0.25">
      <c r="A111" s="75" t="s">
        <v>1468</v>
      </c>
      <c r="B111" s="75" t="s">
        <v>1469</v>
      </c>
      <c r="C111" s="75" t="s">
        <v>1470</v>
      </c>
      <c r="D111" s="75" t="s">
        <v>1471</v>
      </c>
      <c r="E111" s="75" t="s">
        <v>1472</v>
      </c>
      <c r="F111" s="75" t="s">
        <v>1473</v>
      </c>
      <c r="G111" s="75" t="s">
        <v>1474</v>
      </c>
      <c r="H111" s="75" t="s">
        <v>1475</v>
      </c>
      <c r="I111" s="14" t="s">
        <v>1476</v>
      </c>
      <c r="J111" s="75" t="s">
        <v>1477</v>
      </c>
      <c r="K111" s="75" t="s">
        <v>3811</v>
      </c>
      <c r="L111" s="75" t="s">
        <v>1475</v>
      </c>
      <c r="M111" s="75" t="s">
        <v>1478</v>
      </c>
      <c r="N111" s="81" t="s">
        <v>3812</v>
      </c>
      <c r="O111" s="7" t="s">
        <v>168</v>
      </c>
      <c r="P111" s="84" t="s">
        <v>1431</v>
      </c>
      <c r="Q111" s="86">
        <v>93</v>
      </c>
      <c r="R111" s="23">
        <v>50</v>
      </c>
      <c r="S111" s="23">
        <v>0</v>
      </c>
      <c r="T111" s="23">
        <v>0</v>
      </c>
      <c r="U111" s="23">
        <v>0</v>
      </c>
      <c r="V111" s="23">
        <v>0</v>
      </c>
      <c r="W111" s="23">
        <v>0</v>
      </c>
      <c r="X111" s="23">
        <v>0</v>
      </c>
      <c r="Y111" s="23">
        <v>0</v>
      </c>
      <c r="Z111" s="23">
        <v>0</v>
      </c>
      <c r="AA111" s="23">
        <v>0</v>
      </c>
      <c r="AB111" s="23">
        <v>0</v>
      </c>
      <c r="AC111" s="23">
        <v>0</v>
      </c>
      <c r="AD111" s="23">
        <v>0</v>
      </c>
      <c r="AE111" s="233">
        <v>0</v>
      </c>
      <c r="AF111" s="23">
        <v>50</v>
      </c>
      <c r="AH111" s="49" t="s">
        <v>1207</v>
      </c>
      <c r="AI111" s="309">
        <v>2</v>
      </c>
    </row>
    <row r="112" spans="1:35" x14ac:dyDescent="0.25">
      <c r="A112" s="75" t="s">
        <v>1480</v>
      </c>
      <c r="B112" s="75" t="s">
        <v>1481</v>
      </c>
      <c r="C112" s="75" t="s">
        <v>354</v>
      </c>
      <c r="D112" s="75" t="s">
        <v>1482</v>
      </c>
      <c r="E112" s="75" t="s">
        <v>1483</v>
      </c>
      <c r="F112" s="75" t="s">
        <v>1484</v>
      </c>
      <c r="G112" s="75" t="s">
        <v>357</v>
      </c>
      <c r="H112" s="75" t="s">
        <v>355</v>
      </c>
      <c r="I112" s="14" t="s">
        <v>1485</v>
      </c>
      <c r="J112" s="75" t="s">
        <v>1486</v>
      </c>
      <c r="K112" s="75" t="s">
        <v>3813</v>
      </c>
      <c r="L112" s="75" t="s">
        <v>355</v>
      </c>
      <c r="M112" s="75" t="s">
        <v>1487</v>
      </c>
      <c r="N112" s="81" t="s">
        <v>1485</v>
      </c>
      <c r="O112" s="4" t="s">
        <v>169</v>
      </c>
      <c r="P112" s="84" t="s">
        <v>1431</v>
      </c>
      <c r="Q112" s="86">
        <v>101</v>
      </c>
      <c r="R112" s="23">
        <v>112</v>
      </c>
      <c r="S112" s="23">
        <v>158</v>
      </c>
      <c r="T112" s="23">
        <v>0</v>
      </c>
      <c r="U112" s="23">
        <v>0</v>
      </c>
      <c r="V112" s="23">
        <v>0</v>
      </c>
      <c r="W112" s="23">
        <v>0</v>
      </c>
      <c r="X112" s="23">
        <v>5</v>
      </c>
      <c r="Y112" s="23">
        <v>0</v>
      </c>
      <c r="Z112" s="23">
        <v>0</v>
      </c>
      <c r="AA112" s="23">
        <v>0</v>
      </c>
      <c r="AB112" s="23">
        <v>0</v>
      </c>
      <c r="AC112" s="23">
        <v>0</v>
      </c>
      <c r="AD112" s="23">
        <v>0</v>
      </c>
      <c r="AE112" s="233">
        <v>0</v>
      </c>
      <c r="AF112" s="23">
        <v>275</v>
      </c>
      <c r="AH112" s="49" t="s">
        <v>1216</v>
      </c>
      <c r="AI112" s="309">
        <v>150</v>
      </c>
    </row>
    <row r="113" spans="1:35" ht="26.25" x14ac:dyDescent="0.25">
      <c r="A113" s="75" t="s">
        <v>1489</v>
      </c>
      <c r="B113" s="75" t="s">
        <v>1490</v>
      </c>
      <c r="C113" s="75" t="s">
        <v>1491</v>
      </c>
      <c r="D113" s="75" t="s">
        <v>1492</v>
      </c>
      <c r="E113" s="75" t="s">
        <v>1493</v>
      </c>
      <c r="F113" s="75" t="s">
        <v>1494</v>
      </c>
      <c r="G113" s="75" t="s">
        <v>1495</v>
      </c>
      <c r="H113" s="75" t="s">
        <v>510</v>
      </c>
      <c r="I113" s="14" t="s">
        <v>1496</v>
      </c>
      <c r="J113" s="75" t="s">
        <v>1497</v>
      </c>
      <c r="K113" s="75" t="s">
        <v>3814</v>
      </c>
      <c r="L113" s="75" t="s">
        <v>510</v>
      </c>
      <c r="M113" s="75" t="s">
        <v>1498</v>
      </c>
      <c r="N113" s="81" t="s">
        <v>1496</v>
      </c>
      <c r="O113" s="7" t="s">
        <v>170</v>
      </c>
      <c r="P113" s="84" t="s">
        <v>1431</v>
      </c>
      <c r="Q113" s="86">
        <v>145</v>
      </c>
      <c r="R113" s="23">
        <v>17</v>
      </c>
      <c r="S113" s="23">
        <v>0</v>
      </c>
      <c r="T113" s="23">
        <v>0</v>
      </c>
      <c r="U113" s="23">
        <v>0</v>
      </c>
      <c r="V113" s="23">
        <v>0</v>
      </c>
      <c r="W113" s="23">
        <v>0</v>
      </c>
      <c r="X113" s="23">
        <v>1</v>
      </c>
      <c r="Y113" s="23">
        <v>0</v>
      </c>
      <c r="Z113" s="23">
        <v>0</v>
      </c>
      <c r="AA113" s="23">
        <v>0</v>
      </c>
      <c r="AB113" s="23">
        <v>0</v>
      </c>
      <c r="AC113" s="23">
        <v>0</v>
      </c>
      <c r="AD113" s="23">
        <v>0</v>
      </c>
      <c r="AE113" s="233">
        <v>0</v>
      </c>
      <c r="AF113" s="23">
        <v>18</v>
      </c>
      <c r="AH113" s="49" t="s">
        <v>1067</v>
      </c>
      <c r="AI113" s="309">
        <v>1</v>
      </c>
    </row>
    <row r="114" spans="1:35" ht="26.25" x14ac:dyDescent="0.25">
      <c r="A114" s="75" t="s">
        <v>1500</v>
      </c>
      <c r="B114" s="75" t="s">
        <v>1501</v>
      </c>
      <c r="C114" s="75" t="s">
        <v>1502</v>
      </c>
      <c r="D114" s="75" t="s">
        <v>1503</v>
      </c>
      <c r="E114" s="75" t="s">
        <v>1504</v>
      </c>
      <c r="F114" s="75" t="s">
        <v>1505</v>
      </c>
      <c r="G114" s="75" t="s">
        <v>1506</v>
      </c>
      <c r="H114" s="75" t="s">
        <v>812</v>
      </c>
      <c r="I114" s="14" t="s">
        <v>1507</v>
      </c>
      <c r="J114" s="75" t="s">
        <v>1508</v>
      </c>
      <c r="K114" s="75" t="s">
        <v>3815</v>
      </c>
      <c r="L114" s="75" t="s">
        <v>812</v>
      </c>
      <c r="M114" s="75" t="s">
        <v>1509</v>
      </c>
      <c r="N114" s="81" t="s">
        <v>1507</v>
      </c>
      <c r="O114" s="7" t="s">
        <v>171</v>
      </c>
      <c r="P114" s="84" t="s">
        <v>1431</v>
      </c>
      <c r="Q114" s="86">
        <v>209</v>
      </c>
      <c r="R114" s="23">
        <v>98</v>
      </c>
      <c r="S114" s="23">
        <v>0</v>
      </c>
      <c r="T114" s="23">
        <v>0</v>
      </c>
      <c r="U114" s="23">
        <v>0</v>
      </c>
      <c r="V114" s="23">
        <v>0</v>
      </c>
      <c r="W114" s="23">
        <v>0</v>
      </c>
      <c r="X114" s="23">
        <v>1</v>
      </c>
      <c r="Y114" s="23">
        <v>1</v>
      </c>
      <c r="Z114" s="23">
        <v>0</v>
      </c>
      <c r="AA114" s="23">
        <v>0</v>
      </c>
      <c r="AB114" s="23">
        <v>0</v>
      </c>
      <c r="AC114" s="23">
        <v>0</v>
      </c>
      <c r="AD114" s="23">
        <v>0</v>
      </c>
      <c r="AE114" s="233">
        <v>0</v>
      </c>
      <c r="AF114" s="23">
        <v>100</v>
      </c>
      <c r="AH114" s="49" t="s">
        <v>1236</v>
      </c>
      <c r="AI114" s="309">
        <v>29</v>
      </c>
    </row>
    <row r="115" spans="1:35" x14ac:dyDescent="0.25">
      <c r="A115" s="75" t="s">
        <v>1511</v>
      </c>
      <c r="B115" s="75" t="s">
        <v>1512</v>
      </c>
      <c r="C115" s="75" t="s">
        <v>1071</v>
      </c>
      <c r="D115" s="75" t="s">
        <v>1513</v>
      </c>
      <c r="E115" s="75" t="s">
        <v>1514</v>
      </c>
      <c r="F115" s="75" t="s">
        <v>1515</v>
      </c>
      <c r="G115" s="75" t="s">
        <v>1516</v>
      </c>
      <c r="H115" s="75" t="s">
        <v>1083</v>
      </c>
      <c r="I115" s="50" t="s">
        <v>1517</v>
      </c>
      <c r="J115" s="75" t="s">
        <v>1518</v>
      </c>
      <c r="K115" s="75" t="s">
        <v>3816</v>
      </c>
      <c r="L115" s="75" t="s">
        <v>1083</v>
      </c>
      <c r="M115" s="75" t="s">
        <v>1519</v>
      </c>
      <c r="N115" s="81" t="s">
        <v>3817</v>
      </c>
      <c r="O115" s="7" t="s">
        <v>172</v>
      </c>
      <c r="P115" s="84" t="s">
        <v>1431</v>
      </c>
      <c r="Q115" s="86">
        <v>282</v>
      </c>
      <c r="R115" s="23">
        <v>122</v>
      </c>
      <c r="S115" s="23">
        <v>0</v>
      </c>
      <c r="T115" s="23">
        <v>0</v>
      </c>
      <c r="U115" s="23">
        <v>0</v>
      </c>
      <c r="V115" s="23">
        <v>0</v>
      </c>
      <c r="W115" s="23">
        <v>0</v>
      </c>
      <c r="X115" s="23">
        <v>11</v>
      </c>
      <c r="Y115" s="23">
        <v>0</v>
      </c>
      <c r="Z115" s="23">
        <v>0</v>
      </c>
      <c r="AA115" s="23">
        <v>0</v>
      </c>
      <c r="AB115" s="23">
        <v>0</v>
      </c>
      <c r="AC115" s="23">
        <v>0</v>
      </c>
      <c r="AD115" s="23">
        <v>0</v>
      </c>
      <c r="AE115" s="233">
        <v>0</v>
      </c>
      <c r="AF115" s="23">
        <v>133</v>
      </c>
      <c r="AH115" s="49" t="s">
        <v>1238</v>
      </c>
      <c r="AI115" s="309">
        <v>98</v>
      </c>
    </row>
    <row r="116" spans="1:35" x14ac:dyDescent="0.25">
      <c r="A116" s="75" t="s">
        <v>1520</v>
      </c>
      <c r="B116" s="75" t="s">
        <v>1521</v>
      </c>
      <c r="C116" s="75" t="s">
        <v>1522</v>
      </c>
      <c r="D116" s="75" t="s">
        <v>1523</v>
      </c>
      <c r="E116" s="75" t="s">
        <v>1524</v>
      </c>
      <c r="F116" s="75" t="s">
        <v>1525</v>
      </c>
      <c r="G116" s="75" t="s">
        <v>1357</v>
      </c>
      <c r="H116" s="75" t="s">
        <v>1345</v>
      </c>
      <c r="I116" s="14" t="s">
        <v>1526</v>
      </c>
      <c r="J116" s="75" t="s">
        <v>1527</v>
      </c>
      <c r="K116" s="75" t="s">
        <v>3818</v>
      </c>
      <c r="L116" s="75" t="s">
        <v>1345</v>
      </c>
      <c r="M116" s="75" t="s">
        <v>1528</v>
      </c>
      <c r="N116" s="81" t="s">
        <v>1526</v>
      </c>
      <c r="O116" s="7" t="s">
        <v>173</v>
      </c>
      <c r="P116" s="84" t="s">
        <v>1431</v>
      </c>
      <c r="Q116" s="86">
        <v>353</v>
      </c>
      <c r="R116" s="23">
        <v>4</v>
      </c>
      <c r="S116" s="23">
        <v>13</v>
      </c>
      <c r="T116" s="23">
        <v>0</v>
      </c>
      <c r="U116" s="23">
        <v>0</v>
      </c>
      <c r="V116" s="23">
        <v>0</v>
      </c>
      <c r="W116" s="23">
        <v>0</v>
      </c>
      <c r="X116" s="23">
        <v>0</v>
      </c>
      <c r="Y116" s="23">
        <v>0</v>
      </c>
      <c r="Z116" s="23">
        <v>0</v>
      </c>
      <c r="AA116" s="23">
        <v>0</v>
      </c>
      <c r="AB116" s="23">
        <v>0</v>
      </c>
      <c r="AC116" s="23">
        <v>0</v>
      </c>
      <c r="AD116" s="23">
        <v>0</v>
      </c>
      <c r="AE116" s="233">
        <v>0</v>
      </c>
      <c r="AF116" s="23">
        <v>17</v>
      </c>
      <c r="AH116" s="49" t="s">
        <v>1237</v>
      </c>
      <c r="AI116" s="309">
        <v>52</v>
      </c>
    </row>
    <row r="117" spans="1:35" x14ac:dyDescent="0.25">
      <c r="A117" s="75" t="s">
        <v>1529</v>
      </c>
      <c r="B117" s="75" t="s">
        <v>1530</v>
      </c>
      <c r="C117" s="75" t="s">
        <v>1479</v>
      </c>
      <c r="D117" s="75" t="s">
        <v>1531</v>
      </c>
      <c r="E117" s="75" t="s">
        <v>1532</v>
      </c>
      <c r="F117" s="75" t="s">
        <v>1533</v>
      </c>
      <c r="G117" s="75" t="s">
        <v>1534</v>
      </c>
      <c r="H117" s="75" t="s">
        <v>1488</v>
      </c>
      <c r="I117" s="14" t="s">
        <v>1535</v>
      </c>
      <c r="J117" s="75" t="s">
        <v>1467</v>
      </c>
      <c r="K117" s="75" t="s">
        <v>3819</v>
      </c>
      <c r="L117" s="75" t="s">
        <v>1488</v>
      </c>
      <c r="M117" s="75" t="s">
        <v>1536</v>
      </c>
      <c r="N117" s="81" t="s">
        <v>1535</v>
      </c>
      <c r="O117" s="7" t="s">
        <v>174</v>
      </c>
      <c r="P117" s="84" t="s">
        <v>1431</v>
      </c>
      <c r="Q117" s="86">
        <v>364</v>
      </c>
      <c r="R117" s="23">
        <v>65</v>
      </c>
      <c r="S117" s="23">
        <v>0</v>
      </c>
      <c r="T117" s="23">
        <v>0</v>
      </c>
      <c r="U117" s="23">
        <v>0</v>
      </c>
      <c r="V117" s="23">
        <v>0</v>
      </c>
      <c r="W117" s="23">
        <v>0</v>
      </c>
      <c r="X117" s="23">
        <v>4</v>
      </c>
      <c r="Y117" s="23">
        <v>0</v>
      </c>
      <c r="Z117" s="23">
        <v>0</v>
      </c>
      <c r="AA117" s="23">
        <v>0</v>
      </c>
      <c r="AB117" s="23">
        <v>1</v>
      </c>
      <c r="AC117" s="23">
        <v>0</v>
      </c>
      <c r="AD117" s="23">
        <v>0</v>
      </c>
      <c r="AE117" s="233">
        <v>0</v>
      </c>
      <c r="AF117" s="23">
        <v>70</v>
      </c>
      <c r="AH117" s="49" t="s">
        <v>1242</v>
      </c>
      <c r="AI117" s="309">
        <v>1284</v>
      </c>
    </row>
    <row r="118" spans="1:35" x14ac:dyDescent="0.25">
      <c r="A118" s="75" t="s">
        <v>1537</v>
      </c>
      <c r="B118" s="75" t="s">
        <v>1538</v>
      </c>
      <c r="C118" s="75" t="s">
        <v>1499</v>
      </c>
      <c r="D118" s="75" t="s">
        <v>1539</v>
      </c>
      <c r="E118" s="75" t="s">
        <v>1540</v>
      </c>
      <c r="F118" s="75" t="s">
        <v>1541</v>
      </c>
      <c r="G118" s="75" t="s">
        <v>1510</v>
      </c>
      <c r="H118" s="75" t="s">
        <v>1542</v>
      </c>
      <c r="I118" s="14" t="s">
        <v>1543</v>
      </c>
      <c r="J118" s="75" t="s">
        <v>1544</v>
      </c>
      <c r="K118" s="75" t="s">
        <v>3820</v>
      </c>
      <c r="L118" s="75" t="s">
        <v>1542</v>
      </c>
      <c r="M118" s="75" t="s">
        <v>1545</v>
      </c>
      <c r="N118" s="81" t="s">
        <v>1543</v>
      </c>
      <c r="O118" s="7" t="s">
        <v>175</v>
      </c>
      <c r="P118" s="84" t="s">
        <v>1431</v>
      </c>
      <c r="Q118" s="86">
        <v>368</v>
      </c>
      <c r="R118" s="23">
        <v>0</v>
      </c>
      <c r="S118" s="23">
        <v>56</v>
      </c>
      <c r="T118" s="23">
        <v>0</v>
      </c>
      <c r="U118" s="23">
        <v>0</v>
      </c>
      <c r="V118" s="23">
        <v>0</v>
      </c>
      <c r="W118" s="23">
        <v>0</v>
      </c>
      <c r="X118" s="23">
        <v>6</v>
      </c>
      <c r="Y118" s="23">
        <v>0</v>
      </c>
      <c r="Z118" s="23">
        <v>0</v>
      </c>
      <c r="AA118" s="23">
        <v>0</v>
      </c>
      <c r="AB118" s="23">
        <v>0</v>
      </c>
      <c r="AC118" s="23">
        <v>0</v>
      </c>
      <c r="AD118" s="23">
        <v>0</v>
      </c>
      <c r="AE118" s="233">
        <v>0</v>
      </c>
      <c r="AF118" s="23">
        <v>62</v>
      </c>
      <c r="AH118" s="49" t="s">
        <v>642</v>
      </c>
      <c r="AI118" s="309">
        <v>2</v>
      </c>
    </row>
    <row r="119" spans="1:35" ht="26.25" x14ac:dyDescent="0.25">
      <c r="A119" s="75" t="s">
        <v>1546</v>
      </c>
      <c r="B119" s="75" t="s">
        <v>1547</v>
      </c>
      <c r="C119" s="75" t="s">
        <v>1548</v>
      </c>
      <c r="D119" s="75" t="s">
        <v>1549</v>
      </c>
      <c r="E119" s="75" t="s">
        <v>1550</v>
      </c>
      <c r="F119" s="75" t="s">
        <v>1551</v>
      </c>
      <c r="G119" s="75" t="s">
        <v>1552</v>
      </c>
      <c r="H119" s="75" t="s">
        <v>1553</v>
      </c>
      <c r="I119" s="14" t="s">
        <v>1554</v>
      </c>
      <c r="J119" s="75" t="s">
        <v>1555</v>
      </c>
      <c r="K119" s="75" t="s">
        <v>3821</v>
      </c>
      <c r="L119" s="75" t="s">
        <v>1553</v>
      </c>
      <c r="M119" s="75" t="s">
        <v>1556</v>
      </c>
      <c r="N119" s="81" t="s">
        <v>1554</v>
      </c>
      <c r="O119" s="7" t="s">
        <v>176</v>
      </c>
      <c r="P119" s="84" t="s">
        <v>1431</v>
      </c>
      <c r="Q119" s="86">
        <v>390</v>
      </c>
      <c r="R119" s="23">
        <v>107</v>
      </c>
      <c r="S119" s="23">
        <v>0</v>
      </c>
      <c r="T119" s="23">
        <v>0</v>
      </c>
      <c r="U119" s="23">
        <v>0</v>
      </c>
      <c r="V119" s="23">
        <v>0</v>
      </c>
      <c r="W119" s="23">
        <v>0</v>
      </c>
      <c r="X119" s="23">
        <v>3</v>
      </c>
      <c r="Y119" s="23">
        <v>0</v>
      </c>
      <c r="Z119" s="23">
        <v>0</v>
      </c>
      <c r="AA119" s="23">
        <v>0</v>
      </c>
      <c r="AB119" s="23">
        <v>0</v>
      </c>
      <c r="AC119" s="23">
        <v>0</v>
      </c>
      <c r="AD119" s="23">
        <v>0</v>
      </c>
      <c r="AE119" s="233">
        <v>0</v>
      </c>
      <c r="AF119" s="23">
        <v>110</v>
      </c>
      <c r="AH119" s="49" t="s">
        <v>647</v>
      </c>
      <c r="AI119" s="309">
        <v>22</v>
      </c>
    </row>
    <row r="120" spans="1:35" ht="26.25" x14ac:dyDescent="0.25">
      <c r="A120" s="75" t="s">
        <v>1557</v>
      </c>
      <c r="B120" s="75" t="s">
        <v>1558</v>
      </c>
      <c r="C120" s="75" t="s">
        <v>1559</v>
      </c>
      <c r="D120" s="75" t="s">
        <v>1560</v>
      </c>
      <c r="E120" s="75" t="s">
        <v>1561</v>
      </c>
      <c r="F120" s="75" t="s">
        <v>1562</v>
      </c>
      <c r="G120" s="75" t="s">
        <v>1563</v>
      </c>
      <c r="H120" s="75" t="s">
        <v>1564</v>
      </c>
      <c r="I120" s="14" t="s">
        <v>1565</v>
      </c>
      <c r="J120" s="75" t="s">
        <v>1566</v>
      </c>
      <c r="K120" s="75" t="s">
        <v>3822</v>
      </c>
      <c r="L120" s="75" t="s">
        <v>1564</v>
      </c>
      <c r="M120" s="75" t="s">
        <v>1567</v>
      </c>
      <c r="N120" s="81" t="s">
        <v>1565</v>
      </c>
      <c r="O120" s="7" t="s">
        <v>177</v>
      </c>
      <c r="P120" s="84" t="s">
        <v>1431</v>
      </c>
      <c r="Q120" s="86">
        <v>467</v>
      </c>
      <c r="R120" s="23">
        <v>7</v>
      </c>
      <c r="S120" s="23">
        <v>0</v>
      </c>
      <c r="T120" s="23">
        <v>0</v>
      </c>
      <c r="U120" s="23">
        <v>0</v>
      </c>
      <c r="V120" s="23">
        <v>0</v>
      </c>
      <c r="W120" s="23">
        <v>0</v>
      </c>
      <c r="X120" s="23">
        <v>1</v>
      </c>
      <c r="Y120" s="23">
        <v>0</v>
      </c>
      <c r="Z120" s="23">
        <v>0</v>
      </c>
      <c r="AA120" s="23">
        <v>0</v>
      </c>
      <c r="AB120" s="23">
        <v>0</v>
      </c>
      <c r="AC120" s="23">
        <v>0</v>
      </c>
      <c r="AD120" s="23">
        <v>0</v>
      </c>
      <c r="AE120" s="233">
        <v>0</v>
      </c>
      <c r="AF120" s="23">
        <v>8</v>
      </c>
      <c r="AH120" s="49" t="s">
        <v>646</v>
      </c>
      <c r="AI120" s="309">
        <v>65</v>
      </c>
    </row>
    <row r="121" spans="1:35" ht="26.25" x14ac:dyDescent="0.25">
      <c r="A121" s="75" t="s">
        <v>1569</v>
      </c>
      <c r="B121" s="75" t="s">
        <v>1570</v>
      </c>
      <c r="C121" s="75" t="s">
        <v>1571</v>
      </c>
      <c r="D121" s="75" t="s">
        <v>1572</v>
      </c>
      <c r="E121" s="75" t="s">
        <v>1573</v>
      </c>
      <c r="F121" s="75" t="s">
        <v>1574</v>
      </c>
      <c r="G121" s="75" t="s">
        <v>1575</v>
      </c>
      <c r="H121" s="75" t="s">
        <v>1576</v>
      </c>
      <c r="I121" s="14" t="s">
        <v>1577</v>
      </c>
      <c r="J121" s="75" t="s">
        <v>1578</v>
      </c>
      <c r="K121" s="75" t="s">
        <v>3823</v>
      </c>
      <c r="L121" s="75" t="s">
        <v>1576</v>
      </c>
      <c r="M121" s="75" t="s">
        <v>1579</v>
      </c>
      <c r="N121" s="81" t="s">
        <v>1577</v>
      </c>
      <c r="O121" s="7" t="s">
        <v>178</v>
      </c>
      <c r="P121" s="84" t="s">
        <v>1431</v>
      </c>
      <c r="Q121" s="86">
        <v>576</v>
      </c>
      <c r="R121" s="23">
        <v>3</v>
      </c>
      <c r="S121" s="23">
        <v>7</v>
      </c>
      <c r="T121" s="23">
        <v>0</v>
      </c>
      <c r="U121" s="23">
        <v>0</v>
      </c>
      <c r="V121" s="23">
        <v>0</v>
      </c>
      <c r="W121" s="23">
        <v>0</v>
      </c>
      <c r="X121" s="23">
        <v>0</v>
      </c>
      <c r="Y121" s="23">
        <v>0</v>
      </c>
      <c r="Z121" s="23">
        <v>0</v>
      </c>
      <c r="AA121" s="23">
        <v>0</v>
      </c>
      <c r="AB121" s="23">
        <v>0</v>
      </c>
      <c r="AC121" s="23">
        <v>0</v>
      </c>
      <c r="AD121" s="23">
        <v>0</v>
      </c>
      <c r="AE121" s="233">
        <v>0</v>
      </c>
      <c r="AF121" s="23">
        <v>10</v>
      </c>
      <c r="AH121" s="49" t="s">
        <v>1248</v>
      </c>
      <c r="AI121" s="309">
        <v>31</v>
      </c>
    </row>
    <row r="122" spans="1:35" x14ac:dyDescent="0.25">
      <c r="A122" s="75" t="s">
        <v>1581</v>
      </c>
      <c r="B122" s="75" t="s">
        <v>1582</v>
      </c>
      <c r="C122" s="75" t="s">
        <v>1583</v>
      </c>
      <c r="D122" s="75" t="s">
        <v>1584</v>
      </c>
      <c r="E122" s="75" t="s">
        <v>1585</v>
      </c>
      <c r="F122" s="75" t="s">
        <v>1586</v>
      </c>
      <c r="G122" s="75" t="s">
        <v>1587</v>
      </c>
      <c r="H122" s="75" t="s">
        <v>1588</v>
      </c>
      <c r="I122" s="14" t="s">
        <v>1589</v>
      </c>
      <c r="J122" s="75" t="s">
        <v>1590</v>
      </c>
      <c r="K122" s="75" t="s">
        <v>3824</v>
      </c>
      <c r="L122" s="75" t="s">
        <v>1588</v>
      </c>
      <c r="M122" s="75" t="s">
        <v>1591</v>
      </c>
      <c r="N122" s="81" t="s">
        <v>1589</v>
      </c>
      <c r="O122" s="7" t="s">
        <v>179</v>
      </c>
      <c r="P122" s="84" t="s">
        <v>1431</v>
      </c>
      <c r="Q122" s="86">
        <v>642</v>
      </c>
      <c r="R122" s="23">
        <v>132</v>
      </c>
      <c r="S122" s="23">
        <v>0</v>
      </c>
      <c r="T122" s="23">
        <v>0</v>
      </c>
      <c r="U122" s="23">
        <v>0</v>
      </c>
      <c r="V122" s="23">
        <v>0</v>
      </c>
      <c r="W122" s="23">
        <v>0</v>
      </c>
      <c r="X122" s="23">
        <v>7</v>
      </c>
      <c r="Y122" s="23">
        <v>1</v>
      </c>
      <c r="Z122" s="23">
        <v>0</v>
      </c>
      <c r="AA122" s="23">
        <v>0</v>
      </c>
      <c r="AB122" s="23">
        <v>0</v>
      </c>
      <c r="AC122" s="23">
        <v>0</v>
      </c>
      <c r="AD122" s="23">
        <v>0</v>
      </c>
      <c r="AE122" s="233">
        <v>0</v>
      </c>
      <c r="AF122" s="23">
        <v>140</v>
      </c>
      <c r="AH122" s="49" t="s">
        <v>1253</v>
      </c>
      <c r="AI122" s="309">
        <v>703</v>
      </c>
    </row>
    <row r="123" spans="1:35" ht="26.25" x14ac:dyDescent="0.25">
      <c r="A123" s="75" t="s">
        <v>1593</v>
      </c>
      <c r="B123" s="75" t="s">
        <v>1594</v>
      </c>
      <c r="C123" s="75" t="s">
        <v>1595</v>
      </c>
      <c r="D123" s="75" t="s">
        <v>1596</v>
      </c>
      <c r="E123" s="75" t="s">
        <v>1597</v>
      </c>
      <c r="F123" s="75" t="s">
        <v>1598</v>
      </c>
      <c r="G123" s="75" t="s">
        <v>1599</v>
      </c>
      <c r="H123" s="75" t="s">
        <v>1600</v>
      </c>
      <c r="I123" s="14" t="s">
        <v>1601</v>
      </c>
      <c r="J123" s="75" t="s">
        <v>1602</v>
      </c>
      <c r="K123" s="75" t="s">
        <v>3825</v>
      </c>
      <c r="L123" s="75" t="s">
        <v>1600</v>
      </c>
      <c r="M123" s="75" t="s">
        <v>1603</v>
      </c>
      <c r="N123" s="81" t="s">
        <v>1601</v>
      </c>
      <c r="O123" s="7" t="s">
        <v>180</v>
      </c>
      <c r="P123" s="84" t="s">
        <v>1431</v>
      </c>
      <c r="Q123" s="86">
        <v>679</v>
      </c>
      <c r="R123" s="23">
        <v>86</v>
      </c>
      <c r="S123" s="23">
        <v>72</v>
      </c>
      <c r="T123" s="23">
        <v>0</v>
      </c>
      <c r="U123" s="23">
        <v>0</v>
      </c>
      <c r="V123" s="23">
        <v>0</v>
      </c>
      <c r="W123" s="23">
        <v>0</v>
      </c>
      <c r="X123" s="23">
        <v>3</v>
      </c>
      <c r="Y123" s="23">
        <v>0</v>
      </c>
      <c r="Z123" s="23">
        <v>0</v>
      </c>
      <c r="AA123" s="23">
        <v>0</v>
      </c>
      <c r="AB123" s="23">
        <v>0</v>
      </c>
      <c r="AC123" s="23">
        <v>0</v>
      </c>
      <c r="AD123" s="23">
        <v>0</v>
      </c>
      <c r="AE123" s="233">
        <v>0</v>
      </c>
      <c r="AF123" s="23">
        <v>161</v>
      </c>
      <c r="AH123" s="49" t="s">
        <v>882</v>
      </c>
      <c r="AI123" s="309">
        <v>2</v>
      </c>
    </row>
    <row r="124" spans="1:35" x14ac:dyDescent="0.25">
      <c r="A124" s="75" t="s">
        <v>1604</v>
      </c>
      <c r="B124" s="75" t="s">
        <v>1605</v>
      </c>
      <c r="C124" s="75" t="s">
        <v>1606</v>
      </c>
      <c r="D124" s="75" t="s">
        <v>1607</v>
      </c>
      <c r="E124" s="75" t="s">
        <v>1608</v>
      </c>
      <c r="F124" s="75" t="s">
        <v>1609</v>
      </c>
      <c r="G124" s="75" t="s">
        <v>1610</v>
      </c>
      <c r="H124" s="75" t="s">
        <v>1611</v>
      </c>
      <c r="I124" s="14" t="s">
        <v>1612</v>
      </c>
      <c r="J124" s="75" t="s">
        <v>1613</v>
      </c>
      <c r="K124" s="75" t="s">
        <v>3826</v>
      </c>
      <c r="L124" s="75" t="s">
        <v>1611</v>
      </c>
      <c r="M124" s="75" t="s">
        <v>1614</v>
      </c>
      <c r="N124" s="81" t="s">
        <v>1612</v>
      </c>
      <c r="O124" s="7" t="s">
        <v>181</v>
      </c>
      <c r="P124" s="84" t="s">
        <v>1431</v>
      </c>
      <c r="Q124" s="86">
        <v>789</v>
      </c>
      <c r="R124" s="23">
        <v>16</v>
      </c>
      <c r="S124" s="23">
        <v>69</v>
      </c>
      <c r="T124" s="23">
        <v>0</v>
      </c>
      <c r="U124" s="23">
        <v>0</v>
      </c>
      <c r="V124" s="23">
        <v>0</v>
      </c>
      <c r="W124" s="23">
        <v>0</v>
      </c>
      <c r="X124" s="23">
        <v>1</v>
      </c>
      <c r="Y124" s="23">
        <v>0</v>
      </c>
      <c r="Z124" s="23">
        <v>0</v>
      </c>
      <c r="AA124" s="23">
        <v>0</v>
      </c>
      <c r="AB124" s="23">
        <v>0</v>
      </c>
      <c r="AC124" s="23">
        <v>0</v>
      </c>
      <c r="AD124" s="23">
        <v>0</v>
      </c>
      <c r="AE124" s="233">
        <v>0</v>
      </c>
      <c r="AF124" s="23">
        <v>86</v>
      </c>
      <c r="AH124" s="49" t="s">
        <v>887</v>
      </c>
      <c r="AI124" s="309">
        <v>25</v>
      </c>
    </row>
    <row r="125" spans="1:35" x14ac:dyDescent="0.25">
      <c r="A125" s="75" t="s">
        <v>1615</v>
      </c>
      <c r="B125" s="75" t="s">
        <v>1616</v>
      </c>
      <c r="C125" s="75" t="s">
        <v>1617</v>
      </c>
      <c r="D125" s="75" t="s">
        <v>1618</v>
      </c>
      <c r="E125" s="75" t="s">
        <v>1619</v>
      </c>
      <c r="F125" s="75" t="s">
        <v>1620</v>
      </c>
      <c r="G125" s="75" t="s">
        <v>1621</v>
      </c>
      <c r="H125" s="75" t="s">
        <v>1622</v>
      </c>
      <c r="I125" s="14" t="s">
        <v>1623</v>
      </c>
      <c r="J125" s="75" t="s">
        <v>1624</v>
      </c>
      <c r="K125" s="75" t="s">
        <v>3827</v>
      </c>
      <c r="L125" s="75" t="s">
        <v>1622</v>
      </c>
      <c r="M125" s="75" t="s">
        <v>1625</v>
      </c>
      <c r="N125" s="81" t="s">
        <v>1623</v>
      </c>
      <c r="O125" s="7" t="s">
        <v>182</v>
      </c>
      <c r="P125" s="84" t="s">
        <v>1431</v>
      </c>
      <c r="Q125" s="86">
        <v>792</v>
      </c>
      <c r="R125" s="23">
        <v>26</v>
      </c>
      <c r="S125" s="23">
        <v>0</v>
      </c>
      <c r="T125" s="23">
        <v>0</v>
      </c>
      <c r="U125" s="23">
        <v>0</v>
      </c>
      <c r="V125" s="23">
        <v>0</v>
      </c>
      <c r="W125" s="23">
        <v>0</v>
      </c>
      <c r="X125" s="23">
        <v>1</v>
      </c>
      <c r="Y125" s="23">
        <v>0</v>
      </c>
      <c r="Z125" s="23">
        <v>0</v>
      </c>
      <c r="AA125" s="23">
        <v>0</v>
      </c>
      <c r="AB125" s="23">
        <v>0</v>
      </c>
      <c r="AC125" s="23">
        <v>0</v>
      </c>
      <c r="AD125" s="23">
        <v>0</v>
      </c>
      <c r="AE125" s="233">
        <v>0</v>
      </c>
      <c r="AF125" s="23">
        <v>27</v>
      </c>
      <c r="AH125" s="49" t="s">
        <v>1436</v>
      </c>
      <c r="AI125" s="309">
        <v>10</v>
      </c>
    </row>
    <row r="126" spans="1:35" x14ac:dyDescent="0.25">
      <c r="A126" s="75" t="s">
        <v>1626</v>
      </c>
      <c r="B126" s="75" t="s">
        <v>1627</v>
      </c>
      <c r="C126" s="75" t="s">
        <v>1628</v>
      </c>
      <c r="D126" s="75" t="s">
        <v>1629</v>
      </c>
      <c r="E126" s="75" t="s">
        <v>1630</v>
      </c>
      <c r="F126" s="75" t="s">
        <v>1631</v>
      </c>
      <c r="G126" s="75" t="s">
        <v>1632</v>
      </c>
      <c r="H126" s="75" t="s">
        <v>1633</v>
      </c>
      <c r="I126" s="14" t="s">
        <v>1634</v>
      </c>
      <c r="J126" s="75" t="s">
        <v>1635</v>
      </c>
      <c r="K126" s="75" t="s">
        <v>3828</v>
      </c>
      <c r="L126" s="75" t="s">
        <v>1633</v>
      </c>
      <c r="M126" s="75" t="s">
        <v>1636</v>
      </c>
      <c r="N126" s="81" t="s">
        <v>1634</v>
      </c>
      <c r="O126" s="7" t="s">
        <v>183</v>
      </c>
      <c r="P126" s="84" t="s">
        <v>1431</v>
      </c>
      <c r="Q126" s="86">
        <v>809</v>
      </c>
      <c r="R126" s="23">
        <v>8</v>
      </c>
      <c r="S126" s="23">
        <v>0</v>
      </c>
      <c r="T126" s="23">
        <v>0</v>
      </c>
      <c r="U126" s="23">
        <v>0</v>
      </c>
      <c r="V126" s="23">
        <v>0</v>
      </c>
      <c r="W126" s="23">
        <v>0</v>
      </c>
      <c r="X126" s="23">
        <v>6</v>
      </c>
      <c r="Y126" s="23">
        <v>0</v>
      </c>
      <c r="Z126" s="23">
        <v>0</v>
      </c>
      <c r="AA126" s="23">
        <v>0</v>
      </c>
      <c r="AB126" s="23">
        <v>0</v>
      </c>
      <c r="AC126" s="23">
        <v>0</v>
      </c>
      <c r="AD126" s="23">
        <v>0</v>
      </c>
      <c r="AE126" s="233">
        <v>0</v>
      </c>
      <c r="AF126" s="23">
        <v>14</v>
      </c>
      <c r="AH126" s="49" t="s">
        <v>1435</v>
      </c>
      <c r="AI126" s="309">
        <v>9</v>
      </c>
    </row>
    <row r="127" spans="1:35" x14ac:dyDescent="0.25">
      <c r="A127" s="75" t="s">
        <v>1637</v>
      </c>
      <c r="B127" s="75" t="s">
        <v>1638</v>
      </c>
      <c r="C127" s="75" t="s">
        <v>1639</v>
      </c>
      <c r="D127" s="75" t="s">
        <v>1640</v>
      </c>
      <c r="E127" s="75" t="s">
        <v>1641</v>
      </c>
      <c r="F127" s="75" t="s">
        <v>1642</v>
      </c>
      <c r="G127" s="75" t="s">
        <v>1643</v>
      </c>
      <c r="H127" s="75" t="s">
        <v>1644</v>
      </c>
      <c r="I127" s="14" t="s">
        <v>1645</v>
      </c>
      <c r="J127" s="75" t="s">
        <v>1646</v>
      </c>
      <c r="K127" s="75" t="s">
        <v>3829</v>
      </c>
      <c r="L127" s="75" t="s">
        <v>1644</v>
      </c>
      <c r="M127" s="75" t="s">
        <v>1647</v>
      </c>
      <c r="N127" s="81" t="s">
        <v>1645</v>
      </c>
      <c r="O127" s="7" t="s">
        <v>184</v>
      </c>
      <c r="P127" s="84" t="s">
        <v>1431</v>
      </c>
      <c r="Q127" s="86">
        <v>847</v>
      </c>
      <c r="R127" s="23">
        <v>90</v>
      </c>
      <c r="S127" s="23">
        <v>0</v>
      </c>
      <c r="T127" s="23">
        <v>0</v>
      </c>
      <c r="U127" s="23">
        <v>0</v>
      </c>
      <c r="V127" s="23">
        <v>0</v>
      </c>
      <c r="W127" s="23">
        <v>0</v>
      </c>
      <c r="X127" s="23">
        <v>6</v>
      </c>
      <c r="Y127" s="23">
        <v>0</v>
      </c>
      <c r="Z127" s="23">
        <v>0</v>
      </c>
      <c r="AA127" s="23">
        <v>0</v>
      </c>
      <c r="AB127" s="23">
        <v>0</v>
      </c>
      <c r="AC127" s="23">
        <v>0</v>
      </c>
      <c r="AD127" s="23">
        <v>0</v>
      </c>
      <c r="AE127" s="233">
        <v>0</v>
      </c>
      <c r="AF127" s="23">
        <v>96</v>
      </c>
      <c r="AH127" s="49" t="s">
        <v>1440</v>
      </c>
      <c r="AI127" s="309">
        <v>353</v>
      </c>
    </row>
    <row r="128" spans="1:35" ht="26.25" x14ac:dyDescent="0.25">
      <c r="A128" s="75" t="s">
        <v>1648</v>
      </c>
      <c r="B128" s="75" t="s">
        <v>1649</v>
      </c>
      <c r="C128" s="75" t="s">
        <v>1650</v>
      </c>
      <c r="D128" s="75" t="s">
        <v>1651</v>
      </c>
      <c r="E128" s="75" t="s">
        <v>1652</v>
      </c>
      <c r="F128" s="75" t="s">
        <v>1653</v>
      </c>
      <c r="G128" s="75" t="s">
        <v>1654</v>
      </c>
      <c r="H128" s="75" t="s">
        <v>1655</v>
      </c>
      <c r="I128" s="14" t="s">
        <v>1656</v>
      </c>
      <c r="J128" s="75" t="s">
        <v>1657</v>
      </c>
      <c r="K128" s="75" t="s">
        <v>3830</v>
      </c>
      <c r="L128" s="75" t="s">
        <v>1655</v>
      </c>
      <c r="M128" s="75" t="s">
        <v>1658</v>
      </c>
      <c r="N128" s="81" t="s">
        <v>1656</v>
      </c>
      <c r="O128" s="7" t="s">
        <v>185</v>
      </c>
      <c r="P128" s="84" t="s">
        <v>1431</v>
      </c>
      <c r="Q128" s="86">
        <v>856</v>
      </c>
      <c r="R128" s="23">
        <v>8</v>
      </c>
      <c r="S128" s="23">
        <v>0</v>
      </c>
      <c r="T128" s="23">
        <v>0</v>
      </c>
      <c r="U128" s="23">
        <v>0</v>
      </c>
      <c r="V128" s="23">
        <v>0</v>
      </c>
      <c r="W128" s="23">
        <v>0</v>
      </c>
      <c r="X128" s="23">
        <v>1</v>
      </c>
      <c r="Y128" s="23">
        <v>0</v>
      </c>
      <c r="Z128" s="23">
        <v>0</v>
      </c>
      <c r="AA128" s="23">
        <v>0</v>
      </c>
      <c r="AB128" s="23">
        <v>0</v>
      </c>
      <c r="AC128" s="23">
        <v>0</v>
      </c>
      <c r="AD128" s="23">
        <v>0</v>
      </c>
      <c r="AE128" s="233">
        <v>0</v>
      </c>
      <c r="AF128" s="23">
        <v>9</v>
      </c>
      <c r="AH128" s="49" t="s">
        <v>1345</v>
      </c>
      <c r="AI128" s="309">
        <v>4</v>
      </c>
    </row>
    <row r="129" spans="1:35" x14ac:dyDescent="0.25">
      <c r="A129" s="75" t="s">
        <v>1659</v>
      </c>
      <c r="B129" s="75" t="s">
        <v>1660</v>
      </c>
      <c r="C129" s="75" t="s">
        <v>1661</v>
      </c>
      <c r="D129" s="75" t="s">
        <v>1662</v>
      </c>
      <c r="E129" s="75" t="s">
        <v>1663</v>
      </c>
      <c r="F129" s="75" t="s">
        <v>1664</v>
      </c>
      <c r="G129" s="75" t="s">
        <v>1665</v>
      </c>
      <c r="H129" s="75" t="s">
        <v>1666</v>
      </c>
      <c r="I129" s="14" t="s">
        <v>1667</v>
      </c>
      <c r="J129" s="75" t="s">
        <v>1668</v>
      </c>
      <c r="K129" s="75" t="s">
        <v>3831</v>
      </c>
      <c r="L129" s="75" t="s">
        <v>1666</v>
      </c>
      <c r="M129" s="75" t="s">
        <v>1669</v>
      </c>
      <c r="N129" s="81" t="s">
        <v>1667</v>
      </c>
      <c r="O129" s="7" t="s">
        <v>186</v>
      </c>
      <c r="P129" s="84" t="s">
        <v>1431</v>
      </c>
      <c r="Q129" s="86">
        <v>861</v>
      </c>
      <c r="R129" s="23">
        <v>60</v>
      </c>
      <c r="S129" s="23">
        <v>0</v>
      </c>
      <c r="T129" s="23">
        <v>0</v>
      </c>
      <c r="U129" s="23">
        <v>0</v>
      </c>
      <c r="V129" s="23">
        <v>0</v>
      </c>
      <c r="W129" s="23">
        <v>0</v>
      </c>
      <c r="X129" s="23">
        <v>2</v>
      </c>
      <c r="Y129" s="23">
        <v>0</v>
      </c>
      <c r="Z129" s="23">
        <v>0</v>
      </c>
      <c r="AA129" s="23">
        <v>0</v>
      </c>
      <c r="AB129" s="23">
        <v>0</v>
      </c>
      <c r="AC129" s="23">
        <v>0</v>
      </c>
      <c r="AD129" s="23">
        <v>0</v>
      </c>
      <c r="AE129" s="233">
        <v>0</v>
      </c>
      <c r="AF129" s="23">
        <v>62</v>
      </c>
      <c r="AH129" s="49" t="s">
        <v>1357</v>
      </c>
      <c r="AI129" s="309">
        <v>13</v>
      </c>
    </row>
    <row r="130" spans="1:35" x14ac:dyDescent="0.25">
      <c r="A130" s="75" t="s">
        <v>210</v>
      </c>
      <c r="B130" s="75" t="s">
        <v>208</v>
      </c>
      <c r="C130" s="75" t="s">
        <v>216</v>
      </c>
      <c r="D130" s="75" t="s">
        <v>214</v>
      </c>
      <c r="E130" s="75" t="s">
        <v>220</v>
      </c>
      <c r="F130" s="75" t="s">
        <v>226</v>
      </c>
      <c r="G130" s="75" t="s">
        <v>224</v>
      </c>
      <c r="H130" s="75" t="s">
        <v>218</v>
      </c>
      <c r="I130" s="14" t="s">
        <v>212</v>
      </c>
      <c r="J130" s="75" t="s">
        <v>206</v>
      </c>
      <c r="K130" s="75" t="s">
        <v>308</v>
      </c>
      <c r="L130" s="75" t="s">
        <v>218</v>
      </c>
      <c r="M130" s="75" t="s">
        <v>222</v>
      </c>
      <c r="N130" s="81" t="s">
        <v>212</v>
      </c>
      <c r="O130" s="36" t="s">
        <v>1670</v>
      </c>
      <c r="P130" s="85"/>
      <c r="Q130" s="87"/>
      <c r="R130" s="88">
        <v>74700</v>
      </c>
      <c r="S130" s="88">
        <v>1293</v>
      </c>
      <c r="T130" s="88">
        <v>0</v>
      </c>
      <c r="U130" s="88">
        <v>35</v>
      </c>
      <c r="V130" s="88">
        <v>14</v>
      </c>
      <c r="W130" s="88">
        <v>5468</v>
      </c>
      <c r="X130" s="88">
        <v>1563</v>
      </c>
      <c r="Y130" s="88">
        <v>3370</v>
      </c>
      <c r="Z130" s="88">
        <v>223</v>
      </c>
      <c r="AA130" s="88">
        <v>36</v>
      </c>
      <c r="AB130" s="88">
        <v>0</v>
      </c>
      <c r="AC130" s="88">
        <v>0</v>
      </c>
      <c r="AD130" s="88">
        <v>0</v>
      </c>
      <c r="AE130" s="88">
        <v>1</v>
      </c>
      <c r="AF130" s="88">
        <v>86702</v>
      </c>
      <c r="AH130" s="49" t="s">
        <v>1369</v>
      </c>
      <c r="AI130" s="309">
        <v>318</v>
      </c>
    </row>
    <row r="131" spans="1:35" x14ac:dyDescent="0.25">
      <c r="A131" s="75" t="s">
        <v>1671</v>
      </c>
      <c r="B131" s="75" t="s">
        <v>1672</v>
      </c>
      <c r="C131" s="75" t="s">
        <v>1673</v>
      </c>
      <c r="D131" s="75" t="s">
        <v>1674</v>
      </c>
      <c r="E131" s="75" t="s">
        <v>1675</v>
      </c>
      <c r="F131" s="75" t="s">
        <v>1676</v>
      </c>
      <c r="G131" s="75" t="s">
        <v>1677</v>
      </c>
      <c r="H131" s="75" t="s">
        <v>1678</v>
      </c>
      <c r="I131" s="50" t="s">
        <v>1679</v>
      </c>
      <c r="J131" s="75" t="s">
        <v>1680</v>
      </c>
      <c r="K131" s="75" t="s">
        <v>3832</v>
      </c>
      <c r="L131" s="75" t="s">
        <v>1678</v>
      </c>
      <c r="M131" s="75" t="s">
        <v>1681</v>
      </c>
      <c r="N131" s="81" t="s">
        <v>1754</v>
      </c>
      <c r="O131" s="4" t="s">
        <v>188</v>
      </c>
      <c r="P131" s="84" t="s">
        <v>1682</v>
      </c>
      <c r="Q131" s="86">
        <v>1</v>
      </c>
      <c r="R131" s="23">
        <v>49968</v>
      </c>
      <c r="S131" s="23">
        <v>1136</v>
      </c>
      <c r="T131" s="23">
        <v>0</v>
      </c>
      <c r="U131" s="23">
        <v>23</v>
      </c>
      <c r="V131" s="23">
        <v>12</v>
      </c>
      <c r="W131" s="23">
        <v>3598</v>
      </c>
      <c r="X131" s="23">
        <v>1116</v>
      </c>
      <c r="Y131" s="23">
        <v>2362</v>
      </c>
      <c r="Z131" s="23">
        <v>159</v>
      </c>
      <c r="AA131" s="23">
        <v>36</v>
      </c>
      <c r="AB131" s="23">
        <v>0</v>
      </c>
      <c r="AC131" s="23">
        <v>0</v>
      </c>
      <c r="AD131" s="23">
        <v>0</v>
      </c>
      <c r="AE131" s="233">
        <v>0</v>
      </c>
      <c r="AF131" s="23">
        <v>58410</v>
      </c>
      <c r="AH131" s="49" t="s">
        <v>1381</v>
      </c>
      <c r="AI131" s="309">
        <v>21</v>
      </c>
    </row>
    <row r="132" spans="1:35" x14ac:dyDescent="0.25">
      <c r="A132" s="75" t="s">
        <v>1683</v>
      </c>
      <c r="B132" s="75" t="s">
        <v>1684</v>
      </c>
      <c r="C132" s="75" t="s">
        <v>1685</v>
      </c>
      <c r="D132" s="75" t="s">
        <v>1686</v>
      </c>
      <c r="E132" s="75" t="s">
        <v>1687</v>
      </c>
      <c r="F132" s="75" t="s">
        <v>1688</v>
      </c>
      <c r="G132" s="75" t="s">
        <v>1689</v>
      </c>
      <c r="H132" s="75" t="s">
        <v>1690</v>
      </c>
      <c r="I132" s="14" t="s">
        <v>1691</v>
      </c>
      <c r="J132" s="75" t="s">
        <v>1692</v>
      </c>
      <c r="K132" s="75" t="s">
        <v>3833</v>
      </c>
      <c r="L132" s="75" t="s">
        <v>1690</v>
      </c>
      <c r="M132" s="75" t="s">
        <v>1693</v>
      </c>
      <c r="N132" s="81" t="s">
        <v>3834</v>
      </c>
      <c r="O132" s="7" t="s">
        <v>189</v>
      </c>
      <c r="P132" s="84" t="s">
        <v>1682</v>
      </c>
      <c r="Q132" s="86">
        <v>79</v>
      </c>
      <c r="R132" s="23">
        <v>1077</v>
      </c>
      <c r="S132" s="23">
        <v>0</v>
      </c>
      <c r="T132" s="23">
        <v>0</v>
      </c>
      <c r="U132" s="23">
        <v>1</v>
      </c>
      <c r="V132" s="23">
        <v>0</v>
      </c>
      <c r="W132" s="23">
        <v>18</v>
      </c>
      <c r="X132" s="23">
        <v>5</v>
      </c>
      <c r="Y132" s="23">
        <v>20</v>
      </c>
      <c r="Z132" s="23">
        <v>0</v>
      </c>
      <c r="AA132" s="23">
        <v>0</v>
      </c>
      <c r="AB132" s="23">
        <v>0</v>
      </c>
      <c r="AC132" s="23">
        <v>0</v>
      </c>
      <c r="AD132" s="23">
        <v>0</v>
      </c>
      <c r="AE132" s="233">
        <v>0</v>
      </c>
      <c r="AF132" s="23">
        <v>1121</v>
      </c>
      <c r="AH132" s="49" t="s">
        <v>1393</v>
      </c>
      <c r="AI132" s="309">
        <v>482</v>
      </c>
    </row>
    <row r="133" spans="1:35" x14ac:dyDescent="0.25">
      <c r="A133" s="75" t="s">
        <v>1694</v>
      </c>
      <c r="B133" s="75" t="s">
        <v>1695</v>
      </c>
      <c r="C133" s="75" t="s">
        <v>1696</v>
      </c>
      <c r="D133" s="75" t="s">
        <v>1697</v>
      </c>
      <c r="E133" s="75" t="s">
        <v>1698</v>
      </c>
      <c r="F133" s="75" t="s">
        <v>1699</v>
      </c>
      <c r="G133" s="75" t="s">
        <v>1700</v>
      </c>
      <c r="H133" s="75" t="s">
        <v>1701</v>
      </c>
      <c r="I133" s="14" t="s">
        <v>1702</v>
      </c>
      <c r="J133" s="75" t="s">
        <v>1703</v>
      </c>
      <c r="K133" s="75" t="s">
        <v>3835</v>
      </c>
      <c r="L133" s="75" t="s">
        <v>1701</v>
      </c>
      <c r="M133" s="75" t="s">
        <v>1704</v>
      </c>
      <c r="N133" s="81" t="s">
        <v>3836</v>
      </c>
      <c r="O133" s="7" t="s">
        <v>190</v>
      </c>
      <c r="P133" s="84" t="s">
        <v>1682</v>
      </c>
      <c r="Q133" s="86">
        <v>88</v>
      </c>
      <c r="R133" s="23">
        <v>10537</v>
      </c>
      <c r="S133" s="23">
        <v>0</v>
      </c>
      <c r="T133" s="23">
        <v>0</v>
      </c>
      <c r="U133" s="23">
        <v>8</v>
      </c>
      <c r="V133" s="23">
        <v>0</v>
      </c>
      <c r="W133" s="23">
        <v>561</v>
      </c>
      <c r="X133" s="23">
        <v>176</v>
      </c>
      <c r="Y133" s="23">
        <v>391</v>
      </c>
      <c r="Z133" s="23">
        <v>29</v>
      </c>
      <c r="AA133" s="23">
        <v>0</v>
      </c>
      <c r="AB133" s="23">
        <v>0</v>
      </c>
      <c r="AC133" s="23">
        <v>0</v>
      </c>
      <c r="AD133" s="23">
        <v>0</v>
      </c>
      <c r="AE133" s="233">
        <v>0</v>
      </c>
      <c r="AF133" s="23">
        <v>11702</v>
      </c>
      <c r="AH133" s="49" t="s">
        <v>1405</v>
      </c>
      <c r="AI133" s="309">
        <v>129</v>
      </c>
    </row>
    <row r="134" spans="1:35" x14ac:dyDescent="0.25">
      <c r="A134" s="75" t="s">
        <v>1705</v>
      </c>
      <c r="B134" s="75" t="s">
        <v>438</v>
      </c>
      <c r="C134" s="75" t="s">
        <v>451</v>
      </c>
      <c r="D134" s="75" t="s">
        <v>440</v>
      </c>
      <c r="E134" s="75" t="s">
        <v>1706</v>
      </c>
      <c r="F134" s="75" t="s">
        <v>1707</v>
      </c>
      <c r="G134" s="75" t="s">
        <v>1708</v>
      </c>
      <c r="H134" s="75" t="s">
        <v>463</v>
      </c>
      <c r="I134" s="14" t="s">
        <v>1709</v>
      </c>
      <c r="J134" s="75" t="s">
        <v>1710</v>
      </c>
      <c r="K134" s="75" t="s">
        <v>3837</v>
      </c>
      <c r="L134" s="75" t="s">
        <v>463</v>
      </c>
      <c r="M134" s="75" t="s">
        <v>1711</v>
      </c>
      <c r="N134" s="81" t="s">
        <v>1709</v>
      </c>
      <c r="O134" s="7" t="s">
        <v>191</v>
      </c>
      <c r="P134" s="84" t="s">
        <v>1682</v>
      </c>
      <c r="Q134" s="86">
        <v>129</v>
      </c>
      <c r="R134" s="23">
        <v>1112</v>
      </c>
      <c r="S134" s="23">
        <v>0</v>
      </c>
      <c r="T134" s="23">
        <v>0</v>
      </c>
      <c r="U134" s="23">
        <v>0</v>
      </c>
      <c r="V134" s="23">
        <v>0</v>
      </c>
      <c r="W134" s="23">
        <v>142</v>
      </c>
      <c r="X134" s="23">
        <v>32</v>
      </c>
      <c r="Y134" s="23">
        <v>66</v>
      </c>
      <c r="Z134" s="23">
        <v>0</v>
      </c>
      <c r="AA134" s="23">
        <v>0</v>
      </c>
      <c r="AB134" s="23">
        <v>0</v>
      </c>
      <c r="AC134" s="23">
        <v>0</v>
      </c>
      <c r="AD134" s="23">
        <v>0</v>
      </c>
      <c r="AE134" s="233">
        <v>0</v>
      </c>
      <c r="AF134" s="23">
        <v>1352</v>
      </c>
      <c r="AH134" s="49" t="s">
        <v>1417</v>
      </c>
      <c r="AI134" s="309">
        <v>5809</v>
      </c>
    </row>
    <row r="135" spans="1:35" ht="26.25" x14ac:dyDescent="0.25">
      <c r="A135" s="75" t="s">
        <v>1712</v>
      </c>
      <c r="B135" s="75" t="s">
        <v>822</v>
      </c>
      <c r="C135" s="75" t="s">
        <v>845</v>
      </c>
      <c r="D135" s="75" t="s">
        <v>833</v>
      </c>
      <c r="E135" s="75" t="s">
        <v>1713</v>
      </c>
      <c r="F135" s="75" t="s">
        <v>1714</v>
      </c>
      <c r="G135" s="75" t="s">
        <v>1715</v>
      </c>
      <c r="H135" s="75" t="s">
        <v>857</v>
      </c>
      <c r="I135" s="14" t="s">
        <v>1716</v>
      </c>
      <c r="J135" s="75" t="s">
        <v>1717</v>
      </c>
      <c r="K135" s="75" t="s">
        <v>3838</v>
      </c>
      <c r="L135" s="75" t="s">
        <v>857</v>
      </c>
      <c r="M135" s="75" t="s">
        <v>1718</v>
      </c>
      <c r="N135" s="81" t="s">
        <v>1716</v>
      </c>
      <c r="O135" s="7" t="s">
        <v>192</v>
      </c>
      <c r="P135" s="84" t="s">
        <v>1682</v>
      </c>
      <c r="Q135" s="86">
        <v>212</v>
      </c>
      <c r="R135" s="23">
        <v>916</v>
      </c>
      <c r="S135" s="23">
        <v>0</v>
      </c>
      <c r="T135" s="23">
        <v>0</v>
      </c>
      <c r="U135" s="23">
        <v>0</v>
      </c>
      <c r="V135" s="23">
        <v>0</v>
      </c>
      <c r="W135" s="23">
        <v>66</v>
      </c>
      <c r="X135" s="23">
        <v>13</v>
      </c>
      <c r="Y135" s="23">
        <v>16</v>
      </c>
      <c r="Z135" s="23">
        <v>0</v>
      </c>
      <c r="AA135" s="23">
        <v>0</v>
      </c>
      <c r="AB135" s="23">
        <v>0</v>
      </c>
      <c r="AC135" s="23">
        <v>0</v>
      </c>
      <c r="AD135" s="23">
        <v>0</v>
      </c>
      <c r="AE135" s="233">
        <v>0</v>
      </c>
      <c r="AF135" s="23">
        <v>1011</v>
      </c>
      <c r="AH135" s="49" t="s">
        <v>1419</v>
      </c>
      <c r="AI135" s="309">
        <v>2</v>
      </c>
    </row>
    <row r="136" spans="1:35" x14ac:dyDescent="0.25">
      <c r="A136" s="75" t="s">
        <v>1019</v>
      </c>
      <c r="B136" s="75" t="s">
        <v>1008</v>
      </c>
      <c r="C136" s="75" t="s">
        <v>1038</v>
      </c>
      <c r="D136" s="75" t="s">
        <v>1030</v>
      </c>
      <c r="E136" s="75" t="s">
        <v>1059</v>
      </c>
      <c r="F136" s="75" t="s">
        <v>1719</v>
      </c>
      <c r="G136" s="75" t="s">
        <v>1720</v>
      </c>
      <c r="H136" s="75" t="s">
        <v>1047</v>
      </c>
      <c r="I136" s="14" t="s">
        <v>1721</v>
      </c>
      <c r="J136" s="75" t="s">
        <v>1722</v>
      </c>
      <c r="K136" s="75" t="s">
        <v>3839</v>
      </c>
      <c r="L136" s="75" t="s">
        <v>1047</v>
      </c>
      <c r="M136" s="75" t="s">
        <v>1723</v>
      </c>
      <c r="N136" s="81" t="s">
        <v>1721</v>
      </c>
      <c r="O136" s="7" t="s">
        <v>193</v>
      </c>
      <c r="P136" s="84" t="s">
        <v>1682</v>
      </c>
      <c r="Q136" s="86">
        <v>266</v>
      </c>
      <c r="R136" s="23">
        <v>1153</v>
      </c>
      <c r="S136" s="23">
        <v>0</v>
      </c>
      <c r="T136" s="23">
        <v>0</v>
      </c>
      <c r="U136" s="23">
        <v>1</v>
      </c>
      <c r="V136" s="23">
        <v>0</v>
      </c>
      <c r="W136" s="23">
        <v>240</v>
      </c>
      <c r="X136" s="23">
        <v>33</v>
      </c>
      <c r="Y136" s="23">
        <v>144</v>
      </c>
      <c r="Z136" s="23">
        <v>14</v>
      </c>
      <c r="AA136" s="23">
        <v>0</v>
      </c>
      <c r="AB136" s="23">
        <v>0</v>
      </c>
      <c r="AC136" s="23">
        <v>0</v>
      </c>
      <c r="AD136" s="23">
        <v>0</v>
      </c>
      <c r="AE136" s="233">
        <v>0</v>
      </c>
      <c r="AF136" s="23">
        <v>1585</v>
      </c>
      <c r="AH136" s="49" t="s">
        <v>1432</v>
      </c>
      <c r="AI136" s="309">
        <v>2</v>
      </c>
    </row>
    <row r="137" spans="1:35" ht="26.25" x14ac:dyDescent="0.25">
      <c r="A137" s="75" t="s">
        <v>1724</v>
      </c>
      <c r="B137" s="75" t="s">
        <v>1161</v>
      </c>
      <c r="C137" s="75" t="s">
        <v>1176</v>
      </c>
      <c r="D137" s="75" t="s">
        <v>1163</v>
      </c>
      <c r="E137" s="75" t="s">
        <v>1725</v>
      </c>
      <c r="F137" s="75" t="s">
        <v>1726</v>
      </c>
      <c r="G137" s="75" t="s">
        <v>1727</v>
      </c>
      <c r="H137" s="75" t="s">
        <v>1188</v>
      </c>
      <c r="I137" s="14" t="s">
        <v>1728</v>
      </c>
      <c r="J137" s="75" t="s">
        <v>1729</v>
      </c>
      <c r="K137" s="75" t="s">
        <v>3840</v>
      </c>
      <c r="L137" s="75" t="s">
        <v>1188</v>
      </c>
      <c r="M137" s="75" t="s">
        <v>1730</v>
      </c>
      <c r="N137" s="81" t="s">
        <v>1728</v>
      </c>
      <c r="O137" s="7" t="s">
        <v>194</v>
      </c>
      <c r="P137" s="84" t="s">
        <v>1682</v>
      </c>
      <c r="Q137" s="86">
        <v>308</v>
      </c>
      <c r="R137" s="23">
        <v>1142</v>
      </c>
      <c r="S137" s="23">
        <v>0</v>
      </c>
      <c r="T137" s="23">
        <v>0</v>
      </c>
      <c r="U137" s="23">
        <v>0</v>
      </c>
      <c r="V137" s="23">
        <v>0</v>
      </c>
      <c r="W137" s="23">
        <v>51</v>
      </c>
      <c r="X137" s="23">
        <v>11</v>
      </c>
      <c r="Y137" s="23">
        <v>43</v>
      </c>
      <c r="Z137" s="23">
        <v>0</v>
      </c>
      <c r="AA137" s="23">
        <v>0</v>
      </c>
      <c r="AB137" s="23">
        <v>0</v>
      </c>
      <c r="AC137" s="23">
        <v>0</v>
      </c>
      <c r="AD137" s="23">
        <v>0</v>
      </c>
      <c r="AE137" s="233">
        <v>0</v>
      </c>
      <c r="AF137" s="23">
        <v>1247</v>
      </c>
      <c r="AH137" s="49" t="s">
        <v>1444</v>
      </c>
      <c r="AI137" s="309">
        <v>157</v>
      </c>
    </row>
    <row r="138" spans="1:35" x14ac:dyDescent="0.25">
      <c r="A138" s="75" t="s">
        <v>1381</v>
      </c>
      <c r="B138" s="75" t="s">
        <v>1369</v>
      </c>
      <c r="C138" s="75" t="s">
        <v>1405</v>
      </c>
      <c r="D138" s="75" t="s">
        <v>1393</v>
      </c>
      <c r="E138" s="75" t="s">
        <v>1419</v>
      </c>
      <c r="F138" s="75" t="s">
        <v>1731</v>
      </c>
      <c r="G138" s="75" t="s">
        <v>1444</v>
      </c>
      <c r="H138" s="75" t="s">
        <v>1417</v>
      </c>
      <c r="I138" s="14" t="s">
        <v>1732</v>
      </c>
      <c r="J138" s="75" t="s">
        <v>1733</v>
      </c>
      <c r="K138" s="75" t="s">
        <v>3841</v>
      </c>
      <c r="L138" s="75" t="s">
        <v>1417</v>
      </c>
      <c r="M138" s="75" t="s">
        <v>1432</v>
      </c>
      <c r="N138" s="81" t="s">
        <v>1732</v>
      </c>
      <c r="O138" s="11" t="s">
        <v>195</v>
      </c>
      <c r="P138" s="84" t="s">
        <v>1682</v>
      </c>
      <c r="Q138" s="86">
        <v>360</v>
      </c>
      <c r="R138" s="23">
        <v>5809</v>
      </c>
      <c r="S138" s="23">
        <v>157</v>
      </c>
      <c r="T138" s="23">
        <v>0</v>
      </c>
      <c r="U138" s="23">
        <v>2</v>
      </c>
      <c r="V138" s="23">
        <v>2</v>
      </c>
      <c r="W138" s="23">
        <v>482</v>
      </c>
      <c r="X138" s="23">
        <v>129</v>
      </c>
      <c r="Y138" s="23">
        <v>318</v>
      </c>
      <c r="Z138" s="23">
        <v>21</v>
      </c>
      <c r="AA138" s="23">
        <v>0</v>
      </c>
      <c r="AB138" s="23">
        <v>0</v>
      </c>
      <c r="AC138" s="23">
        <v>0</v>
      </c>
      <c r="AD138" s="23">
        <v>0</v>
      </c>
      <c r="AE138" s="233">
        <v>0</v>
      </c>
      <c r="AF138" s="23">
        <v>6920</v>
      </c>
      <c r="AH138" s="49" t="s">
        <v>1074</v>
      </c>
      <c r="AI138" s="309">
        <v>1</v>
      </c>
    </row>
    <row r="139" spans="1:35" ht="26.25" x14ac:dyDescent="0.25">
      <c r="A139" s="75" t="s">
        <v>1734</v>
      </c>
      <c r="B139" s="75" t="s">
        <v>1735</v>
      </c>
      <c r="C139" s="75" t="s">
        <v>1580</v>
      </c>
      <c r="D139" s="75" t="s">
        <v>1568</v>
      </c>
      <c r="E139" s="75" t="s">
        <v>1736</v>
      </c>
      <c r="F139" s="75" t="s">
        <v>1737</v>
      </c>
      <c r="G139" s="75" t="s">
        <v>1738</v>
      </c>
      <c r="H139" s="75" t="s">
        <v>1592</v>
      </c>
      <c r="I139" s="14" t="s">
        <v>1739</v>
      </c>
      <c r="J139" s="75" t="s">
        <v>1740</v>
      </c>
      <c r="K139" s="75" t="s">
        <v>3842</v>
      </c>
      <c r="L139" s="75" t="s">
        <v>1592</v>
      </c>
      <c r="M139" s="75" t="s">
        <v>1741</v>
      </c>
      <c r="N139" s="81" t="s">
        <v>1739</v>
      </c>
      <c r="O139" s="7" t="s">
        <v>196</v>
      </c>
      <c r="P139" s="84" t="s">
        <v>1682</v>
      </c>
      <c r="Q139" s="86">
        <v>380</v>
      </c>
      <c r="R139" s="23">
        <v>884</v>
      </c>
      <c r="S139" s="23">
        <v>0</v>
      </c>
      <c r="T139" s="23">
        <v>0</v>
      </c>
      <c r="U139" s="23">
        <v>0</v>
      </c>
      <c r="V139" s="23">
        <v>0</v>
      </c>
      <c r="W139" s="23">
        <v>81</v>
      </c>
      <c r="X139" s="23">
        <v>18</v>
      </c>
      <c r="Y139" s="23">
        <v>1</v>
      </c>
      <c r="Z139" s="23">
        <v>0</v>
      </c>
      <c r="AA139" s="23">
        <v>0</v>
      </c>
      <c r="AB139" s="23">
        <v>0</v>
      </c>
      <c r="AC139" s="23">
        <v>0</v>
      </c>
      <c r="AD139" s="23">
        <v>0</v>
      </c>
      <c r="AE139" s="233">
        <v>0</v>
      </c>
      <c r="AF139" s="23">
        <v>984</v>
      </c>
      <c r="AH139" s="49" t="s">
        <v>1079</v>
      </c>
      <c r="AI139" s="309">
        <v>27</v>
      </c>
    </row>
    <row r="140" spans="1:35" x14ac:dyDescent="0.25">
      <c r="A140" s="75" t="s">
        <v>1742</v>
      </c>
      <c r="B140" s="75" t="s">
        <v>1743</v>
      </c>
      <c r="C140" s="75" t="s">
        <v>1744</v>
      </c>
      <c r="D140" s="75" t="s">
        <v>1745</v>
      </c>
      <c r="E140" s="75" t="s">
        <v>1746</v>
      </c>
      <c r="F140" s="75" t="s">
        <v>1747</v>
      </c>
      <c r="G140" s="75" t="s">
        <v>1748</v>
      </c>
      <c r="H140" s="75" t="s">
        <v>1749</v>
      </c>
      <c r="I140" s="14" t="s">
        <v>1750</v>
      </c>
      <c r="J140" s="75" t="s">
        <v>1751</v>
      </c>
      <c r="K140" s="75" t="s">
        <v>3843</v>
      </c>
      <c r="L140" s="75" t="s">
        <v>1749</v>
      </c>
      <c r="M140" s="75" t="s">
        <v>1752</v>
      </c>
      <c r="N140" s="81" t="s">
        <v>1750</v>
      </c>
      <c r="O140" s="7" t="s">
        <v>197</v>
      </c>
      <c r="P140" s="84" t="s">
        <v>1682</v>
      </c>
      <c r="Q140" s="86">
        <v>631</v>
      </c>
      <c r="R140" s="23">
        <v>2102</v>
      </c>
      <c r="S140" s="23">
        <v>0</v>
      </c>
      <c r="T140" s="23">
        <v>0</v>
      </c>
      <c r="U140" s="23">
        <v>0</v>
      </c>
      <c r="V140" s="23">
        <v>0</v>
      </c>
      <c r="W140" s="23">
        <v>229</v>
      </c>
      <c r="X140" s="23">
        <v>30</v>
      </c>
      <c r="Y140" s="23">
        <v>9</v>
      </c>
      <c r="Z140" s="23">
        <v>0</v>
      </c>
      <c r="AA140" s="23">
        <v>0</v>
      </c>
      <c r="AB140" s="23">
        <v>0</v>
      </c>
      <c r="AC140" s="23">
        <v>0</v>
      </c>
      <c r="AD140" s="23">
        <v>0</v>
      </c>
      <c r="AE140" s="233">
        <v>0</v>
      </c>
      <c r="AF140" s="23">
        <v>2370</v>
      </c>
      <c r="AH140" s="49" t="s">
        <v>1467</v>
      </c>
      <c r="AI140" s="309">
        <v>1</v>
      </c>
    </row>
    <row r="141" spans="1:35" x14ac:dyDescent="0.25">
      <c r="A141" s="14" t="s">
        <v>210</v>
      </c>
      <c r="B141" s="14" t="s">
        <v>208</v>
      </c>
      <c r="C141" s="14" t="s">
        <v>216</v>
      </c>
      <c r="D141" s="14" t="s">
        <v>214</v>
      </c>
      <c r="E141" s="14" t="s">
        <v>220</v>
      </c>
      <c r="F141" s="75" t="s">
        <v>226</v>
      </c>
      <c r="G141" s="75" t="s">
        <v>224</v>
      </c>
      <c r="H141" s="75" t="s">
        <v>218</v>
      </c>
      <c r="I141" s="14" t="s">
        <v>212</v>
      </c>
      <c r="J141" s="75" t="s">
        <v>206</v>
      </c>
      <c r="K141" s="122"/>
      <c r="L141" s="133"/>
      <c r="M141" s="133"/>
      <c r="N141" s="133"/>
      <c r="R141" s="23">
        <v>0</v>
      </c>
      <c r="S141" s="23">
        <v>0</v>
      </c>
      <c r="T141" s="23"/>
      <c r="U141" s="23"/>
      <c r="V141" s="23"/>
      <c r="W141" s="23"/>
      <c r="X141" s="23"/>
      <c r="Y141" s="23"/>
      <c r="Z141" s="23"/>
      <c r="AA141" s="23"/>
      <c r="AB141" s="23"/>
      <c r="AC141" s="34"/>
      <c r="AD141" s="99"/>
      <c r="AE141" s="233"/>
      <c r="AF141" s="120"/>
      <c r="AH141" s="49" t="s">
        <v>1479</v>
      </c>
      <c r="AI141" s="309">
        <v>4</v>
      </c>
    </row>
    <row r="142" spans="1:35" ht="51" customHeight="1" x14ac:dyDescent="0.25">
      <c r="F142" s="75"/>
      <c r="H142" s="75"/>
      <c r="L142" s="133"/>
      <c r="M142" s="133"/>
      <c r="N142" s="133"/>
      <c r="R142" s="128" t="s">
        <v>198</v>
      </c>
      <c r="S142" s="482" t="s">
        <v>1753</v>
      </c>
      <c r="T142" s="483"/>
      <c r="U142" s="483"/>
      <c r="V142" s="483"/>
      <c r="W142" s="483"/>
      <c r="X142" s="483"/>
      <c r="Y142" s="483"/>
      <c r="Z142" s="222"/>
      <c r="AA142" s="165"/>
      <c r="AB142" s="165"/>
      <c r="AC142" s="165"/>
      <c r="AD142" s="165"/>
      <c r="AE142" s="165"/>
      <c r="AF142" s="165"/>
      <c r="AG142" s="129" t="s">
        <v>3693</v>
      </c>
      <c r="AH142" s="49" t="s">
        <v>1488</v>
      </c>
      <c r="AI142" s="309">
        <v>65</v>
      </c>
    </row>
    <row r="143" spans="1:35" ht="21" customHeight="1" x14ac:dyDescent="0.25">
      <c r="F143" s="75"/>
      <c r="H143" s="75"/>
      <c r="L143" s="133"/>
      <c r="M143" s="133"/>
      <c r="N143" s="133"/>
      <c r="R143" s="131" t="s">
        <v>22</v>
      </c>
      <c r="S143" s="132"/>
      <c r="T143" s="482" t="s">
        <v>23</v>
      </c>
      <c r="U143" s="483"/>
      <c r="V143" s="483"/>
      <c r="W143" s="483"/>
      <c r="X143" s="483"/>
      <c r="Y143" s="483"/>
      <c r="Z143" s="483"/>
      <c r="AA143" s="166"/>
      <c r="AB143" s="166"/>
      <c r="AC143" s="166"/>
      <c r="AD143" s="166"/>
      <c r="AE143" s="166"/>
      <c r="AF143" s="167"/>
      <c r="AG143" s="130"/>
      <c r="AH143" s="49" t="s">
        <v>1499</v>
      </c>
      <c r="AI143" s="309">
        <v>6</v>
      </c>
    </row>
    <row r="144" spans="1:35" ht="31.5" customHeight="1" x14ac:dyDescent="0.25">
      <c r="F144" s="75"/>
      <c r="H144" s="75"/>
      <c r="L144" s="133"/>
      <c r="M144" s="133"/>
      <c r="N144" s="133"/>
      <c r="R144" s="161" t="s">
        <v>265</v>
      </c>
      <c r="S144" s="162"/>
      <c r="T144" s="482" t="s">
        <v>23</v>
      </c>
      <c r="U144" s="483"/>
      <c r="V144" s="483"/>
      <c r="W144" s="483"/>
      <c r="X144" s="483"/>
      <c r="Y144" s="483"/>
      <c r="Z144" s="483"/>
      <c r="AA144" s="166"/>
      <c r="AB144" s="166"/>
      <c r="AC144" s="166"/>
      <c r="AD144" s="166"/>
      <c r="AE144" s="166"/>
      <c r="AF144" s="167"/>
      <c r="AG144" s="130"/>
      <c r="AH144" s="49" t="s">
        <v>1510</v>
      </c>
      <c r="AI144" s="309">
        <v>56</v>
      </c>
    </row>
    <row r="145" spans="34:35" x14ac:dyDescent="0.25">
      <c r="AH145" s="49" t="s">
        <v>1448</v>
      </c>
      <c r="AI145" s="309">
        <v>4</v>
      </c>
    </row>
    <row r="146" spans="34:35" x14ac:dyDescent="0.25">
      <c r="AH146" s="49" t="s">
        <v>1447</v>
      </c>
      <c r="AI146" s="309">
        <v>1</v>
      </c>
    </row>
    <row r="147" spans="34:35" x14ac:dyDescent="0.25">
      <c r="AH147" s="49" t="s">
        <v>1452</v>
      </c>
      <c r="AI147" s="309">
        <v>51</v>
      </c>
    </row>
    <row r="148" spans="34:35" x14ac:dyDescent="0.25">
      <c r="AH148" s="49" t="s">
        <v>1258</v>
      </c>
      <c r="AI148" s="309">
        <v>144</v>
      </c>
    </row>
    <row r="149" spans="34:35" x14ac:dyDescent="0.25">
      <c r="AH149" s="49" t="s">
        <v>1260</v>
      </c>
      <c r="AI149" s="309">
        <v>214</v>
      </c>
    </row>
    <row r="150" spans="34:35" x14ac:dyDescent="0.25">
      <c r="AH150" s="49" t="s">
        <v>1259</v>
      </c>
      <c r="AI150" s="309">
        <v>92</v>
      </c>
    </row>
    <row r="151" spans="34:35" x14ac:dyDescent="0.25">
      <c r="AH151" s="49" t="s">
        <v>1264</v>
      </c>
      <c r="AI151" s="309">
        <v>783</v>
      </c>
    </row>
    <row r="152" spans="34:35" x14ac:dyDescent="0.25">
      <c r="AH152" s="49" t="s">
        <v>1735</v>
      </c>
      <c r="AI152" s="309">
        <v>1</v>
      </c>
    </row>
    <row r="153" spans="34:35" x14ac:dyDescent="0.25">
      <c r="AH153" s="49" t="s">
        <v>1568</v>
      </c>
      <c r="AI153" s="309">
        <v>81</v>
      </c>
    </row>
    <row r="154" spans="34:35" x14ac:dyDescent="0.25">
      <c r="AH154" s="49" t="s">
        <v>1580</v>
      </c>
      <c r="AI154" s="309">
        <v>18</v>
      </c>
    </row>
    <row r="155" spans="34:35" x14ac:dyDescent="0.25">
      <c r="AH155" s="49" t="s">
        <v>1592</v>
      </c>
      <c r="AI155" s="309">
        <v>884</v>
      </c>
    </row>
    <row r="156" spans="34:35" x14ac:dyDescent="0.25">
      <c r="AH156" s="49" t="s">
        <v>980</v>
      </c>
      <c r="AI156" s="309">
        <v>2</v>
      </c>
    </row>
    <row r="157" spans="34:35" x14ac:dyDescent="0.25">
      <c r="AH157" s="49" t="s">
        <v>1548</v>
      </c>
      <c r="AI157" s="309">
        <v>3</v>
      </c>
    </row>
    <row r="158" spans="34:35" x14ac:dyDescent="0.25">
      <c r="AH158" s="49" t="s">
        <v>1553</v>
      </c>
      <c r="AI158" s="309">
        <v>107</v>
      </c>
    </row>
    <row r="159" spans="34:35" x14ac:dyDescent="0.25">
      <c r="AH159" s="49" t="s">
        <v>1269</v>
      </c>
      <c r="AI159" s="309">
        <v>8</v>
      </c>
    </row>
    <row r="160" spans="34:35" x14ac:dyDescent="0.25">
      <c r="AH160" s="49" t="s">
        <v>1271</v>
      </c>
      <c r="AI160" s="309">
        <v>8</v>
      </c>
    </row>
    <row r="161" spans="34:35" x14ac:dyDescent="0.25">
      <c r="AH161" s="49" t="s">
        <v>1270</v>
      </c>
      <c r="AI161" s="309">
        <v>14</v>
      </c>
    </row>
    <row r="162" spans="34:35" x14ac:dyDescent="0.25">
      <c r="AH162" s="49" t="s">
        <v>1275</v>
      </c>
      <c r="AI162" s="309">
        <v>198</v>
      </c>
    </row>
    <row r="163" spans="34:35" x14ac:dyDescent="0.25">
      <c r="AH163" s="49" t="s">
        <v>1272</v>
      </c>
      <c r="AI163" s="309">
        <v>1</v>
      </c>
    </row>
    <row r="164" spans="34:35" x14ac:dyDescent="0.25">
      <c r="AH164" s="49" t="s">
        <v>654</v>
      </c>
      <c r="AI164" s="309">
        <v>2</v>
      </c>
    </row>
    <row r="165" spans="34:35" x14ac:dyDescent="0.25">
      <c r="AH165" s="49" t="s">
        <v>659</v>
      </c>
      <c r="AI165" s="309">
        <v>6</v>
      </c>
    </row>
    <row r="166" spans="34:35" x14ac:dyDescent="0.25">
      <c r="AH166" s="49" t="s">
        <v>658</v>
      </c>
      <c r="AI166" s="309">
        <v>39</v>
      </c>
    </row>
    <row r="167" spans="34:35" x14ac:dyDescent="0.25">
      <c r="AH167" s="49" t="s">
        <v>898</v>
      </c>
      <c r="AI167" s="309">
        <v>21</v>
      </c>
    </row>
    <row r="168" spans="34:35" x14ac:dyDescent="0.25">
      <c r="AH168" s="49" t="s">
        <v>381</v>
      </c>
      <c r="AI168" s="309">
        <v>5</v>
      </c>
    </row>
    <row r="169" spans="34:35" x14ac:dyDescent="0.25">
      <c r="AH169" s="49" t="s">
        <v>386</v>
      </c>
      <c r="AI169" s="309">
        <v>80</v>
      </c>
    </row>
    <row r="170" spans="34:35" x14ac:dyDescent="0.25">
      <c r="AH170" s="49" t="s">
        <v>768</v>
      </c>
      <c r="AI170" s="309">
        <v>52</v>
      </c>
    </row>
    <row r="171" spans="34:35" x14ac:dyDescent="0.25">
      <c r="AH171" s="49" t="s">
        <v>773</v>
      </c>
      <c r="AI171" s="309">
        <v>215</v>
      </c>
    </row>
    <row r="172" spans="34:35" x14ac:dyDescent="0.25">
      <c r="AH172" s="49" t="s">
        <v>770</v>
      </c>
      <c r="AI172" s="309">
        <v>1</v>
      </c>
    </row>
    <row r="173" spans="34:35" x14ac:dyDescent="0.25">
      <c r="AH173" s="49" t="s">
        <v>776</v>
      </c>
      <c r="AI173" s="309">
        <v>1</v>
      </c>
    </row>
    <row r="174" spans="34:35" x14ac:dyDescent="0.25">
      <c r="AH174" s="49" t="s">
        <v>772</v>
      </c>
      <c r="AI174" s="309">
        <v>203</v>
      </c>
    </row>
    <row r="175" spans="34:35" x14ac:dyDescent="0.25">
      <c r="AH175" s="49" t="s">
        <v>1280</v>
      </c>
      <c r="AI175" s="309">
        <v>66</v>
      </c>
    </row>
    <row r="176" spans="34:35" x14ac:dyDescent="0.25">
      <c r="AH176" s="49" t="s">
        <v>1282</v>
      </c>
      <c r="AI176" s="309">
        <v>145</v>
      </c>
    </row>
    <row r="177" spans="34:35" x14ac:dyDescent="0.25">
      <c r="AH177" s="49" t="s">
        <v>1281</v>
      </c>
      <c r="AI177" s="309">
        <v>163</v>
      </c>
    </row>
    <row r="178" spans="34:35" x14ac:dyDescent="0.25">
      <c r="AH178" s="49" t="s">
        <v>1286</v>
      </c>
      <c r="AI178" s="309">
        <v>3606</v>
      </c>
    </row>
    <row r="179" spans="34:35" x14ac:dyDescent="0.25">
      <c r="AH179" s="49" t="s">
        <v>1283</v>
      </c>
      <c r="AI179" s="309">
        <v>2</v>
      </c>
    </row>
    <row r="180" spans="34:35" x14ac:dyDescent="0.25">
      <c r="AH180" s="49" t="s">
        <v>785</v>
      </c>
      <c r="AI180" s="309">
        <v>27</v>
      </c>
    </row>
    <row r="181" spans="34:35" x14ac:dyDescent="0.25">
      <c r="AH181" s="49" t="s">
        <v>522</v>
      </c>
      <c r="AI181" s="309">
        <v>1</v>
      </c>
    </row>
    <row r="182" spans="34:35" x14ac:dyDescent="0.25">
      <c r="AH182" s="49" t="s">
        <v>514</v>
      </c>
      <c r="AI182" s="309">
        <v>7</v>
      </c>
    </row>
    <row r="183" spans="34:35" x14ac:dyDescent="0.25">
      <c r="AH183" s="49" t="s">
        <v>516</v>
      </c>
      <c r="AI183" s="309">
        <v>61</v>
      </c>
    </row>
    <row r="184" spans="34:35" x14ac:dyDescent="0.25">
      <c r="AH184" s="49" t="s">
        <v>515</v>
      </c>
      <c r="AI184" s="309">
        <v>69</v>
      </c>
    </row>
    <row r="185" spans="34:35" x14ac:dyDescent="0.25">
      <c r="AH185" s="49" t="s">
        <v>520</v>
      </c>
      <c r="AI185" s="309">
        <v>2332</v>
      </c>
    </row>
    <row r="186" spans="34:35" x14ac:dyDescent="0.25">
      <c r="AH186" s="49" t="s">
        <v>517</v>
      </c>
      <c r="AI186" s="309">
        <v>75</v>
      </c>
    </row>
    <row r="187" spans="34:35" x14ac:dyDescent="0.25">
      <c r="AH187" s="49" t="s">
        <v>519</v>
      </c>
      <c r="AI187" s="309">
        <v>615</v>
      </c>
    </row>
    <row r="188" spans="34:35" x14ac:dyDescent="0.25">
      <c r="AH188" s="49" t="s">
        <v>1559</v>
      </c>
      <c r="AI188" s="309">
        <v>1</v>
      </c>
    </row>
    <row r="189" spans="34:35" x14ac:dyDescent="0.25">
      <c r="AH189" s="49" t="s">
        <v>1564</v>
      </c>
      <c r="AI189" s="309">
        <v>7</v>
      </c>
    </row>
    <row r="190" spans="34:35" x14ac:dyDescent="0.25">
      <c r="AH190" s="49" t="s">
        <v>564</v>
      </c>
      <c r="AI190" s="309">
        <v>4</v>
      </c>
    </row>
    <row r="191" spans="34:35" x14ac:dyDescent="0.25">
      <c r="AH191" s="49" t="s">
        <v>576</v>
      </c>
      <c r="AI191" s="309">
        <v>149</v>
      </c>
    </row>
    <row r="192" spans="34:35" x14ac:dyDescent="0.25">
      <c r="AH192" s="49" t="s">
        <v>573</v>
      </c>
      <c r="AI192" s="309">
        <v>12</v>
      </c>
    </row>
    <row r="193" spans="34:35" x14ac:dyDescent="0.25">
      <c r="AH193" s="49" t="s">
        <v>575</v>
      </c>
      <c r="AI193" s="309">
        <v>105</v>
      </c>
    </row>
    <row r="194" spans="34:35" x14ac:dyDescent="0.25">
      <c r="AH194" s="49" t="s">
        <v>1297</v>
      </c>
      <c r="AI194" s="309">
        <v>11</v>
      </c>
    </row>
    <row r="195" spans="34:35" x14ac:dyDescent="0.25">
      <c r="AH195" s="49" t="s">
        <v>1296</v>
      </c>
      <c r="AI195" s="309">
        <v>1</v>
      </c>
    </row>
    <row r="196" spans="34:35" x14ac:dyDescent="0.25">
      <c r="AH196" s="49" t="s">
        <v>583</v>
      </c>
      <c r="AI196" s="309">
        <v>7</v>
      </c>
    </row>
    <row r="197" spans="34:35" x14ac:dyDescent="0.25">
      <c r="AH197" s="49" t="s">
        <v>588</v>
      </c>
      <c r="AI197" s="309">
        <v>173</v>
      </c>
    </row>
    <row r="198" spans="34:35" x14ac:dyDescent="0.25">
      <c r="AH198" s="49" t="s">
        <v>585</v>
      </c>
      <c r="AI198" s="309">
        <v>105</v>
      </c>
    </row>
    <row r="199" spans="34:35" x14ac:dyDescent="0.25">
      <c r="AH199" s="49" t="s">
        <v>587</v>
      </c>
      <c r="AI199" s="309">
        <v>65</v>
      </c>
    </row>
    <row r="200" spans="34:35" x14ac:dyDescent="0.25">
      <c r="AH200" s="49" t="s">
        <v>483</v>
      </c>
      <c r="AI200" s="309">
        <v>17</v>
      </c>
    </row>
    <row r="201" spans="34:35" x14ac:dyDescent="0.25">
      <c r="AH201" s="49" t="s">
        <v>486</v>
      </c>
      <c r="AI201" s="309">
        <v>1</v>
      </c>
    </row>
    <row r="202" spans="34:35" x14ac:dyDescent="0.25">
      <c r="AH202" s="49" t="s">
        <v>482</v>
      </c>
      <c r="AI202" s="309">
        <v>23</v>
      </c>
    </row>
    <row r="203" spans="34:35" x14ac:dyDescent="0.25">
      <c r="AH203" s="49" t="s">
        <v>755</v>
      </c>
      <c r="AI203" s="309">
        <v>1</v>
      </c>
    </row>
    <row r="204" spans="34:35" x14ac:dyDescent="0.25">
      <c r="AH204" s="49" t="s">
        <v>760</v>
      </c>
      <c r="AI204" s="309">
        <v>2</v>
      </c>
    </row>
    <row r="205" spans="34:35" x14ac:dyDescent="0.25">
      <c r="AH205" s="49" t="s">
        <v>905</v>
      </c>
      <c r="AI205" s="309">
        <v>1</v>
      </c>
    </row>
    <row r="206" spans="34:35" x14ac:dyDescent="0.25">
      <c r="AH206" s="49" t="s">
        <v>910</v>
      </c>
      <c r="AI206" s="309">
        <v>33</v>
      </c>
    </row>
    <row r="207" spans="34:35" x14ac:dyDescent="0.25">
      <c r="AH207" s="49" t="s">
        <v>528</v>
      </c>
      <c r="AI207" s="309">
        <v>5</v>
      </c>
    </row>
    <row r="208" spans="34:35" x14ac:dyDescent="0.25">
      <c r="AH208" s="49" t="s">
        <v>533</v>
      </c>
      <c r="AI208" s="309">
        <v>97</v>
      </c>
    </row>
    <row r="209" spans="34:35" x14ac:dyDescent="0.25">
      <c r="AH209" s="49" t="s">
        <v>530</v>
      </c>
      <c r="AI209" s="309">
        <v>72</v>
      </c>
    </row>
    <row r="210" spans="34:35" x14ac:dyDescent="0.25">
      <c r="AH210" s="49" t="s">
        <v>1302</v>
      </c>
      <c r="AI210" s="309">
        <v>25</v>
      </c>
    </row>
    <row r="211" spans="34:35" x14ac:dyDescent="0.25">
      <c r="AH211" s="49" t="s">
        <v>1303</v>
      </c>
      <c r="AI211" s="309">
        <v>65</v>
      </c>
    </row>
    <row r="212" spans="34:35" x14ac:dyDescent="0.25">
      <c r="AH212" s="49" t="s">
        <v>1308</v>
      </c>
      <c r="AI212" s="309">
        <v>713</v>
      </c>
    </row>
    <row r="213" spans="34:35" x14ac:dyDescent="0.25">
      <c r="AH213" s="49" t="s">
        <v>922</v>
      </c>
      <c r="AI213" s="309">
        <v>13</v>
      </c>
    </row>
    <row r="214" spans="34:35" x14ac:dyDescent="0.25">
      <c r="AH214" s="49" t="s">
        <v>921</v>
      </c>
      <c r="AI214" s="309">
        <v>2</v>
      </c>
    </row>
    <row r="215" spans="34:35" x14ac:dyDescent="0.25">
      <c r="AH215" s="49" t="s">
        <v>1196</v>
      </c>
      <c r="AI215" s="309">
        <v>17</v>
      </c>
    </row>
    <row r="216" spans="34:35" x14ac:dyDescent="0.25">
      <c r="AH216" s="49" t="s">
        <v>1576</v>
      </c>
      <c r="AI216" s="309">
        <v>3</v>
      </c>
    </row>
    <row r="217" spans="34:35" x14ac:dyDescent="0.25">
      <c r="AH217" s="49" t="s">
        <v>1575</v>
      </c>
      <c r="AI217" s="309">
        <v>7</v>
      </c>
    </row>
    <row r="218" spans="34:35" x14ac:dyDescent="0.25">
      <c r="AH218" s="49" t="s">
        <v>393</v>
      </c>
      <c r="AI218" s="309">
        <v>28</v>
      </c>
    </row>
    <row r="219" spans="34:35" x14ac:dyDescent="0.25">
      <c r="AH219" s="49" t="s">
        <v>398</v>
      </c>
      <c r="AI219" s="309">
        <v>351</v>
      </c>
    </row>
    <row r="220" spans="34:35" x14ac:dyDescent="0.25">
      <c r="AH220" s="49" t="s">
        <v>395</v>
      </c>
      <c r="AI220" s="309">
        <v>214</v>
      </c>
    </row>
    <row r="221" spans="34:35" x14ac:dyDescent="0.25">
      <c r="AH221" s="49" t="s">
        <v>397</v>
      </c>
      <c r="AI221" s="309">
        <v>62</v>
      </c>
    </row>
    <row r="222" spans="34:35" x14ac:dyDescent="0.25">
      <c r="AH222" s="49" t="s">
        <v>410</v>
      </c>
      <c r="AI222" s="309">
        <v>30</v>
      </c>
    </row>
    <row r="223" spans="34:35" x14ac:dyDescent="0.25">
      <c r="AH223" s="49" t="s">
        <v>418</v>
      </c>
      <c r="AI223" s="309">
        <v>22</v>
      </c>
    </row>
    <row r="224" spans="34:35" x14ac:dyDescent="0.25">
      <c r="AH224" s="49" t="s">
        <v>417</v>
      </c>
      <c r="AI224" s="309">
        <v>15</v>
      </c>
    </row>
    <row r="225" spans="34:35" x14ac:dyDescent="0.25">
      <c r="AH225" s="49" t="s">
        <v>422</v>
      </c>
      <c r="AI225" s="309">
        <v>590</v>
      </c>
    </row>
    <row r="226" spans="34:35" x14ac:dyDescent="0.25">
      <c r="AH226" s="49" t="s">
        <v>792</v>
      </c>
      <c r="AI226" s="309">
        <v>2</v>
      </c>
    </row>
    <row r="227" spans="34:35" x14ac:dyDescent="0.25">
      <c r="AH227" s="49" t="s">
        <v>797</v>
      </c>
      <c r="AI227" s="309">
        <v>7</v>
      </c>
    </row>
    <row r="228" spans="34:35" x14ac:dyDescent="0.25">
      <c r="AH228" s="49" t="s">
        <v>796</v>
      </c>
      <c r="AI228" s="309">
        <v>7</v>
      </c>
    </row>
    <row r="229" spans="34:35" x14ac:dyDescent="0.25">
      <c r="AH229" s="49" t="s">
        <v>676</v>
      </c>
      <c r="AI229" s="309">
        <v>6</v>
      </c>
    </row>
    <row r="230" spans="34:35" x14ac:dyDescent="0.25">
      <c r="AH230" s="49" t="s">
        <v>681</v>
      </c>
      <c r="AI230" s="309">
        <v>127</v>
      </c>
    </row>
    <row r="231" spans="34:35" x14ac:dyDescent="0.25">
      <c r="AH231" s="49" t="s">
        <v>680</v>
      </c>
      <c r="AI231" s="309">
        <v>306</v>
      </c>
    </row>
    <row r="232" spans="34:35" x14ac:dyDescent="0.25">
      <c r="AH232" s="49" t="s">
        <v>1315</v>
      </c>
      <c r="AI232" s="309">
        <v>40</v>
      </c>
    </row>
    <row r="233" spans="34:35" x14ac:dyDescent="0.25">
      <c r="AH233" s="49" t="s">
        <v>1314</v>
      </c>
      <c r="AI233" s="309">
        <v>32</v>
      </c>
    </row>
    <row r="234" spans="34:35" x14ac:dyDescent="0.25">
      <c r="AH234" s="49" t="s">
        <v>1319</v>
      </c>
      <c r="AI234" s="309">
        <v>287</v>
      </c>
    </row>
    <row r="235" spans="34:35" x14ac:dyDescent="0.25">
      <c r="AH235" s="49" t="s">
        <v>1324</v>
      </c>
      <c r="AI235" s="309">
        <v>164</v>
      </c>
    </row>
    <row r="236" spans="34:35" x14ac:dyDescent="0.25">
      <c r="AH236" s="49" t="s">
        <v>1323</v>
      </c>
      <c r="AI236" s="309">
        <v>41</v>
      </c>
    </row>
    <row r="237" spans="34:35" x14ac:dyDescent="0.25">
      <c r="AH237" s="49" t="s">
        <v>1331</v>
      </c>
      <c r="AI237" s="309">
        <v>5</v>
      </c>
    </row>
    <row r="238" spans="34:35" x14ac:dyDescent="0.25">
      <c r="AH238" s="49" t="s">
        <v>1326</v>
      </c>
      <c r="AI238" s="309">
        <v>292</v>
      </c>
    </row>
    <row r="239" spans="34:35" x14ac:dyDescent="0.25">
      <c r="AH239" s="49" t="s">
        <v>1325</v>
      </c>
      <c r="AI239" s="309">
        <v>356</v>
      </c>
    </row>
    <row r="240" spans="34:35" x14ac:dyDescent="0.25">
      <c r="AH240" s="49" t="s">
        <v>1330</v>
      </c>
      <c r="AI240" s="309">
        <v>2626</v>
      </c>
    </row>
    <row r="241" spans="34:35" x14ac:dyDescent="0.25">
      <c r="AH241" s="49" t="s">
        <v>1327</v>
      </c>
      <c r="AI241" s="309">
        <v>4</v>
      </c>
    </row>
    <row r="242" spans="34:35" x14ac:dyDescent="0.25">
      <c r="AH242" s="49" t="s">
        <v>1329</v>
      </c>
      <c r="AI242" s="309">
        <v>39</v>
      </c>
    </row>
    <row r="243" spans="34:35" x14ac:dyDescent="0.25">
      <c r="AH243" s="49" t="s">
        <v>934</v>
      </c>
      <c r="AI243" s="309">
        <v>4</v>
      </c>
    </row>
    <row r="244" spans="34:35" x14ac:dyDescent="0.25">
      <c r="AH244" s="49" t="s">
        <v>933</v>
      </c>
      <c r="AI244" s="309">
        <v>1</v>
      </c>
    </row>
    <row r="245" spans="34:35" x14ac:dyDescent="0.25">
      <c r="AH245" s="49" t="s">
        <v>1743</v>
      </c>
      <c r="AI245" s="309">
        <v>9</v>
      </c>
    </row>
    <row r="246" spans="34:35" x14ac:dyDescent="0.25">
      <c r="AH246" s="49" t="s">
        <v>1745</v>
      </c>
      <c r="AI246" s="309">
        <v>229</v>
      </c>
    </row>
    <row r="247" spans="34:35" x14ac:dyDescent="0.25">
      <c r="AH247" s="49" t="s">
        <v>1744</v>
      </c>
      <c r="AI247" s="309">
        <v>30</v>
      </c>
    </row>
    <row r="248" spans="34:35" x14ac:dyDescent="0.25">
      <c r="AH248" s="49" t="s">
        <v>1749</v>
      </c>
      <c r="AI248" s="309">
        <v>2102</v>
      </c>
    </row>
    <row r="249" spans="34:35" x14ac:dyDescent="0.25">
      <c r="AH249" s="49" t="s">
        <v>1582</v>
      </c>
      <c r="AI249" s="309">
        <v>1</v>
      </c>
    </row>
    <row r="250" spans="34:35" x14ac:dyDescent="0.25">
      <c r="AH250" s="49" t="s">
        <v>1583</v>
      </c>
      <c r="AI250" s="309">
        <v>7</v>
      </c>
    </row>
    <row r="251" spans="34:35" x14ac:dyDescent="0.25">
      <c r="AH251" s="49" t="s">
        <v>1588</v>
      </c>
      <c r="AI251" s="309">
        <v>132</v>
      </c>
    </row>
    <row r="252" spans="34:35" x14ac:dyDescent="0.25">
      <c r="AH252" s="49" t="s">
        <v>1086</v>
      </c>
      <c r="AI252" s="309">
        <v>2</v>
      </c>
    </row>
    <row r="253" spans="34:35" x14ac:dyDescent="0.25">
      <c r="AH253" s="49" t="s">
        <v>1091</v>
      </c>
      <c r="AI253" s="309">
        <v>59</v>
      </c>
    </row>
    <row r="254" spans="34:35" x14ac:dyDescent="0.25">
      <c r="AH254" s="49" t="s">
        <v>1337</v>
      </c>
      <c r="AI254" s="309">
        <v>2</v>
      </c>
    </row>
    <row r="255" spans="34:35" x14ac:dyDescent="0.25">
      <c r="AH255" s="49" t="s">
        <v>1336</v>
      </c>
      <c r="AI255" s="309">
        <v>1</v>
      </c>
    </row>
    <row r="256" spans="34:35" x14ac:dyDescent="0.25">
      <c r="AH256" s="49" t="s">
        <v>1341</v>
      </c>
      <c r="AI256" s="309">
        <v>100</v>
      </c>
    </row>
    <row r="257" spans="34:35" x14ac:dyDescent="0.25">
      <c r="AH257" s="49" t="s">
        <v>1338</v>
      </c>
      <c r="AI257" s="309">
        <v>1</v>
      </c>
    </row>
    <row r="258" spans="34:35" x14ac:dyDescent="0.25">
      <c r="AH258" s="49" t="s">
        <v>1353</v>
      </c>
      <c r="AI258" s="309">
        <v>11</v>
      </c>
    </row>
    <row r="259" spans="34:35" x14ac:dyDescent="0.25">
      <c r="AH259" s="49" t="s">
        <v>942</v>
      </c>
      <c r="AI259" s="309">
        <v>83</v>
      </c>
    </row>
    <row r="260" spans="34:35" x14ac:dyDescent="0.25">
      <c r="AH260" s="49" t="s">
        <v>941</v>
      </c>
      <c r="AI260" s="309">
        <v>87</v>
      </c>
    </row>
    <row r="261" spans="34:35" x14ac:dyDescent="0.25">
      <c r="AH261" s="49" t="s">
        <v>946</v>
      </c>
      <c r="AI261" s="309">
        <v>701</v>
      </c>
    </row>
    <row r="262" spans="34:35" x14ac:dyDescent="0.25">
      <c r="AH262" s="49" t="s">
        <v>595</v>
      </c>
      <c r="AI262" s="309">
        <v>4</v>
      </c>
    </row>
    <row r="263" spans="34:35" x14ac:dyDescent="0.25">
      <c r="AH263" s="49" t="s">
        <v>600</v>
      </c>
      <c r="AI263" s="309">
        <v>59</v>
      </c>
    </row>
    <row r="264" spans="34:35" x14ac:dyDescent="0.25">
      <c r="AH264" s="49" t="s">
        <v>597</v>
      </c>
      <c r="AI264" s="309">
        <v>73</v>
      </c>
    </row>
    <row r="265" spans="34:35" x14ac:dyDescent="0.25">
      <c r="AH265" s="49" t="s">
        <v>1360</v>
      </c>
      <c r="AI265" s="309">
        <v>2</v>
      </c>
    </row>
    <row r="266" spans="34:35" x14ac:dyDescent="0.25">
      <c r="AH266" s="49" t="s">
        <v>1365</v>
      </c>
      <c r="AI266" s="309">
        <v>222</v>
      </c>
    </row>
    <row r="267" spans="34:35" x14ac:dyDescent="0.25">
      <c r="AH267" s="49" t="s">
        <v>1107</v>
      </c>
      <c r="AI267" s="309">
        <v>20</v>
      </c>
    </row>
    <row r="268" spans="34:35" x14ac:dyDescent="0.25">
      <c r="AH268" s="49" t="s">
        <v>1108</v>
      </c>
      <c r="AI268" s="309">
        <v>37</v>
      </c>
    </row>
    <row r="269" spans="34:35" x14ac:dyDescent="0.25">
      <c r="AH269" s="49" t="s">
        <v>1113</v>
      </c>
      <c r="AI269" s="309">
        <v>558</v>
      </c>
    </row>
    <row r="270" spans="34:35" x14ac:dyDescent="0.25">
      <c r="AH270" s="49" t="s">
        <v>607</v>
      </c>
      <c r="AI270" s="309">
        <v>1</v>
      </c>
    </row>
    <row r="271" spans="34:35" x14ac:dyDescent="0.25">
      <c r="AH271" s="49" t="s">
        <v>612</v>
      </c>
      <c r="AI271" s="309">
        <v>56</v>
      </c>
    </row>
    <row r="272" spans="34:35" x14ac:dyDescent="0.25">
      <c r="AH272" s="49" t="s">
        <v>609</v>
      </c>
      <c r="AI272" s="309">
        <v>14</v>
      </c>
    </row>
    <row r="273" spans="34:35" x14ac:dyDescent="0.25">
      <c r="AH273" s="49" t="s">
        <v>611</v>
      </c>
      <c r="AI273" s="309">
        <v>9</v>
      </c>
    </row>
    <row r="274" spans="34:35" x14ac:dyDescent="0.25">
      <c r="AH274" s="49" t="s">
        <v>1373</v>
      </c>
      <c r="AI274" s="309">
        <v>1</v>
      </c>
    </row>
    <row r="275" spans="34:35" x14ac:dyDescent="0.25">
      <c r="AH275" s="49" t="s">
        <v>1372</v>
      </c>
      <c r="AI275" s="309">
        <v>6</v>
      </c>
    </row>
    <row r="276" spans="34:35" x14ac:dyDescent="0.25">
      <c r="AH276" s="49" t="s">
        <v>1377</v>
      </c>
      <c r="AI276" s="309">
        <v>182</v>
      </c>
    </row>
    <row r="277" spans="34:35" x14ac:dyDescent="0.25">
      <c r="AH277" s="49" t="s">
        <v>687</v>
      </c>
      <c r="AI277" s="309">
        <v>8</v>
      </c>
    </row>
    <row r="278" spans="34:35" x14ac:dyDescent="0.25">
      <c r="AH278" s="49" t="s">
        <v>692</v>
      </c>
      <c r="AI278" s="309">
        <v>240</v>
      </c>
    </row>
    <row r="279" spans="34:35" x14ac:dyDescent="0.25">
      <c r="AH279" s="49" t="s">
        <v>1384</v>
      </c>
      <c r="AI279" s="309">
        <v>11</v>
      </c>
    </row>
    <row r="280" spans="34:35" x14ac:dyDescent="0.25">
      <c r="AH280" s="49" t="s">
        <v>1389</v>
      </c>
      <c r="AI280" s="309">
        <v>276</v>
      </c>
    </row>
    <row r="281" spans="34:35" x14ac:dyDescent="0.25">
      <c r="AH281" s="49" t="s">
        <v>1595</v>
      </c>
      <c r="AI281" s="309">
        <v>3</v>
      </c>
    </row>
    <row r="282" spans="34:35" x14ac:dyDescent="0.25">
      <c r="AH282" s="49" t="s">
        <v>1600</v>
      </c>
      <c r="AI282" s="309">
        <v>86</v>
      </c>
    </row>
    <row r="283" spans="34:35" x14ac:dyDescent="0.25">
      <c r="AH283" s="49" t="s">
        <v>1599</v>
      </c>
      <c r="AI283" s="309">
        <v>72</v>
      </c>
    </row>
    <row r="284" spans="34:35" x14ac:dyDescent="0.25">
      <c r="AH284" s="49" t="s">
        <v>1118</v>
      </c>
      <c r="AI284" s="309">
        <v>9</v>
      </c>
    </row>
    <row r="285" spans="34:35" x14ac:dyDescent="0.25">
      <c r="AH285" s="49" t="s">
        <v>1120</v>
      </c>
      <c r="AI285" s="309">
        <v>28</v>
      </c>
    </row>
    <row r="286" spans="34:35" x14ac:dyDescent="0.25">
      <c r="AH286" s="49" t="s">
        <v>1124</v>
      </c>
      <c r="AI286" s="309">
        <v>322</v>
      </c>
    </row>
    <row r="287" spans="34:35" x14ac:dyDescent="0.25">
      <c r="AH287" s="49" t="s">
        <v>698</v>
      </c>
      <c r="AI287" s="309">
        <v>6</v>
      </c>
    </row>
    <row r="288" spans="34:35" x14ac:dyDescent="0.25">
      <c r="AH288" s="49" t="s">
        <v>703</v>
      </c>
      <c r="AI288" s="309">
        <v>116</v>
      </c>
    </row>
    <row r="289" spans="34:35" x14ac:dyDescent="0.25">
      <c r="AH289" s="49" t="s">
        <v>1395</v>
      </c>
      <c r="AI289" s="309">
        <v>6</v>
      </c>
    </row>
    <row r="290" spans="34:35" x14ac:dyDescent="0.25">
      <c r="AH290" s="49" t="s">
        <v>1397</v>
      </c>
      <c r="AI290" s="309">
        <v>42</v>
      </c>
    </row>
    <row r="291" spans="34:35" x14ac:dyDescent="0.25">
      <c r="AH291" s="49" t="s">
        <v>1396</v>
      </c>
      <c r="AI291" s="309">
        <v>83</v>
      </c>
    </row>
    <row r="292" spans="34:35" x14ac:dyDescent="0.25">
      <c r="AH292" s="49" t="s">
        <v>1401</v>
      </c>
      <c r="AI292" s="309">
        <v>1283</v>
      </c>
    </row>
    <row r="293" spans="34:35" x14ac:dyDescent="0.25">
      <c r="AH293" s="49" t="s">
        <v>709</v>
      </c>
      <c r="AI293" s="309">
        <v>19</v>
      </c>
    </row>
    <row r="294" spans="34:35" x14ac:dyDescent="0.25">
      <c r="AH294" s="49" t="s">
        <v>714</v>
      </c>
      <c r="AI294" s="309">
        <v>315</v>
      </c>
    </row>
    <row r="295" spans="34:35" x14ac:dyDescent="0.25">
      <c r="AH295" s="49" t="s">
        <v>711</v>
      </c>
      <c r="AI295" s="309">
        <v>1</v>
      </c>
    </row>
    <row r="296" spans="34:35" x14ac:dyDescent="0.25">
      <c r="AH296" s="49" t="s">
        <v>713</v>
      </c>
      <c r="AI296" s="309">
        <v>379</v>
      </c>
    </row>
    <row r="297" spans="34:35" x14ac:dyDescent="0.25">
      <c r="AH297" s="49" t="s">
        <v>1409</v>
      </c>
      <c r="AI297" s="309">
        <v>84</v>
      </c>
    </row>
    <row r="298" spans="34:35" x14ac:dyDescent="0.25">
      <c r="AH298" s="49" t="s">
        <v>1408</v>
      </c>
      <c r="AI298" s="309">
        <v>6</v>
      </c>
    </row>
    <row r="299" spans="34:35" x14ac:dyDescent="0.25">
      <c r="AH299" s="49" t="s">
        <v>1413</v>
      </c>
      <c r="AI299" s="309">
        <v>491</v>
      </c>
    </row>
    <row r="300" spans="34:35" x14ac:dyDescent="0.25">
      <c r="AH300" s="49" t="s">
        <v>952</v>
      </c>
      <c r="AI300" s="309">
        <v>11</v>
      </c>
    </row>
    <row r="301" spans="34:35" x14ac:dyDescent="0.25">
      <c r="AH301" s="49" t="s">
        <v>957</v>
      </c>
      <c r="AI301" s="309">
        <v>647</v>
      </c>
    </row>
    <row r="302" spans="34:35" x14ac:dyDescent="0.25">
      <c r="AH302" s="49" t="s">
        <v>1606</v>
      </c>
      <c r="AI302" s="309">
        <v>1</v>
      </c>
    </row>
    <row r="303" spans="34:35" x14ac:dyDescent="0.25">
      <c r="AH303" s="49" t="s">
        <v>1611</v>
      </c>
      <c r="AI303" s="309">
        <v>16</v>
      </c>
    </row>
    <row r="304" spans="34:35" x14ac:dyDescent="0.25">
      <c r="AH304" s="49" t="s">
        <v>1610</v>
      </c>
      <c r="AI304" s="309">
        <v>69</v>
      </c>
    </row>
    <row r="305" spans="34:35" x14ac:dyDescent="0.25">
      <c r="AH305" s="49" t="s">
        <v>495</v>
      </c>
      <c r="AI305" s="309">
        <v>13</v>
      </c>
    </row>
    <row r="306" spans="34:35" x14ac:dyDescent="0.25">
      <c r="AH306" s="49" t="s">
        <v>494</v>
      </c>
      <c r="AI306" s="309">
        <v>68</v>
      </c>
    </row>
    <row r="307" spans="34:35" x14ac:dyDescent="0.25">
      <c r="AH307" s="49" t="s">
        <v>1617</v>
      </c>
      <c r="AI307" s="309">
        <v>1</v>
      </c>
    </row>
    <row r="308" spans="34:35" x14ac:dyDescent="0.25">
      <c r="AH308" s="49" t="s">
        <v>1622</v>
      </c>
      <c r="AI308" s="309">
        <v>26</v>
      </c>
    </row>
    <row r="309" spans="34:35" x14ac:dyDescent="0.25">
      <c r="AH309" s="49" t="s">
        <v>1684</v>
      </c>
      <c r="AI309" s="309">
        <v>20</v>
      </c>
    </row>
    <row r="310" spans="34:35" x14ac:dyDescent="0.25">
      <c r="AH310" s="49" t="s">
        <v>1686</v>
      </c>
      <c r="AI310" s="309">
        <v>18</v>
      </c>
    </row>
    <row r="311" spans="34:35" x14ac:dyDescent="0.25">
      <c r="AH311" s="49" t="s">
        <v>1685</v>
      </c>
      <c r="AI311" s="309">
        <v>5</v>
      </c>
    </row>
    <row r="312" spans="34:35" x14ac:dyDescent="0.25">
      <c r="AH312" s="49" t="s">
        <v>1690</v>
      </c>
      <c r="AI312" s="309">
        <v>1077</v>
      </c>
    </row>
    <row r="313" spans="34:35" x14ac:dyDescent="0.25">
      <c r="AH313" s="49" t="s">
        <v>1687</v>
      </c>
      <c r="AI313" s="309">
        <v>1</v>
      </c>
    </row>
    <row r="314" spans="34:35" x14ac:dyDescent="0.25">
      <c r="AH314" s="49" t="s">
        <v>1628</v>
      </c>
      <c r="AI314" s="309">
        <v>6</v>
      </c>
    </row>
    <row r="315" spans="34:35" x14ac:dyDescent="0.25">
      <c r="AH315" s="49" t="s">
        <v>1633</v>
      </c>
      <c r="AI315" s="309">
        <v>8</v>
      </c>
    </row>
    <row r="316" spans="34:35" x14ac:dyDescent="0.25">
      <c r="AH316" s="49" t="s">
        <v>1135</v>
      </c>
      <c r="AI316" s="309">
        <v>8</v>
      </c>
    </row>
    <row r="317" spans="34:35" x14ac:dyDescent="0.25">
      <c r="AH317" s="49" t="s">
        <v>620</v>
      </c>
      <c r="AI317" s="309">
        <v>5</v>
      </c>
    </row>
    <row r="318" spans="34:35" x14ac:dyDescent="0.25">
      <c r="AH318" s="49" t="s">
        <v>619</v>
      </c>
      <c r="AI318" s="309">
        <v>11</v>
      </c>
    </row>
    <row r="319" spans="34:35" x14ac:dyDescent="0.25">
      <c r="AH319" s="49" t="s">
        <v>624</v>
      </c>
      <c r="AI319" s="309">
        <v>329</v>
      </c>
    </row>
    <row r="320" spans="34:35" x14ac:dyDescent="0.25">
      <c r="AH320" s="49" t="s">
        <v>621</v>
      </c>
      <c r="AI320" s="309">
        <v>1767</v>
      </c>
    </row>
    <row r="321" spans="34:35" x14ac:dyDescent="0.25">
      <c r="AH321" s="49" t="s">
        <v>623</v>
      </c>
      <c r="AI321" s="309">
        <v>5</v>
      </c>
    </row>
    <row r="322" spans="34:35" x14ac:dyDescent="0.25">
      <c r="AH322" s="49" t="s">
        <v>967</v>
      </c>
      <c r="AI322" s="309">
        <v>12</v>
      </c>
    </row>
    <row r="323" spans="34:35" x14ac:dyDescent="0.25">
      <c r="AH323" s="49" t="s">
        <v>1639</v>
      </c>
      <c r="AI323" s="309">
        <v>6</v>
      </c>
    </row>
    <row r="324" spans="34:35" x14ac:dyDescent="0.25">
      <c r="AH324" s="49" t="s">
        <v>1644</v>
      </c>
      <c r="AI324" s="309">
        <v>90</v>
      </c>
    </row>
    <row r="325" spans="34:35" x14ac:dyDescent="0.25">
      <c r="AH325" s="49" t="s">
        <v>1146</v>
      </c>
      <c r="AI325" s="309">
        <v>2</v>
      </c>
    </row>
    <row r="326" spans="34:35" x14ac:dyDescent="0.25">
      <c r="AH326" s="49" t="s">
        <v>1145</v>
      </c>
      <c r="AI326" s="309">
        <v>9</v>
      </c>
    </row>
    <row r="327" spans="34:35" x14ac:dyDescent="0.25">
      <c r="AH327" s="49" t="s">
        <v>1650</v>
      </c>
      <c r="AI327" s="309">
        <v>1</v>
      </c>
    </row>
    <row r="328" spans="34:35" x14ac:dyDescent="0.25">
      <c r="AH328" s="49" t="s">
        <v>1655</v>
      </c>
      <c r="AI328" s="309">
        <v>8</v>
      </c>
    </row>
    <row r="329" spans="34:35" x14ac:dyDescent="0.25">
      <c r="AH329" s="49" t="s">
        <v>720</v>
      </c>
      <c r="AI329" s="309">
        <v>4</v>
      </c>
    </row>
    <row r="330" spans="34:35" x14ac:dyDescent="0.25">
      <c r="AH330" s="49" t="s">
        <v>725</v>
      </c>
      <c r="AI330" s="309">
        <v>157</v>
      </c>
    </row>
    <row r="331" spans="34:35" x14ac:dyDescent="0.25">
      <c r="AH331" s="49" t="s">
        <v>1661</v>
      </c>
      <c r="AI331" s="309">
        <v>2</v>
      </c>
    </row>
    <row r="332" spans="34:35" x14ac:dyDescent="0.25">
      <c r="AH332" s="49" t="s">
        <v>1666</v>
      </c>
      <c r="AI332" s="309">
        <v>60</v>
      </c>
    </row>
    <row r="333" spans="34:35" x14ac:dyDescent="0.25">
      <c r="AH333" s="49" t="s">
        <v>989</v>
      </c>
      <c r="AI333" s="309">
        <v>1</v>
      </c>
    </row>
    <row r="334" spans="34:35" x14ac:dyDescent="0.25">
      <c r="AH334" s="49" t="s">
        <v>994</v>
      </c>
      <c r="AI334" s="309">
        <v>27</v>
      </c>
    </row>
    <row r="335" spans="34:35" x14ac:dyDescent="0.25">
      <c r="AH335" s="49" t="s">
        <v>635</v>
      </c>
      <c r="AI335" s="309">
        <v>5</v>
      </c>
    </row>
    <row r="336" spans="34:35" x14ac:dyDescent="0.25">
      <c r="AH336" s="49" t="s">
        <v>731</v>
      </c>
      <c r="AI336" s="309">
        <v>1</v>
      </c>
    </row>
    <row r="337" spans="34:35" x14ac:dyDescent="0.25">
      <c r="AH337" s="49" t="s">
        <v>736</v>
      </c>
      <c r="AI337" s="309">
        <v>32</v>
      </c>
    </row>
    <row r="338" spans="34:35" x14ac:dyDescent="0.25">
      <c r="AH338" s="49" t="s">
        <v>733</v>
      </c>
      <c r="AI338" s="309">
        <v>6</v>
      </c>
    </row>
    <row r="339" spans="34:35" x14ac:dyDescent="0.25">
      <c r="AH339" s="49" t="s">
        <v>1151</v>
      </c>
      <c r="AI339" s="309">
        <v>3</v>
      </c>
    </row>
    <row r="340" spans="34:35" x14ac:dyDescent="0.25">
      <c r="AH340" s="49" t="s">
        <v>1153</v>
      </c>
      <c r="AI340" s="309">
        <v>1</v>
      </c>
    </row>
    <row r="341" spans="34:35" x14ac:dyDescent="0.25">
      <c r="AH341" s="49" t="s">
        <v>1152</v>
      </c>
      <c r="AI341" s="309">
        <v>3</v>
      </c>
    </row>
    <row r="342" spans="34:35" x14ac:dyDescent="0.25">
      <c r="AH342" s="49" t="s">
        <v>1157</v>
      </c>
      <c r="AI342" s="309">
        <v>40</v>
      </c>
    </row>
    <row r="343" spans="34:35" x14ac:dyDescent="0.25">
      <c r="AH343" s="49" t="s">
        <v>1156</v>
      </c>
      <c r="AI343" s="309">
        <v>144</v>
      </c>
    </row>
    <row r="344" spans="34:35" x14ac:dyDescent="0.25">
      <c r="AH344" s="49" t="s">
        <v>1695</v>
      </c>
      <c r="AI344" s="309">
        <v>391</v>
      </c>
    </row>
    <row r="345" spans="34:35" x14ac:dyDescent="0.25">
      <c r="AH345" s="49" t="s">
        <v>1694</v>
      </c>
      <c r="AI345" s="309">
        <v>29</v>
      </c>
    </row>
    <row r="346" spans="34:35" x14ac:dyDescent="0.25">
      <c r="AH346" s="49" t="s">
        <v>1697</v>
      </c>
      <c r="AI346" s="309">
        <v>561</v>
      </c>
    </row>
    <row r="347" spans="34:35" x14ac:dyDescent="0.25">
      <c r="AH347" s="49" t="s">
        <v>1696</v>
      </c>
      <c r="AI347" s="309">
        <v>176</v>
      </c>
    </row>
    <row r="348" spans="34:35" x14ac:dyDescent="0.25">
      <c r="AH348" s="49" t="s">
        <v>1701</v>
      </c>
      <c r="AI348" s="309">
        <v>10537</v>
      </c>
    </row>
    <row r="349" spans="34:35" x14ac:dyDescent="0.25">
      <c r="AH349" s="49" t="s">
        <v>1698</v>
      </c>
      <c r="AI349" s="309">
        <v>8</v>
      </c>
    </row>
    <row r="350" spans="34:35" x14ac:dyDescent="0.25">
      <c r="AH350" s="49" t="s">
        <v>742</v>
      </c>
      <c r="AI350" s="309">
        <v>1</v>
      </c>
    </row>
    <row r="351" spans="34:35" x14ac:dyDescent="0.25">
      <c r="AH351" s="49" t="s">
        <v>747</v>
      </c>
      <c r="AI351" s="309">
        <v>99</v>
      </c>
    </row>
    <row r="352" spans="34:35" x14ac:dyDescent="0.25">
      <c r="AH352" s="49" t="s">
        <v>746</v>
      </c>
      <c r="AI352" s="309">
        <v>94</v>
      </c>
    </row>
    <row r="353" spans="34:35" x14ac:dyDescent="0.25">
      <c r="AH353" s="49" t="s">
        <v>429</v>
      </c>
      <c r="AI353" s="309">
        <v>1</v>
      </c>
    </row>
    <row r="354" spans="34:35" x14ac:dyDescent="0.25">
      <c r="AH354" s="49" t="s">
        <v>434</v>
      </c>
      <c r="AI354" s="309">
        <v>199</v>
      </c>
    </row>
    <row r="355" spans="34:35" x14ac:dyDescent="0.25">
      <c r="AH355" s="49" t="s">
        <v>501</v>
      </c>
      <c r="AI355" s="309">
        <v>2</v>
      </c>
    </row>
    <row r="356" spans="34:35" x14ac:dyDescent="0.25">
      <c r="AH356" s="49" t="s">
        <v>506</v>
      </c>
      <c r="AI356" s="309">
        <v>27</v>
      </c>
    </row>
    <row r="357" spans="34:35" x14ac:dyDescent="0.25">
      <c r="AH357" s="49" t="s">
        <v>505</v>
      </c>
      <c r="AI357" s="309">
        <v>109</v>
      </c>
    </row>
    <row r="358" spans="34:35" x14ac:dyDescent="0.25">
      <c r="AH358" s="49" t="s">
        <v>1459</v>
      </c>
      <c r="AI358" s="309">
        <v>5</v>
      </c>
    </row>
    <row r="359" spans="34:35" x14ac:dyDescent="0.25">
      <c r="AH359" s="49" t="s">
        <v>1458</v>
      </c>
      <c r="AI359" s="309">
        <v>1</v>
      </c>
    </row>
    <row r="360" spans="34:35" x14ac:dyDescent="0.25">
      <c r="AH360" s="49" t="s">
        <v>1463</v>
      </c>
      <c r="AI360" s="309">
        <v>41</v>
      </c>
    </row>
    <row r="361" spans="34:35" x14ac:dyDescent="0.25">
      <c r="AH361" s="49" t="s">
        <v>1475</v>
      </c>
      <c r="AI361" s="309">
        <v>50</v>
      </c>
    </row>
    <row r="362" spans="34:35" x14ac:dyDescent="0.25">
      <c r="AH362" s="223" t="s">
        <v>205</v>
      </c>
      <c r="AI362" s="313">
        <v>124711</v>
      </c>
    </row>
  </sheetData>
  <autoFilter ref="A1:AF144" xr:uid="{A29241AD-2811-47D9-8BAB-449CAEA60829}">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autoFilter>
  <mergeCells count="5">
    <mergeCell ref="O1:AF1"/>
    <mergeCell ref="S142:Y142"/>
    <mergeCell ref="T143:Z143"/>
    <mergeCell ref="T144:Z144"/>
    <mergeCell ref="AF2:AF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AJ356"/>
  <sheetViews>
    <sheetView topLeftCell="S1" zoomScaleNormal="100" workbookViewId="0">
      <selection activeCell="S1" sqref="A1:XFD1048576"/>
    </sheetView>
  </sheetViews>
  <sheetFormatPr baseColWidth="10" defaultColWidth="11.42578125" defaultRowHeight="15" x14ac:dyDescent="0.25"/>
  <cols>
    <col min="34" max="34" width="20.140625" customWidth="1"/>
    <col min="35" max="35" width="18.85546875" customWidth="1"/>
    <col min="36" max="36" width="14.85546875" customWidth="1"/>
  </cols>
  <sheetData>
    <row r="1" spans="1:36" ht="63.75" customHeight="1" thickBot="1" x14ac:dyDescent="0.3">
      <c r="J1" s="49"/>
      <c r="K1" s="224"/>
      <c r="L1" s="216"/>
      <c r="P1" s="314" t="s">
        <v>235</v>
      </c>
      <c r="Q1" s="314"/>
      <c r="R1" s="314"/>
      <c r="S1" s="314"/>
      <c r="T1" s="314"/>
      <c r="U1" s="314"/>
      <c r="V1" s="314"/>
      <c r="W1" s="314"/>
      <c r="X1" s="314"/>
      <c r="Y1" s="314"/>
      <c r="Z1" s="314"/>
      <c r="AA1" s="314"/>
      <c r="AB1" s="314"/>
      <c r="AC1" s="314"/>
      <c r="AD1" s="314"/>
      <c r="AE1" s="314"/>
      <c r="AF1" s="314"/>
      <c r="AG1" s="314"/>
    </row>
    <row r="2" spans="1:36" ht="36" customHeight="1" x14ac:dyDescent="0.25">
      <c r="J2" s="49"/>
      <c r="K2" s="224"/>
      <c r="L2" s="216"/>
      <c r="P2" s="43" t="s">
        <v>339</v>
      </c>
      <c r="Q2" s="183">
        <v>0</v>
      </c>
      <c r="R2" s="184"/>
      <c r="S2" s="185" t="s">
        <v>1755</v>
      </c>
      <c r="T2" s="185"/>
      <c r="U2" s="185"/>
      <c r="V2" s="185"/>
      <c r="W2" s="185"/>
      <c r="X2" s="185"/>
      <c r="Y2" s="185"/>
      <c r="Z2" s="185"/>
      <c r="AA2" s="185"/>
      <c r="AB2" s="185"/>
      <c r="AC2" s="185"/>
      <c r="AD2" s="134"/>
      <c r="AE2" s="134"/>
      <c r="AF2" s="134"/>
      <c r="AG2" s="487" t="s">
        <v>1756</v>
      </c>
      <c r="AH2" s="49" t="s">
        <v>1759</v>
      </c>
      <c r="AI2" s="309">
        <v>16</v>
      </c>
      <c r="AJ2" s="160"/>
    </row>
    <row r="3" spans="1:36" ht="48" x14ac:dyDescent="0.25">
      <c r="P3" s="180"/>
      <c r="Q3" s="173" t="s">
        <v>342</v>
      </c>
      <c r="R3" s="124" t="s">
        <v>343</v>
      </c>
      <c r="S3" s="39" t="s">
        <v>293</v>
      </c>
      <c r="T3" s="40" t="s">
        <v>3421</v>
      </c>
      <c r="U3" s="44" t="s">
        <v>3422</v>
      </c>
      <c r="V3" s="44" t="s">
        <v>294</v>
      </c>
      <c r="W3" s="40" t="s">
        <v>295</v>
      </c>
      <c r="X3" s="40" t="s">
        <v>298</v>
      </c>
      <c r="Y3" s="40" t="s">
        <v>291</v>
      </c>
      <c r="Z3" s="40" t="s">
        <v>292</v>
      </c>
      <c r="AA3" s="44" t="s">
        <v>1757</v>
      </c>
      <c r="AB3" s="40" t="s">
        <v>292</v>
      </c>
      <c r="AC3" s="44" t="s">
        <v>1758</v>
      </c>
      <c r="AD3" s="44" t="s">
        <v>320</v>
      </c>
      <c r="AE3" s="44" t="s">
        <v>296</v>
      </c>
      <c r="AF3" s="193" t="s">
        <v>3418</v>
      </c>
      <c r="AG3" s="488"/>
      <c r="AH3" s="49" t="s">
        <v>1760</v>
      </c>
      <c r="AI3" s="309">
        <v>8</v>
      </c>
      <c r="AJ3" s="160"/>
    </row>
    <row r="4" spans="1:36" ht="15.75" thickBot="1" x14ac:dyDescent="0.3">
      <c r="P4" s="181"/>
      <c r="Q4" s="174"/>
      <c r="R4" s="182"/>
      <c r="S4" s="45" t="s">
        <v>215</v>
      </c>
      <c r="T4" s="46" t="s">
        <v>217</v>
      </c>
      <c r="U4" s="46" t="s">
        <v>221</v>
      </c>
      <c r="V4" s="46"/>
      <c r="W4" s="46" t="s">
        <v>209</v>
      </c>
      <c r="X4" s="40" t="s">
        <v>211</v>
      </c>
      <c r="Y4" s="40" t="s">
        <v>219</v>
      </c>
      <c r="Z4" s="40" t="s">
        <v>225</v>
      </c>
      <c r="AA4" s="46" t="s">
        <v>223</v>
      </c>
      <c r="AB4" s="46"/>
      <c r="AC4" s="46" t="s">
        <v>213</v>
      </c>
      <c r="AD4" s="135" t="s">
        <v>207</v>
      </c>
      <c r="AE4" s="192" t="s">
        <v>321</v>
      </c>
      <c r="AF4" s="135" t="s">
        <v>3417</v>
      </c>
      <c r="AG4" s="488"/>
      <c r="AH4" s="49" t="s">
        <v>1761</v>
      </c>
      <c r="AI4" s="309">
        <v>6</v>
      </c>
    </row>
    <row r="5" spans="1:36" x14ac:dyDescent="0.25">
      <c r="P5" s="15" t="s">
        <v>358</v>
      </c>
      <c r="Q5" s="16"/>
      <c r="R5" s="17"/>
      <c r="S5" s="125">
        <v>34092</v>
      </c>
      <c r="T5" s="125">
        <v>12009</v>
      </c>
      <c r="U5" s="125">
        <v>345</v>
      </c>
      <c r="V5" s="125">
        <v>12354</v>
      </c>
      <c r="W5" s="125">
        <v>17152</v>
      </c>
      <c r="X5" s="125">
        <v>1670</v>
      </c>
      <c r="Y5" s="125">
        <v>9019</v>
      </c>
      <c r="Z5" s="125">
        <v>500</v>
      </c>
      <c r="AA5" s="125">
        <v>23</v>
      </c>
      <c r="AB5" s="125">
        <v>523</v>
      </c>
      <c r="AC5" s="125">
        <v>73</v>
      </c>
      <c r="AD5" s="125">
        <v>2</v>
      </c>
      <c r="AE5" s="125">
        <v>1</v>
      </c>
      <c r="AF5" s="125">
        <v>0</v>
      </c>
      <c r="AG5" s="125">
        <v>74886</v>
      </c>
      <c r="AH5" s="49" t="s">
        <v>1762</v>
      </c>
      <c r="AI5" s="309">
        <v>2</v>
      </c>
    </row>
    <row r="6" spans="1:36" x14ac:dyDescent="0.25">
      <c r="P6" s="18" t="s">
        <v>364</v>
      </c>
      <c r="Q6" s="19"/>
      <c r="R6" s="19"/>
      <c r="S6" s="119">
        <v>0</v>
      </c>
      <c r="T6" s="119">
        <v>158</v>
      </c>
      <c r="U6" s="119">
        <v>7</v>
      </c>
      <c r="V6" s="119">
        <v>165</v>
      </c>
      <c r="W6" s="119">
        <v>0</v>
      </c>
      <c r="X6" s="119">
        <v>0</v>
      </c>
      <c r="Y6" s="119">
        <v>66</v>
      </c>
      <c r="Z6" s="119">
        <v>6</v>
      </c>
      <c r="AA6" s="119">
        <v>0</v>
      </c>
      <c r="AB6" s="119">
        <v>6</v>
      </c>
      <c r="AC6" s="119">
        <v>0</v>
      </c>
      <c r="AD6" s="119">
        <v>0</v>
      </c>
      <c r="AE6" s="119">
        <v>0</v>
      </c>
      <c r="AF6" s="119">
        <v>0</v>
      </c>
      <c r="AG6" s="119">
        <v>237</v>
      </c>
      <c r="AH6" s="49" t="s">
        <v>1763</v>
      </c>
      <c r="AI6" s="309">
        <v>2</v>
      </c>
    </row>
    <row r="7" spans="1:36" x14ac:dyDescent="0.25">
      <c r="A7" s="74" t="s">
        <v>1764</v>
      </c>
      <c r="B7" s="74" t="s">
        <v>1765</v>
      </c>
      <c r="C7" s="74" t="s">
        <v>1766</v>
      </c>
      <c r="D7" s="74" t="s">
        <v>1767</v>
      </c>
      <c r="E7" s="74" t="s">
        <v>1768</v>
      </c>
      <c r="F7" s="74" t="s">
        <v>1769</v>
      </c>
      <c r="G7" s="74" t="s">
        <v>1770</v>
      </c>
      <c r="H7" s="74" t="s">
        <v>1771</v>
      </c>
      <c r="I7" s="74" t="s">
        <v>1772</v>
      </c>
      <c r="J7" s="74" t="s">
        <v>1773</v>
      </c>
      <c r="K7" s="14" t="s">
        <v>1774</v>
      </c>
      <c r="L7" s="74" t="s">
        <v>1775</v>
      </c>
      <c r="M7" s="74" t="s">
        <v>1776</v>
      </c>
      <c r="N7" s="74" t="s">
        <v>3423</v>
      </c>
      <c r="O7" s="74" t="s">
        <v>3555</v>
      </c>
      <c r="P7" s="20" t="s">
        <v>65</v>
      </c>
      <c r="Q7" s="21" t="s">
        <v>377</v>
      </c>
      <c r="R7" s="22">
        <v>142</v>
      </c>
      <c r="S7" s="72">
        <v>0</v>
      </c>
      <c r="T7" s="72">
        <v>0</v>
      </c>
      <c r="U7" s="72">
        <v>0</v>
      </c>
      <c r="V7" s="72">
        <v>0</v>
      </c>
      <c r="W7" s="72">
        <v>0</v>
      </c>
      <c r="X7" s="72">
        <v>0</v>
      </c>
      <c r="Y7" s="72">
        <v>1</v>
      </c>
      <c r="Z7" s="72">
        <v>0</v>
      </c>
      <c r="AA7" s="72">
        <v>0</v>
      </c>
      <c r="AB7" s="72">
        <v>0</v>
      </c>
      <c r="AC7" s="72">
        <v>0</v>
      </c>
      <c r="AD7" s="136">
        <v>0</v>
      </c>
      <c r="AE7" s="136">
        <v>0</v>
      </c>
      <c r="AF7" s="136">
        <v>0</v>
      </c>
      <c r="AG7" s="125">
        <v>1</v>
      </c>
      <c r="AH7" s="49" t="s">
        <v>2278</v>
      </c>
      <c r="AI7" s="309">
        <v>1</v>
      </c>
    </row>
    <row r="8" spans="1:36" x14ac:dyDescent="0.25">
      <c r="A8" s="14" t="s">
        <v>1778</v>
      </c>
      <c r="B8" s="14" t="s">
        <v>1779</v>
      </c>
      <c r="C8" s="14" t="s">
        <v>1780</v>
      </c>
      <c r="D8" s="14" t="s">
        <v>1781</v>
      </c>
      <c r="E8" s="14" t="s">
        <v>1782</v>
      </c>
      <c r="F8" s="14" t="s">
        <v>1783</v>
      </c>
      <c r="G8" s="14" t="s">
        <v>1784</v>
      </c>
      <c r="H8" s="14" t="s">
        <v>1785</v>
      </c>
      <c r="I8" s="14" t="s">
        <v>1786</v>
      </c>
      <c r="J8" s="14" t="s">
        <v>1787</v>
      </c>
      <c r="K8" s="14" t="s">
        <v>1788</v>
      </c>
      <c r="L8" s="14" t="s">
        <v>1789</v>
      </c>
      <c r="M8" s="14" t="s">
        <v>1790</v>
      </c>
      <c r="N8" s="74" t="s">
        <v>3424</v>
      </c>
      <c r="O8" s="74" t="s">
        <v>3556</v>
      </c>
      <c r="P8" s="20" t="s">
        <v>66</v>
      </c>
      <c r="Q8" s="21" t="s">
        <v>377</v>
      </c>
      <c r="R8" s="22">
        <v>425</v>
      </c>
      <c r="S8" s="72">
        <v>0</v>
      </c>
      <c r="T8" s="72">
        <v>11</v>
      </c>
      <c r="U8" s="72">
        <v>0</v>
      </c>
      <c r="V8" s="72">
        <v>11</v>
      </c>
      <c r="W8" s="72">
        <v>0</v>
      </c>
      <c r="X8" s="72">
        <v>0</v>
      </c>
      <c r="Y8" s="72">
        <v>5</v>
      </c>
      <c r="Z8" s="72">
        <v>0</v>
      </c>
      <c r="AA8" s="72">
        <v>0</v>
      </c>
      <c r="AB8" s="72">
        <v>0</v>
      </c>
      <c r="AC8" s="72">
        <v>0</v>
      </c>
      <c r="AD8" s="136">
        <v>0</v>
      </c>
      <c r="AE8" s="136">
        <v>0</v>
      </c>
      <c r="AF8" s="136">
        <v>0</v>
      </c>
      <c r="AG8" s="125">
        <v>16</v>
      </c>
      <c r="AH8" s="49" t="s">
        <v>1791</v>
      </c>
      <c r="AI8" s="309">
        <v>3</v>
      </c>
    </row>
    <row r="9" spans="1:36" x14ac:dyDescent="0.25">
      <c r="A9" s="14" t="s">
        <v>1792</v>
      </c>
      <c r="B9" s="14" t="s">
        <v>1793</v>
      </c>
      <c r="C9" s="14" t="s">
        <v>1794</v>
      </c>
      <c r="D9" s="14" t="s">
        <v>1795</v>
      </c>
      <c r="E9" s="14" t="s">
        <v>1796</v>
      </c>
      <c r="F9" s="14" t="s">
        <v>1797</v>
      </c>
      <c r="G9" s="14" t="s">
        <v>1798</v>
      </c>
      <c r="H9" s="14" t="s">
        <v>1799</v>
      </c>
      <c r="I9" s="14" t="s">
        <v>1800</v>
      </c>
      <c r="J9" s="14" t="s">
        <v>1801</v>
      </c>
      <c r="K9" s="14" t="s">
        <v>1802</v>
      </c>
      <c r="L9" s="14" t="s">
        <v>1803</v>
      </c>
      <c r="M9" s="14" t="s">
        <v>1804</v>
      </c>
      <c r="N9" s="74" t="s">
        <v>3425</v>
      </c>
      <c r="O9" s="74" t="s">
        <v>3557</v>
      </c>
      <c r="P9" s="24" t="s">
        <v>67</v>
      </c>
      <c r="Q9" s="21" t="s">
        <v>377</v>
      </c>
      <c r="R9" s="22">
        <v>579</v>
      </c>
      <c r="S9" s="72">
        <v>0</v>
      </c>
      <c r="T9" s="72">
        <v>66</v>
      </c>
      <c r="U9" s="72">
        <v>6</v>
      </c>
      <c r="V9" s="72">
        <v>72</v>
      </c>
      <c r="W9" s="72">
        <v>0</v>
      </c>
      <c r="X9" s="72">
        <v>0</v>
      </c>
      <c r="Y9" s="72">
        <v>16</v>
      </c>
      <c r="Z9" s="72">
        <v>6</v>
      </c>
      <c r="AA9" s="72">
        <v>0</v>
      </c>
      <c r="AB9" s="72">
        <v>6</v>
      </c>
      <c r="AC9" s="72">
        <v>0</v>
      </c>
      <c r="AD9" s="136">
        <v>0</v>
      </c>
      <c r="AE9" s="136">
        <v>0</v>
      </c>
      <c r="AF9" s="136">
        <v>0</v>
      </c>
      <c r="AG9" s="125">
        <v>94</v>
      </c>
      <c r="AH9" s="49" t="s">
        <v>2289</v>
      </c>
      <c r="AI9" s="309">
        <v>2</v>
      </c>
    </row>
    <row r="10" spans="1:36" x14ac:dyDescent="0.25">
      <c r="A10" s="14" t="s">
        <v>1806</v>
      </c>
      <c r="B10" s="14" t="s">
        <v>1807</v>
      </c>
      <c r="C10" s="14" t="s">
        <v>1808</v>
      </c>
      <c r="D10" s="14" t="s">
        <v>1809</v>
      </c>
      <c r="E10" s="14" t="s">
        <v>1810</v>
      </c>
      <c r="F10" s="14" t="s">
        <v>1811</v>
      </c>
      <c r="G10" s="14" t="s">
        <v>1812</v>
      </c>
      <c r="H10" s="14" t="s">
        <v>1813</v>
      </c>
      <c r="I10" s="14" t="s">
        <v>1814</v>
      </c>
      <c r="J10" s="14" t="s">
        <v>1815</v>
      </c>
      <c r="K10" s="14" t="s">
        <v>1816</v>
      </c>
      <c r="L10" s="14" t="s">
        <v>1817</v>
      </c>
      <c r="M10" s="14" t="s">
        <v>1818</v>
      </c>
      <c r="N10" s="74" t="s">
        <v>3426</v>
      </c>
      <c r="O10" s="74" t="s">
        <v>3558</v>
      </c>
      <c r="P10" s="20" t="s">
        <v>68</v>
      </c>
      <c r="Q10" s="21" t="s">
        <v>377</v>
      </c>
      <c r="R10" s="22">
        <v>585</v>
      </c>
      <c r="S10" s="72">
        <v>0</v>
      </c>
      <c r="T10" s="72">
        <v>5</v>
      </c>
      <c r="U10" s="72">
        <v>0</v>
      </c>
      <c r="V10" s="72">
        <v>5</v>
      </c>
      <c r="W10" s="72">
        <v>0</v>
      </c>
      <c r="X10" s="72">
        <v>0</v>
      </c>
      <c r="Y10" s="72">
        <v>1</v>
      </c>
      <c r="Z10" s="72">
        <v>0</v>
      </c>
      <c r="AA10" s="72">
        <v>0</v>
      </c>
      <c r="AB10" s="72">
        <v>0</v>
      </c>
      <c r="AC10" s="72">
        <v>0</v>
      </c>
      <c r="AD10" s="136">
        <v>0</v>
      </c>
      <c r="AE10" s="136">
        <v>0</v>
      </c>
      <c r="AF10" s="136">
        <v>0</v>
      </c>
      <c r="AG10" s="125">
        <v>6</v>
      </c>
      <c r="AH10" s="49" t="s">
        <v>1805</v>
      </c>
      <c r="AI10" s="309">
        <v>224</v>
      </c>
    </row>
    <row r="11" spans="1:36" x14ac:dyDescent="0.25">
      <c r="A11" s="14" t="s">
        <v>1820</v>
      </c>
      <c r="B11" s="14" t="s">
        <v>1821</v>
      </c>
      <c r="C11" s="14" t="s">
        <v>1822</v>
      </c>
      <c r="D11" s="14" t="s">
        <v>1823</v>
      </c>
      <c r="E11" s="14" t="s">
        <v>1824</v>
      </c>
      <c r="F11" s="14" t="s">
        <v>1825</v>
      </c>
      <c r="G11" s="14" t="s">
        <v>1826</v>
      </c>
      <c r="H11" s="14" t="s">
        <v>1827</v>
      </c>
      <c r="I11" s="14" t="s">
        <v>1828</v>
      </c>
      <c r="J11" s="14" t="s">
        <v>1829</v>
      </c>
      <c r="K11" s="14" t="s">
        <v>1830</v>
      </c>
      <c r="L11" s="14" t="s">
        <v>1831</v>
      </c>
      <c r="M11" s="14" t="s">
        <v>1832</v>
      </c>
      <c r="N11" s="74" t="s">
        <v>3427</v>
      </c>
      <c r="O11" s="74" t="s">
        <v>3559</v>
      </c>
      <c r="P11" s="20" t="s">
        <v>69</v>
      </c>
      <c r="Q11" s="21" t="s">
        <v>377</v>
      </c>
      <c r="R11" s="22">
        <v>591</v>
      </c>
      <c r="S11" s="72">
        <v>0</v>
      </c>
      <c r="T11" s="72">
        <v>71</v>
      </c>
      <c r="U11" s="72">
        <v>1</v>
      </c>
      <c r="V11" s="72">
        <v>72</v>
      </c>
      <c r="W11" s="72">
        <v>0</v>
      </c>
      <c r="X11" s="72">
        <v>0</v>
      </c>
      <c r="Y11" s="72">
        <v>41</v>
      </c>
      <c r="Z11" s="72">
        <v>0</v>
      </c>
      <c r="AA11" s="72">
        <v>0</v>
      </c>
      <c r="AB11" s="72">
        <v>0</v>
      </c>
      <c r="AC11" s="72">
        <v>0</v>
      </c>
      <c r="AD11" s="136">
        <v>0</v>
      </c>
      <c r="AE11" s="136">
        <v>0</v>
      </c>
      <c r="AF11" s="136">
        <v>0</v>
      </c>
      <c r="AG11" s="125">
        <v>113</v>
      </c>
      <c r="AH11" s="49" t="s">
        <v>1819</v>
      </c>
      <c r="AI11" s="309">
        <v>630</v>
      </c>
    </row>
    <row r="12" spans="1:36" x14ac:dyDescent="0.25">
      <c r="A12" s="14" t="s">
        <v>1834</v>
      </c>
      <c r="B12" s="14" t="s">
        <v>1835</v>
      </c>
      <c r="C12" s="14" t="s">
        <v>1836</v>
      </c>
      <c r="D12" s="14" t="s">
        <v>1837</v>
      </c>
      <c r="E12" s="14" t="s">
        <v>1838</v>
      </c>
      <c r="F12" s="14" t="s">
        <v>1839</v>
      </c>
      <c r="G12" s="14" t="s">
        <v>1840</v>
      </c>
      <c r="H12" s="14" t="s">
        <v>1841</v>
      </c>
      <c r="I12" s="14" t="s">
        <v>1842</v>
      </c>
      <c r="J12" s="14" t="s">
        <v>1843</v>
      </c>
      <c r="K12" s="14" t="s">
        <v>1844</v>
      </c>
      <c r="L12" s="14" t="s">
        <v>1845</v>
      </c>
      <c r="M12" s="14" t="s">
        <v>1846</v>
      </c>
      <c r="N12" s="74" t="s">
        <v>3428</v>
      </c>
      <c r="O12" s="74" t="s">
        <v>3560</v>
      </c>
      <c r="P12" s="20" t="s">
        <v>70</v>
      </c>
      <c r="Q12" s="21" t="s">
        <v>377</v>
      </c>
      <c r="R12" s="22">
        <v>893</v>
      </c>
      <c r="S12" s="72">
        <v>0</v>
      </c>
      <c r="T12" s="72">
        <v>5</v>
      </c>
      <c r="U12" s="72">
        <v>0</v>
      </c>
      <c r="V12" s="72">
        <v>5</v>
      </c>
      <c r="W12" s="72">
        <v>0</v>
      </c>
      <c r="X12" s="72">
        <v>0</v>
      </c>
      <c r="Y12" s="72">
        <v>2</v>
      </c>
      <c r="Z12" s="72">
        <v>0</v>
      </c>
      <c r="AA12" s="72">
        <v>0</v>
      </c>
      <c r="AB12" s="72">
        <v>0</v>
      </c>
      <c r="AC12" s="72">
        <v>0</v>
      </c>
      <c r="AD12" s="136">
        <v>0</v>
      </c>
      <c r="AE12" s="136">
        <v>0</v>
      </c>
      <c r="AF12" s="136">
        <v>0</v>
      </c>
      <c r="AG12" s="125">
        <v>7</v>
      </c>
      <c r="AH12" s="49" t="s">
        <v>1833</v>
      </c>
      <c r="AI12" s="309">
        <v>120</v>
      </c>
    </row>
    <row r="13" spans="1:36" ht="30" customHeight="1" x14ac:dyDescent="0.25">
      <c r="A13" s="14" t="s">
        <v>217</v>
      </c>
      <c r="B13" s="14" t="s">
        <v>1848</v>
      </c>
      <c r="C13" s="14" t="s">
        <v>209</v>
      </c>
      <c r="D13" s="14" t="s">
        <v>1849</v>
      </c>
      <c r="E13" s="14" t="s">
        <v>211</v>
      </c>
      <c r="F13" s="14" t="s">
        <v>219</v>
      </c>
      <c r="G13" s="14" t="s">
        <v>225</v>
      </c>
      <c r="H13" s="14" t="s">
        <v>227</v>
      </c>
      <c r="I13" s="14" t="s">
        <v>221</v>
      </c>
      <c r="J13" s="14" t="s">
        <v>223</v>
      </c>
      <c r="K13" s="14" t="s">
        <v>213</v>
      </c>
      <c r="L13" s="14" t="s">
        <v>215</v>
      </c>
      <c r="M13" s="14" t="s">
        <v>324</v>
      </c>
      <c r="N13" s="74" t="s">
        <v>3417</v>
      </c>
      <c r="O13" s="74" t="s">
        <v>321</v>
      </c>
      <c r="P13" s="51" t="s">
        <v>439</v>
      </c>
      <c r="Q13" s="52"/>
      <c r="R13" s="53"/>
      <c r="S13" s="126">
        <v>0</v>
      </c>
      <c r="T13" s="126">
        <v>39</v>
      </c>
      <c r="U13" s="126">
        <v>0</v>
      </c>
      <c r="V13" s="126">
        <v>39</v>
      </c>
      <c r="W13" s="126">
        <v>0</v>
      </c>
      <c r="X13" s="126">
        <v>0</v>
      </c>
      <c r="Y13" s="126">
        <v>11</v>
      </c>
      <c r="Z13" s="126">
        <v>28</v>
      </c>
      <c r="AA13" s="126">
        <v>6</v>
      </c>
      <c r="AB13" s="126">
        <v>34</v>
      </c>
      <c r="AC13" s="126">
        <v>0</v>
      </c>
      <c r="AD13" s="126">
        <v>0</v>
      </c>
      <c r="AE13" s="126">
        <v>0</v>
      </c>
      <c r="AF13" s="126">
        <v>0</v>
      </c>
      <c r="AG13" s="119">
        <v>84</v>
      </c>
      <c r="AH13" s="49" t="s">
        <v>1847</v>
      </c>
      <c r="AI13" s="309">
        <v>127</v>
      </c>
    </row>
    <row r="14" spans="1:36" x14ac:dyDescent="0.25">
      <c r="A14" s="14" t="s">
        <v>1851</v>
      </c>
      <c r="B14" s="14" t="s">
        <v>1852</v>
      </c>
      <c r="C14" s="14" t="s">
        <v>1853</v>
      </c>
      <c r="D14" s="14" t="s">
        <v>1854</v>
      </c>
      <c r="E14" s="14" t="s">
        <v>1855</v>
      </c>
      <c r="F14" s="14" t="s">
        <v>1856</v>
      </c>
      <c r="G14" s="14" t="s">
        <v>1857</v>
      </c>
      <c r="H14" s="14" t="s">
        <v>1858</v>
      </c>
      <c r="I14" s="14" t="s">
        <v>1859</v>
      </c>
      <c r="J14" s="14" t="s">
        <v>1860</v>
      </c>
      <c r="K14" s="14" t="s">
        <v>1861</v>
      </c>
      <c r="L14" s="14" t="s">
        <v>1862</v>
      </c>
      <c r="M14" s="14" t="s">
        <v>1863</v>
      </c>
      <c r="N14" s="74" t="s">
        <v>3429</v>
      </c>
      <c r="O14" s="74" t="s">
        <v>3561</v>
      </c>
      <c r="P14" s="20" t="s">
        <v>72</v>
      </c>
      <c r="Q14" s="21" t="s">
        <v>450</v>
      </c>
      <c r="R14" s="22">
        <v>120</v>
      </c>
      <c r="S14" s="72">
        <v>0</v>
      </c>
      <c r="T14" s="72">
        <v>0</v>
      </c>
      <c r="U14" s="72">
        <v>0</v>
      </c>
      <c r="V14" s="72">
        <v>0</v>
      </c>
      <c r="W14" s="72">
        <v>0</v>
      </c>
      <c r="X14" s="72">
        <v>0</v>
      </c>
      <c r="Y14" s="72">
        <v>0</v>
      </c>
      <c r="Z14" s="72">
        <v>0</v>
      </c>
      <c r="AA14" s="72">
        <v>0</v>
      </c>
      <c r="AB14" s="72">
        <v>0</v>
      </c>
      <c r="AC14" s="72">
        <v>0</v>
      </c>
      <c r="AD14" s="136">
        <v>0</v>
      </c>
      <c r="AE14" s="136">
        <v>0</v>
      </c>
      <c r="AF14" s="136">
        <v>0</v>
      </c>
      <c r="AG14" s="125">
        <v>0</v>
      </c>
      <c r="AH14" s="49" t="s">
        <v>3335</v>
      </c>
      <c r="AI14" s="309">
        <v>1</v>
      </c>
    </row>
    <row r="15" spans="1:36" x14ac:dyDescent="0.25">
      <c r="A15" s="14" t="s">
        <v>1865</v>
      </c>
      <c r="B15" s="14" t="s">
        <v>1866</v>
      </c>
      <c r="C15" s="14" t="s">
        <v>1867</v>
      </c>
      <c r="D15" s="14" t="s">
        <v>1868</v>
      </c>
      <c r="E15" s="14" t="s">
        <v>1869</v>
      </c>
      <c r="F15" s="14" t="s">
        <v>1870</v>
      </c>
      <c r="G15" s="14" t="s">
        <v>1871</v>
      </c>
      <c r="H15" s="14" t="s">
        <v>1872</v>
      </c>
      <c r="I15" s="14" t="s">
        <v>1873</v>
      </c>
      <c r="J15" s="14" t="s">
        <v>1874</v>
      </c>
      <c r="K15" s="14" t="s">
        <v>1875</v>
      </c>
      <c r="L15" s="14" t="s">
        <v>1876</v>
      </c>
      <c r="M15" s="14" t="s">
        <v>1877</v>
      </c>
      <c r="N15" s="74" t="s">
        <v>3430</v>
      </c>
      <c r="O15" s="74" t="s">
        <v>3562</v>
      </c>
      <c r="P15" s="20" t="s">
        <v>73</v>
      </c>
      <c r="Q15" s="21" t="s">
        <v>450</v>
      </c>
      <c r="R15" s="22">
        <v>154</v>
      </c>
      <c r="S15" s="72">
        <v>0</v>
      </c>
      <c r="T15" s="72">
        <v>28</v>
      </c>
      <c r="U15" s="72">
        <v>0</v>
      </c>
      <c r="V15" s="72">
        <v>28</v>
      </c>
      <c r="W15" s="72">
        <v>0</v>
      </c>
      <c r="X15" s="72">
        <v>0</v>
      </c>
      <c r="Y15" s="72">
        <v>8</v>
      </c>
      <c r="Z15" s="72">
        <v>23</v>
      </c>
      <c r="AA15" s="72">
        <v>5</v>
      </c>
      <c r="AB15" s="72">
        <v>28</v>
      </c>
      <c r="AC15" s="72">
        <v>0</v>
      </c>
      <c r="AD15" s="136">
        <v>0</v>
      </c>
      <c r="AE15" s="136">
        <v>0</v>
      </c>
      <c r="AF15" s="136">
        <v>0</v>
      </c>
      <c r="AG15" s="125">
        <v>64</v>
      </c>
      <c r="AH15" s="49" t="s">
        <v>2519</v>
      </c>
      <c r="AI15" s="309">
        <v>1</v>
      </c>
    </row>
    <row r="16" spans="1:36" x14ac:dyDescent="0.25">
      <c r="A16" s="14" t="s">
        <v>1879</v>
      </c>
      <c r="B16" s="14" t="s">
        <v>1880</v>
      </c>
      <c r="C16" s="14" t="s">
        <v>1881</v>
      </c>
      <c r="D16" s="14" t="s">
        <v>1882</v>
      </c>
      <c r="E16" s="14" t="s">
        <v>1883</v>
      </c>
      <c r="F16" s="14" t="s">
        <v>1884</v>
      </c>
      <c r="G16" s="14" t="s">
        <v>1885</v>
      </c>
      <c r="H16" s="14" t="s">
        <v>1886</v>
      </c>
      <c r="I16" s="14" t="s">
        <v>1887</v>
      </c>
      <c r="J16" s="14" t="s">
        <v>1888</v>
      </c>
      <c r="K16" s="14" t="s">
        <v>1889</v>
      </c>
      <c r="L16" s="14" t="s">
        <v>1890</v>
      </c>
      <c r="M16" s="14" t="s">
        <v>1891</v>
      </c>
      <c r="N16" s="74" t="s">
        <v>3431</v>
      </c>
      <c r="O16" s="74" t="s">
        <v>3563</v>
      </c>
      <c r="P16" s="20" t="s">
        <v>74</v>
      </c>
      <c r="Q16" s="21" t="s">
        <v>450</v>
      </c>
      <c r="R16" s="22">
        <v>250</v>
      </c>
      <c r="S16" s="72">
        <v>0</v>
      </c>
      <c r="T16" s="72">
        <v>7</v>
      </c>
      <c r="U16" s="72">
        <v>0</v>
      </c>
      <c r="V16" s="72">
        <v>7</v>
      </c>
      <c r="W16" s="72">
        <v>0</v>
      </c>
      <c r="X16" s="72">
        <v>0</v>
      </c>
      <c r="Y16" s="72">
        <v>1</v>
      </c>
      <c r="Z16" s="72">
        <v>4</v>
      </c>
      <c r="AA16" s="72">
        <v>1</v>
      </c>
      <c r="AB16" s="72">
        <v>5</v>
      </c>
      <c r="AC16" s="72">
        <v>0</v>
      </c>
      <c r="AD16" s="136">
        <v>0</v>
      </c>
      <c r="AE16" s="136">
        <v>0</v>
      </c>
      <c r="AF16" s="136">
        <v>0</v>
      </c>
      <c r="AG16" s="125">
        <v>13</v>
      </c>
      <c r="AH16" s="49" t="s">
        <v>1850</v>
      </c>
      <c r="AI16" s="309">
        <v>4</v>
      </c>
    </row>
    <row r="17" spans="1:35" x14ac:dyDescent="0.25">
      <c r="A17" s="14" t="s">
        <v>1893</v>
      </c>
      <c r="B17" s="14" t="s">
        <v>1894</v>
      </c>
      <c r="C17" s="14" t="s">
        <v>1895</v>
      </c>
      <c r="D17" s="14" t="s">
        <v>1896</v>
      </c>
      <c r="E17" s="14" t="s">
        <v>1897</v>
      </c>
      <c r="F17" s="14" t="s">
        <v>1898</v>
      </c>
      <c r="G17" s="14" t="s">
        <v>1899</v>
      </c>
      <c r="H17" s="14" t="s">
        <v>1900</v>
      </c>
      <c r="I17" s="14" t="s">
        <v>1901</v>
      </c>
      <c r="J17" s="14" t="s">
        <v>1902</v>
      </c>
      <c r="K17" s="14" t="s">
        <v>1903</v>
      </c>
      <c r="L17" s="14" t="s">
        <v>1904</v>
      </c>
      <c r="M17" s="14" t="s">
        <v>1905</v>
      </c>
      <c r="N17" s="74" t="s">
        <v>3432</v>
      </c>
      <c r="O17" s="74" t="s">
        <v>3564</v>
      </c>
      <c r="P17" s="20" t="s">
        <v>75</v>
      </c>
      <c r="Q17" s="21" t="s">
        <v>450</v>
      </c>
      <c r="R17" s="22">
        <v>495</v>
      </c>
      <c r="S17" s="72">
        <v>0</v>
      </c>
      <c r="T17" s="72">
        <v>0</v>
      </c>
      <c r="U17" s="72">
        <v>0</v>
      </c>
      <c r="V17" s="72">
        <v>0</v>
      </c>
      <c r="W17" s="72">
        <v>0</v>
      </c>
      <c r="X17" s="72">
        <v>0</v>
      </c>
      <c r="Y17" s="72">
        <v>0</v>
      </c>
      <c r="Z17" s="72">
        <v>0</v>
      </c>
      <c r="AA17" s="72">
        <v>0</v>
      </c>
      <c r="AB17" s="72">
        <v>0</v>
      </c>
      <c r="AC17" s="72">
        <v>0</v>
      </c>
      <c r="AD17" s="136">
        <v>0</v>
      </c>
      <c r="AE17" s="136">
        <v>0</v>
      </c>
      <c r="AF17" s="136">
        <v>0</v>
      </c>
      <c r="AG17" s="125">
        <v>0</v>
      </c>
      <c r="AH17" s="49" t="s">
        <v>1864</v>
      </c>
      <c r="AI17" s="309">
        <v>5</v>
      </c>
    </row>
    <row r="18" spans="1:35" x14ac:dyDescent="0.25">
      <c r="A18" s="14" t="s">
        <v>1907</v>
      </c>
      <c r="B18" s="14" t="s">
        <v>1908</v>
      </c>
      <c r="C18" s="14" t="s">
        <v>1909</v>
      </c>
      <c r="D18" s="14" t="s">
        <v>1910</v>
      </c>
      <c r="E18" s="14" t="s">
        <v>1911</v>
      </c>
      <c r="F18" s="14" t="s">
        <v>1912</v>
      </c>
      <c r="G18" s="14" t="s">
        <v>1913</v>
      </c>
      <c r="H18" s="14" t="s">
        <v>1914</v>
      </c>
      <c r="I18" s="14" t="s">
        <v>1915</v>
      </c>
      <c r="J18" s="14" t="s">
        <v>1916</v>
      </c>
      <c r="K18" s="14" t="s">
        <v>1917</v>
      </c>
      <c r="L18" s="14" t="s">
        <v>1918</v>
      </c>
      <c r="M18" s="14" t="s">
        <v>1919</v>
      </c>
      <c r="N18" s="74" t="s">
        <v>3433</v>
      </c>
      <c r="O18" s="74" t="s">
        <v>3565</v>
      </c>
      <c r="P18" s="20" t="s">
        <v>76</v>
      </c>
      <c r="Q18" s="21" t="s">
        <v>450</v>
      </c>
      <c r="R18" s="22">
        <v>790</v>
      </c>
      <c r="S18" s="72">
        <v>0</v>
      </c>
      <c r="T18" s="72">
        <v>1</v>
      </c>
      <c r="U18" s="72">
        <v>0</v>
      </c>
      <c r="V18" s="72">
        <v>1</v>
      </c>
      <c r="W18" s="72">
        <v>0</v>
      </c>
      <c r="X18" s="72">
        <v>0</v>
      </c>
      <c r="Y18" s="72">
        <v>1</v>
      </c>
      <c r="Z18" s="72">
        <v>1</v>
      </c>
      <c r="AA18" s="72">
        <v>0</v>
      </c>
      <c r="AB18" s="72">
        <v>1</v>
      </c>
      <c r="AC18" s="72">
        <v>0</v>
      </c>
      <c r="AD18" s="136">
        <v>0</v>
      </c>
      <c r="AE18" s="136">
        <v>0</v>
      </c>
      <c r="AF18" s="136">
        <v>0</v>
      </c>
      <c r="AG18" s="125">
        <v>3</v>
      </c>
      <c r="AH18" s="49" t="s">
        <v>1769</v>
      </c>
      <c r="AI18" s="309">
        <v>1</v>
      </c>
    </row>
    <row r="19" spans="1:35" x14ac:dyDescent="0.25">
      <c r="A19" s="14" t="s">
        <v>1921</v>
      </c>
      <c r="B19" s="14" t="s">
        <v>1922</v>
      </c>
      <c r="C19" s="14" t="s">
        <v>1923</v>
      </c>
      <c r="D19" s="14" t="s">
        <v>1924</v>
      </c>
      <c r="E19" s="14" t="s">
        <v>1925</v>
      </c>
      <c r="F19" s="14" t="s">
        <v>1926</v>
      </c>
      <c r="G19" s="14" t="s">
        <v>1927</v>
      </c>
      <c r="H19" s="14" t="s">
        <v>1928</v>
      </c>
      <c r="I19" s="14" t="s">
        <v>1929</v>
      </c>
      <c r="J19" s="14" t="s">
        <v>1930</v>
      </c>
      <c r="K19" s="14" t="s">
        <v>1931</v>
      </c>
      <c r="L19" s="14" t="s">
        <v>1932</v>
      </c>
      <c r="M19" s="14" t="s">
        <v>1933</v>
      </c>
      <c r="N19" s="74" t="s">
        <v>3434</v>
      </c>
      <c r="O19" s="74" t="s">
        <v>3566</v>
      </c>
      <c r="P19" s="20" t="s">
        <v>77</v>
      </c>
      <c r="Q19" s="21" t="s">
        <v>450</v>
      </c>
      <c r="R19" s="22">
        <v>895</v>
      </c>
      <c r="S19" s="72">
        <v>0</v>
      </c>
      <c r="T19" s="72">
        <v>3</v>
      </c>
      <c r="U19" s="72">
        <v>0</v>
      </c>
      <c r="V19" s="72">
        <v>3</v>
      </c>
      <c r="W19" s="72">
        <v>0</v>
      </c>
      <c r="X19" s="72">
        <v>0</v>
      </c>
      <c r="Y19" s="72">
        <v>1</v>
      </c>
      <c r="Z19" s="72">
        <v>0</v>
      </c>
      <c r="AA19" s="72">
        <v>0</v>
      </c>
      <c r="AB19" s="72">
        <v>0</v>
      </c>
      <c r="AC19" s="72">
        <v>0</v>
      </c>
      <c r="AD19" s="136">
        <v>0</v>
      </c>
      <c r="AE19" s="136">
        <v>0</v>
      </c>
      <c r="AF19" s="136">
        <v>0</v>
      </c>
      <c r="AG19" s="125">
        <v>4</v>
      </c>
      <c r="AH19" s="49" t="s">
        <v>3074</v>
      </c>
      <c r="AI19" s="309">
        <v>3</v>
      </c>
    </row>
    <row r="20" spans="1:35" x14ac:dyDescent="0.25">
      <c r="A20" s="14" t="s">
        <v>217</v>
      </c>
      <c r="B20" s="14" t="s">
        <v>1848</v>
      </c>
      <c r="C20" s="14" t="s">
        <v>209</v>
      </c>
      <c r="D20" s="14" t="s">
        <v>1849</v>
      </c>
      <c r="E20" s="14" t="s">
        <v>211</v>
      </c>
      <c r="F20" s="14" t="s">
        <v>219</v>
      </c>
      <c r="G20" s="14" t="s">
        <v>225</v>
      </c>
      <c r="H20" s="14" t="s">
        <v>227</v>
      </c>
      <c r="I20" s="14" t="s">
        <v>221</v>
      </c>
      <c r="J20" s="14" t="s">
        <v>223</v>
      </c>
      <c r="K20" s="14" t="s">
        <v>213</v>
      </c>
      <c r="L20" s="14" t="s">
        <v>215</v>
      </c>
      <c r="M20" s="14" t="s">
        <v>324</v>
      </c>
      <c r="N20" s="74" t="s">
        <v>3417</v>
      </c>
      <c r="O20" s="74" t="s">
        <v>321</v>
      </c>
      <c r="P20" s="51" t="s">
        <v>511</v>
      </c>
      <c r="Q20" s="52"/>
      <c r="R20" s="124"/>
      <c r="S20" s="127">
        <v>304</v>
      </c>
      <c r="T20" s="127">
        <v>309</v>
      </c>
      <c r="U20" s="127">
        <v>120</v>
      </c>
      <c r="V20" s="127">
        <v>429</v>
      </c>
      <c r="W20" s="127">
        <v>26</v>
      </c>
      <c r="X20" s="127">
        <v>0</v>
      </c>
      <c r="Y20" s="127">
        <v>141</v>
      </c>
      <c r="Z20" s="127">
        <v>57</v>
      </c>
      <c r="AA20" s="127">
        <v>1</v>
      </c>
      <c r="AB20" s="127">
        <v>58</v>
      </c>
      <c r="AC20" s="127">
        <v>0</v>
      </c>
      <c r="AD20" s="127">
        <v>0</v>
      </c>
      <c r="AE20" s="127">
        <v>0</v>
      </c>
      <c r="AF20" s="127">
        <v>0</v>
      </c>
      <c r="AG20" s="119">
        <v>958</v>
      </c>
      <c r="AH20" s="49" t="s">
        <v>1892</v>
      </c>
      <c r="AI20" s="309">
        <v>32</v>
      </c>
    </row>
    <row r="21" spans="1:35" x14ac:dyDescent="0.25">
      <c r="A21" s="14" t="s">
        <v>1936</v>
      </c>
      <c r="B21" s="14" t="s">
        <v>1937</v>
      </c>
      <c r="C21" s="14" t="s">
        <v>1938</v>
      </c>
      <c r="D21" s="14" t="s">
        <v>1939</v>
      </c>
      <c r="E21" s="14" t="s">
        <v>1940</v>
      </c>
      <c r="F21" s="14" t="s">
        <v>1941</v>
      </c>
      <c r="G21" s="14" t="s">
        <v>1942</v>
      </c>
      <c r="H21" s="14" t="s">
        <v>1943</v>
      </c>
      <c r="I21" s="14" t="s">
        <v>1944</v>
      </c>
      <c r="J21" s="14" t="s">
        <v>1945</v>
      </c>
      <c r="K21" s="14" t="s">
        <v>1946</v>
      </c>
      <c r="L21" s="14" t="s">
        <v>1947</v>
      </c>
      <c r="M21" s="14" t="s">
        <v>1948</v>
      </c>
      <c r="N21" s="74" t="s">
        <v>3419</v>
      </c>
      <c r="O21" s="74" t="s">
        <v>3567</v>
      </c>
      <c r="P21" s="20" t="s">
        <v>79</v>
      </c>
      <c r="Q21" s="21" t="s">
        <v>524</v>
      </c>
      <c r="R21" s="22">
        <v>45</v>
      </c>
      <c r="S21" s="72">
        <v>186</v>
      </c>
      <c r="T21" s="72">
        <v>161</v>
      </c>
      <c r="U21" s="72">
        <v>15</v>
      </c>
      <c r="V21" s="72">
        <v>176</v>
      </c>
      <c r="W21" s="72">
        <v>21</v>
      </c>
      <c r="X21" s="72">
        <v>0</v>
      </c>
      <c r="Y21" s="72">
        <v>96</v>
      </c>
      <c r="Z21" s="72">
        <v>28</v>
      </c>
      <c r="AA21" s="72">
        <v>1</v>
      </c>
      <c r="AB21" s="72">
        <v>29</v>
      </c>
      <c r="AC21" s="72">
        <v>0</v>
      </c>
      <c r="AD21" s="136">
        <v>0</v>
      </c>
      <c r="AE21" s="136">
        <v>0</v>
      </c>
      <c r="AF21" s="136">
        <v>0</v>
      </c>
      <c r="AG21" s="125">
        <v>508</v>
      </c>
      <c r="AH21" s="49" t="s">
        <v>1906</v>
      </c>
      <c r="AI21" s="309">
        <v>39</v>
      </c>
    </row>
    <row r="22" spans="1:35" x14ac:dyDescent="0.25">
      <c r="A22" s="14" t="s">
        <v>1950</v>
      </c>
      <c r="B22" s="14" t="s">
        <v>1951</v>
      </c>
      <c r="C22" s="14" t="s">
        <v>1952</v>
      </c>
      <c r="D22" s="14" t="s">
        <v>1953</v>
      </c>
      <c r="E22" s="14" t="s">
        <v>1954</v>
      </c>
      <c r="F22" s="14" t="s">
        <v>1955</v>
      </c>
      <c r="G22" s="14" t="s">
        <v>1956</v>
      </c>
      <c r="H22" s="14" t="s">
        <v>1957</v>
      </c>
      <c r="I22" s="14" t="s">
        <v>1958</v>
      </c>
      <c r="J22" s="14" t="s">
        <v>1959</v>
      </c>
      <c r="K22" s="14" t="s">
        <v>1960</v>
      </c>
      <c r="L22" s="14" t="s">
        <v>1961</v>
      </c>
      <c r="M22" s="14" t="s">
        <v>1962</v>
      </c>
      <c r="N22" s="74" t="s">
        <v>3435</v>
      </c>
      <c r="O22" s="74" t="s">
        <v>3568</v>
      </c>
      <c r="P22" s="20" t="s">
        <v>80</v>
      </c>
      <c r="Q22" s="21" t="s">
        <v>524</v>
      </c>
      <c r="R22" s="22">
        <v>51</v>
      </c>
      <c r="S22" s="72">
        <v>2</v>
      </c>
      <c r="T22" s="72">
        <v>12</v>
      </c>
      <c r="U22" s="72">
        <v>2</v>
      </c>
      <c r="V22" s="72">
        <v>14</v>
      </c>
      <c r="W22" s="72">
        <v>2</v>
      </c>
      <c r="X22" s="72">
        <v>0</v>
      </c>
      <c r="Y22" s="72">
        <v>3</v>
      </c>
      <c r="Z22" s="72">
        <v>0</v>
      </c>
      <c r="AA22" s="72">
        <v>0</v>
      </c>
      <c r="AB22" s="72">
        <v>0</v>
      </c>
      <c r="AC22" s="72">
        <v>0</v>
      </c>
      <c r="AD22" s="136">
        <v>0</v>
      </c>
      <c r="AE22" s="136">
        <v>0</v>
      </c>
      <c r="AF22" s="136">
        <v>0</v>
      </c>
      <c r="AG22" s="125">
        <v>21</v>
      </c>
      <c r="AH22" s="49" t="s">
        <v>1920</v>
      </c>
      <c r="AI22" s="309">
        <v>13</v>
      </c>
    </row>
    <row r="23" spans="1:35" x14ac:dyDescent="0.25">
      <c r="A23" s="14" t="s">
        <v>1906</v>
      </c>
      <c r="B23" s="14" t="s">
        <v>1964</v>
      </c>
      <c r="C23" s="14" t="s">
        <v>1965</v>
      </c>
      <c r="D23" s="14" t="s">
        <v>1966</v>
      </c>
      <c r="E23" s="14" t="s">
        <v>1967</v>
      </c>
      <c r="F23" s="14" t="s">
        <v>1920</v>
      </c>
      <c r="G23" s="14" t="s">
        <v>1934</v>
      </c>
      <c r="H23" s="14" t="s">
        <v>1968</v>
      </c>
      <c r="I23" s="14" t="s">
        <v>1969</v>
      </c>
      <c r="J23" s="14" t="s">
        <v>1970</v>
      </c>
      <c r="K23" s="14" t="s">
        <v>1971</v>
      </c>
      <c r="L23" s="14" t="s">
        <v>1892</v>
      </c>
      <c r="M23" s="14" t="s">
        <v>1972</v>
      </c>
      <c r="N23" s="74" t="s">
        <v>3436</v>
      </c>
      <c r="O23" s="74" t="s">
        <v>3569</v>
      </c>
      <c r="P23" s="20" t="s">
        <v>81</v>
      </c>
      <c r="Q23" s="21" t="s">
        <v>524</v>
      </c>
      <c r="R23" s="22">
        <v>147</v>
      </c>
      <c r="S23" s="72">
        <v>32</v>
      </c>
      <c r="T23" s="72">
        <v>39</v>
      </c>
      <c r="U23" s="72">
        <v>2</v>
      </c>
      <c r="V23" s="72">
        <v>41</v>
      </c>
      <c r="W23" s="72">
        <v>0</v>
      </c>
      <c r="X23" s="72">
        <v>0</v>
      </c>
      <c r="Y23" s="72">
        <v>13</v>
      </c>
      <c r="Z23" s="72">
        <v>20</v>
      </c>
      <c r="AA23" s="72">
        <v>0</v>
      </c>
      <c r="AB23" s="72">
        <v>20</v>
      </c>
      <c r="AC23" s="72">
        <v>0</v>
      </c>
      <c r="AD23" s="136">
        <v>0</v>
      </c>
      <c r="AE23" s="136">
        <v>0</v>
      </c>
      <c r="AF23" s="136">
        <v>0</v>
      </c>
      <c r="AG23" s="125">
        <v>106</v>
      </c>
      <c r="AH23" s="49" t="s">
        <v>1969</v>
      </c>
      <c r="AI23" s="309">
        <v>2</v>
      </c>
    </row>
    <row r="24" spans="1:35" x14ac:dyDescent="0.25">
      <c r="A24" s="14" t="s">
        <v>1974</v>
      </c>
      <c r="B24" s="14" t="s">
        <v>1975</v>
      </c>
      <c r="C24" s="14" t="s">
        <v>1976</v>
      </c>
      <c r="D24" s="14" t="s">
        <v>1977</v>
      </c>
      <c r="E24" s="14" t="s">
        <v>1978</v>
      </c>
      <c r="F24" s="14" t="s">
        <v>1979</v>
      </c>
      <c r="G24" s="14" t="s">
        <v>1980</v>
      </c>
      <c r="H24" s="14" t="s">
        <v>1981</v>
      </c>
      <c r="I24" s="14" t="s">
        <v>1982</v>
      </c>
      <c r="J24" s="14" t="s">
        <v>1983</v>
      </c>
      <c r="K24" s="14" t="s">
        <v>1984</v>
      </c>
      <c r="L24" s="14" t="s">
        <v>1985</v>
      </c>
      <c r="M24" s="14" t="s">
        <v>1986</v>
      </c>
      <c r="N24" s="74" t="s">
        <v>3437</v>
      </c>
      <c r="O24" s="74" t="s">
        <v>3570</v>
      </c>
      <c r="P24" s="20" t="s">
        <v>82</v>
      </c>
      <c r="Q24" s="21" t="s">
        <v>524</v>
      </c>
      <c r="R24" s="22">
        <v>172</v>
      </c>
      <c r="S24" s="72">
        <v>60</v>
      </c>
      <c r="T24" s="72">
        <v>30</v>
      </c>
      <c r="U24" s="72">
        <v>16</v>
      </c>
      <c r="V24" s="72">
        <v>46</v>
      </c>
      <c r="W24" s="72">
        <v>3</v>
      </c>
      <c r="X24" s="72">
        <v>0</v>
      </c>
      <c r="Y24" s="72">
        <v>18</v>
      </c>
      <c r="Z24" s="72">
        <v>3</v>
      </c>
      <c r="AA24" s="72">
        <v>0</v>
      </c>
      <c r="AB24" s="72">
        <v>3</v>
      </c>
      <c r="AC24" s="72">
        <v>0</v>
      </c>
      <c r="AD24" s="136">
        <v>0</v>
      </c>
      <c r="AE24" s="136">
        <v>0</v>
      </c>
      <c r="AF24" s="136">
        <v>0</v>
      </c>
      <c r="AG24" s="125">
        <v>130</v>
      </c>
      <c r="AH24" s="49" t="s">
        <v>1934</v>
      </c>
      <c r="AI24" s="309">
        <v>20</v>
      </c>
    </row>
    <row r="25" spans="1:35" x14ac:dyDescent="0.25">
      <c r="A25" s="14" t="s">
        <v>1988</v>
      </c>
      <c r="B25" s="14" t="s">
        <v>1989</v>
      </c>
      <c r="C25" s="14" t="s">
        <v>1990</v>
      </c>
      <c r="D25" s="14" t="s">
        <v>1991</v>
      </c>
      <c r="E25" s="14" t="s">
        <v>1992</v>
      </c>
      <c r="F25" s="14" t="s">
        <v>1993</v>
      </c>
      <c r="G25" s="14" t="s">
        <v>1994</v>
      </c>
      <c r="H25" s="14" t="s">
        <v>1995</v>
      </c>
      <c r="I25" s="14" t="s">
        <v>1996</v>
      </c>
      <c r="J25" s="14" t="s">
        <v>1997</v>
      </c>
      <c r="K25" s="14" t="s">
        <v>1998</v>
      </c>
      <c r="L25" s="14" t="s">
        <v>1999</v>
      </c>
      <c r="M25" s="14" t="s">
        <v>2000</v>
      </c>
      <c r="N25" s="74" t="s">
        <v>3438</v>
      </c>
      <c r="O25" s="74" t="s">
        <v>3571</v>
      </c>
      <c r="P25" s="20" t="s">
        <v>83</v>
      </c>
      <c r="Q25" s="21" t="s">
        <v>524</v>
      </c>
      <c r="R25" s="22">
        <v>475</v>
      </c>
      <c r="S25" s="72">
        <v>0</v>
      </c>
      <c r="T25" s="72">
        <v>0</v>
      </c>
      <c r="U25" s="72">
        <v>0</v>
      </c>
      <c r="V25" s="72">
        <v>0</v>
      </c>
      <c r="W25" s="72">
        <v>0</v>
      </c>
      <c r="X25" s="72">
        <v>0</v>
      </c>
      <c r="Y25" s="72">
        <v>0</v>
      </c>
      <c r="Z25" s="72">
        <v>0</v>
      </c>
      <c r="AA25" s="72">
        <v>0</v>
      </c>
      <c r="AB25" s="72">
        <v>0</v>
      </c>
      <c r="AC25" s="72">
        <v>0</v>
      </c>
      <c r="AD25" s="136">
        <v>0</v>
      </c>
      <c r="AE25" s="136">
        <v>0</v>
      </c>
      <c r="AF25" s="136">
        <v>0</v>
      </c>
      <c r="AG25" s="125">
        <v>0</v>
      </c>
      <c r="AH25" s="49" t="s">
        <v>1935</v>
      </c>
      <c r="AI25" s="309">
        <v>424</v>
      </c>
    </row>
    <row r="26" spans="1:35" x14ac:dyDescent="0.25">
      <c r="A26" s="14" t="s">
        <v>2002</v>
      </c>
      <c r="B26" s="14" t="s">
        <v>2003</v>
      </c>
      <c r="C26" s="14" t="s">
        <v>2004</v>
      </c>
      <c r="D26" s="14" t="s">
        <v>2005</v>
      </c>
      <c r="E26" s="14" t="s">
        <v>2006</v>
      </c>
      <c r="F26" s="14" t="s">
        <v>2007</v>
      </c>
      <c r="G26" s="14" t="s">
        <v>2008</v>
      </c>
      <c r="H26" s="14" t="s">
        <v>2009</v>
      </c>
      <c r="I26" s="14" t="s">
        <v>2010</v>
      </c>
      <c r="J26" s="14" t="s">
        <v>2011</v>
      </c>
      <c r="K26" s="14" t="s">
        <v>2012</v>
      </c>
      <c r="L26" s="14" t="s">
        <v>2013</v>
      </c>
      <c r="M26" s="14" t="s">
        <v>2014</v>
      </c>
      <c r="N26" s="74" t="s">
        <v>3439</v>
      </c>
      <c r="O26" s="74" t="s">
        <v>3572</v>
      </c>
      <c r="P26" s="20" t="s">
        <v>84</v>
      </c>
      <c r="Q26" s="21" t="s">
        <v>524</v>
      </c>
      <c r="R26" s="22">
        <v>480</v>
      </c>
      <c r="S26" s="72">
        <v>0</v>
      </c>
      <c r="T26" s="72">
        <v>7</v>
      </c>
      <c r="U26" s="72">
        <v>2</v>
      </c>
      <c r="V26" s="72">
        <v>9</v>
      </c>
      <c r="W26" s="72">
        <v>0</v>
      </c>
      <c r="X26" s="72">
        <v>0</v>
      </c>
      <c r="Y26" s="72">
        <v>4</v>
      </c>
      <c r="Z26" s="72">
        <v>3</v>
      </c>
      <c r="AA26" s="72">
        <v>0</v>
      </c>
      <c r="AB26" s="72">
        <v>3</v>
      </c>
      <c r="AC26" s="72">
        <v>0</v>
      </c>
      <c r="AD26" s="136">
        <v>0</v>
      </c>
      <c r="AE26" s="136">
        <v>0</v>
      </c>
      <c r="AF26" s="136">
        <v>0</v>
      </c>
      <c r="AG26" s="125">
        <v>16</v>
      </c>
      <c r="AH26" s="49" t="s">
        <v>1949</v>
      </c>
      <c r="AI26" s="309">
        <v>463</v>
      </c>
    </row>
    <row r="27" spans="1:35" x14ac:dyDescent="0.25">
      <c r="A27" s="14" t="s">
        <v>2015</v>
      </c>
      <c r="B27" s="14" t="s">
        <v>2016</v>
      </c>
      <c r="C27" s="14" t="s">
        <v>2017</v>
      </c>
      <c r="D27" s="14" t="s">
        <v>2018</v>
      </c>
      <c r="E27" s="14" t="s">
        <v>2019</v>
      </c>
      <c r="F27" s="14" t="s">
        <v>2020</v>
      </c>
      <c r="G27" s="14" t="s">
        <v>2021</v>
      </c>
      <c r="H27" s="14" t="s">
        <v>2022</v>
      </c>
      <c r="I27" s="14" t="s">
        <v>2023</v>
      </c>
      <c r="J27" s="14" t="s">
        <v>2024</v>
      </c>
      <c r="K27" s="14" t="s">
        <v>2025</v>
      </c>
      <c r="L27" s="14" t="s">
        <v>2026</v>
      </c>
      <c r="M27" s="14" t="s">
        <v>2027</v>
      </c>
      <c r="N27" s="74" t="s">
        <v>3440</v>
      </c>
      <c r="O27" s="74" t="s">
        <v>3573</v>
      </c>
      <c r="P27" s="20" t="s">
        <v>85</v>
      </c>
      <c r="Q27" s="21" t="s">
        <v>524</v>
      </c>
      <c r="R27" s="22">
        <v>490</v>
      </c>
      <c r="S27" s="72">
        <v>0</v>
      </c>
      <c r="T27" s="72">
        <v>6</v>
      </c>
      <c r="U27" s="72">
        <v>2</v>
      </c>
      <c r="V27" s="72">
        <v>8</v>
      </c>
      <c r="W27" s="72">
        <v>0</v>
      </c>
      <c r="X27" s="72">
        <v>0</v>
      </c>
      <c r="Y27" s="72">
        <v>1</v>
      </c>
      <c r="Z27" s="72">
        <v>1</v>
      </c>
      <c r="AA27" s="72">
        <v>0</v>
      </c>
      <c r="AB27" s="72">
        <v>1</v>
      </c>
      <c r="AC27" s="72">
        <v>0</v>
      </c>
      <c r="AD27" s="136">
        <v>0</v>
      </c>
      <c r="AE27" s="136">
        <v>0</v>
      </c>
      <c r="AF27" s="136">
        <v>0</v>
      </c>
      <c r="AG27" s="125">
        <v>10</v>
      </c>
      <c r="AH27" s="49" t="s">
        <v>1963</v>
      </c>
      <c r="AI27" s="309">
        <v>195</v>
      </c>
    </row>
    <row r="28" spans="1:35" x14ac:dyDescent="0.25">
      <c r="A28" s="14" t="s">
        <v>2028</v>
      </c>
      <c r="B28" s="14" t="s">
        <v>2029</v>
      </c>
      <c r="C28" s="14" t="s">
        <v>2030</v>
      </c>
      <c r="D28" s="14" t="s">
        <v>2031</v>
      </c>
      <c r="E28" s="14" t="s">
        <v>2032</v>
      </c>
      <c r="F28" s="14" t="s">
        <v>2033</v>
      </c>
      <c r="G28" s="14" t="s">
        <v>2034</v>
      </c>
      <c r="H28" s="14" t="s">
        <v>2035</v>
      </c>
      <c r="I28" s="14" t="s">
        <v>2036</v>
      </c>
      <c r="J28" s="14" t="s">
        <v>2037</v>
      </c>
      <c r="K28" s="14" t="s">
        <v>2038</v>
      </c>
      <c r="L28" s="14" t="s">
        <v>2039</v>
      </c>
      <c r="M28" s="14" t="s">
        <v>2040</v>
      </c>
      <c r="N28" s="74" t="s">
        <v>3441</v>
      </c>
      <c r="O28" s="74" t="s">
        <v>3574</v>
      </c>
      <c r="P28" s="20" t="s">
        <v>86</v>
      </c>
      <c r="Q28" s="21" t="s">
        <v>524</v>
      </c>
      <c r="R28" s="22">
        <v>659</v>
      </c>
      <c r="S28" s="72">
        <v>0</v>
      </c>
      <c r="T28" s="72">
        <v>4</v>
      </c>
      <c r="U28" s="72">
        <v>0</v>
      </c>
      <c r="V28" s="72">
        <v>4</v>
      </c>
      <c r="W28" s="72">
        <v>0</v>
      </c>
      <c r="X28" s="72">
        <v>0</v>
      </c>
      <c r="Y28" s="72">
        <v>0</v>
      </c>
      <c r="Z28" s="72">
        <v>0</v>
      </c>
      <c r="AA28" s="72">
        <v>0</v>
      </c>
      <c r="AB28" s="72">
        <v>0</v>
      </c>
      <c r="AC28" s="72">
        <v>0</v>
      </c>
      <c r="AD28" s="136">
        <v>0</v>
      </c>
      <c r="AE28" s="136">
        <v>0</v>
      </c>
      <c r="AF28" s="136">
        <v>0</v>
      </c>
      <c r="AG28" s="125">
        <v>4</v>
      </c>
      <c r="AH28" s="49" t="s">
        <v>1973</v>
      </c>
      <c r="AI28" s="309">
        <v>4</v>
      </c>
    </row>
    <row r="29" spans="1:35" x14ac:dyDescent="0.25">
      <c r="A29" s="14" t="s">
        <v>2041</v>
      </c>
      <c r="B29" s="14" t="s">
        <v>2042</v>
      </c>
      <c r="C29" s="14" t="s">
        <v>2043</v>
      </c>
      <c r="D29" s="14" t="s">
        <v>2044</v>
      </c>
      <c r="E29" s="14" t="s">
        <v>2045</v>
      </c>
      <c r="F29" s="14" t="s">
        <v>2046</v>
      </c>
      <c r="G29" s="14" t="s">
        <v>2047</v>
      </c>
      <c r="H29" s="14" t="s">
        <v>2048</v>
      </c>
      <c r="I29" s="14" t="s">
        <v>2049</v>
      </c>
      <c r="J29" s="14" t="s">
        <v>2050</v>
      </c>
      <c r="K29" s="14" t="s">
        <v>2051</v>
      </c>
      <c r="L29" s="14" t="s">
        <v>2052</v>
      </c>
      <c r="M29" s="14" t="s">
        <v>2053</v>
      </c>
      <c r="N29" s="74" t="s">
        <v>3442</v>
      </c>
      <c r="O29" s="74" t="s">
        <v>3575</v>
      </c>
      <c r="P29" s="20" t="s">
        <v>87</v>
      </c>
      <c r="Q29" s="21" t="s">
        <v>524</v>
      </c>
      <c r="R29" s="22">
        <v>665</v>
      </c>
      <c r="S29" s="72">
        <v>0</v>
      </c>
      <c r="T29" s="72">
        <v>0</v>
      </c>
      <c r="U29" s="72">
        <v>0</v>
      </c>
      <c r="V29" s="72">
        <v>0</v>
      </c>
      <c r="W29" s="72">
        <v>0</v>
      </c>
      <c r="X29" s="72">
        <v>0</v>
      </c>
      <c r="Y29" s="72">
        <v>0</v>
      </c>
      <c r="Z29" s="72">
        <v>1</v>
      </c>
      <c r="AA29" s="72">
        <v>0</v>
      </c>
      <c r="AB29" s="72">
        <v>1</v>
      </c>
      <c r="AC29" s="72">
        <v>0</v>
      </c>
      <c r="AD29" s="136">
        <v>0</v>
      </c>
      <c r="AE29" s="136">
        <v>0</v>
      </c>
      <c r="AF29" s="136">
        <v>0</v>
      </c>
      <c r="AG29" s="125">
        <v>1</v>
      </c>
      <c r="AH29" s="49" t="s">
        <v>2001</v>
      </c>
      <c r="AI29" s="309">
        <v>5</v>
      </c>
    </row>
    <row r="30" spans="1:35" x14ac:dyDescent="0.25">
      <c r="A30" s="14" t="s">
        <v>2054</v>
      </c>
      <c r="B30" s="14" t="s">
        <v>2055</v>
      </c>
      <c r="C30" s="14" t="s">
        <v>2056</v>
      </c>
      <c r="D30" s="14" t="s">
        <v>2057</v>
      </c>
      <c r="E30" s="14" t="s">
        <v>2058</v>
      </c>
      <c r="F30" s="14" t="s">
        <v>2059</v>
      </c>
      <c r="G30" s="14" t="s">
        <v>2060</v>
      </c>
      <c r="H30" s="14" t="s">
        <v>2061</v>
      </c>
      <c r="I30" s="14" t="s">
        <v>2062</v>
      </c>
      <c r="J30" s="14" t="s">
        <v>2063</v>
      </c>
      <c r="K30" s="14" t="s">
        <v>2064</v>
      </c>
      <c r="L30" s="14" t="s">
        <v>2065</v>
      </c>
      <c r="M30" s="14" t="s">
        <v>2066</v>
      </c>
      <c r="N30" s="74" t="s">
        <v>3443</v>
      </c>
      <c r="O30" s="74" t="s">
        <v>3553</v>
      </c>
      <c r="P30" s="20" t="s">
        <v>88</v>
      </c>
      <c r="Q30" s="21" t="s">
        <v>524</v>
      </c>
      <c r="R30" s="22">
        <v>837</v>
      </c>
      <c r="S30" s="72">
        <v>24</v>
      </c>
      <c r="T30" s="72">
        <v>50</v>
      </c>
      <c r="U30" s="72">
        <v>81</v>
      </c>
      <c r="V30" s="72">
        <v>131</v>
      </c>
      <c r="W30" s="72">
        <v>0</v>
      </c>
      <c r="X30" s="72">
        <v>0</v>
      </c>
      <c r="Y30" s="72">
        <v>6</v>
      </c>
      <c r="Z30" s="72">
        <v>1</v>
      </c>
      <c r="AA30" s="72">
        <v>0</v>
      </c>
      <c r="AB30" s="72">
        <v>1</v>
      </c>
      <c r="AC30" s="72">
        <v>0</v>
      </c>
      <c r="AD30" s="136">
        <v>0</v>
      </c>
      <c r="AE30" s="136">
        <v>0</v>
      </c>
      <c r="AF30" s="136">
        <v>0</v>
      </c>
      <c r="AG30" s="125">
        <v>162</v>
      </c>
      <c r="AH30" s="49" t="s">
        <v>2532</v>
      </c>
      <c r="AI30" s="309">
        <v>3</v>
      </c>
    </row>
    <row r="31" spans="1:35" x14ac:dyDescent="0.25">
      <c r="A31" s="14" t="s">
        <v>2067</v>
      </c>
      <c r="B31" s="14" t="s">
        <v>2068</v>
      </c>
      <c r="C31" s="14" t="s">
        <v>2069</v>
      </c>
      <c r="D31" s="14" t="s">
        <v>2070</v>
      </c>
      <c r="E31" s="14" t="s">
        <v>2071</v>
      </c>
      <c r="F31" s="14" t="s">
        <v>2072</v>
      </c>
      <c r="G31" s="14" t="s">
        <v>2073</v>
      </c>
      <c r="H31" s="14" t="s">
        <v>2074</v>
      </c>
      <c r="I31" s="14" t="s">
        <v>2075</v>
      </c>
      <c r="J31" s="14" t="s">
        <v>2076</v>
      </c>
      <c r="K31" s="14" t="s">
        <v>2077</v>
      </c>
      <c r="L31" s="14" t="s">
        <v>2078</v>
      </c>
      <c r="M31" s="14" t="s">
        <v>2079</v>
      </c>
      <c r="N31" s="74" t="s">
        <v>3444</v>
      </c>
      <c r="O31" s="74" t="s">
        <v>3576</v>
      </c>
      <c r="P31" s="20" t="s">
        <v>89</v>
      </c>
      <c r="Q31" s="21" t="s">
        <v>524</v>
      </c>
      <c r="R31" s="22">
        <v>873</v>
      </c>
      <c r="S31" s="72">
        <v>0</v>
      </c>
      <c r="T31" s="72">
        <v>0</v>
      </c>
      <c r="U31" s="72">
        <v>0</v>
      </c>
      <c r="V31" s="72">
        <v>0</v>
      </c>
      <c r="W31" s="72">
        <v>0</v>
      </c>
      <c r="X31" s="72">
        <v>0</v>
      </c>
      <c r="Y31" s="72">
        <v>0</v>
      </c>
      <c r="Z31" s="72">
        <v>0</v>
      </c>
      <c r="AA31" s="72">
        <v>0</v>
      </c>
      <c r="AB31" s="72">
        <v>0</v>
      </c>
      <c r="AC31" s="72">
        <v>0</v>
      </c>
      <c r="AD31" s="136">
        <v>0</v>
      </c>
      <c r="AE31" s="136">
        <v>0</v>
      </c>
      <c r="AF31" s="136">
        <v>0</v>
      </c>
      <c r="AG31" s="125">
        <v>0</v>
      </c>
      <c r="AH31" s="49" t="s">
        <v>1865</v>
      </c>
      <c r="AI31" s="309">
        <v>28</v>
      </c>
    </row>
    <row r="32" spans="1:35" x14ac:dyDescent="0.25">
      <c r="A32" s="14" t="s">
        <v>217</v>
      </c>
      <c r="B32" s="14" t="s">
        <v>1848</v>
      </c>
      <c r="C32" s="14" t="s">
        <v>209</v>
      </c>
      <c r="D32" s="14" t="s">
        <v>1849</v>
      </c>
      <c r="E32" s="14" t="s">
        <v>211</v>
      </c>
      <c r="F32" s="14" t="s">
        <v>219</v>
      </c>
      <c r="G32" s="14" t="s">
        <v>225</v>
      </c>
      <c r="H32" s="14" t="s">
        <v>227</v>
      </c>
      <c r="I32" s="14" t="s">
        <v>221</v>
      </c>
      <c r="J32" s="14" t="s">
        <v>223</v>
      </c>
      <c r="K32" s="14" t="s">
        <v>213</v>
      </c>
      <c r="L32" s="14" t="s">
        <v>215</v>
      </c>
      <c r="M32" s="14" t="s">
        <v>324</v>
      </c>
      <c r="N32" s="74" t="s">
        <v>3417</v>
      </c>
      <c r="O32" s="74" t="s">
        <v>321</v>
      </c>
      <c r="P32" s="51" t="s">
        <v>639</v>
      </c>
      <c r="Q32" s="52"/>
      <c r="R32" s="124"/>
      <c r="S32" s="127">
        <v>0</v>
      </c>
      <c r="T32" s="127">
        <v>161</v>
      </c>
      <c r="U32" s="127">
        <v>1</v>
      </c>
      <c r="V32" s="127">
        <v>162</v>
      </c>
      <c r="W32" s="127">
        <v>0</v>
      </c>
      <c r="X32" s="127">
        <v>0</v>
      </c>
      <c r="Y32" s="127">
        <v>65</v>
      </c>
      <c r="Z32" s="127">
        <v>57</v>
      </c>
      <c r="AA32" s="127">
        <v>0</v>
      </c>
      <c r="AB32" s="127">
        <v>57</v>
      </c>
      <c r="AC32" s="127">
        <v>0</v>
      </c>
      <c r="AD32" s="127">
        <v>0</v>
      </c>
      <c r="AE32" s="127">
        <v>1</v>
      </c>
      <c r="AF32" s="127">
        <v>0</v>
      </c>
      <c r="AG32" s="119">
        <v>285</v>
      </c>
      <c r="AH32" s="49" t="s">
        <v>1870</v>
      </c>
      <c r="AI32" s="309">
        <v>8</v>
      </c>
    </row>
    <row r="33" spans="1:36" x14ac:dyDescent="0.25">
      <c r="A33" s="14" t="s">
        <v>2080</v>
      </c>
      <c r="B33" s="14" t="s">
        <v>2081</v>
      </c>
      <c r="C33" s="14" t="s">
        <v>2082</v>
      </c>
      <c r="D33" s="14" t="s">
        <v>2083</v>
      </c>
      <c r="E33" s="14" t="s">
        <v>2084</v>
      </c>
      <c r="F33" s="14" t="s">
        <v>2085</v>
      </c>
      <c r="G33" s="14" t="s">
        <v>2086</v>
      </c>
      <c r="H33" s="14" t="s">
        <v>2087</v>
      </c>
      <c r="I33" s="14" t="s">
        <v>2088</v>
      </c>
      <c r="J33" s="14" t="s">
        <v>2089</v>
      </c>
      <c r="K33" s="14" t="s">
        <v>2090</v>
      </c>
      <c r="L33" s="14" t="s">
        <v>2091</v>
      </c>
      <c r="M33" s="14" t="s">
        <v>2092</v>
      </c>
      <c r="N33" s="74" t="s">
        <v>3445</v>
      </c>
      <c r="O33" s="74" t="s">
        <v>3577</v>
      </c>
      <c r="P33" s="20" t="s">
        <v>91</v>
      </c>
      <c r="Q33" s="21" t="s">
        <v>651</v>
      </c>
      <c r="R33" s="22">
        <v>31</v>
      </c>
      <c r="S33" s="72">
        <v>0</v>
      </c>
      <c r="T33" s="72">
        <v>9</v>
      </c>
      <c r="U33" s="72">
        <v>0</v>
      </c>
      <c r="V33" s="72">
        <v>9</v>
      </c>
      <c r="W33" s="72">
        <v>0</v>
      </c>
      <c r="X33" s="72">
        <v>0</v>
      </c>
      <c r="Y33" s="72">
        <v>1</v>
      </c>
      <c r="Z33" s="72">
        <v>1</v>
      </c>
      <c r="AA33" s="72">
        <v>0</v>
      </c>
      <c r="AB33" s="72">
        <v>1</v>
      </c>
      <c r="AC33" s="72">
        <v>0</v>
      </c>
      <c r="AD33" s="136">
        <v>0</v>
      </c>
      <c r="AE33" s="136">
        <v>0</v>
      </c>
      <c r="AF33" s="136">
        <v>0</v>
      </c>
      <c r="AG33" s="125">
        <v>11</v>
      </c>
      <c r="AH33" s="49" t="s">
        <v>1874</v>
      </c>
      <c r="AI33" s="309">
        <v>5</v>
      </c>
    </row>
    <row r="34" spans="1:36" x14ac:dyDescent="0.25">
      <c r="A34" s="14" t="s">
        <v>2093</v>
      </c>
      <c r="B34" s="14" t="s">
        <v>2094</v>
      </c>
      <c r="C34" s="14" t="s">
        <v>2095</v>
      </c>
      <c r="D34" s="14" t="s">
        <v>2096</v>
      </c>
      <c r="E34" s="14" t="s">
        <v>2097</v>
      </c>
      <c r="F34" s="14" t="s">
        <v>2098</v>
      </c>
      <c r="G34" s="14" t="s">
        <v>2099</v>
      </c>
      <c r="H34" s="14" t="s">
        <v>2100</v>
      </c>
      <c r="I34" s="14" t="s">
        <v>2101</v>
      </c>
      <c r="J34" s="14" t="s">
        <v>2102</v>
      </c>
      <c r="K34" s="14" t="s">
        <v>2103</v>
      </c>
      <c r="L34" s="14" t="s">
        <v>2104</v>
      </c>
      <c r="M34" s="14" t="s">
        <v>2105</v>
      </c>
      <c r="N34" s="74" t="s">
        <v>3446</v>
      </c>
      <c r="O34" s="74" t="s">
        <v>3578</v>
      </c>
      <c r="P34" s="20" t="s">
        <v>92</v>
      </c>
      <c r="Q34" s="21" t="s">
        <v>651</v>
      </c>
      <c r="R34" s="22">
        <v>40</v>
      </c>
      <c r="S34" s="72">
        <v>0</v>
      </c>
      <c r="T34" s="72">
        <v>0</v>
      </c>
      <c r="U34" s="72">
        <v>0</v>
      </c>
      <c r="V34" s="72">
        <v>0</v>
      </c>
      <c r="W34" s="72">
        <v>0</v>
      </c>
      <c r="X34" s="72">
        <v>0</v>
      </c>
      <c r="Y34" s="72">
        <v>0</v>
      </c>
      <c r="Z34" s="72">
        <v>0</v>
      </c>
      <c r="AA34" s="72">
        <v>0</v>
      </c>
      <c r="AB34" s="72">
        <v>0</v>
      </c>
      <c r="AC34" s="72">
        <v>0</v>
      </c>
      <c r="AD34" s="136">
        <v>0</v>
      </c>
      <c r="AE34" s="136">
        <v>0</v>
      </c>
      <c r="AF34" s="136">
        <v>0</v>
      </c>
      <c r="AG34" s="125">
        <v>0</v>
      </c>
      <c r="AH34" s="49" t="s">
        <v>1871</v>
      </c>
      <c r="AI34" s="309">
        <v>23</v>
      </c>
    </row>
    <row r="35" spans="1:36" x14ac:dyDescent="0.25">
      <c r="A35" s="14" t="s">
        <v>2106</v>
      </c>
      <c r="B35" s="14" t="s">
        <v>2107</v>
      </c>
      <c r="C35" s="14" t="s">
        <v>2108</v>
      </c>
      <c r="D35" s="14" t="s">
        <v>2109</v>
      </c>
      <c r="E35" s="14" t="s">
        <v>2110</v>
      </c>
      <c r="F35" s="14" t="s">
        <v>2111</v>
      </c>
      <c r="G35" s="14" t="s">
        <v>2112</v>
      </c>
      <c r="H35" s="14" t="s">
        <v>2113</v>
      </c>
      <c r="I35" s="14" t="s">
        <v>2114</v>
      </c>
      <c r="J35" s="14" t="s">
        <v>2115</v>
      </c>
      <c r="K35" s="14" t="s">
        <v>2116</v>
      </c>
      <c r="L35" s="14" t="s">
        <v>2117</v>
      </c>
      <c r="M35" s="14" t="s">
        <v>2118</v>
      </c>
      <c r="N35" s="74" t="s">
        <v>3447</v>
      </c>
      <c r="O35" s="74" t="s">
        <v>3579</v>
      </c>
      <c r="P35" s="20" t="s">
        <v>93</v>
      </c>
      <c r="Q35" s="21" t="s">
        <v>651</v>
      </c>
      <c r="R35" s="22">
        <v>190</v>
      </c>
      <c r="S35" s="72">
        <v>0</v>
      </c>
      <c r="T35" s="72">
        <v>11</v>
      </c>
      <c r="U35" s="72">
        <v>0</v>
      </c>
      <c r="V35" s="72">
        <v>11</v>
      </c>
      <c r="W35" s="72">
        <v>0</v>
      </c>
      <c r="X35" s="72">
        <v>0</v>
      </c>
      <c r="Y35" s="72">
        <v>14</v>
      </c>
      <c r="Z35" s="72">
        <v>0</v>
      </c>
      <c r="AA35" s="72">
        <v>0</v>
      </c>
      <c r="AB35" s="72">
        <v>0</v>
      </c>
      <c r="AC35" s="72">
        <v>0</v>
      </c>
      <c r="AD35" s="136">
        <v>0</v>
      </c>
      <c r="AE35" s="136">
        <v>0</v>
      </c>
      <c r="AF35" s="136">
        <v>0</v>
      </c>
      <c r="AG35" s="125">
        <v>25</v>
      </c>
      <c r="AH35" s="49" t="s">
        <v>1976</v>
      </c>
      <c r="AI35" s="309">
        <v>3</v>
      </c>
    </row>
    <row r="36" spans="1:36" x14ac:dyDescent="0.25">
      <c r="A36" s="14" t="s">
        <v>2119</v>
      </c>
      <c r="B36" s="14" t="s">
        <v>2120</v>
      </c>
      <c r="C36" s="14" t="s">
        <v>2121</v>
      </c>
      <c r="D36" s="14" t="s">
        <v>2122</v>
      </c>
      <c r="E36" s="14" t="s">
        <v>2123</v>
      </c>
      <c r="F36" s="14" t="s">
        <v>2124</v>
      </c>
      <c r="G36" s="14" t="s">
        <v>2125</v>
      </c>
      <c r="H36" s="14" t="s">
        <v>2126</v>
      </c>
      <c r="I36" s="14" t="s">
        <v>2127</v>
      </c>
      <c r="J36" s="14" t="s">
        <v>2128</v>
      </c>
      <c r="K36" s="14" t="s">
        <v>2129</v>
      </c>
      <c r="L36" s="14" t="s">
        <v>2130</v>
      </c>
      <c r="M36" s="14" t="s">
        <v>2131</v>
      </c>
      <c r="N36" s="74" t="s">
        <v>3448</v>
      </c>
      <c r="O36" s="74" t="s">
        <v>3580</v>
      </c>
      <c r="P36" s="20" t="s">
        <v>94</v>
      </c>
      <c r="Q36" s="21" t="s">
        <v>651</v>
      </c>
      <c r="R36" s="22">
        <v>604</v>
      </c>
      <c r="S36" s="72">
        <v>0</v>
      </c>
      <c r="T36" s="72">
        <v>29</v>
      </c>
      <c r="U36" s="72">
        <v>0</v>
      </c>
      <c r="V36" s="72">
        <v>29</v>
      </c>
      <c r="W36" s="72">
        <v>0</v>
      </c>
      <c r="X36" s="72">
        <v>0</v>
      </c>
      <c r="Y36" s="72">
        <v>0</v>
      </c>
      <c r="Z36" s="72">
        <v>13</v>
      </c>
      <c r="AA36" s="72">
        <v>0</v>
      </c>
      <c r="AB36" s="72">
        <v>13</v>
      </c>
      <c r="AC36" s="72">
        <v>0</v>
      </c>
      <c r="AD36" s="136">
        <v>0</v>
      </c>
      <c r="AE36" s="136">
        <v>0</v>
      </c>
      <c r="AF36" s="136">
        <v>0</v>
      </c>
      <c r="AG36" s="125">
        <v>42</v>
      </c>
      <c r="AH36" s="49" t="s">
        <v>1985</v>
      </c>
      <c r="AI36" s="309">
        <v>60</v>
      </c>
    </row>
    <row r="37" spans="1:36" x14ac:dyDescent="0.25">
      <c r="A37" s="14" t="s">
        <v>2132</v>
      </c>
      <c r="B37" s="14" t="s">
        <v>2133</v>
      </c>
      <c r="C37" s="14" t="s">
        <v>2134</v>
      </c>
      <c r="D37" s="14" t="s">
        <v>2135</v>
      </c>
      <c r="E37" s="14" t="s">
        <v>2136</v>
      </c>
      <c r="F37" s="14" t="s">
        <v>2137</v>
      </c>
      <c r="G37" s="14" t="s">
        <v>2138</v>
      </c>
      <c r="H37" s="14" t="s">
        <v>2139</v>
      </c>
      <c r="I37" s="14" t="s">
        <v>2140</v>
      </c>
      <c r="J37" s="14" t="s">
        <v>2141</v>
      </c>
      <c r="K37" s="14" t="s">
        <v>2142</v>
      </c>
      <c r="L37" s="14" t="s">
        <v>2143</v>
      </c>
      <c r="M37" s="14" t="s">
        <v>2144</v>
      </c>
      <c r="N37" s="74" t="s">
        <v>3449</v>
      </c>
      <c r="O37" s="74" t="s">
        <v>3581</v>
      </c>
      <c r="P37" s="20" t="s">
        <v>95</v>
      </c>
      <c r="Q37" s="21" t="s">
        <v>651</v>
      </c>
      <c r="R37" s="22">
        <v>670</v>
      </c>
      <c r="S37" s="72">
        <v>0</v>
      </c>
      <c r="T37" s="72">
        <v>14</v>
      </c>
      <c r="U37" s="72">
        <v>0</v>
      </c>
      <c r="V37" s="72">
        <v>14</v>
      </c>
      <c r="W37" s="72">
        <v>0</v>
      </c>
      <c r="X37" s="72">
        <v>0</v>
      </c>
      <c r="Y37" s="72">
        <v>5</v>
      </c>
      <c r="Z37" s="72">
        <v>0</v>
      </c>
      <c r="AA37" s="72">
        <v>0</v>
      </c>
      <c r="AB37" s="72">
        <v>0</v>
      </c>
      <c r="AC37" s="72">
        <v>0</v>
      </c>
      <c r="AD37" s="136">
        <v>0</v>
      </c>
      <c r="AE37" s="136">
        <v>0</v>
      </c>
      <c r="AF37" s="136">
        <v>0</v>
      </c>
      <c r="AG37" s="125">
        <v>19</v>
      </c>
      <c r="AH37" s="49" t="s">
        <v>1974</v>
      </c>
      <c r="AI37" s="309">
        <v>30</v>
      </c>
    </row>
    <row r="38" spans="1:36" x14ac:dyDescent="0.25">
      <c r="A38" s="14" t="s">
        <v>2145</v>
      </c>
      <c r="B38" s="14" t="s">
        <v>2146</v>
      </c>
      <c r="C38" s="14" t="s">
        <v>2147</v>
      </c>
      <c r="D38" s="14" t="s">
        <v>2148</v>
      </c>
      <c r="E38" s="14" t="s">
        <v>2149</v>
      </c>
      <c r="F38" s="14" t="s">
        <v>2150</v>
      </c>
      <c r="G38" s="14" t="s">
        <v>2151</v>
      </c>
      <c r="H38" s="14" t="s">
        <v>2152</v>
      </c>
      <c r="I38" s="14" t="s">
        <v>2153</v>
      </c>
      <c r="J38" s="14" t="s">
        <v>2154</v>
      </c>
      <c r="K38" s="14" t="s">
        <v>2155</v>
      </c>
      <c r="L38" s="14" t="s">
        <v>2156</v>
      </c>
      <c r="M38" s="14" t="s">
        <v>2157</v>
      </c>
      <c r="N38" s="74" t="s">
        <v>3450</v>
      </c>
      <c r="O38" s="74" t="s">
        <v>3582</v>
      </c>
      <c r="P38" s="20" t="s">
        <v>96</v>
      </c>
      <c r="Q38" s="21" t="s">
        <v>651</v>
      </c>
      <c r="R38" s="22">
        <v>690</v>
      </c>
      <c r="S38" s="72">
        <v>0</v>
      </c>
      <c r="T38" s="72">
        <v>15</v>
      </c>
      <c r="U38" s="72">
        <v>0</v>
      </c>
      <c r="V38" s="72">
        <v>15</v>
      </c>
      <c r="W38" s="72">
        <v>0</v>
      </c>
      <c r="X38" s="72">
        <v>0</v>
      </c>
      <c r="Y38" s="72">
        <v>11</v>
      </c>
      <c r="Z38" s="72">
        <v>0</v>
      </c>
      <c r="AA38" s="72">
        <v>0</v>
      </c>
      <c r="AB38" s="72">
        <v>0</v>
      </c>
      <c r="AC38" s="72">
        <v>0</v>
      </c>
      <c r="AD38" s="136">
        <v>0</v>
      </c>
      <c r="AE38" s="136">
        <v>0</v>
      </c>
      <c r="AF38" s="136">
        <v>0</v>
      </c>
      <c r="AG38" s="125">
        <v>26</v>
      </c>
      <c r="AH38" s="49" t="s">
        <v>1979</v>
      </c>
      <c r="AI38" s="309">
        <v>18</v>
      </c>
    </row>
    <row r="39" spans="1:36" x14ac:dyDescent="0.25">
      <c r="A39" s="14" t="s">
        <v>2159</v>
      </c>
      <c r="B39" s="14" t="s">
        <v>2160</v>
      </c>
      <c r="C39" s="14" t="s">
        <v>2161</v>
      </c>
      <c r="D39" s="14" t="s">
        <v>2162</v>
      </c>
      <c r="E39" s="14" t="s">
        <v>2163</v>
      </c>
      <c r="F39" s="14" t="s">
        <v>2164</v>
      </c>
      <c r="G39" s="14" t="s">
        <v>2165</v>
      </c>
      <c r="H39" s="14" t="s">
        <v>2166</v>
      </c>
      <c r="I39" s="14" t="s">
        <v>2167</v>
      </c>
      <c r="J39" s="14" t="s">
        <v>2168</v>
      </c>
      <c r="K39" s="14" t="s">
        <v>2169</v>
      </c>
      <c r="L39" s="14" t="s">
        <v>2170</v>
      </c>
      <c r="M39" s="14" t="s">
        <v>2171</v>
      </c>
      <c r="N39" s="74" t="s">
        <v>3416</v>
      </c>
      <c r="O39" s="74" t="s">
        <v>3583</v>
      </c>
      <c r="P39" s="20" t="s">
        <v>97</v>
      </c>
      <c r="Q39" s="21" t="s">
        <v>651</v>
      </c>
      <c r="R39" s="22">
        <v>736</v>
      </c>
      <c r="S39" s="72">
        <v>0</v>
      </c>
      <c r="T39" s="72">
        <v>67</v>
      </c>
      <c r="U39" s="72">
        <v>1</v>
      </c>
      <c r="V39" s="72">
        <v>68</v>
      </c>
      <c r="W39" s="72">
        <v>0</v>
      </c>
      <c r="X39" s="72">
        <v>0</v>
      </c>
      <c r="Y39" s="72">
        <v>20</v>
      </c>
      <c r="Z39" s="72">
        <v>33</v>
      </c>
      <c r="AA39" s="72">
        <v>0</v>
      </c>
      <c r="AB39" s="72">
        <v>33</v>
      </c>
      <c r="AC39" s="72">
        <v>0</v>
      </c>
      <c r="AD39" s="136">
        <v>0</v>
      </c>
      <c r="AE39" s="136">
        <v>1</v>
      </c>
      <c r="AF39" s="136">
        <v>0</v>
      </c>
      <c r="AG39" s="125">
        <v>122</v>
      </c>
      <c r="AH39" s="49" t="s">
        <v>1982</v>
      </c>
      <c r="AI39" s="309">
        <v>16</v>
      </c>
    </row>
    <row r="40" spans="1:36" x14ac:dyDescent="0.25">
      <c r="A40" s="14" t="s">
        <v>2173</v>
      </c>
      <c r="B40" s="14" t="s">
        <v>2174</v>
      </c>
      <c r="C40" s="14" t="s">
        <v>2175</v>
      </c>
      <c r="D40" s="14" t="s">
        <v>2176</v>
      </c>
      <c r="E40" s="14" t="s">
        <v>2177</v>
      </c>
      <c r="F40" s="14" t="s">
        <v>2178</v>
      </c>
      <c r="G40" s="14" t="s">
        <v>2179</v>
      </c>
      <c r="H40" s="14" t="s">
        <v>2180</v>
      </c>
      <c r="I40" s="14" t="s">
        <v>2181</v>
      </c>
      <c r="J40" s="14" t="s">
        <v>2182</v>
      </c>
      <c r="K40" s="14" t="s">
        <v>2183</v>
      </c>
      <c r="L40" s="14" t="s">
        <v>2184</v>
      </c>
      <c r="M40" s="14" t="s">
        <v>2185</v>
      </c>
      <c r="N40" s="74" t="s">
        <v>3451</v>
      </c>
      <c r="O40" s="74" t="s">
        <v>3584</v>
      </c>
      <c r="P40" s="20" t="s">
        <v>98</v>
      </c>
      <c r="Q40" s="21" t="s">
        <v>651</v>
      </c>
      <c r="R40" s="22">
        <v>858</v>
      </c>
      <c r="S40" s="72">
        <v>0</v>
      </c>
      <c r="T40" s="72">
        <v>8</v>
      </c>
      <c r="U40" s="72">
        <v>0</v>
      </c>
      <c r="V40" s="72">
        <v>8</v>
      </c>
      <c r="W40" s="72">
        <v>0</v>
      </c>
      <c r="X40" s="72">
        <v>0</v>
      </c>
      <c r="Y40" s="72">
        <v>8</v>
      </c>
      <c r="Z40" s="72">
        <v>0</v>
      </c>
      <c r="AA40" s="72">
        <v>0</v>
      </c>
      <c r="AB40" s="72">
        <v>0</v>
      </c>
      <c r="AC40" s="72">
        <v>0</v>
      </c>
      <c r="AD40" s="136">
        <v>0</v>
      </c>
      <c r="AE40" s="136">
        <v>0</v>
      </c>
      <c r="AF40" s="136">
        <v>0</v>
      </c>
      <c r="AG40" s="125">
        <v>16</v>
      </c>
      <c r="AH40" s="49" t="s">
        <v>1980</v>
      </c>
      <c r="AI40" s="309">
        <v>3</v>
      </c>
    </row>
    <row r="41" spans="1:36" x14ac:dyDescent="0.25">
      <c r="A41" s="14" t="s">
        <v>2187</v>
      </c>
      <c r="B41" s="14" t="s">
        <v>2188</v>
      </c>
      <c r="C41" s="14" t="s">
        <v>2189</v>
      </c>
      <c r="D41" s="14" t="s">
        <v>2190</v>
      </c>
      <c r="E41" s="14" t="s">
        <v>2191</v>
      </c>
      <c r="F41" s="14" t="s">
        <v>2192</v>
      </c>
      <c r="G41" s="14" t="s">
        <v>2193</v>
      </c>
      <c r="H41" s="14" t="s">
        <v>2194</v>
      </c>
      <c r="I41" s="14" t="s">
        <v>2195</v>
      </c>
      <c r="J41" s="14" t="s">
        <v>2196</v>
      </c>
      <c r="K41" s="14" t="s">
        <v>2197</v>
      </c>
      <c r="L41" s="14" t="s">
        <v>2198</v>
      </c>
      <c r="M41" s="14" t="s">
        <v>2199</v>
      </c>
      <c r="N41" s="74" t="s">
        <v>3452</v>
      </c>
      <c r="O41" s="74" t="s">
        <v>3585</v>
      </c>
      <c r="P41" s="20" t="s">
        <v>99</v>
      </c>
      <c r="Q41" s="21" t="s">
        <v>651</v>
      </c>
      <c r="R41" s="22">
        <v>885</v>
      </c>
      <c r="S41" s="72">
        <v>0</v>
      </c>
      <c r="T41" s="72">
        <v>2</v>
      </c>
      <c r="U41" s="72">
        <v>0</v>
      </c>
      <c r="V41" s="72">
        <v>2</v>
      </c>
      <c r="W41" s="72">
        <v>0</v>
      </c>
      <c r="X41" s="72">
        <v>0</v>
      </c>
      <c r="Y41" s="72">
        <v>2</v>
      </c>
      <c r="Z41" s="72">
        <v>0</v>
      </c>
      <c r="AA41" s="72">
        <v>0</v>
      </c>
      <c r="AB41" s="72">
        <v>0</v>
      </c>
      <c r="AC41" s="72">
        <v>0</v>
      </c>
      <c r="AD41" s="136">
        <v>0</v>
      </c>
      <c r="AE41" s="136">
        <v>0</v>
      </c>
      <c r="AF41" s="136">
        <v>0</v>
      </c>
      <c r="AG41" s="125">
        <v>4</v>
      </c>
      <c r="AH41" s="49" t="s">
        <v>2106</v>
      </c>
      <c r="AI41" s="309">
        <v>11</v>
      </c>
    </row>
    <row r="42" spans="1:36" x14ac:dyDescent="0.25">
      <c r="A42" s="14" t="s">
        <v>2201</v>
      </c>
      <c r="B42" s="14" t="s">
        <v>2202</v>
      </c>
      <c r="C42" s="14" t="s">
        <v>2203</v>
      </c>
      <c r="D42" s="14" t="s">
        <v>2204</v>
      </c>
      <c r="E42" s="14" t="s">
        <v>2205</v>
      </c>
      <c r="F42" s="14" t="s">
        <v>2206</v>
      </c>
      <c r="G42" s="14" t="s">
        <v>2207</v>
      </c>
      <c r="H42" s="14" t="s">
        <v>2208</v>
      </c>
      <c r="I42" s="14" t="s">
        <v>2209</v>
      </c>
      <c r="J42" s="14" t="s">
        <v>2210</v>
      </c>
      <c r="K42" s="14" t="s">
        <v>2211</v>
      </c>
      <c r="L42" s="14" t="s">
        <v>2212</v>
      </c>
      <c r="M42" s="14" t="s">
        <v>2213</v>
      </c>
      <c r="N42" s="74" t="s">
        <v>3453</v>
      </c>
      <c r="O42" s="74" t="s">
        <v>3586</v>
      </c>
      <c r="P42" s="20" t="s">
        <v>100</v>
      </c>
      <c r="Q42" s="21" t="s">
        <v>651</v>
      </c>
      <c r="R42" s="22">
        <v>890</v>
      </c>
      <c r="S42" s="72">
        <v>0</v>
      </c>
      <c r="T42" s="72">
        <v>6</v>
      </c>
      <c r="U42" s="72">
        <v>0</v>
      </c>
      <c r="V42" s="72">
        <v>6</v>
      </c>
      <c r="W42" s="72">
        <v>0</v>
      </c>
      <c r="X42" s="72">
        <v>0</v>
      </c>
      <c r="Y42" s="72">
        <v>4</v>
      </c>
      <c r="Z42" s="72">
        <v>10</v>
      </c>
      <c r="AA42" s="72">
        <v>0</v>
      </c>
      <c r="AB42" s="72">
        <v>10</v>
      </c>
      <c r="AC42" s="72">
        <v>0</v>
      </c>
      <c r="AD42" s="136">
        <v>0</v>
      </c>
      <c r="AE42" s="136">
        <v>0</v>
      </c>
      <c r="AF42" s="136">
        <v>0</v>
      </c>
      <c r="AG42" s="125">
        <v>20</v>
      </c>
      <c r="AH42" s="49" t="s">
        <v>2111</v>
      </c>
      <c r="AI42" s="309">
        <v>14</v>
      </c>
    </row>
    <row r="43" spans="1:36" x14ac:dyDescent="0.25">
      <c r="A43" s="14" t="s">
        <v>217</v>
      </c>
      <c r="B43" s="14" t="s">
        <v>1848</v>
      </c>
      <c r="C43" s="14" t="s">
        <v>209</v>
      </c>
      <c r="D43" s="14" t="s">
        <v>1849</v>
      </c>
      <c r="E43" s="14" t="s">
        <v>211</v>
      </c>
      <c r="F43" s="14" t="s">
        <v>219</v>
      </c>
      <c r="G43" s="14" t="s">
        <v>225</v>
      </c>
      <c r="H43" s="14" t="s">
        <v>227</v>
      </c>
      <c r="I43" s="14" t="s">
        <v>221</v>
      </c>
      <c r="J43" s="14" t="s">
        <v>223</v>
      </c>
      <c r="K43" s="14" t="s">
        <v>213</v>
      </c>
      <c r="L43" s="14" t="s">
        <v>2215</v>
      </c>
      <c r="M43" s="14" t="s">
        <v>2216</v>
      </c>
      <c r="N43" s="74" t="s">
        <v>3454</v>
      </c>
      <c r="O43" s="74" t="s">
        <v>3587</v>
      </c>
      <c r="P43" s="51" t="s">
        <v>751</v>
      </c>
      <c r="Q43" s="52"/>
      <c r="R43" s="54">
        <v>0</v>
      </c>
      <c r="S43" s="109">
        <v>7</v>
      </c>
      <c r="T43" s="109">
        <v>252</v>
      </c>
      <c r="U43" s="109">
        <v>1</v>
      </c>
      <c r="V43" s="109">
        <v>253</v>
      </c>
      <c r="W43" s="109">
        <v>2</v>
      </c>
      <c r="X43" s="109">
        <v>0</v>
      </c>
      <c r="Y43" s="109">
        <v>150</v>
      </c>
      <c r="Z43" s="109">
        <v>45</v>
      </c>
      <c r="AA43" s="109">
        <v>4</v>
      </c>
      <c r="AB43" s="109">
        <v>49</v>
      </c>
      <c r="AC43" s="109">
        <v>0</v>
      </c>
      <c r="AD43" s="109">
        <v>0</v>
      </c>
      <c r="AE43" s="109">
        <v>0</v>
      </c>
      <c r="AF43" s="109">
        <v>0</v>
      </c>
      <c r="AG43" s="119">
        <v>461</v>
      </c>
      <c r="AH43" s="49" t="s">
        <v>2158</v>
      </c>
      <c r="AI43" s="309">
        <v>4</v>
      </c>
      <c r="AJ43" s="76"/>
    </row>
    <row r="44" spans="1:36" x14ac:dyDescent="0.25">
      <c r="A44" s="14" t="s">
        <v>2218</v>
      </c>
      <c r="B44" s="14" t="s">
        <v>2219</v>
      </c>
      <c r="C44" s="14" t="s">
        <v>2220</v>
      </c>
      <c r="D44" s="14" t="s">
        <v>2221</v>
      </c>
      <c r="E44" s="14" t="s">
        <v>2222</v>
      </c>
      <c r="F44" s="14" t="s">
        <v>2223</v>
      </c>
      <c r="G44" s="14" t="s">
        <v>2224</v>
      </c>
      <c r="H44" s="14" t="s">
        <v>2225</v>
      </c>
      <c r="I44" s="14" t="s">
        <v>2226</v>
      </c>
      <c r="J44" s="14" t="s">
        <v>2227</v>
      </c>
      <c r="K44" s="14" t="s">
        <v>2228</v>
      </c>
      <c r="L44" s="14" t="s">
        <v>2229</v>
      </c>
      <c r="M44" s="14" t="s">
        <v>2230</v>
      </c>
      <c r="N44" s="74" t="s">
        <v>3455</v>
      </c>
      <c r="O44" s="74" t="s">
        <v>3588</v>
      </c>
      <c r="P44" s="20" t="s">
        <v>102</v>
      </c>
      <c r="Q44" s="21" t="s">
        <v>764</v>
      </c>
      <c r="R44" s="22">
        <v>4</v>
      </c>
      <c r="S44" s="72">
        <v>0</v>
      </c>
      <c r="T44" s="72">
        <v>1</v>
      </c>
      <c r="U44" s="72">
        <v>0</v>
      </c>
      <c r="V44" s="72">
        <v>1</v>
      </c>
      <c r="W44" s="72">
        <v>0</v>
      </c>
      <c r="X44" s="72">
        <v>0</v>
      </c>
      <c r="Y44" s="72">
        <v>0</v>
      </c>
      <c r="Z44" s="72">
        <v>0</v>
      </c>
      <c r="AA44" s="72">
        <v>0</v>
      </c>
      <c r="AB44" s="72">
        <v>0</v>
      </c>
      <c r="AC44" s="72">
        <v>0</v>
      </c>
      <c r="AD44" s="136">
        <v>0</v>
      </c>
      <c r="AE44" s="136">
        <v>0</v>
      </c>
      <c r="AF44" s="136">
        <v>0</v>
      </c>
      <c r="AG44" s="125">
        <v>1</v>
      </c>
      <c r="AH44" s="49" t="s">
        <v>2172</v>
      </c>
      <c r="AI44" s="309">
        <v>16</v>
      </c>
    </row>
    <row r="45" spans="1:36" x14ac:dyDescent="0.25">
      <c r="A45" s="14" t="s">
        <v>2232</v>
      </c>
      <c r="B45" s="14" t="s">
        <v>2233</v>
      </c>
      <c r="C45" s="14" t="s">
        <v>2234</v>
      </c>
      <c r="D45" s="14" t="s">
        <v>2235</v>
      </c>
      <c r="E45" s="14" t="s">
        <v>2236</v>
      </c>
      <c r="F45" s="14" t="s">
        <v>2237</v>
      </c>
      <c r="G45" s="14" t="s">
        <v>2238</v>
      </c>
      <c r="H45" s="14" t="s">
        <v>2239</v>
      </c>
      <c r="I45" s="14" t="s">
        <v>2240</v>
      </c>
      <c r="J45" s="14" t="s">
        <v>2241</v>
      </c>
      <c r="K45" s="14" t="s">
        <v>2242</v>
      </c>
      <c r="L45" s="14" t="s">
        <v>2243</v>
      </c>
      <c r="M45" s="14" t="s">
        <v>2244</v>
      </c>
      <c r="N45" s="74" t="s">
        <v>3456</v>
      </c>
      <c r="O45" s="74" t="s">
        <v>3589</v>
      </c>
      <c r="P45" s="26" t="s">
        <v>103</v>
      </c>
      <c r="Q45" s="21" t="s">
        <v>764</v>
      </c>
      <c r="R45" s="22">
        <v>42</v>
      </c>
      <c r="S45" s="72">
        <v>0</v>
      </c>
      <c r="T45" s="72">
        <v>70</v>
      </c>
      <c r="U45" s="72">
        <v>1</v>
      </c>
      <c r="V45" s="72">
        <v>71</v>
      </c>
      <c r="W45" s="72">
        <v>0</v>
      </c>
      <c r="X45" s="72">
        <v>0</v>
      </c>
      <c r="Y45" s="72">
        <v>24</v>
      </c>
      <c r="Z45" s="72">
        <v>30</v>
      </c>
      <c r="AA45" s="72">
        <v>4</v>
      </c>
      <c r="AB45" s="72">
        <v>34</v>
      </c>
      <c r="AC45" s="72">
        <v>0</v>
      </c>
      <c r="AD45" s="136">
        <v>0</v>
      </c>
      <c r="AE45" s="136">
        <v>0</v>
      </c>
      <c r="AF45" s="136">
        <v>0</v>
      </c>
      <c r="AG45" s="125">
        <v>129</v>
      </c>
      <c r="AH45" s="49" t="s">
        <v>3390</v>
      </c>
      <c r="AI45" s="309">
        <v>1</v>
      </c>
    </row>
    <row r="46" spans="1:36" x14ac:dyDescent="0.25">
      <c r="A46" s="14" t="s">
        <v>2246</v>
      </c>
      <c r="B46" s="14" t="s">
        <v>2247</v>
      </c>
      <c r="C46" s="14" t="s">
        <v>2248</v>
      </c>
      <c r="D46" s="14" t="s">
        <v>2249</v>
      </c>
      <c r="E46" s="14" t="s">
        <v>2250</v>
      </c>
      <c r="F46" s="14" t="s">
        <v>2251</v>
      </c>
      <c r="G46" s="14" t="s">
        <v>2252</v>
      </c>
      <c r="H46" s="14" t="s">
        <v>2253</v>
      </c>
      <c r="I46" s="14" t="s">
        <v>2254</v>
      </c>
      <c r="J46" s="14" t="s">
        <v>2255</v>
      </c>
      <c r="K46" s="14" t="s">
        <v>2256</v>
      </c>
      <c r="L46" s="14" t="s">
        <v>2257</v>
      </c>
      <c r="M46" s="14" t="s">
        <v>2258</v>
      </c>
      <c r="N46" s="74" t="s">
        <v>3457</v>
      </c>
      <c r="O46" s="74" t="s">
        <v>3590</v>
      </c>
      <c r="P46" s="20" t="s">
        <v>104</v>
      </c>
      <c r="Q46" s="21" t="s">
        <v>764</v>
      </c>
      <c r="R46" s="22">
        <v>44</v>
      </c>
      <c r="S46" s="72">
        <v>0</v>
      </c>
      <c r="T46" s="72">
        <v>0</v>
      </c>
      <c r="U46" s="72">
        <v>0</v>
      </c>
      <c r="V46" s="72">
        <v>0</v>
      </c>
      <c r="W46" s="72">
        <v>0</v>
      </c>
      <c r="X46" s="72">
        <v>0</v>
      </c>
      <c r="Y46" s="72">
        <v>2</v>
      </c>
      <c r="Z46" s="72">
        <v>0</v>
      </c>
      <c r="AA46" s="72">
        <v>0</v>
      </c>
      <c r="AB46" s="72">
        <v>0</v>
      </c>
      <c r="AC46" s="72">
        <v>0</v>
      </c>
      <c r="AD46" s="136">
        <v>0</v>
      </c>
      <c r="AE46" s="136">
        <v>0</v>
      </c>
      <c r="AF46" s="136">
        <v>0</v>
      </c>
      <c r="AG46" s="125">
        <v>2</v>
      </c>
      <c r="AH46" s="49" t="s">
        <v>3293</v>
      </c>
      <c r="AI46" s="309">
        <v>11011</v>
      </c>
    </row>
    <row r="47" spans="1:36" x14ac:dyDescent="0.25">
      <c r="A47" s="14" t="s">
        <v>2260</v>
      </c>
      <c r="B47" s="14" t="s">
        <v>2261</v>
      </c>
      <c r="C47" s="14" t="s">
        <v>2262</v>
      </c>
      <c r="D47" s="14" t="s">
        <v>2263</v>
      </c>
      <c r="E47" s="14" t="s">
        <v>2264</v>
      </c>
      <c r="F47" s="14" t="s">
        <v>2265</v>
      </c>
      <c r="G47" s="14" t="s">
        <v>2266</v>
      </c>
      <c r="H47" s="14" t="s">
        <v>2267</v>
      </c>
      <c r="I47" s="14" t="s">
        <v>2268</v>
      </c>
      <c r="J47" s="14" t="s">
        <v>2269</v>
      </c>
      <c r="K47" s="14" t="s">
        <v>2270</v>
      </c>
      <c r="L47" s="14" t="s">
        <v>2271</v>
      </c>
      <c r="M47" s="14" t="s">
        <v>2272</v>
      </c>
      <c r="N47" s="74" t="s">
        <v>3458</v>
      </c>
      <c r="O47" s="74" t="s">
        <v>3591</v>
      </c>
      <c r="P47" s="20" t="s">
        <v>105</v>
      </c>
      <c r="Q47" s="21" t="s">
        <v>764</v>
      </c>
      <c r="R47" s="22">
        <v>59</v>
      </c>
      <c r="S47" s="72">
        <v>0</v>
      </c>
      <c r="T47" s="72">
        <v>1</v>
      </c>
      <c r="U47" s="72">
        <v>0</v>
      </c>
      <c r="V47" s="72">
        <v>1</v>
      </c>
      <c r="W47" s="72">
        <v>2</v>
      </c>
      <c r="X47" s="72">
        <v>0</v>
      </c>
      <c r="Y47" s="72">
        <v>0</v>
      </c>
      <c r="Z47" s="72">
        <v>0</v>
      </c>
      <c r="AA47" s="72">
        <v>0</v>
      </c>
      <c r="AB47" s="72">
        <v>0</v>
      </c>
      <c r="AC47" s="72">
        <v>0</v>
      </c>
      <c r="AD47" s="136">
        <v>0</v>
      </c>
      <c r="AE47" s="136">
        <v>0</v>
      </c>
      <c r="AF47" s="136">
        <v>0</v>
      </c>
      <c r="AG47" s="125">
        <v>3</v>
      </c>
      <c r="AH47" s="49" t="s">
        <v>3295</v>
      </c>
      <c r="AI47" s="309">
        <v>1162</v>
      </c>
    </row>
    <row r="48" spans="1:36" x14ac:dyDescent="0.25">
      <c r="A48" s="14" t="s">
        <v>1762</v>
      </c>
      <c r="B48" s="14" t="s">
        <v>2274</v>
      </c>
      <c r="C48" s="14" t="s">
        <v>2275</v>
      </c>
      <c r="D48" s="14" t="s">
        <v>2276</v>
      </c>
      <c r="E48" s="14" t="s">
        <v>2277</v>
      </c>
      <c r="F48" s="14" t="s">
        <v>1763</v>
      </c>
      <c r="G48" s="14" t="s">
        <v>2278</v>
      </c>
      <c r="H48" s="14" t="s">
        <v>1777</v>
      </c>
      <c r="I48" s="14" t="s">
        <v>2279</v>
      </c>
      <c r="J48" s="14" t="s">
        <v>2280</v>
      </c>
      <c r="K48" s="14" t="s">
        <v>2281</v>
      </c>
      <c r="L48" s="14" t="s">
        <v>2282</v>
      </c>
      <c r="M48" s="14" t="s">
        <v>2283</v>
      </c>
      <c r="N48" s="74" t="s">
        <v>3459</v>
      </c>
      <c r="O48" s="74" t="s">
        <v>3592</v>
      </c>
      <c r="P48" s="20" t="s">
        <v>106</v>
      </c>
      <c r="Q48" s="21" t="s">
        <v>764</v>
      </c>
      <c r="R48" s="22">
        <v>113</v>
      </c>
      <c r="S48" s="72">
        <v>0</v>
      </c>
      <c r="T48" s="72">
        <v>2</v>
      </c>
      <c r="U48" s="72">
        <v>0</v>
      </c>
      <c r="V48" s="72">
        <v>2</v>
      </c>
      <c r="W48" s="72">
        <v>0</v>
      </c>
      <c r="X48" s="72">
        <v>0</v>
      </c>
      <c r="Y48" s="72">
        <v>2</v>
      </c>
      <c r="Z48" s="72">
        <v>1</v>
      </c>
      <c r="AA48" s="72">
        <v>0</v>
      </c>
      <c r="AB48" s="72">
        <v>1</v>
      </c>
      <c r="AC48" s="72">
        <v>0</v>
      </c>
      <c r="AD48" s="136">
        <v>0</v>
      </c>
      <c r="AE48" s="136">
        <v>0</v>
      </c>
      <c r="AF48" s="136">
        <v>0</v>
      </c>
      <c r="AG48" s="125">
        <v>5</v>
      </c>
      <c r="AH48" s="49" t="s">
        <v>3301</v>
      </c>
      <c r="AI48" s="309">
        <v>70</v>
      </c>
    </row>
    <row r="49" spans="1:35" x14ac:dyDescent="0.25">
      <c r="A49" s="14" t="s">
        <v>1791</v>
      </c>
      <c r="B49" s="14" t="s">
        <v>2285</v>
      </c>
      <c r="C49" s="14" t="s">
        <v>2286</v>
      </c>
      <c r="D49" s="14" t="s">
        <v>2287</v>
      </c>
      <c r="E49" s="14" t="s">
        <v>2288</v>
      </c>
      <c r="F49" s="14" t="s">
        <v>2289</v>
      </c>
      <c r="G49" s="14" t="s">
        <v>2290</v>
      </c>
      <c r="H49" s="14" t="s">
        <v>2291</v>
      </c>
      <c r="I49" s="14" t="s">
        <v>2292</v>
      </c>
      <c r="J49" s="14" t="s">
        <v>2293</v>
      </c>
      <c r="K49" s="14" t="s">
        <v>2294</v>
      </c>
      <c r="L49" s="14" t="s">
        <v>2295</v>
      </c>
      <c r="M49" s="14" t="s">
        <v>2296</v>
      </c>
      <c r="N49" s="74" t="s">
        <v>3460</v>
      </c>
      <c r="O49" s="74" t="s">
        <v>3593</v>
      </c>
      <c r="P49" s="20" t="s">
        <v>107</v>
      </c>
      <c r="Q49" s="21" t="s">
        <v>764</v>
      </c>
      <c r="R49" s="22">
        <v>125</v>
      </c>
      <c r="S49" s="72">
        <v>0</v>
      </c>
      <c r="T49" s="72">
        <v>3</v>
      </c>
      <c r="U49" s="72">
        <v>0</v>
      </c>
      <c r="V49" s="72">
        <v>3</v>
      </c>
      <c r="W49" s="72">
        <v>0</v>
      </c>
      <c r="X49" s="72">
        <v>0</v>
      </c>
      <c r="Y49" s="72">
        <v>2</v>
      </c>
      <c r="Z49" s="72">
        <v>0</v>
      </c>
      <c r="AA49" s="72">
        <v>0</v>
      </c>
      <c r="AB49" s="72">
        <v>0</v>
      </c>
      <c r="AC49" s="72">
        <v>0</v>
      </c>
      <c r="AD49" s="136">
        <v>0</v>
      </c>
      <c r="AE49" s="136">
        <v>0</v>
      </c>
      <c r="AF49" s="136">
        <v>0</v>
      </c>
      <c r="AG49" s="125">
        <v>5</v>
      </c>
      <c r="AH49" s="49" t="s">
        <v>3302</v>
      </c>
      <c r="AI49" s="309">
        <v>19273</v>
      </c>
    </row>
    <row r="50" spans="1:35" x14ac:dyDescent="0.25">
      <c r="A50" s="14" t="s">
        <v>1850</v>
      </c>
      <c r="B50" s="14" t="s">
        <v>2298</v>
      </c>
      <c r="C50" s="14" t="s">
        <v>2299</v>
      </c>
      <c r="D50" s="14" t="s">
        <v>2300</v>
      </c>
      <c r="E50" s="14" t="s">
        <v>2301</v>
      </c>
      <c r="F50" s="14" t="s">
        <v>1864</v>
      </c>
      <c r="G50" s="14" t="s">
        <v>2302</v>
      </c>
      <c r="H50" s="14" t="s">
        <v>2303</v>
      </c>
      <c r="I50" s="14" t="s">
        <v>2304</v>
      </c>
      <c r="J50" s="14" t="s">
        <v>2305</v>
      </c>
      <c r="K50" s="14" t="s">
        <v>2306</v>
      </c>
      <c r="L50" s="14" t="s">
        <v>2307</v>
      </c>
      <c r="M50" s="14" t="s">
        <v>2308</v>
      </c>
      <c r="N50" s="74" t="s">
        <v>3461</v>
      </c>
      <c r="O50" s="74" t="s">
        <v>3594</v>
      </c>
      <c r="P50" s="20" t="s">
        <v>108</v>
      </c>
      <c r="Q50" s="21" t="s">
        <v>764</v>
      </c>
      <c r="R50" s="22">
        <v>138</v>
      </c>
      <c r="S50" s="72">
        <v>0</v>
      </c>
      <c r="T50" s="72">
        <v>4</v>
      </c>
      <c r="U50" s="72">
        <v>0</v>
      </c>
      <c r="V50" s="72">
        <v>4</v>
      </c>
      <c r="W50" s="72">
        <v>0</v>
      </c>
      <c r="X50" s="72">
        <v>0</v>
      </c>
      <c r="Y50" s="72">
        <v>5</v>
      </c>
      <c r="Z50" s="72">
        <v>0</v>
      </c>
      <c r="AA50" s="72">
        <v>0</v>
      </c>
      <c r="AB50" s="72">
        <v>0</v>
      </c>
      <c r="AC50" s="72">
        <v>0</v>
      </c>
      <c r="AD50" s="136">
        <v>0</v>
      </c>
      <c r="AE50" s="136">
        <v>0</v>
      </c>
      <c r="AF50" s="136">
        <v>0</v>
      </c>
      <c r="AG50" s="125">
        <v>9</v>
      </c>
      <c r="AH50" s="49" t="s">
        <v>3291</v>
      </c>
      <c r="AI50" s="309">
        <v>4404</v>
      </c>
    </row>
    <row r="51" spans="1:35" x14ac:dyDescent="0.25">
      <c r="A51" s="14" t="s">
        <v>2297</v>
      </c>
      <c r="B51" s="14" t="s">
        <v>2310</v>
      </c>
      <c r="C51" s="14" t="s">
        <v>2311</v>
      </c>
      <c r="D51" s="14" t="s">
        <v>2312</v>
      </c>
      <c r="E51" s="14" t="s">
        <v>2313</v>
      </c>
      <c r="F51" s="14" t="s">
        <v>2314</v>
      </c>
      <c r="G51" s="14" t="s">
        <v>2309</v>
      </c>
      <c r="H51" s="14" t="s">
        <v>2315</v>
      </c>
      <c r="I51" s="14" t="s">
        <v>2316</v>
      </c>
      <c r="J51" s="14" t="s">
        <v>2317</v>
      </c>
      <c r="K51" s="14" t="s">
        <v>2318</v>
      </c>
      <c r="L51" s="14" t="s">
        <v>2319</v>
      </c>
      <c r="M51" s="14" t="s">
        <v>2320</v>
      </c>
      <c r="N51" s="74" t="s">
        <v>3462</v>
      </c>
      <c r="O51" s="74" t="s">
        <v>3595</v>
      </c>
      <c r="P51" s="20" t="s">
        <v>109</v>
      </c>
      <c r="Q51" s="21" t="s">
        <v>764</v>
      </c>
      <c r="R51" s="22">
        <v>234</v>
      </c>
      <c r="S51" s="72">
        <v>0</v>
      </c>
      <c r="T51" s="72">
        <v>2</v>
      </c>
      <c r="U51" s="72">
        <v>0</v>
      </c>
      <c r="V51" s="72">
        <v>2</v>
      </c>
      <c r="W51" s="72">
        <v>0</v>
      </c>
      <c r="X51" s="72">
        <v>0</v>
      </c>
      <c r="Y51" s="72">
        <v>1</v>
      </c>
      <c r="Z51" s="72">
        <v>4</v>
      </c>
      <c r="AA51" s="72">
        <v>0</v>
      </c>
      <c r="AB51" s="72">
        <v>4</v>
      </c>
      <c r="AC51" s="72">
        <v>0</v>
      </c>
      <c r="AD51" s="136">
        <v>0</v>
      </c>
      <c r="AE51" s="136">
        <v>0</v>
      </c>
      <c r="AF51" s="136">
        <v>0</v>
      </c>
      <c r="AG51" s="125">
        <v>7</v>
      </c>
      <c r="AH51" s="49" t="s">
        <v>3296</v>
      </c>
      <c r="AI51" s="309">
        <v>4347</v>
      </c>
    </row>
    <row r="52" spans="1:35" x14ac:dyDescent="0.25">
      <c r="A52" s="14" t="s">
        <v>2322</v>
      </c>
      <c r="B52" s="14" t="s">
        <v>2323</v>
      </c>
      <c r="C52" s="14" t="s">
        <v>2324</v>
      </c>
      <c r="D52" s="14" t="s">
        <v>2325</v>
      </c>
      <c r="E52" s="14" t="s">
        <v>2326</v>
      </c>
      <c r="F52" s="14" t="s">
        <v>2327</v>
      </c>
      <c r="G52" s="14" t="s">
        <v>2328</v>
      </c>
      <c r="H52" s="14" t="s">
        <v>2329</v>
      </c>
      <c r="I52" s="14" t="s">
        <v>2330</v>
      </c>
      <c r="J52" s="14" t="s">
        <v>2331</v>
      </c>
      <c r="K52" s="14" t="s">
        <v>2332</v>
      </c>
      <c r="L52" s="14" t="s">
        <v>2333</v>
      </c>
      <c r="M52" s="14" t="s">
        <v>2334</v>
      </c>
      <c r="N52" s="74" t="s">
        <v>3463</v>
      </c>
      <c r="O52" s="74" t="s">
        <v>3596</v>
      </c>
      <c r="P52" s="20" t="s">
        <v>110</v>
      </c>
      <c r="Q52" s="21" t="s">
        <v>764</v>
      </c>
      <c r="R52" s="22">
        <v>240</v>
      </c>
      <c r="S52" s="72">
        <v>0</v>
      </c>
      <c r="T52" s="72">
        <v>3</v>
      </c>
      <c r="U52" s="72">
        <v>0</v>
      </c>
      <c r="V52" s="72">
        <v>3</v>
      </c>
      <c r="W52" s="72">
        <v>0</v>
      </c>
      <c r="X52" s="72">
        <v>0</v>
      </c>
      <c r="Y52" s="72">
        <v>0</v>
      </c>
      <c r="Z52" s="72">
        <v>0</v>
      </c>
      <c r="AA52" s="72">
        <v>0</v>
      </c>
      <c r="AB52" s="72">
        <v>0</v>
      </c>
      <c r="AC52" s="72">
        <v>0</v>
      </c>
      <c r="AD52" s="136">
        <v>0</v>
      </c>
      <c r="AE52" s="136">
        <v>0</v>
      </c>
      <c r="AF52" s="136">
        <v>0</v>
      </c>
      <c r="AG52" s="125">
        <v>3</v>
      </c>
      <c r="AH52" s="49" t="s">
        <v>3299</v>
      </c>
      <c r="AI52" s="309">
        <v>104</v>
      </c>
    </row>
    <row r="53" spans="1:35" x14ac:dyDescent="0.25">
      <c r="A53" s="14" t="s">
        <v>2336</v>
      </c>
      <c r="B53" s="14" t="s">
        <v>2337</v>
      </c>
      <c r="C53" s="14" t="s">
        <v>2338</v>
      </c>
      <c r="D53" s="14" t="s">
        <v>2339</v>
      </c>
      <c r="E53" s="14" t="s">
        <v>2340</v>
      </c>
      <c r="F53" s="14" t="s">
        <v>2341</v>
      </c>
      <c r="G53" s="14" t="s">
        <v>2342</v>
      </c>
      <c r="H53" s="14" t="s">
        <v>2343</v>
      </c>
      <c r="I53" s="14" t="s">
        <v>2344</v>
      </c>
      <c r="J53" s="14" t="s">
        <v>2345</v>
      </c>
      <c r="K53" s="14" t="s">
        <v>2346</v>
      </c>
      <c r="L53" s="14" t="s">
        <v>2347</v>
      </c>
      <c r="M53" s="14" t="s">
        <v>2348</v>
      </c>
      <c r="N53" s="74" t="s">
        <v>3464</v>
      </c>
      <c r="O53" s="74" t="s">
        <v>3597</v>
      </c>
      <c r="P53" s="20" t="s">
        <v>111</v>
      </c>
      <c r="Q53" s="21" t="s">
        <v>764</v>
      </c>
      <c r="R53" s="22">
        <v>284</v>
      </c>
      <c r="S53" s="72">
        <v>0</v>
      </c>
      <c r="T53" s="72">
        <v>2</v>
      </c>
      <c r="U53" s="72">
        <v>0</v>
      </c>
      <c r="V53" s="72">
        <v>2</v>
      </c>
      <c r="W53" s="72">
        <v>0</v>
      </c>
      <c r="X53" s="72">
        <v>0</v>
      </c>
      <c r="Y53" s="72">
        <v>0</v>
      </c>
      <c r="Z53" s="72">
        <v>4</v>
      </c>
      <c r="AA53" s="72">
        <v>0</v>
      </c>
      <c r="AB53" s="72">
        <v>4</v>
      </c>
      <c r="AC53" s="72">
        <v>0</v>
      </c>
      <c r="AD53" s="136">
        <v>0</v>
      </c>
      <c r="AE53" s="136">
        <v>0</v>
      </c>
      <c r="AF53" s="136">
        <v>0</v>
      </c>
      <c r="AG53" s="125">
        <v>6</v>
      </c>
      <c r="AH53" s="49" t="s">
        <v>3300</v>
      </c>
      <c r="AI53" s="309">
        <v>12</v>
      </c>
    </row>
    <row r="54" spans="1:35" x14ac:dyDescent="0.25">
      <c r="A54" s="14" t="s">
        <v>2350</v>
      </c>
      <c r="B54" s="14" t="s">
        <v>2351</v>
      </c>
      <c r="C54" s="14" t="s">
        <v>2352</v>
      </c>
      <c r="D54" s="14" t="s">
        <v>2353</v>
      </c>
      <c r="E54" s="14" t="s">
        <v>2354</v>
      </c>
      <c r="F54" s="14" t="s">
        <v>2355</v>
      </c>
      <c r="G54" s="14" t="s">
        <v>2356</v>
      </c>
      <c r="H54" s="14" t="s">
        <v>2357</v>
      </c>
      <c r="I54" s="14" t="s">
        <v>2358</v>
      </c>
      <c r="J54" s="14" t="s">
        <v>2359</v>
      </c>
      <c r="K54" s="14" t="s">
        <v>2360</v>
      </c>
      <c r="L54" s="14" t="s">
        <v>2361</v>
      </c>
      <c r="M54" s="14" t="s">
        <v>2362</v>
      </c>
      <c r="N54" s="74" t="s">
        <v>3465</v>
      </c>
      <c r="O54" s="74" t="s">
        <v>3598</v>
      </c>
      <c r="P54" s="20" t="s">
        <v>112</v>
      </c>
      <c r="Q54" s="21" t="s">
        <v>764</v>
      </c>
      <c r="R54" s="22">
        <v>306</v>
      </c>
      <c r="S54" s="72">
        <v>0</v>
      </c>
      <c r="T54" s="72">
        <v>0</v>
      </c>
      <c r="U54" s="72">
        <v>0</v>
      </c>
      <c r="V54" s="72">
        <v>0</v>
      </c>
      <c r="W54" s="72">
        <v>0</v>
      </c>
      <c r="X54" s="72">
        <v>0</v>
      </c>
      <c r="Y54" s="72">
        <v>1</v>
      </c>
      <c r="Z54" s="72">
        <v>4</v>
      </c>
      <c r="AA54" s="72">
        <v>0</v>
      </c>
      <c r="AB54" s="72">
        <v>4</v>
      </c>
      <c r="AC54" s="72">
        <v>0</v>
      </c>
      <c r="AD54" s="136">
        <v>0</v>
      </c>
      <c r="AE54" s="136">
        <v>0</v>
      </c>
      <c r="AF54" s="136">
        <v>0</v>
      </c>
      <c r="AG54" s="125">
        <v>5</v>
      </c>
      <c r="AH54" s="49" t="s">
        <v>3297</v>
      </c>
      <c r="AI54" s="309">
        <v>188</v>
      </c>
    </row>
    <row r="55" spans="1:35" x14ac:dyDescent="0.25">
      <c r="A55" s="14" t="s">
        <v>2364</v>
      </c>
      <c r="B55" s="14" t="s">
        <v>2365</v>
      </c>
      <c r="C55" s="14" t="s">
        <v>2366</v>
      </c>
      <c r="D55" s="14" t="s">
        <v>2367</v>
      </c>
      <c r="E55" s="14" t="s">
        <v>2368</v>
      </c>
      <c r="F55" s="14" t="s">
        <v>2369</v>
      </c>
      <c r="G55" s="14" t="s">
        <v>2370</v>
      </c>
      <c r="H55" s="14" t="s">
        <v>2371</v>
      </c>
      <c r="I55" s="14" t="s">
        <v>2372</v>
      </c>
      <c r="J55" s="14" t="s">
        <v>2373</v>
      </c>
      <c r="K55" s="14" t="s">
        <v>2374</v>
      </c>
      <c r="L55" s="14" t="s">
        <v>2375</v>
      </c>
      <c r="M55" s="14" t="s">
        <v>2376</v>
      </c>
      <c r="N55" s="74" t="s">
        <v>3466</v>
      </c>
      <c r="O55" s="74" t="s">
        <v>3599</v>
      </c>
      <c r="P55" s="20" t="s">
        <v>113</v>
      </c>
      <c r="Q55" s="21" t="s">
        <v>764</v>
      </c>
      <c r="R55" s="22">
        <v>347</v>
      </c>
      <c r="S55" s="72">
        <v>0</v>
      </c>
      <c r="T55" s="72">
        <v>0</v>
      </c>
      <c r="U55" s="72">
        <v>0</v>
      </c>
      <c r="V55" s="72">
        <v>0</v>
      </c>
      <c r="W55" s="72">
        <v>0</v>
      </c>
      <c r="X55" s="72">
        <v>0</v>
      </c>
      <c r="Y55" s="72">
        <v>5</v>
      </c>
      <c r="Z55" s="72">
        <v>0</v>
      </c>
      <c r="AA55" s="72">
        <v>0</v>
      </c>
      <c r="AB55" s="72">
        <v>0</v>
      </c>
      <c r="AC55" s="72">
        <v>0</v>
      </c>
      <c r="AD55" s="136">
        <v>0</v>
      </c>
      <c r="AE55" s="136">
        <v>0</v>
      </c>
      <c r="AF55" s="136">
        <v>0</v>
      </c>
      <c r="AG55" s="125">
        <v>5</v>
      </c>
      <c r="AH55" s="49" t="s">
        <v>2200</v>
      </c>
      <c r="AI55" s="309">
        <v>3</v>
      </c>
    </row>
    <row r="56" spans="1:35" x14ac:dyDescent="0.25">
      <c r="A56" s="14" t="s">
        <v>2377</v>
      </c>
      <c r="B56" s="14" t="s">
        <v>2378</v>
      </c>
      <c r="C56" s="14" t="s">
        <v>2379</v>
      </c>
      <c r="D56" s="14" t="s">
        <v>2380</v>
      </c>
      <c r="E56" s="14" t="s">
        <v>2381</v>
      </c>
      <c r="F56" s="14" t="s">
        <v>2382</v>
      </c>
      <c r="G56" s="14" t="s">
        <v>2383</v>
      </c>
      <c r="H56" s="14" t="s">
        <v>2384</v>
      </c>
      <c r="I56" s="14" t="s">
        <v>2385</v>
      </c>
      <c r="J56" s="14" t="s">
        <v>2386</v>
      </c>
      <c r="K56" s="14" t="s">
        <v>2387</v>
      </c>
      <c r="L56" s="14" t="s">
        <v>2388</v>
      </c>
      <c r="M56" s="14" t="s">
        <v>2389</v>
      </c>
      <c r="N56" s="74" t="s">
        <v>3467</v>
      </c>
      <c r="O56" s="74" t="s">
        <v>3600</v>
      </c>
      <c r="P56" s="20" t="s">
        <v>114</v>
      </c>
      <c r="Q56" s="21" t="s">
        <v>764</v>
      </c>
      <c r="R56" s="22">
        <v>411</v>
      </c>
      <c r="S56" s="72">
        <v>0</v>
      </c>
      <c r="T56" s="72">
        <v>1</v>
      </c>
      <c r="U56" s="72">
        <v>0</v>
      </c>
      <c r="V56" s="72">
        <v>1</v>
      </c>
      <c r="W56" s="72">
        <v>0</v>
      </c>
      <c r="X56" s="72">
        <v>0</v>
      </c>
      <c r="Y56" s="72">
        <v>0</v>
      </c>
      <c r="Z56" s="72">
        <v>0</v>
      </c>
      <c r="AA56" s="72">
        <v>0</v>
      </c>
      <c r="AB56" s="72">
        <v>0</v>
      </c>
      <c r="AC56" s="72">
        <v>0</v>
      </c>
      <c r="AD56" s="136">
        <v>0</v>
      </c>
      <c r="AE56" s="136">
        <v>0</v>
      </c>
      <c r="AF56" s="136">
        <v>0</v>
      </c>
      <c r="AG56" s="125">
        <v>1</v>
      </c>
      <c r="AH56" s="49" t="s">
        <v>2214</v>
      </c>
      <c r="AI56" s="309">
        <v>1</v>
      </c>
    </row>
    <row r="57" spans="1:35" x14ac:dyDescent="0.25">
      <c r="A57" s="14" t="s">
        <v>2390</v>
      </c>
      <c r="B57" s="14" t="s">
        <v>2391</v>
      </c>
      <c r="C57" s="14" t="s">
        <v>2392</v>
      </c>
      <c r="D57" s="14" t="s">
        <v>2393</v>
      </c>
      <c r="E57" s="14" t="s">
        <v>2394</v>
      </c>
      <c r="F57" s="14" t="s">
        <v>2395</v>
      </c>
      <c r="G57" s="14" t="s">
        <v>2396</v>
      </c>
      <c r="H57" s="14" t="s">
        <v>2397</v>
      </c>
      <c r="I57" s="14" t="s">
        <v>2398</v>
      </c>
      <c r="J57" s="14" t="s">
        <v>2399</v>
      </c>
      <c r="K57" s="14" t="s">
        <v>2400</v>
      </c>
      <c r="L57" s="14" t="s">
        <v>2401</v>
      </c>
      <c r="M57" s="14" t="s">
        <v>2402</v>
      </c>
      <c r="N57" s="74" t="s">
        <v>3468</v>
      </c>
      <c r="O57" s="74" t="s">
        <v>3601</v>
      </c>
      <c r="P57" s="20" t="s">
        <v>115</v>
      </c>
      <c r="Q57" s="21" t="s">
        <v>764</v>
      </c>
      <c r="R57" s="22">
        <v>501</v>
      </c>
      <c r="S57" s="72">
        <v>0</v>
      </c>
      <c r="T57" s="72">
        <v>1</v>
      </c>
      <c r="U57" s="72">
        <v>0</v>
      </c>
      <c r="V57" s="72">
        <v>1</v>
      </c>
      <c r="W57" s="72">
        <v>0</v>
      </c>
      <c r="X57" s="72">
        <v>0</v>
      </c>
      <c r="Y57" s="72">
        <v>0</v>
      </c>
      <c r="Z57" s="72">
        <v>0</v>
      </c>
      <c r="AA57" s="72">
        <v>0</v>
      </c>
      <c r="AB57" s="72">
        <v>0</v>
      </c>
      <c r="AC57" s="72">
        <v>0</v>
      </c>
      <c r="AD57" s="136">
        <v>0</v>
      </c>
      <c r="AE57" s="136">
        <v>0</v>
      </c>
      <c r="AF57" s="136">
        <v>0</v>
      </c>
      <c r="AG57" s="125">
        <v>1</v>
      </c>
      <c r="AH57" s="49" t="s">
        <v>2217</v>
      </c>
      <c r="AI57" s="309">
        <v>2</v>
      </c>
    </row>
    <row r="58" spans="1:35" x14ac:dyDescent="0.25">
      <c r="A58" s="14" t="s">
        <v>2403</v>
      </c>
      <c r="B58" s="14" t="s">
        <v>2404</v>
      </c>
      <c r="C58" s="14" t="s">
        <v>2405</v>
      </c>
      <c r="D58" s="14" t="s">
        <v>2406</v>
      </c>
      <c r="E58" s="14" t="s">
        <v>2407</v>
      </c>
      <c r="F58" s="14" t="s">
        <v>2408</v>
      </c>
      <c r="G58" s="14" t="s">
        <v>2409</v>
      </c>
      <c r="H58" s="14" t="s">
        <v>2410</v>
      </c>
      <c r="I58" s="14" t="s">
        <v>2411</v>
      </c>
      <c r="J58" s="14" t="s">
        <v>2412</v>
      </c>
      <c r="K58" s="14" t="s">
        <v>2413</v>
      </c>
      <c r="L58" s="14" t="s">
        <v>2414</v>
      </c>
      <c r="M58" s="14" t="s">
        <v>2415</v>
      </c>
      <c r="N58" s="74" t="s">
        <v>3469</v>
      </c>
      <c r="O58" s="74" t="s">
        <v>3602</v>
      </c>
      <c r="P58" s="20" t="s">
        <v>116</v>
      </c>
      <c r="Q58" s="21" t="s">
        <v>764</v>
      </c>
      <c r="R58" s="22">
        <v>543</v>
      </c>
      <c r="S58" s="72">
        <v>0</v>
      </c>
      <c r="T58" s="72">
        <v>0</v>
      </c>
      <c r="U58" s="72">
        <v>0</v>
      </c>
      <c r="V58" s="72">
        <v>0</v>
      </c>
      <c r="W58" s="72">
        <v>0</v>
      </c>
      <c r="X58" s="72">
        <v>0</v>
      </c>
      <c r="Y58" s="72">
        <v>0</v>
      </c>
      <c r="Z58" s="72">
        <v>0</v>
      </c>
      <c r="AA58" s="72">
        <v>0</v>
      </c>
      <c r="AB58" s="72">
        <v>0</v>
      </c>
      <c r="AC58" s="72">
        <v>0</v>
      </c>
      <c r="AD58" s="136">
        <v>0</v>
      </c>
      <c r="AE58" s="136">
        <v>0</v>
      </c>
      <c r="AF58" s="136">
        <v>0</v>
      </c>
      <c r="AG58" s="125">
        <v>0</v>
      </c>
      <c r="AH58" s="49" t="s">
        <v>2231</v>
      </c>
      <c r="AI58" s="309">
        <v>63</v>
      </c>
    </row>
    <row r="59" spans="1:35" x14ac:dyDescent="0.25">
      <c r="A59" s="14" t="s">
        <v>2416</v>
      </c>
      <c r="B59" s="14" t="s">
        <v>2417</v>
      </c>
      <c r="C59" s="14" t="s">
        <v>2418</v>
      </c>
      <c r="D59" s="14" t="s">
        <v>2419</v>
      </c>
      <c r="E59" s="14" t="s">
        <v>2420</v>
      </c>
      <c r="F59" s="14" t="s">
        <v>2421</v>
      </c>
      <c r="G59" s="14" t="s">
        <v>2422</v>
      </c>
      <c r="H59" s="14" t="s">
        <v>2423</v>
      </c>
      <c r="I59" s="14" t="s">
        <v>2424</v>
      </c>
      <c r="J59" s="14" t="s">
        <v>2425</v>
      </c>
      <c r="K59" s="14" t="s">
        <v>2426</v>
      </c>
      <c r="L59" s="14" t="s">
        <v>2427</v>
      </c>
      <c r="M59" s="14" t="s">
        <v>2428</v>
      </c>
      <c r="N59" s="74" t="s">
        <v>3470</v>
      </c>
      <c r="O59" s="74" t="s">
        <v>3603</v>
      </c>
      <c r="P59" s="20" t="s">
        <v>117</v>
      </c>
      <c r="Q59" s="21" t="s">
        <v>764</v>
      </c>
      <c r="R59" s="22">
        <v>628</v>
      </c>
      <c r="S59" s="72">
        <v>0</v>
      </c>
      <c r="T59" s="72">
        <v>0</v>
      </c>
      <c r="U59" s="72">
        <v>0</v>
      </c>
      <c r="V59" s="72">
        <v>0</v>
      </c>
      <c r="W59" s="72">
        <v>0</v>
      </c>
      <c r="X59" s="72">
        <v>0</v>
      </c>
      <c r="Y59" s="72">
        <v>0</v>
      </c>
      <c r="Z59" s="72">
        <v>0</v>
      </c>
      <c r="AA59" s="72">
        <v>0</v>
      </c>
      <c r="AB59" s="72">
        <v>0</v>
      </c>
      <c r="AC59" s="72">
        <v>0</v>
      </c>
      <c r="AD59" s="136">
        <v>0</v>
      </c>
      <c r="AE59" s="136">
        <v>0</v>
      </c>
      <c r="AF59" s="136">
        <v>0</v>
      </c>
      <c r="AG59" s="125">
        <v>0</v>
      </c>
      <c r="AH59" s="49" t="s">
        <v>2245</v>
      </c>
      <c r="AI59" s="309">
        <v>279</v>
      </c>
    </row>
    <row r="60" spans="1:35" x14ac:dyDescent="0.25">
      <c r="A60" s="14" t="s">
        <v>2429</v>
      </c>
      <c r="B60" s="14" t="s">
        <v>2430</v>
      </c>
      <c r="C60" s="14" t="s">
        <v>2431</v>
      </c>
      <c r="D60" s="14" t="s">
        <v>2432</v>
      </c>
      <c r="E60" s="14" t="s">
        <v>2433</v>
      </c>
      <c r="F60" s="14" t="s">
        <v>2434</v>
      </c>
      <c r="G60" s="14" t="s">
        <v>2435</v>
      </c>
      <c r="H60" s="14" t="s">
        <v>2436</v>
      </c>
      <c r="I60" s="14" t="s">
        <v>2437</v>
      </c>
      <c r="J60" s="14" t="s">
        <v>2438</v>
      </c>
      <c r="K60" s="14" t="s">
        <v>2439</v>
      </c>
      <c r="L60" s="14" t="s">
        <v>2440</v>
      </c>
      <c r="M60" s="14" t="s">
        <v>2441</v>
      </c>
      <c r="N60" s="74" t="s">
        <v>3471</v>
      </c>
      <c r="O60" s="74" t="s">
        <v>3604</v>
      </c>
      <c r="P60" s="25" t="s">
        <v>118</v>
      </c>
      <c r="Q60" s="21" t="s">
        <v>764</v>
      </c>
      <c r="R60" s="22">
        <v>656</v>
      </c>
      <c r="S60" s="72">
        <v>7</v>
      </c>
      <c r="T60" s="72">
        <v>120</v>
      </c>
      <c r="U60" s="72">
        <v>0</v>
      </c>
      <c r="V60" s="72">
        <v>120</v>
      </c>
      <c r="W60" s="72">
        <v>0</v>
      </c>
      <c r="X60" s="72">
        <v>0</v>
      </c>
      <c r="Y60" s="72">
        <v>63</v>
      </c>
      <c r="Z60" s="72">
        <v>0</v>
      </c>
      <c r="AA60" s="72">
        <v>0</v>
      </c>
      <c r="AB60" s="72">
        <v>0</v>
      </c>
      <c r="AC60" s="72">
        <v>0</v>
      </c>
      <c r="AD60" s="136">
        <v>0</v>
      </c>
      <c r="AE60" s="136">
        <v>0</v>
      </c>
      <c r="AF60" s="136">
        <v>0</v>
      </c>
      <c r="AG60" s="125">
        <v>190</v>
      </c>
      <c r="AH60" s="49" t="s">
        <v>2259</v>
      </c>
      <c r="AI60" s="309">
        <v>56</v>
      </c>
    </row>
    <row r="61" spans="1:35" x14ac:dyDescent="0.25">
      <c r="A61" s="14" t="s">
        <v>2443</v>
      </c>
      <c r="B61" s="14" t="s">
        <v>2444</v>
      </c>
      <c r="C61" s="14" t="s">
        <v>2445</v>
      </c>
      <c r="D61" s="14" t="s">
        <v>2446</v>
      </c>
      <c r="E61" s="14" t="s">
        <v>2447</v>
      </c>
      <c r="F61" s="14" t="s">
        <v>2448</v>
      </c>
      <c r="G61" s="14" t="s">
        <v>2449</v>
      </c>
      <c r="H61" s="14" t="s">
        <v>2450</v>
      </c>
      <c r="I61" s="14" t="s">
        <v>2451</v>
      </c>
      <c r="J61" s="14" t="s">
        <v>2452</v>
      </c>
      <c r="K61" s="14" t="s">
        <v>2453</v>
      </c>
      <c r="L61" s="14" t="s">
        <v>2454</v>
      </c>
      <c r="M61" s="14" t="s">
        <v>2455</v>
      </c>
      <c r="N61" s="74" t="s">
        <v>3472</v>
      </c>
      <c r="O61" s="74" t="s">
        <v>3605</v>
      </c>
      <c r="P61" s="20" t="s">
        <v>119</v>
      </c>
      <c r="Q61" s="21" t="s">
        <v>764</v>
      </c>
      <c r="R61" s="22">
        <v>761</v>
      </c>
      <c r="S61" s="72">
        <v>0</v>
      </c>
      <c r="T61" s="72">
        <v>41</v>
      </c>
      <c r="U61" s="72">
        <v>0</v>
      </c>
      <c r="V61" s="72">
        <v>41</v>
      </c>
      <c r="W61" s="72">
        <v>0</v>
      </c>
      <c r="X61" s="72">
        <v>0</v>
      </c>
      <c r="Y61" s="72">
        <v>45</v>
      </c>
      <c r="Z61" s="72">
        <v>0</v>
      </c>
      <c r="AA61" s="72">
        <v>0</v>
      </c>
      <c r="AB61" s="72">
        <v>0</v>
      </c>
      <c r="AC61" s="72">
        <v>0</v>
      </c>
      <c r="AD61" s="136">
        <v>0</v>
      </c>
      <c r="AE61" s="136">
        <v>0</v>
      </c>
      <c r="AF61" s="136">
        <v>0</v>
      </c>
      <c r="AG61" s="125">
        <v>86</v>
      </c>
      <c r="AH61" s="49" t="s">
        <v>2273</v>
      </c>
      <c r="AI61" s="309">
        <v>91</v>
      </c>
    </row>
    <row r="62" spans="1:35" x14ac:dyDescent="0.25">
      <c r="A62" s="14" t="s">
        <v>2457</v>
      </c>
      <c r="B62" s="14" t="s">
        <v>2458</v>
      </c>
      <c r="C62" s="14" t="s">
        <v>2459</v>
      </c>
      <c r="D62" s="14" t="s">
        <v>2460</v>
      </c>
      <c r="E62" s="14" t="s">
        <v>2461</v>
      </c>
      <c r="F62" s="14" t="s">
        <v>2462</v>
      </c>
      <c r="G62" s="14" t="s">
        <v>2463</v>
      </c>
      <c r="H62" s="14" t="s">
        <v>2464</v>
      </c>
      <c r="I62" s="14" t="s">
        <v>2465</v>
      </c>
      <c r="J62" s="14" t="s">
        <v>2466</v>
      </c>
      <c r="K62" s="14" t="s">
        <v>2467</v>
      </c>
      <c r="L62" s="14" t="s">
        <v>2468</v>
      </c>
      <c r="M62" s="14" t="s">
        <v>2469</v>
      </c>
      <c r="N62" s="74" t="s">
        <v>3473</v>
      </c>
      <c r="O62" s="74" t="s">
        <v>3606</v>
      </c>
      <c r="P62" s="20" t="s">
        <v>120</v>
      </c>
      <c r="Q62" s="21" t="s">
        <v>764</v>
      </c>
      <c r="R62" s="22">
        <v>842</v>
      </c>
      <c r="S62" s="72">
        <v>0</v>
      </c>
      <c r="T62" s="72">
        <v>1</v>
      </c>
      <c r="U62" s="72">
        <v>0</v>
      </c>
      <c r="V62" s="72">
        <v>1</v>
      </c>
      <c r="W62" s="72">
        <v>0</v>
      </c>
      <c r="X62" s="72">
        <v>0</v>
      </c>
      <c r="Y62" s="72">
        <v>0</v>
      </c>
      <c r="Z62" s="72">
        <v>2</v>
      </c>
      <c r="AA62" s="72">
        <v>0</v>
      </c>
      <c r="AB62" s="72">
        <v>2</v>
      </c>
      <c r="AC62" s="72">
        <v>0</v>
      </c>
      <c r="AD62" s="136">
        <v>0</v>
      </c>
      <c r="AE62" s="136">
        <v>0</v>
      </c>
      <c r="AF62" s="136">
        <v>0</v>
      </c>
      <c r="AG62" s="125">
        <v>3</v>
      </c>
      <c r="AH62" s="49" t="s">
        <v>2284</v>
      </c>
      <c r="AI62" s="309">
        <v>3</v>
      </c>
    </row>
    <row r="63" spans="1:35" x14ac:dyDescent="0.25">
      <c r="A63" s="14" t="s">
        <v>217</v>
      </c>
      <c r="B63" s="14" t="s">
        <v>1848</v>
      </c>
      <c r="C63" s="14" t="s">
        <v>209</v>
      </c>
      <c r="D63" s="14" t="s">
        <v>1849</v>
      </c>
      <c r="E63" s="14" t="s">
        <v>211</v>
      </c>
      <c r="F63" s="14" t="s">
        <v>219</v>
      </c>
      <c r="G63" s="14" t="s">
        <v>225</v>
      </c>
      <c r="H63" s="14" t="s">
        <v>227</v>
      </c>
      <c r="I63" s="14" t="s">
        <v>221</v>
      </c>
      <c r="J63" s="14" t="s">
        <v>223</v>
      </c>
      <c r="K63" s="14" t="s">
        <v>213</v>
      </c>
      <c r="L63" s="14" t="s">
        <v>215</v>
      </c>
      <c r="M63" s="14" t="s">
        <v>324</v>
      </c>
      <c r="N63" s="74" t="s">
        <v>3417</v>
      </c>
      <c r="O63" s="74" t="s">
        <v>321</v>
      </c>
      <c r="P63" s="51" t="s">
        <v>972</v>
      </c>
      <c r="Q63" s="52"/>
      <c r="R63" s="124"/>
      <c r="S63" s="127">
        <v>165</v>
      </c>
      <c r="T63" s="127">
        <v>234</v>
      </c>
      <c r="U63" s="127">
        <v>2</v>
      </c>
      <c r="V63" s="127">
        <v>236</v>
      </c>
      <c r="W63" s="127">
        <v>213</v>
      </c>
      <c r="X63" s="127">
        <v>0</v>
      </c>
      <c r="Y63" s="127">
        <v>119</v>
      </c>
      <c r="Z63" s="127">
        <v>20</v>
      </c>
      <c r="AA63" s="127">
        <v>0</v>
      </c>
      <c r="AB63" s="127">
        <v>20</v>
      </c>
      <c r="AC63" s="127">
        <v>0</v>
      </c>
      <c r="AD63" s="127">
        <v>0</v>
      </c>
      <c r="AE63" s="127">
        <v>0</v>
      </c>
      <c r="AF63" s="127">
        <v>0</v>
      </c>
      <c r="AG63" s="119">
        <v>753</v>
      </c>
      <c r="AH63" s="49" t="s">
        <v>2297</v>
      </c>
      <c r="AI63" s="309">
        <v>2</v>
      </c>
    </row>
    <row r="64" spans="1:35" x14ac:dyDescent="0.25">
      <c r="A64" s="14" t="s">
        <v>2472</v>
      </c>
      <c r="B64" s="14" t="s">
        <v>2473</v>
      </c>
      <c r="C64" s="14" t="s">
        <v>2474</v>
      </c>
      <c r="D64" s="14" t="s">
        <v>2475</v>
      </c>
      <c r="E64" s="14" t="s">
        <v>2476</v>
      </c>
      <c r="F64" s="14" t="s">
        <v>2477</v>
      </c>
      <c r="G64" s="14" t="s">
        <v>2478</v>
      </c>
      <c r="H64" s="14" t="s">
        <v>2479</v>
      </c>
      <c r="I64" s="14" t="s">
        <v>2480</v>
      </c>
      <c r="J64" s="14" t="s">
        <v>2481</v>
      </c>
      <c r="K64" s="14" t="s">
        <v>2482</v>
      </c>
      <c r="L64" s="14" t="s">
        <v>2483</v>
      </c>
      <c r="M64" s="14" t="s">
        <v>2484</v>
      </c>
      <c r="N64" s="74" t="s">
        <v>3474</v>
      </c>
      <c r="O64" s="74" t="s">
        <v>3607</v>
      </c>
      <c r="P64" s="20" t="s">
        <v>122</v>
      </c>
      <c r="Q64" s="21" t="s">
        <v>985</v>
      </c>
      <c r="R64" s="22">
        <v>38</v>
      </c>
      <c r="S64" s="72">
        <v>0</v>
      </c>
      <c r="T64" s="72">
        <v>5</v>
      </c>
      <c r="U64" s="72">
        <v>0</v>
      </c>
      <c r="V64" s="72">
        <v>5</v>
      </c>
      <c r="W64" s="72">
        <v>0</v>
      </c>
      <c r="X64" s="72">
        <v>0</v>
      </c>
      <c r="Y64" s="72">
        <v>0</v>
      </c>
      <c r="Z64" s="72">
        <v>0</v>
      </c>
      <c r="AA64" s="72">
        <v>0</v>
      </c>
      <c r="AB64" s="72">
        <v>0</v>
      </c>
      <c r="AC64" s="72">
        <v>0</v>
      </c>
      <c r="AD64" s="136">
        <v>0</v>
      </c>
      <c r="AE64" s="136">
        <v>0</v>
      </c>
      <c r="AF64" s="136">
        <v>0</v>
      </c>
      <c r="AG64" s="125">
        <v>5</v>
      </c>
      <c r="AH64" s="49" t="s">
        <v>2314</v>
      </c>
      <c r="AI64" s="309">
        <v>1</v>
      </c>
    </row>
    <row r="65" spans="1:35" x14ac:dyDescent="0.25">
      <c r="A65" s="14" t="s">
        <v>2486</v>
      </c>
      <c r="B65" s="14" t="s">
        <v>2487</v>
      </c>
      <c r="C65" s="14" t="s">
        <v>2488</v>
      </c>
      <c r="D65" s="14" t="s">
        <v>2489</v>
      </c>
      <c r="E65" s="14" t="s">
        <v>2490</v>
      </c>
      <c r="F65" s="14" t="s">
        <v>2491</v>
      </c>
      <c r="G65" s="14" t="s">
        <v>2492</v>
      </c>
      <c r="H65" s="14" t="s">
        <v>2493</v>
      </c>
      <c r="I65" s="14" t="s">
        <v>2494</v>
      </c>
      <c r="J65" s="14" t="s">
        <v>2495</v>
      </c>
      <c r="K65" s="14" t="s">
        <v>2496</v>
      </c>
      <c r="L65" s="14" t="s">
        <v>2497</v>
      </c>
      <c r="M65" s="14" t="s">
        <v>2498</v>
      </c>
      <c r="N65" s="74" t="s">
        <v>3475</v>
      </c>
      <c r="O65" s="74" t="s">
        <v>3608</v>
      </c>
      <c r="P65" s="20" t="s">
        <v>123</v>
      </c>
      <c r="Q65" s="21" t="s">
        <v>985</v>
      </c>
      <c r="R65" s="22">
        <v>86</v>
      </c>
      <c r="S65" s="72">
        <v>0</v>
      </c>
      <c r="T65" s="72">
        <v>3</v>
      </c>
      <c r="U65" s="72">
        <v>0</v>
      </c>
      <c r="V65" s="72">
        <v>3</v>
      </c>
      <c r="W65" s="72">
        <v>3</v>
      </c>
      <c r="X65" s="72">
        <v>0</v>
      </c>
      <c r="Y65" s="72">
        <v>3</v>
      </c>
      <c r="Z65" s="72">
        <v>0</v>
      </c>
      <c r="AA65" s="72">
        <v>0</v>
      </c>
      <c r="AB65" s="72">
        <v>0</v>
      </c>
      <c r="AC65" s="72">
        <v>0</v>
      </c>
      <c r="AD65" s="136">
        <v>0</v>
      </c>
      <c r="AE65" s="136">
        <v>0</v>
      </c>
      <c r="AF65" s="136">
        <v>0</v>
      </c>
      <c r="AG65" s="125">
        <v>9</v>
      </c>
      <c r="AH65" s="49" t="s">
        <v>2309</v>
      </c>
      <c r="AI65" s="309">
        <v>4</v>
      </c>
    </row>
    <row r="66" spans="1:35" x14ac:dyDescent="0.25">
      <c r="A66" s="14" t="s">
        <v>2500</v>
      </c>
      <c r="B66" s="14" t="s">
        <v>2501</v>
      </c>
      <c r="C66" s="14" t="s">
        <v>2502</v>
      </c>
      <c r="D66" s="14" t="s">
        <v>2503</v>
      </c>
      <c r="E66" s="14" t="s">
        <v>2504</v>
      </c>
      <c r="F66" s="14" t="s">
        <v>2505</v>
      </c>
      <c r="G66" s="14" t="s">
        <v>2506</v>
      </c>
      <c r="H66" s="14" t="s">
        <v>2507</v>
      </c>
      <c r="I66" s="14" t="s">
        <v>2508</v>
      </c>
      <c r="J66" s="14" t="s">
        <v>2509</v>
      </c>
      <c r="K66" s="14" t="s">
        <v>2510</v>
      </c>
      <c r="L66" s="14" t="s">
        <v>2511</v>
      </c>
      <c r="M66" s="14" t="s">
        <v>2512</v>
      </c>
      <c r="N66" s="74" t="s">
        <v>3476</v>
      </c>
      <c r="O66" s="74" t="s">
        <v>3609</v>
      </c>
      <c r="P66" s="20" t="s">
        <v>124</v>
      </c>
      <c r="Q66" s="21" t="s">
        <v>985</v>
      </c>
      <c r="R66" s="22">
        <v>107</v>
      </c>
      <c r="S66" s="72">
        <v>0</v>
      </c>
      <c r="T66" s="72">
        <v>0</v>
      </c>
      <c r="U66" s="72">
        <v>0</v>
      </c>
      <c r="V66" s="72">
        <v>0</v>
      </c>
      <c r="W66" s="72">
        <v>0</v>
      </c>
      <c r="X66" s="72">
        <v>0</v>
      </c>
      <c r="Y66" s="72">
        <v>0</v>
      </c>
      <c r="Z66" s="72">
        <v>0</v>
      </c>
      <c r="AA66" s="72">
        <v>0</v>
      </c>
      <c r="AB66" s="72">
        <v>0</v>
      </c>
      <c r="AC66" s="72">
        <v>0</v>
      </c>
      <c r="AD66" s="136">
        <v>0</v>
      </c>
      <c r="AE66" s="136">
        <v>0</v>
      </c>
      <c r="AF66" s="136">
        <v>0</v>
      </c>
      <c r="AG66" s="125">
        <v>0</v>
      </c>
      <c r="AH66" s="49" t="s">
        <v>2321</v>
      </c>
      <c r="AI66" s="309">
        <v>53</v>
      </c>
    </row>
    <row r="67" spans="1:35" x14ac:dyDescent="0.25">
      <c r="A67" s="14" t="s">
        <v>2514</v>
      </c>
      <c r="B67" s="14" t="s">
        <v>2515</v>
      </c>
      <c r="C67" s="14" t="s">
        <v>2516</v>
      </c>
      <c r="D67" s="14" t="s">
        <v>2517</v>
      </c>
      <c r="E67" s="14" t="s">
        <v>2518</v>
      </c>
      <c r="F67" s="14" t="s">
        <v>2519</v>
      </c>
      <c r="G67" s="14" t="s">
        <v>2520</v>
      </c>
      <c r="H67" s="14" t="s">
        <v>2521</v>
      </c>
      <c r="I67" s="14" t="s">
        <v>2522</v>
      </c>
      <c r="J67" s="14" t="s">
        <v>2523</v>
      </c>
      <c r="K67" s="14" t="s">
        <v>2524</v>
      </c>
      <c r="L67" s="14" t="s">
        <v>2525</v>
      </c>
      <c r="M67" s="14" t="s">
        <v>2526</v>
      </c>
      <c r="N67" s="74" t="s">
        <v>3477</v>
      </c>
      <c r="O67" s="74" t="s">
        <v>3610</v>
      </c>
      <c r="P67" s="20" t="s">
        <v>125</v>
      </c>
      <c r="Q67" s="21" t="s">
        <v>985</v>
      </c>
      <c r="R67" s="22">
        <v>134</v>
      </c>
      <c r="S67" s="72">
        <v>0</v>
      </c>
      <c r="T67" s="72">
        <v>0</v>
      </c>
      <c r="U67" s="72">
        <v>0</v>
      </c>
      <c r="V67" s="72">
        <v>0</v>
      </c>
      <c r="W67" s="72">
        <v>0</v>
      </c>
      <c r="X67" s="72">
        <v>0</v>
      </c>
      <c r="Y67" s="72">
        <v>1</v>
      </c>
      <c r="Z67" s="72">
        <v>0</v>
      </c>
      <c r="AA67" s="72">
        <v>0</v>
      </c>
      <c r="AB67" s="72">
        <v>0</v>
      </c>
      <c r="AC67" s="72">
        <v>0</v>
      </c>
      <c r="AD67" s="136">
        <v>0</v>
      </c>
      <c r="AE67" s="136">
        <v>0</v>
      </c>
      <c r="AF67" s="136">
        <v>0</v>
      </c>
      <c r="AG67" s="125">
        <v>1</v>
      </c>
      <c r="AH67" s="49" t="s">
        <v>2335</v>
      </c>
      <c r="AI67" s="309">
        <v>85</v>
      </c>
    </row>
    <row r="68" spans="1:35" x14ac:dyDescent="0.25">
      <c r="A68" s="14" t="s">
        <v>2001</v>
      </c>
      <c r="B68" s="14" t="s">
        <v>2528</v>
      </c>
      <c r="C68" s="14" t="s">
        <v>2529</v>
      </c>
      <c r="D68" s="14" t="s">
        <v>2530</v>
      </c>
      <c r="E68" s="14" t="s">
        <v>2531</v>
      </c>
      <c r="F68" s="14" t="s">
        <v>2532</v>
      </c>
      <c r="G68" s="14" t="s">
        <v>2533</v>
      </c>
      <c r="H68" s="14" t="s">
        <v>2534</v>
      </c>
      <c r="I68" s="14" t="s">
        <v>2535</v>
      </c>
      <c r="J68" s="14" t="s">
        <v>2536</v>
      </c>
      <c r="K68" s="14" t="s">
        <v>2537</v>
      </c>
      <c r="L68" s="14" t="s">
        <v>2538</v>
      </c>
      <c r="M68" s="14" t="s">
        <v>2539</v>
      </c>
      <c r="N68" s="74" t="s">
        <v>3478</v>
      </c>
      <c r="O68" s="74" t="s">
        <v>3611</v>
      </c>
      <c r="P68" s="25" t="s">
        <v>126</v>
      </c>
      <c r="Q68" s="21" t="s">
        <v>985</v>
      </c>
      <c r="R68" s="22">
        <v>150</v>
      </c>
      <c r="S68" s="72">
        <v>0</v>
      </c>
      <c r="T68" s="72">
        <v>5</v>
      </c>
      <c r="U68" s="72">
        <v>0</v>
      </c>
      <c r="V68" s="72">
        <v>5</v>
      </c>
      <c r="W68" s="72">
        <v>0</v>
      </c>
      <c r="X68" s="72">
        <v>0</v>
      </c>
      <c r="Y68" s="72">
        <v>3</v>
      </c>
      <c r="Z68" s="72">
        <v>0</v>
      </c>
      <c r="AA68" s="72">
        <v>0</v>
      </c>
      <c r="AB68" s="72">
        <v>0</v>
      </c>
      <c r="AC68" s="72">
        <v>0</v>
      </c>
      <c r="AD68" s="136">
        <v>0</v>
      </c>
      <c r="AE68" s="136">
        <v>0</v>
      </c>
      <c r="AF68" s="136">
        <v>0</v>
      </c>
      <c r="AG68" s="125">
        <v>8</v>
      </c>
      <c r="AH68" s="49" t="s">
        <v>2349</v>
      </c>
      <c r="AI68" s="309">
        <v>8</v>
      </c>
    </row>
    <row r="69" spans="1:35" x14ac:dyDescent="0.25">
      <c r="A69" s="14" t="s">
        <v>2349</v>
      </c>
      <c r="B69" s="14" t="s">
        <v>2541</v>
      </c>
      <c r="C69" s="14" t="s">
        <v>2321</v>
      </c>
      <c r="D69" s="14" t="s">
        <v>2542</v>
      </c>
      <c r="E69" s="14" t="s">
        <v>2543</v>
      </c>
      <c r="F69" s="14" t="s">
        <v>2363</v>
      </c>
      <c r="G69" s="14" t="s">
        <v>2544</v>
      </c>
      <c r="H69" s="14" t="s">
        <v>2545</v>
      </c>
      <c r="I69" s="14" t="s">
        <v>2546</v>
      </c>
      <c r="J69" s="14" t="s">
        <v>2547</v>
      </c>
      <c r="K69" s="14" t="s">
        <v>2548</v>
      </c>
      <c r="L69" s="14" t="s">
        <v>2335</v>
      </c>
      <c r="M69" s="14" t="s">
        <v>2549</v>
      </c>
      <c r="N69" s="74" t="s">
        <v>3479</v>
      </c>
      <c r="O69" s="74" t="s">
        <v>3612</v>
      </c>
      <c r="P69" s="24" t="s">
        <v>127</v>
      </c>
      <c r="Q69" s="21" t="s">
        <v>985</v>
      </c>
      <c r="R69" s="22">
        <v>237</v>
      </c>
      <c r="S69" s="72">
        <v>85</v>
      </c>
      <c r="T69" s="72">
        <v>8</v>
      </c>
      <c r="U69" s="72">
        <v>0</v>
      </c>
      <c r="V69" s="72">
        <v>8</v>
      </c>
      <c r="W69" s="72">
        <v>53</v>
      </c>
      <c r="X69" s="72">
        <v>0</v>
      </c>
      <c r="Y69" s="72">
        <v>27</v>
      </c>
      <c r="Z69" s="72">
        <v>0</v>
      </c>
      <c r="AA69" s="72">
        <v>0</v>
      </c>
      <c r="AB69" s="72">
        <v>0</v>
      </c>
      <c r="AC69" s="72">
        <v>0</v>
      </c>
      <c r="AD69" s="136">
        <v>0</v>
      </c>
      <c r="AE69" s="136">
        <v>0</v>
      </c>
      <c r="AF69" s="136">
        <v>0</v>
      </c>
      <c r="AG69" s="125">
        <v>173</v>
      </c>
      <c r="AH69" s="49" t="s">
        <v>2363</v>
      </c>
      <c r="AI69" s="309">
        <v>27</v>
      </c>
    </row>
    <row r="70" spans="1:35" x14ac:dyDescent="0.25">
      <c r="A70" s="14" t="s">
        <v>2456</v>
      </c>
      <c r="B70" s="14" t="s">
        <v>2551</v>
      </c>
      <c r="C70" s="14" t="s">
        <v>2442</v>
      </c>
      <c r="D70" s="14" t="s">
        <v>2552</v>
      </c>
      <c r="E70" s="14" t="s">
        <v>2553</v>
      </c>
      <c r="F70" s="14" t="s">
        <v>2470</v>
      </c>
      <c r="G70" s="14" t="s">
        <v>2554</v>
      </c>
      <c r="H70" s="14" t="s">
        <v>2555</v>
      </c>
      <c r="I70" s="14" t="s">
        <v>2556</v>
      </c>
      <c r="J70" s="14" t="s">
        <v>2557</v>
      </c>
      <c r="K70" s="14" t="s">
        <v>2558</v>
      </c>
      <c r="L70" s="14" t="s">
        <v>2559</v>
      </c>
      <c r="M70" s="14" t="s">
        <v>2560</v>
      </c>
      <c r="N70" s="74" t="s">
        <v>3480</v>
      </c>
      <c r="O70" s="74" t="s">
        <v>3613</v>
      </c>
      <c r="P70" s="25" t="s">
        <v>128</v>
      </c>
      <c r="Q70" s="21" t="s">
        <v>985</v>
      </c>
      <c r="R70" s="22">
        <v>264</v>
      </c>
      <c r="S70" s="72">
        <v>0</v>
      </c>
      <c r="T70" s="72">
        <v>76</v>
      </c>
      <c r="U70" s="72">
        <v>1</v>
      </c>
      <c r="V70" s="72">
        <v>77</v>
      </c>
      <c r="W70" s="72">
        <v>26</v>
      </c>
      <c r="X70" s="72">
        <v>0</v>
      </c>
      <c r="Y70" s="72">
        <v>14</v>
      </c>
      <c r="Z70" s="72">
        <v>0</v>
      </c>
      <c r="AA70" s="72">
        <v>0</v>
      </c>
      <c r="AB70" s="72">
        <v>0</v>
      </c>
      <c r="AC70" s="72">
        <v>0</v>
      </c>
      <c r="AD70" s="136">
        <v>0</v>
      </c>
      <c r="AE70" s="136">
        <v>0</v>
      </c>
      <c r="AF70" s="136">
        <v>0</v>
      </c>
      <c r="AG70" s="125">
        <v>117</v>
      </c>
      <c r="AH70" s="49" t="s">
        <v>2322</v>
      </c>
      <c r="AI70" s="309">
        <v>3</v>
      </c>
    </row>
    <row r="71" spans="1:35" x14ac:dyDescent="0.25">
      <c r="A71" s="14" t="s">
        <v>2562</v>
      </c>
      <c r="B71" s="14" t="s">
        <v>2563</v>
      </c>
      <c r="C71" s="14" t="s">
        <v>2564</v>
      </c>
      <c r="D71" s="14" t="s">
        <v>2565</v>
      </c>
      <c r="E71" s="14" t="s">
        <v>2566</v>
      </c>
      <c r="F71" s="14" t="s">
        <v>2567</v>
      </c>
      <c r="G71" s="14" t="s">
        <v>2568</v>
      </c>
      <c r="H71" s="14" t="s">
        <v>2569</v>
      </c>
      <c r="I71" s="14" t="s">
        <v>2570</v>
      </c>
      <c r="J71" s="14" t="s">
        <v>2571</v>
      </c>
      <c r="K71" s="14" t="s">
        <v>2572</v>
      </c>
      <c r="L71" s="14" t="s">
        <v>2573</v>
      </c>
      <c r="M71" s="14" t="s">
        <v>2574</v>
      </c>
      <c r="N71" s="74" t="s">
        <v>3481</v>
      </c>
      <c r="O71" s="74" t="s">
        <v>3614</v>
      </c>
      <c r="P71" s="27" t="s">
        <v>129</v>
      </c>
      <c r="Q71" s="21" t="s">
        <v>985</v>
      </c>
      <c r="R71" s="22">
        <v>310</v>
      </c>
      <c r="S71" s="72">
        <v>0</v>
      </c>
      <c r="T71" s="72">
        <v>8</v>
      </c>
      <c r="U71" s="72">
        <v>0</v>
      </c>
      <c r="V71" s="72">
        <v>8</v>
      </c>
      <c r="W71" s="72">
        <v>0</v>
      </c>
      <c r="X71" s="72">
        <v>0</v>
      </c>
      <c r="Y71" s="72">
        <v>4</v>
      </c>
      <c r="Z71" s="72">
        <v>0</v>
      </c>
      <c r="AA71" s="72">
        <v>0</v>
      </c>
      <c r="AB71" s="72">
        <v>0</v>
      </c>
      <c r="AC71" s="72">
        <v>0</v>
      </c>
      <c r="AD71" s="136">
        <v>0</v>
      </c>
      <c r="AE71" s="136">
        <v>0</v>
      </c>
      <c r="AF71" s="136">
        <v>0</v>
      </c>
      <c r="AG71" s="125">
        <v>12</v>
      </c>
      <c r="AH71" s="49" t="s">
        <v>1879</v>
      </c>
      <c r="AI71" s="309">
        <v>7</v>
      </c>
    </row>
    <row r="72" spans="1:35" x14ac:dyDescent="0.25">
      <c r="A72" s="14" t="s">
        <v>2576</v>
      </c>
      <c r="B72" s="14" t="s">
        <v>2577</v>
      </c>
      <c r="C72" s="14" t="s">
        <v>2578</v>
      </c>
      <c r="D72" s="14" t="s">
        <v>2579</v>
      </c>
      <c r="E72" s="14" t="s">
        <v>2580</v>
      </c>
      <c r="F72" s="14" t="s">
        <v>2581</v>
      </c>
      <c r="G72" s="14" t="s">
        <v>2582</v>
      </c>
      <c r="H72" s="14" t="s">
        <v>2583</v>
      </c>
      <c r="I72" s="14" t="s">
        <v>2584</v>
      </c>
      <c r="J72" s="14" t="s">
        <v>2585</v>
      </c>
      <c r="K72" s="14" t="s">
        <v>2586</v>
      </c>
      <c r="L72" s="14" t="s">
        <v>2587</v>
      </c>
      <c r="M72" s="14" t="s">
        <v>2588</v>
      </c>
      <c r="N72" s="74" t="s">
        <v>3482</v>
      </c>
      <c r="O72" s="74" t="s">
        <v>3615</v>
      </c>
      <c r="P72" s="20" t="s">
        <v>130</v>
      </c>
      <c r="Q72" s="21" t="s">
        <v>985</v>
      </c>
      <c r="R72" s="22">
        <v>315</v>
      </c>
      <c r="S72" s="72">
        <v>0</v>
      </c>
      <c r="T72" s="72">
        <v>3</v>
      </c>
      <c r="U72" s="72">
        <v>0</v>
      </c>
      <c r="V72" s="72">
        <v>3</v>
      </c>
      <c r="W72" s="72">
        <v>0</v>
      </c>
      <c r="X72" s="72">
        <v>0</v>
      </c>
      <c r="Y72" s="72">
        <v>0</v>
      </c>
      <c r="Z72" s="72">
        <v>0</v>
      </c>
      <c r="AA72" s="72">
        <v>0</v>
      </c>
      <c r="AB72" s="72">
        <v>0</v>
      </c>
      <c r="AC72" s="72">
        <v>0</v>
      </c>
      <c r="AD72" s="136">
        <v>0</v>
      </c>
      <c r="AE72" s="136">
        <v>0</v>
      </c>
      <c r="AF72" s="136">
        <v>0</v>
      </c>
      <c r="AG72" s="125">
        <v>3</v>
      </c>
      <c r="AH72" s="49" t="s">
        <v>1884</v>
      </c>
      <c r="AI72" s="309">
        <v>1</v>
      </c>
    </row>
    <row r="73" spans="1:35" x14ac:dyDescent="0.25">
      <c r="A73" s="14" t="s">
        <v>2589</v>
      </c>
      <c r="B73" s="14" t="s">
        <v>2590</v>
      </c>
      <c r="C73" s="14" t="s">
        <v>2591</v>
      </c>
      <c r="D73" s="14" t="s">
        <v>2592</v>
      </c>
      <c r="E73" s="14" t="s">
        <v>2593</v>
      </c>
      <c r="F73" s="14" t="s">
        <v>2594</v>
      </c>
      <c r="G73" s="14" t="s">
        <v>2595</v>
      </c>
      <c r="H73" s="14" t="s">
        <v>2596</v>
      </c>
      <c r="I73" s="14" t="s">
        <v>2597</v>
      </c>
      <c r="J73" s="14" t="s">
        <v>2598</v>
      </c>
      <c r="K73" s="14" t="s">
        <v>2599</v>
      </c>
      <c r="L73" s="14" t="s">
        <v>2600</v>
      </c>
      <c r="M73" s="14" t="s">
        <v>2601</v>
      </c>
      <c r="N73" s="74" t="s">
        <v>3483</v>
      </c>
      <c r="O73" s="74" t="s">
        <v>3616</v>
      </c>
      <c r="P73" s="20" t="s">
        <v>131</v>
      </c>
      <c r="Q73" s="21" t="s">
        <v>985</v>
      </c>
      <c r="R73" s="22">
        <v>361</v>
      </c>
      <c r="S73" s="72">
        <v>0</v>
      </c>
      <c r="T73" s="72">
        <v>3</v>
      </c>
      <c r="U73" s="72">
        <v>0</v>
      </c>
      <c r="V73" s="72">
        <v>3</v>
      </c>
      <c r="W73" s="72">
        <v>0</v>
      </c>
      <c r="X73" s="72">
        <v>0</v>
      </c>
      <c r="Y73" s="72">
        <v>2</v>
      </c>
      <c r="Z73" s="72">
        <v>0</v>
      </c>
      <c r="AA73" s="72">
        <v>0</v>
      </c>
      <c r="AB73" s="72">
        <v>0</v>
      </c>
      <c r="AC73" s="72">
        <v>0</v>
      </c>
      <c r="AD73" s="136">
        <v>0</v>
      </c>
      <c r="AE73" s="136">
        <v>0</v>
      </c>
      <c r="AF73" s="136">
        <v>0</v>
      </c>
      <c r="AG73" s="125">
        <v>5</v>
      </c>
      <c r="AH73" s="49" t="s">
        <v>1888</v>
      </c>
      <c r="AI73" s="309">
        <v>1</v>
      </c>
    </row>
    <row r="74" spans="1:35" x14ac:dyDescent="0.25">
      <c r="A74" s="14" t="s">
        <v>2602</v>
      </c>
      <c r="B74" s="14" t="s">
        <v>2603</v>
      </c>
      <c r="C74" s="14" t="s">
        <v>2604</v>
      </c>
      <c r="D74" s="14" t="s">
        <v>2605</v>
      </c>
      <c r="E74" s="14" t="s">
        <v>2606</v>
      </c>
      <c r="F74" s="14" t="s">
        <v>2607</v>
      </c>
      <c r="G74" s="14" t="s">
        <v>2608</v>
      </c>
      <c r="H74" s="14" t="s">
        <v>2609</v>
      </c>
      <c r="I74" s="14" t="s">
        <v>2610</v>
      </c>
      <c r="J74" s="14" t="s">
        <v>2611</v>
      </c>
      <c r="K74" s="14" t="s">
        <v>2612</v>
      </c>
      <c r="L74" s="14" t="s">
        <v>2613</v>
      </c>
      <c r="M74" s="14" t="s">
        <v>2614</v>
      </c>
      <c r="N74" s="74" t="s">
        <v>3484</v>
      </c>
      <c r="O74" s="74" t="s">
        <v>3617</v>
      </c>
      <c r="P74" s="24" t="s">
        <v>132</v>
      </c>
      <c r="Q74" s="21" t="s">
        <v>985</v>
      </c>
      <c r="R74" s="22">
        <v>647</v>
      </c>
      <c r="S74" s="72">
        <v>0</v>
      </c>
      <c r="T74" s="72">
        <v>4</v>
      </c>
      <c r="U74" s="72">
        <v>0</v>
      </c>
      <c r="V74" s="72">
        <v>4</v>
      </c>
      <c r="W74" s="72">
        <v>0</v>
      </c>
      <c r="X74" s="72">
        <v>0</v>
      </c>
      <c r="Y74" s="72">
        <v>2</v>
      </c>
      <c r="Z74" s="72">
        <v>0</v>
      </c>
      <c r="AA74" s="72">
        <v>0</v>
      </c>
      <c r="AB74" s="72">
        <v>0</v>
      </c>
      <c r="AC74" s="72">
        <v>0</v>
      </c>
      <c r="AD74" s="136">
        <v>0</v>
      </c>
      <c r="AE74" s="136">
        <v>0</v>
      </c>
      <c r="AF74" s="136">
        <v>0</v>
      </c>
      <c r="AG74" s="125">
        <v>6</v>
      </c>
      <c r="AH74" s="49" t="s">
        <v>1885</v>
      </c>
      <c r="AI74" s="309">
        <v>4</v>
      </c>
    </row>
    <row r="75" spans="1:35" x14ac:dyDescent="0.25">
      <c r="A75" s="14" t="s">
        <v>2615</v>
      </c>
      <c r="B75" s="14" t="s">
        <v>2616</v>
      </c>
      <c r="C75" s="14" t="s">
        <v>2617</v>
      </c>
      <c r="D75" s="14" t="s">
        <v>2618</v>
      </c>
      <c r="E75" s="14" t="s">
        <v>2619</v>
      </c>
      <c r="F75" s="14" t="s">
        <v>2620</v>
      </c>
      <c r="G75" s="14" t="s">
        <v>2621</v>
      </c>
      <c r="H75" s="14" t="s">
        <v>2622</v>
      </c>
      <c r="I75" s="14" t="s">
        <v>2623</v>
      </c>
      <c r="J75" s="14" t="s">
        <v>2624</v>
      </c>
      <c r="K75" s="14" t="s">
        <v>2625</v>
      </c>
      <c r="L75" s="14" t="s">
        <v>2626</v>
      </c>
      <c r="M75" s="14" t="s">
        <v>2627</v>
      </c>
      <c r="N75" s="74" t="s">
        <v>3485</v>
      </c>
      <c r="O75" s="74" t="s">
        <v>3618</v>
      </c>
      <c r="P75" s="27" t="s">
        <v>133</v>
      </c>
      <c r="Q75" s="21" t="s">
        <v>985</v>
      </c>
      <c r="R75" s="22">
        <v>658</v>
      </c>
      <c r="S75" s="72">
        <v>0</v>
      </c>
      <c r="T75" s="72">
        <v>5</v>
      </c>
      <c r="U75" s="72">
        <v>0</v>
      </c>
      <c r="V75" s="72">
        <v>5</v>
      </c>
      <c r="W75" s="72">
        <v>0</v>
      </c>
      <c r="X75" s="72">
        <v>0</v>
      </c>
      <c r="Y75" s="72">
        <v>1</v>
      </c>
      <c r="Z75" s="72">
        <v>0</v>
      </c>
      <c r="AA75" s="72">
        <v>0</v>
      </c>
      <c r="AB75" s="72">
        <v>0</v>
      </c>
      <c r="AC75" s="72">
        <v>0</v>
      </c>
      <c r="AD75" s="136">
        <v>0</v>
      </c>
      <c r="AE75" s="136">
        <v>0</v>
      </c>
      <c r="AF75" s="136">
        <v>0</v>
      </c>
      <c r="AG75" s="125">
        <v>6</v>
      </c>
      <c r="AH75" s="49" t="s">
        <v>2442</v>
      </c>
      <c r="AI75" s="309">
        <v>26</v>
      </c>
    </row>
    <row r="76" spans="1:35" x14ac:dyDescent="0.25">
      <c r="A76" s="14" t="s">
        <v>2628</v>
      </c>
      <c r="B76" s="14" t="s">
        <v>2629</v>
      </c>
      <c r="C76" s="14" t="s">
        <v>2630</v>
      </c>
      <c r="D76" s="14" t="s">
        <v>2631</v>
      </c>
      <c r="E76" s="14" t="s">
        <v>2632</v>
      </c>
      <c r="F76" s="14" t="s">
        <v>2633</v>
      </c>
      <c r="G76" s="14" t="s">
        <v>2634</v>
      </c>
      <c r="H76" s="14" t="s">
        <v>2635</v>
      </c>
      <c r="I76" s="14" t="s">
        <v>2636</v>
      </c>
      <c r="J76" s="14" t="s">
        <v>2637</v>
      </c>
      <c r="K76" s="14" t="s">
        <v>2638</v>
      </c>
      <c r="L76" s="14" t="s">
        <v>2639</v>
      </c>
      <c r="M76" s="14" t="s">
        <v>2640</v>
      </c>
      <c r="N76" s="74" t="s">
        <v>3486</v>
      </c>
      <c r="O76" s="74" t="s">
        <v>3619</v>
      </c>
      <c r="P76" s="24" t="s">
        <v>134</v>
      </c>
      <c r="Q76" s="21" t="s">
        <v>985</v>
      </c>
      <c r="R76" s="22">
        <v>664</v>
      </c>
      <c r="S76" s="72">
        <v>0</v>
      </c>
      <c r="T76" s="72">
        <v>94</v>
      </c>
      <c r="U76" s="72">
        <v>1</v>
      </c>
      <c r="V76" s="72">
        <v>95</v>
      </c>
      <c r="W76" s="72">
        <v>92</v>
      </c>
      <c r="X76" s="72">
        <v>0</v>
      </c>
      <c r="Y76" s="72">
        <v>44</v>
      </c>
      <c r="Z76" s="72">
        <v>0</v>
      </c>
      <c r="AA76" s="72">
        <v>0</v>
      </c>
      <c r="AB76" s="72">
        <v>0</v>
      </c>
      <c r="AC76" s="72">
        <v>0</v>
      </c>
      <c r="AD76" s="136">
        <v>0</v>
      </c>
      <c r="AE76" s="136">
        <v>0</v>
      </c>
      <c r="AF76" s="136">
        <v>0</v>
      </c>
      <c r="AG76" s="125">
        <v>231</v>
      </c>
      <c r="AH76" s="49" t="s">
        <v>2456</v>
      </c>
      <c r="AI76" s="309">
        <v>76</v>
      </c>
    </row>
    <row r="77" spans="1:35" x14ac:dyDescent="0.25">
      <c r="A77" s="14" t="s">
        <v>2642</v>
      </c>
      <c r="B77" s="14" t="s">
        <v>2643</v>
      </c>
      <c r="C77" s="14" t="s">
        <v>2644</v>
      </c>
      <c r="D77" s="14" t="s">
        <v>2645</v>
      </c>
      <c r="E77" s="14" t="s">
        <v>2646</v>
      </c>
      <c r="F77" s="14" t="s">
        <v>2647</v>
      </c>
      <c r="G77" s="14" t="s">
        <v>2648</v>
      </c>
      <c r="H77" s="14" t="s">
        <v>2649</v>
      </c>
      <c r="I77" s="14" t="s">
        <v>2650</v>
      </c>
      <c r="J77" s="14" t="s">
        <v>2651</v>
      </c>
      <c r="K77" s="14" t="s">
        <v>2652</v>
      </c>
      <c r="L77" s="14" t="s">
        <v>2653</v>
      </c>
      <c r="M77" s="14" t="s">
        <v>2654</v>
      </c>
      <c r="N77" s="74" t="s">
        <v>3487</v>
      </c>
      <c r="O77" s="74" t="s">
        <v>3620</v>
      </c>
      <c r="P77" s="26" t="s">
        <v>135</v>
      </c>
      <c r="Q77" s="21" t="s">
        <v>985</v>
      </c>
      <c r="R77" s="22">
        <v>686</v>
      </c>
      <c r="S77" s="72">
        <v>73</v>
      </c>
      <c r="T77" s="72">
        <v>14</v>
      </c>
      <c r="U77" s="72">
        <v>0</v>
      </c>
      <c r="V77" s="72">
        <v>14</v>
      </c>
      <c r="W77" s="72">
        <v>28</v>
      </c>
      <c r="X77" s="72">
        <v>0</v>
      </c>
      <c r="Y77" s="72">
        <v>14</v>
      </c>
      <c r="Z77" s="72">
        <v>0</v>
      </c>
      <c r="AA77" s="72">
        <v>0</v>
      </c>
      <c r="AB77" s="72">
        <v>0</v>
      </c>
      <c r="AC77" s="72">
        <v>0</v>
      </c>
      <c r="AD77" s="136">
        <v>0</v>
      </c>
      <c r="AE77" s="136">
        <v>0</v>
      </c>
      <c r="AF77" s="136">
        <v>0</v>
      </c>
      <c r="AG77" s="125">
        <v>129</v>
      </c>
      <c r="AH77" s="49" t="s">
        <v>2470</v>
      </c>
      <c r="AI77" s="309">
        <v>14</v>
      </c>
    </row>
    <row r="78" spans="1:35" x14ac:dyDescent="0.25">
      <c r="A78" s="14" t="s">
        <v>2656</v>
      </c>
      <c r="B78" s="14" t="s">
        <v>2657</v>
      </c>
      <c r="C78" s="14" t="s">
        <v>2658</v>
      </c>
      <c r="D78" s="14" t="s">
        <v>2659</v>
      </c>
      <c r="E78" s="14" t="s">
        <v>2660</v>
      </c>
      <c r="F78" s="14" t="s">
        <v>2661</v>
      </c>
      <c r="G78" s="14" t="s">
        <v>2662</v>
      </c>
      <c r="H78" s="14" t="s">
        <v>2663</v>
      </c>
      <c r="I78" s="14" t="s">
        <v>2664</v>
      </c>
      <c r="J78" s="14" t="s">
        <v>2665</v>
      </c>
      <c r="K78" s="14" t="s">
        <v>2666</v>
      </c>
      <c r="L78" s="14" t="s">
        <v>2667</v>
      </c>
      <c r="M78" s="14" t="s">
        <v>2668</v>
      </c>
      <c r="N78" s="74" t="s">
        <v>3488</v>
      </c>
      <c r="O78" s="74" t="s">
        <v>3621</v>
      </c>
      <c r="P78" s="20" t="s">
        <v>136</v>
      </c>
      <c r="Q78" s="21" t="s">
        <v>985</v>
      </c>
      <c r="R78" s="22">
        <v>819</v>
      </c>
      <c r="S78" s="72">
        <v>0</v>
      </c>
      <c r="T78" s="72">
        <v>0</v>
      </c>
      <c r="U78" s="72">
        <v>0</v>
      </c>
      <c r="V78" s="72">
        <v>0</v>
      </c>
      <c r="W78" s="72">
        <v>0</v>
      </c>
      <c r="X78" s="72">
        <v>0</v>
      </c>
      <c r="Y78" s="72">
        <v>2</v>
      </c>
      <c r="Z78" s="72">
        <v>0</v>
      </c>
      <c r="AA78" s="72">
        <v>0</v>
      </c>
      <c r="AB78" s="72">
        <v>0</v>
      </c>
      <c r="AC78" s="72">
        <v>0</v>
      </c>
      <c r="AD78" s="136">
        <v>0</v>
      </c>
      <c r="AE78" s="136">
        <v>0</v>
      </c>
      <c r="AF78" s="136">
        <v>0</v>
      </c>
      <c r="AG78" s="125">
        <v>2</v>
      </c>
      <c r="AH78" s="49" t="s">
        <v>2556</v>
      </c>
      <c r="AI78" s="309">
        <v>1</v>
      </c>
    </row>
    <row r="79" spans="1:35" x14ac:dyDescent="0.25">
      <c r="A79" s="14" t="s">
        <v>2670</v>
      </c>
      <c r="B79" s="14" t="s">
        <v>2671</v>
      </c>
      <c r="C79" s="14" t="s">
        <v>2672</v>
      </c>
      <c r="D79" s="14" t="s">
        <v>2673</v>
      </c>
      <c r="E79" s="14" t="s">
        <v>2674</v>
      </c>
      <c r="F79" s="14" t="s">
        <v>2675</v>
      </c>
      <c r="G79" s="14" t="s">
        <v>2676</v>
      </c>
      <c r="H79" s="14" t="s">
        <v>2677</v>
      </c>
      <c r="I79" s="14" t="s">
        <v>2678</v>
      </c>
      <c r="J79" s="14" t="s">
        <v>2679</v>
      </c>
      <c r="K79" s="14" t="s">
        <v>2680</v>
      </c>
      <c r="L79" s="14" t="s">
        <v>2681</v>
      </c>
      <c r="M79" s="14" t="s">
        <v>2682</v>
      </c>
      <c r="N79" s="74" t="s">
        <v>3489</v>
      </c>
      <c r="O79" s="74" t="s">
        <v>3622</v>
      </c>
      <c r="P79" s="20" t="s">
        <v>137</v>
      </c>
      <c r="Q79" s="21" t="s">
        <v>985</v>
      </c>
      <c r="R79" s="22">
        <v>854</v>
      </c>
      <c r="S79" s="72">
        <v>0</v>
      </c>
      <c r="T79" s="72">
        <v>1</v>
      </c>
      <c r="U79" s="72">
        <v>0</v>
      </c>
      <c r="V79" s="72">
        <v>1</v>
      </c>
      <c r="W79" s="72">
        <v>0</v>
      </c>
      <c r="X79" s="72">
        <v>0</v>
      </c>
      <c r="Y79" s="72">
        <v>0</v>
      </c>
      <c r="Z79" s="72">
        <v>2</v>
      </c>
      <c r="AA79" s="72">
        <v>0</v>
      </c>
      <c r="AB79" s="72">
        <v>2</v>
      </c>
      <c r="AC79" s="72">
        <v>0</v>
      </c>
      <c r="AD79" s="136">
        <v>0</v>
      </c>
      <c r="AE79" s="136">
        <v>0</v>
      </c>
      <c r="AF79" s="136">
        <v>0</v>
      </c>
      <c r="AG79" s="125">
        <v>3</v>
      </c>
      <c r="AH79" s="49" t="s">
        <v>2471</v>
      </c>
      <c r="AI79" s="309">
        <v>1</v>
      </c>
    </row>
    <row r="80" spans="1:35" x14ac:dyDescent="0.25">
      <c r="A80" s="14" t="s">
        <v>2684</v>
      </c>
      <c r="B80" s="14" t="s">
        <v>2685</v>
      </c>
      <c r="C80" s="14" t="s">
        <v>2686</v>
      </c>
      <c r="D80" s="14" t="s">
        <v>2687</v>
      </c>
      <c r="E80" s="14" t="s">
        <v>2688</v>
      </c>
      <c r="F80" s="14" t="s">
        <v>2689</v>
      </c>
      <c r="G80" s="14" t="s">
        <v>2690</v>
      </c>
      <c r="H80" s="14" t="s">
        <v>2691</v>
      </c>
      <c r="I80" s="14" t="s">
        <v>2692</v>
      </c>
      <c r="J80" s="14" t="s">
        <v>2693</v>
      </c>
      <c r="K80" s="14" t="s">
        <v>2694</v>
      </c>
      <c r="L80" s="14" t="s">
        <v>2695</v>
      </c>
      <c r="M80" s="14" t="s">
        <v>2696</v>
      </c>
      <c r="N80" s="74" t="s">
        <v>3490</v>
      </c>
      <c r="O80" s="74" t="s">
        <v>3623</v>
      </c>
      <c r="P80" s="20" t="s">
        <v>138</v>
      </c>
      <c r="Q80" s="21" t="s">
        <v>985</v>
      </c>
      <c r="R80" s="22">
        <v>887</v>
      </c>
      <c r="S80" s="72">
        <v>7</v>
      </c>
      <c r="T80" s="72">
        <v>5</v>
      </c>
      <c r="U80" s="72">
        <v>0</v>
      </c>
      <c r="V80" s="72">
        <v>5</v>
      </c>
      <c r="W80" s="72">
        <v>11</v>
      </c>
      <c r="X80" s="72">
        <v>0</v>
      </c>
      <c r="Y80" s="72">
        <v>2</v>
      </c>
      <c r="Z80" s="72">
        <v>18</v>
      </c>
      <c r="AA80" s="72">
        <v>0</v>
      </c>
      <c r="AB80" s="72">
        <v>18</v>
      </c>
      <c r="AC80" s="72">
        <v>0</v>
      </c>
      <c r="AD80" s="136">
        <v>0</v>
      </c>
      <c r="AE80" s="136">
        <v>0</v>
      </c>
      <c r="AF80" s="136">
        <v>0</v>
      </c>
      <c r="AG80" s="125">
        <v>43</v>
      </c>
      <c r="AH80" s="49" t="s">
        <v>2485</v>
      </c>
      <c r="AI80" s="309">
        <v>384</v>
      </c>
    </row>
    <row r="81" spans="1:35" x14ac:dyDescent="0.25">
      <c r="A81" s="14" t="s">
        <v>217</v>
      </c>
      <c r="B81" s="14" t="s">
        <v>1848</v>
      </c>
      <c r="C81" s="14" t="s">
        <v>209</v>
      </c>
      <c r="D81" s="14" t="s">
        <v>1849</v>
      </c>
      <c r="E81" s="14" t="s">
        <v>211</v>
      </c>
      <c r="F81" s="14" t="s">
        <v>219</v>
      </c>
      <c r="G81" s="14" t="s">
        <v>225</v>
      </c>
      <c r="H81" s="14" t="s">
        <v>227</v>
      </c>
      <c r="I81" s="14" t="s">
        <v>221</v>
      </c>
      <c r="J81" s="14" t="s">
        <v>223</v>
      </c>
      <c r="K81" s="14" t="s">
        <v>213</v>
      </c>
      <c r="L81" s="14" t="s">
        <v>215</v>
      </c>
      <c r="M81" s="14" t="s">
        <v>324</v>
      </c>
      <c r="N81" s="74" t="s">
        <v>3423</v>
      </c>
      <c r="O81" s="74" t="s">
        <v>3555</v>
      </c>
      <c r="P81" s="51" t="s">
        <v>1162</v>
      </c>
      <c r="Q81" s="52"/>
      <c r="R81" s="53">
        <v>0</v>
      </c>
      <c r="S81" s="126">
        <v>3922</v>
      </c>
      <c r="T81" s="126">
        <v>3981</v>
      </c>
      <c r="U81" s="126">
        <v>49</v>
      </c>
      <c r="V81" s="126">
        <v>4030</v>
      </c>
      <c r="W81" s="126">
        <v>1206</v>
      </c>
      <c r="X81" s="126">
        <v>104</v>
      </c>
      <c r="Y81" s="126">
        <v>1816</v>
      </c>
      <c r="Z81" s="126">
        <v>6</v>
      </c>
      <c r="AA81" s="126">
        <v>0</v>
      </c>
      <c r="AB81" s="126">
        <v>6</v>
      </c>
      <c r="AC81" s="126">
        <v>3</v>
      </c>
      <c r="AD81" s="126">
        <v>0</v>
      </c>
      <c r="AE81" s="126">
        <v>0</v>
      </c>
      <c r="AF81" s="126">
        <v>0</v>
      </c>
      <c r="AG81" s="119">
        <v>11087</v>
      </c>
      <c r="AH81" s="49" t="s">
        <v>2499</v>
      </c>
      <c r="AI81" s="309">
        <v>92</v>
      </c>
    </row>
    <row r="82" spans="1:35" x14ac:dyDescent="0.25">
      <c r="A82" s="14" t="s">
        <v>2697</v>
      </c>
      <c r="B82" s="14" t="s">
        <v>2698</v>
      </c>
      <c r="C82" s="14" t="s">
        <v>2699</v>
      </c>
      <c r="D82" s="14" t="s">
        <v>2700</v>
      </c>
      <c r="E82" s="14" t="s">
        <v>2701</v>
      </c>
      <c r="F82" s="14" t="s">
        <v>2702</v>
      </c>
      <c r="G82" s="14" t="s">
        <v>2703</v>
      </c>
      <c r="H82" s="14" t="s">
        <v>2704</v>
      </c>
      <c r="I82" s="14" t="s">
        <v>2705</v>
      </c>
      <c r="J82" s="14" t="s">
        <v>2706</v>
      </c>
      <c r="K82" s="14" t="s">
        <v>2707</v>
      </c>
      <c r="L82" s="14" t="s">
        <v>2708</v>
      </c>
      <c r="M82" s="14" t="s">
        <v>2709</v>
      </c>
      <c r="N82" s="74" t="s">
        <v>3491</v>
      </c>
      <c r="O82" s="74" t="s">
        <v>3624</v>
      </c>
      <c r="P82" s="20" t="s">
        <v>140</v>
      </c>
      <c r="Q82" s="21" t="s">
        <v>1175</v>
      </c>
      <c r="R82" s="22">
        <v>2</v>
      </c>
      <c r="S82" s="72">
        <v>0</v>
      </c>
      <c r="T82" s="72">
        <v>25</v>
      </c>
      <c r="U82" s="72">
        <v>0</v>
      </c>
      <c r="V82" s="72">
        <v>25</v>
      </c>
      <c r="W82" s="72">
        <v>0</v>
      </c>
      <c r="X82" s="72">
        <v>0</v>
      </c>
      <c r="Y82" s="72">
        <v>3</v>
      </c>
      <c r="Z82" s="72">
        <v>1</v>
      </c>
      <c r="AA82" s="72">
        <v>0</v>
      </c>
      <c r="AB82" s="72">
        <v>1</v>
      </c>
      <c r="AC82" s="72">
        <v>0</v>
      </c>
      <c r="AD82" s="136">
        <v>0</v>
      </c>
      <c r="AE82" s="136">
        <v>0</v>
      </c>
      <c r="AF82" s="136">
        <v>0</v>
      </c>
      <c r="AG82" s="125">
        <v>29</v>
      </c>
      <c r="AH82" s="49" t="s">
        <v>2513</v>
      </c>
      <c r="AI82" s="309">
        <v>1225</v>
      </c>
    </row>
    <row r="83" spans="1:35" x14ac:dyDescent="0.25">
      <c r="A83" s="14" t="s">
        <v>2711</v>
      </c>
      <c r="B83" s="14" t="s">
        <v>2712</v>
      </c>
      <c r="C83" s="14" t="s">
        <v>2713</v>
      </c>
      <c r="D83" s="14" t="s">
        <v>2714</v>
      </c>
      <c r="E83" s="14" t="s">
        <v>2715</v>
      </c>
      <c r="F83" s="14" t="s">
        <v>2716</v>
      </c>
      <c r="G83" s="14" t="s">
        <v>2717</v>
      </c>
      <c r="H83" s="14" t="s">
        <v>2718</v>
      </c>
      <c r="I83" s="14" t="s">
        <v>2719</v>
      </c>
      <c r="J83" s="14" t="s">
        <v>2720</v>
      </c>
      <c r="K83" s="14" t="s">
        <v>2721</v>
      </c>
      <c r="L83" s="14" t="s">
        <v>2722</v>
      </c>
      <c r="M83" s="14" t="s">
        <v>2723</v>
      </c>
      <c r="N83" s="74" t="s">
        <v>3492</v>
      </c>
      <c r="O83" s="74" t="s">
        <v>3625</v>
      </c>
      <c r="P83" s="20" t="s">
        <v>141</v>
      </c>
      <c r="Q83" s="21" t="s">
        <v>1175</v>
      </c>
      <c r="R83" s="22">
        <v>21</v>
      </c>
      <c r="S83" s="72">
        <v>0</v>
      </c>
      <c r="T83" s="72">
        <v>0</v>
      </c>
      <c r="U83" s="72">
        <v>0</v>
      </c>
      <c r="V83" s="72">
        <v>0</v>
      </c>
      <c r="W83" s="72">
        <v>0</v>
      </c>
      <c r="X83" s="72">
        <v>0</v>
      </c>
      <c r="Y83" s="72">
        <v>0</v>
      </c>
      <c r="Z83" s="72">
        <v>0</v>
      </c>
      <c r="AA83" s="72">
        <v>0</v>
      </c>
      <c r="AB83" s="72">
        <v>0</v>
      </c>
      <c r="AC83" s="72">
        <v>0</v>
      </c>
      <c r="AD83" s="136">
        <v>0</v>
      </c>
      <c r="AE83" s="136">
        <v>0</v>
      </c>
      <c r="AF83" s="136">
        <v>0</v>
      </c>
      <c r="AG83" s="125">
        <v>0</v>
      </c>
      <c r="AH83" s="49" t="s">
        <v>2527</v>
      </c>
      <c r="AI83" s="309">
        <v>181</v>
      </c>
    </row>
    <row r="84" spans="1:35" x14ac:dyDescent="0.25">
      <c r="A84" s="14" t="s">
        <v>2725</v>
      </c>
      <c r="B84" s="14" t="s">
        <v>2726</v>
      </c>
      <c r="C84" s="14" t="s">
        <v>2727</v>
      </c>
      <c r="D84" s="14" t="s">
        <v>2728</v>
      </c>
      <c r="E84" s="14" t="s">
        <v>2729</v>
      </c>
      <c r="F84" s="14" t="s">
        <v>2730</v>
      </c>
      <c r="G84" s="14" t="s">
        <v>2731</v>
      </c>
      <c r="H84" s="14" t="s">
        <v>2732</v>
      </c>
      <c r="I84" s="14" t="s">
        <v>2733</v>
      </c>
      <c r="J84" s="14" t="s">
        <v>2734</v>
      </c>
      <c r="K84" s="14" t="s">
        <v>2735</v>
      </c>
      <c r="L84" s="14" t="s">
        <v>2736</v>
      </c>
      <c r="M84" s="14" t="s">
        <v>2737</v>
      </c>
      <c r="N84" s="74" t="s">
        <v>3493</v>
      </c>
      <c r="O84" s="74" t="s">
        <v>3626</v>
      </c>
      <c r="P84" s="20" t="s">
        <v>142</v>
      </c>
      <c r="Q84" s="21" t="s">
        <v>1175</v>
      </c>
      <c r="R84" s="22">
        <v>55</v>
      </c>
      <c r="S84" s="72">
        <v>0</v>
      </c>
      <c r="T84" s="72">
        <v>2</v>
      </c>
      <c r="U84" s="72">
        <v>0</v>
      </c>
      <c r="V84" s="72">
        <v>2</v>
      </c>
      <c r="W84" s="72">
        <v>0</v>
      </c>
      <c r="X84" s="72">
        <v>0</v>
      </c>
      <c r="Y84" s="72">
        <v>1</v>
      </c>
      <c r="Z84" s="72">
        <v>0</v>
      </c>
      <c r="AA84" s="72">
        <v>0</v>
      </c>
      <c r="AB84" s="72">
        <v>0</v>
      </c>
      <c r="AC84" s="72">
        <v>0</v>
      </c>
      <c r="AD84" s="136">
        <v>0</v>
      </c>
      <c r="AE84" s="136">
        <v>0</v>
      </c>
      <c r="AF84" s="136">
        <v>0</v>
      </c>
      <c r="AG84" s="125">
        <v>3</v>
      </c>
      <c r="AH84" s="49" t="s">
        <v>2540</v>
      </c>
      <c r="AI84" s="309">
        <v>165</v>
      </c>
    </row>
    <row r="85" spans="1:35" x14ac:dyDescent="0.25">
      <c r="A85" s="14" t="s">
        <v>1949</v>
      </c>
      <c r="B85" s="14" t="s">
        <v>2739</v>
      </c>
      <c r="C85" s="14" t="s">
        <v>2740</v>
      </c>
      <c r="D85" s="14" t="s">
        <v>2741</v>
      </c>
      <c r="E85" s="14" t="s">
        <v>2742</v>
      </c>
      <c r="F85" s="14" t="s">
        <v>1963</v>
      </c>
      <c r="G85" s="14" t="s">
        <v>2743</v>
      </c>
      <c r="H85" s="14" t="s">
        <v>1987</v>
      </c>
      <c r="I85" s="14" t="s">
        <v>1973</v>
      </c>
      <c r="J85" s="14" t="s">
        <v>2744</v>
      </c>
      <c r="K85" s="14" t="s">
        <v>2745</v>
      </c>
      <c r="L85" s="14" t="s">
        <v>1935</v>
      </c>
      <c r="M85" s="14" t="s">
        <v>2746</v>
      </c>
      <c r="N85" s="74" t="s">
        <v>3494</v>
      </c>
      <c r="O85" s="74" t="s">
        <v>3627</v>
      </c>
      <c r="P85" s="28" t="s">
        <v>143</v>
      </c>
      <c r="Q85" s="21" t="s">
        <v>1175</v>
      </c>
      <c r="R85" s="22">
        <v>148</v>
      </c>
      <c r="S85" s="72">
        <v>424</v>
      </c>
      <c r="T85" s="72">
        <v>463</v>
      </c>
      <c r="U85" s="72">
        <v>4</v>
      </c>
      <c r="V85" s="72">
        <v>467</v>
      </c>
      <c r="W85" s="72">
        <v>0</v>
      </c>
      <c r="X85" s="72">
        <v>0</v>
      </c>
      <c r="Y85" s="72">
        <v>195</v>
      </c>
      <c r="Z85" s="72">
        <v>0</v>
      </c>
      <c r="AA85" s="72">
        <v>0</v>
      </c>
      <c r="AB85" s="72">
        <v>0</v>
      </c>
      <c r="AC85" s="72">
        <v>0</v>
      </c>
      <c r="AD85" s="136">
        <v>0</v>
      </c>
      <c r="AE85" s="136">
        <v>0</v>
      </c>
      <c r="AF85" s="136">
        <v>0</v>
      </c>
      <c r="AG85" s="125">
        <v>1086</v>
      </c>
      <c r="AH85" s="49" t="s">
        <v>2550</v>
      </c>
      <c r="AI85" s="309">
        <v>5</v>
      </c>
    </row>
    <row r="86" spans="1:35" x14ac:dyDescent="0.25">
      <c r="A86" s="14" t="s">
        <v>2158</v>
      </c>
      <c r="B86" s="14" t="s">
        <v>2747</v>
      </c>
      <c r="C86" s="14" t="s">
        <v>2748</v>
      </c>
      <c r="D86" s="14" t="s">
        <v>2749</v>
      </c>
      <c r="E86" s="14" t="s">
        <v>2750</v>
      </c>
      <c r="F86" s="14" t="s">
        <v>2172</v>
      </c>
      <c r="G86" s="14" t="s">
        <v>2751</v>
      </c>
      <c r="H86" s="14" t="s">
        <v>2186</v>
      </c>
      <c r="I86" s="14" t="s">
        <v>2752</v>
      </c>
      <c r="J86" s="14" t="s">
        <v>2753</v>
      </c>
      <c r="K86" s="14" t="s">
        <v>2754</v>
      </c>
      <c r="L86" s="14" t="s">
        <v>2755</v>
      </c>
      <c r="M86" s="14" t="s">
        <v>2756</v>
      </c>
      <c r="N86" s="74" t="s">
        <v>3495</v>
      </c>
      <c r="O86" s="74" t="s">
        <v>3628</v>
      </c>
      <c r="P86" s="20" t="s">
        <v>144</v>
      </c>
      <c r="Q86" s="21" t="s">
        <v>1175</v>
      </c>
      <c r="R86" s="22">
        <v>197</v>
      </c>
      <c r="S86" s="72">
        <v>0</v>
      </c>
      <c r="T86" s="72">
        <v>4</v>
      </c>
      <c r="U86" s="72">
        <v>0</v>
      </c>
      <c r="V86" s="72">
        <v>4</v>
      </c>
      <c r="W86" s="72">
        <v>0</v>
      </c>
      <c r="X86" s="72">
        <v>0</v>
      </c>
      <c r="Y86" s="72">
        <v>16</v>
      </c>
      <c r="Z86" s="72">
        <v>0</v>
      </c>
      <c r="AA86" s="72">
        <v>0</v>
      </c>
      <c r="AB86" s="72">
        <v>0</v>
      </c>
      <c r="AC86" s="72">
        <v>0</v>
      </c>
      <c r="AD86" s="136">
        <v>0</v>
      </c>
      <c r="AE86" s="136">
        <v>0</v>
      </c>
      <c r="AF86" s="136">
        <v>0</v>
      </c>
      <c r="AG86" s="125">
        <v>20</v>
      </c>
      <c r="AH86" s="49" t="s">
        <v>2561</v>
      </c>
      <c r="AI86" s="309">
        <v>32</v>
      </c>
    </row>
    <row r="87" spans="1:35" x14ac:dyDescent="0.25">
      <c r="A87" s="14" t="s">
        <v>2200</v>
      </c>
      <c r="B87" s="14" t="s">
        <v>2758</v>
      </c>
      <c r="C87" s="14" t="s">
        <v>2759</v>
      </c>
      <c r="D87" s="14" t="s">
        <v>2760</v>
      </c>
      <c r="E87" s="14" t="s">
        <v>2761</v>
      </c>
      <c r="F87" s="14" t="s">
        <v>2214</v>
      </c>
      <c r="G87" s="14" t="s">
        <v>2762</v>
      </c>
      <c r="H87" s="14" t="s">
        <v>2763</v>
      </c>
      <c r="I87" s="14" t="s">
        <v>2764</v>
      </c>
      <c r="J87" s="14" t="s">
        <v>2765</v>
      </c>
      <c r="K87" s="14" t="s">
        <v>2766</v>
      </c>
      <c r="L87" s="14" t="s">
        <v>2767</v>
      </c>
      <c r="M87" s="14" t="s">
        <v>2768</v>
      </c>
      <c r="N87" s="74" t="s">
        <v>3496</v>
      </c>
      <c r="O87" s="74" t="s">
        <v>3629</v>
      </c>
      <c r="P87" s="20" t="s">
        <v>145</v>
      </c>
      <c r="Q87" s="21" t="s">
        <v>1175</v>
      </c>
      <c r="R87" s="22">
        <v>206</v>
      </c>
      <c r="S87" s="72">
        <v>0</v>
      </c>
      <c r="T87" s="72">
        <v>3</v>
      </c>
      <c r="U87" s="72">
        <v>0</v>
      </c>
      <c r="V87" s="72">
        <v>3</v>
      </c>
      <c r="W87" s="72">
        <v>0</v>
      </c>
      <c r="X87" s="72">
        <v>0</v>
      </c>
      <c r="Y87" s="72">
        <v>1</v>
      </c>
      <c r="Z87" s="72">
        <v>0</v>
      </c>
      <c r="AA87" s="72">
        <v>0</v>
      </c>
      <c r="AB87" s="72">
        <v>0</v>
      </c>
      <c r="AC87" s="72">
        <v>0</v>
      </c>
      <c r="AD87" s="136">
        <v>0</v>
      </c>
      <c r="AE87" s="136">
        <v>0</v>
      </c>
      <c r="AF87" s="136">
        <v>0</v>
      </c>
      <c r="AG87" s="125">
        <v>4</v>
      </c>
      <c r="AH87" s="49" t="s">
        <v>2575</v>
      </c>
      <c r="AI87" s="309">
        <v>2</v>
      </c>
    </row>
    <row r="88" spans="1:35" x14ac:dyDescent="0.25">
      <c r="A88" s="14" t="s">
        <v>2710</v>
      </c>
      <c r="B88" s="14" t="s">
        <v>2770</v>
      </c>
      <c r="C88" s="14" t="s">
        <v>2771</v>
      </c>
      <c r="D88" s="14" t="s">
        <v>2772</v>
      </c>
      <c r="E88" s="14" t="s">
        <v>2773</v>
      </c>
      <c r="F88" s="14" t="s">
        <v>2724</v>
      </c>
      <c r="G88" s="14" t="s">
        <v>2774</v>
      </c>
      <c r="H88" s="14" t="s">
        <v>2738</v>
      </c>
      <c r="I88" s="14" t="s">
        <v>2775</v>
      </c>
      <c r="J88" s="14" t="s">
        <v>2776</v>
      </c>
      <c r="K88" s="14" t="s">
        <v>2777</v>
      </c>
      <c r="L88" s="14" t="s">
        <v>2778</v>
      </c>
      <c r="M88" s="14" t="s">
        <v>2779</v>
      </c>
      <c r="N88" s="74" t="s">
        <v>3497</v>
      </c>
      <c r="O88" s="74" t="s">
        <v>3630</v>
      </c>
      <c r="P88" s="20" t="s">
        <v>146</v>
      </c>
      <c r="Q88" s="21" t="s">
        <v>1175</v>
      </c>
      <c r="R88" s="22">
        <v>313</v>
      </c>
      <c r="S88" s="72">
        <v>0</v>
      </c>
      <c r="T88" s="72">
        <v>30</v>
      </c>
      <c r="U88" s="72">
        <v>0</v>
      </c>
      <c r="V88" s="72">
        <v>30</v>
      </c>
      <c r="W88" s="72">
        <v>0</v>
      </c>
      <c r="X88" s="72">
        <v>0</v>
      </c>
      <c r="Y88" s="72">
        <v>16</v>
      </c>
      <c r="Z88" s="72">
        <v>0</v>
      </c>
      <c r="AA88" s="72">
        <v>0</v>
      </c>
      <c r="AB88" s="72">
        <v>0</v>
      </c>
      <c r="AC88" s="72">
        <v>0</v>
      </c>
      <c r="AD88" s="136">
        <v>0</v>
      </c>
      <c r="AE88" s="136">
        <v>0</v>
      </c>
      <c r="AF88" s="136">
        <v>0</v>
      </c>
      <c r="AG88" s="125">
        <v>46</v>
      </c>
      <c r="AH88" s="49" t="s">
        <v>2336</v>
      </c>
      <c r="AI88" s="309">
        <v>2</v>
      </c>
    </row>
    <row r="89" spans="1:35" x14ac:dyDescent="0.25">
      <c r="A89" s="14" t="s">
        <v>2780</v>
      </c>
      <c r="B89" s="14" t="s">
        <v>2781</v>
      </c>
      <c r="C89" s="14" t="s">
        <v>2757</v>
      </c>
      <c r="D89" s="14" t="s">
        <v>2782</v>
      </c>
      <c r="E89" s="14" t="s">
        <v>2783</v>
      </c>
      <c r="F89" s="14" t="s">
        <v>2784</v>
      </c>
      <c r="G89" s="14" t="s">
        <v>2785</v>
      </c>
      <c r="H89" s="14" t="s">
        <v>2786</v>
      </c>
      <c r="I89" s="14" t="s">
        <v>2787</v>
      </c>
      <c r="J89" s="14" t="s">
        <v>2788</v>
      </c>
      <c r="K89" s="14" t="s">
        <v>2789</v>
      </c>
      <c r="L89" s="14" t="s">
        <v>2769</v>
      </c>
      <c r="M89" s="14" t="s">
        <v>2790</v>
      </c>
      <c r="N89" s="74" t="s">
        <v>3498</v>
      </c>
      <c r="O89" s="74" t="s">
        <v>3631</v>
      </c>
      <c r="P89" s="20" t="s">
        <v>147</v>
      </c>
      <c r="Q89" s="21" t="s">
        <v>1175</v>
      </c>
      <c r="R89" s="22">
        <v>318</v>
      </c>
      <c r="S89" s="72">
        <v>493</v>
      </c>
      <c r="T89" s="72">
        <v>230</v>
      </c>
      <c r="U89" s="72">
        <v>4</v>
      </c>
      <c r="V89" s="72">
        <v>234</v>
      </c>
      <c r="W89" s="72">
        <v>132</v>
      </c>
      <c r="X89" s="72">
        <v>0</v>
      </c>
      <c r="Y89" s="72">
        <v>168</v>
      </c>
      <c r="Z89" s="72">
        <v>0</v>
      </c>
      <c r="AA89" s="72">
        <v>0</v>
      </c>
      <c r="AB89" s="72">
        <v>0</v>
      </c>
      <c r="AC89" s="72">
        <v>0</v>
      </c>
      <c r="AD89" s="136">
        <v>0</v>
      </c>
      <c r="AE89" s="136">
        <v>0</v>
      </c>
      <c r="AF89" s="136">
        <v>0</v>
      </c>
      <c r="AG89" s="125">
        <v>1027</v>
      </c>
      <c r="AH89" s="49" t="s">
        <v>2342</v>
      </c>
      <c r="AI89" s="309">
        <v>4</v>
      </c>
    </row>
    <row r="90" spans="1:35" x14ac:dyDescent="0.25">
      <c r="A90" s="14" t="s">
        <v>2791</v>
      </c>
      <c r="B90" s="14" t="s">
        <v>2792</v>
      </c>
      <c r="C90" s="14" t="s">
        <v>2793</v>
      </c>
      <c r="D90" s="14" t="s">
        <v>2794</v>
      </c>
      <c r="E90" s="14" t="s">
        <v>2795</v>
      </c>
      <c r="F90" s="14" t="s">
        <v>2796</v>
      </c>
      <c r="G90" s="14" t="s">
        <v>2797</v>
      </c>
      <c r="H90" s="14" t="s">
        <v>2798</v>
      </c>
      <c r="I90" s="14" t="s">
        <v>2799</v>
      </c>
      <c r="J90" s="14" t="s">
        <v>2800</v>
      </c>
      <c r="K90" s="14" t="s">
        <v>2801</v>
      </c>
      <c r="L90" s="14" t="s">
        <v>2802</v>
      </c>
      <c r="M90" s="14" t="s">
        <v>2803</v>
      </c>
      <c r="N90" s="74" t="s">
        <v>3499</v>
      </c>
      <c r="O90" s="74" t="s">
        <v>3632</v>
      </c>
      <c r="P90" s="20" t="s">
        <v>148</v>
      </c>
      <c r="Q90" s="21" t="s">
        <v>1175</v>
      </c>
      <c r="R90" s="22">
        <v>321</v>
      </c>
      <c r="S90" s="72">
        <v>0</v>
      </c>
      <c r="T90" s="72">
        <v>63</v>
      </c>
      <c r="U90" s="72">
        <v>1</v>
      </c>
      <c r="V90" s="72">
        <v>64</v>
      </c>
      <c r="W90" s="72">
        <v>0</v>
      </c>
      <c r="X90" s="72">
        <v>0</v>
      </c>
      <c r="Y90" s="72">
        <v>103</v>
      </c>
      <c r="Z90" s="72">
        <v>0</v>
      </c>
      <c r="AA90" s="72">
        <v>0</v>
      </c>
      <c r="AB90" s="72">
        <v>0</v>
      </c>
      <c r="AC90" s="72">
        <v>0</v>
      </c>
      <c r="AD90" s="136">
        <v>0</v>
      </c>
      <c r="AE90" s="136">
        <v>0</v>
      </c>
      <c r="AF90" s="136">
        <v>0</v>
      </c>
      <c r="AG90" s="125">
        <v>167</v>
      </c>
      <c r="AH90" s="49" t="s">
        <v>2697</v>
      </c>
      <c r="AI90" s="309">
        <v>25</v>
      </c>
    </row>
    <row r="91" spans="1:35" x14ac:dyDescent="0.25">
      <c r="A91" s="14" t="s">
        <v>2804</v>
      </c>
      <c r="B91" s="14" t="s">
        <v>2805</v>
      </c>
      <c r="C91" s="14" t="s">
        <v>2806</v>
      </c>
      <c r="D91" s="14" t="s">
        <v>2807</v>
      </c>
      <c r="E91" s="14" t="s">
        <v>2808</v>
      </c>
      <c r="F91" s="14" t="s">
        <v>2809</v>
      </c>
      <c r="G91" s="14" t="s">
        <v>2810</v>
      </c>
      <c r="H91" s="14" t="s">
        <v>2811</v>
      </c>
      <c r="I91" s="14" t="s">
        <v>2812</v>
      </c>
      <c r="J91" s="14" t="s">
        <v>2813</v>
      </c>
      <c r="K91" s="14" t="s">
        <v>2814</v>
      </c>
      <c r="L91" s="14" t="s">
        <v>2815</v>
      </c>
      <c r="M91" s="14" t="s">
        <v>2816</v>
      </c>
      <c r="N91" s="74" t="s">
        <v>3500</v>
      </c>
      <c r="O91" s="74" t="s">
        <v>3633</v>
      </c>
      <c r="P91" s="20" t="s">
        <v>149</v>
      </c>
      <c r="Q91" s="21" t="s">
        <v>1175</v>
      </c>
      <c r="R91" s="22">
        <v>376</v>
      </c>
      <c r="S91" s="72">
        <v>422</v>
      </c>
      <c r="T91" s="72">
        <v>380</v>
      </c>
      <c r="U91" s="72">
        <v>8</v>
      </c>
      <c r="V91" s="72">
        <v>388</v>
      </c>
      <c r="W91" s="72">
        <v>109</v>
      </c>
      <c r="X91" s="72">
        <v>0</v>
      </c>
      <c r="Y91" s="72">
        <v>171</v>
      </c>
      <c r="Z91" s="72">
        <v>0</v>
      </c>
      <c r="AA91" s="72">
        <v>0</v>
      </c>
      <c r="AB91" s="72">
        <v>0</v>
      </c>
      <c r="AC91" s="72">
        <v>0</v>
      </c>
      <c r="AD91" s="136">
        <v>0</v>
      </c>
      <c r="AE91" s="136">
        <v>0</v>
      </c>
      <c r="AF91" s="136">
        <v>0</v>
      </c>
      <c r="AG91" s="125">
        <v>1090</v>
      </c>
      <c r="AH91" s="49" t="s">
        <v>2702</v>
      </c>
      <c r="AI91" s="309">
        <v>3</v>
      </c>
    </row>
    <row r="92" spans="1:35" x14ac:dyDescent="0.25">
      <c r="A92" s="14" t="s">
        <v>2817</v>
      </c>
      <c r="B92" s="14" t="s">
        <v>2818</v>
      </c>
      <c r="C92" s="14" t="s">
        <v>2819</v>
      </c>
      <c r="D92" s="14" t="s">
        <v>2820</v>
      </c>
      <c r="E92" s="14" t="s">
        <v>2821</v>
      </c>
      <c r="F92" s="14" t="s">
        <v>2822</v>
      </c>
      <c r="G92" s="14" t="s">
        <v>2823</v>
      </c>
      <c r="H92" s="14" t="s">
        <v>2824</v>
      </c>
      <c r="I92" s="14" t="s">
        <v>2825</v>
      </c>
      <c r="J92" s="14" t="s">
        <v>2826</v>
      </c>
      <c r="K92" s="14" t="s">
        <v>2827</v>
      </c>
      <c r="L92" s="14" t="s">
        <v>2828</v>
      </c>
      <c r="M92" s="14" t="s">
        <v>2829</v>
      </c>
      <c r="N92" s="74" t="s">
        <v>3501</v>
      </c>
      <c r="O92" s="74" t="s">
        <v>3634</v>
      </c>
      <c r="P92" s="20" t="s">
        <v>150</v>
      </c>
      <c r="Q92" s="21" t="s">
        <v>1175</v>
      </c>
      <c r="R92" s="22">
        <v>400</v>
      </c>
      <c r="S92" s="72">
        <v>35</v>
      </c>
      <c r="T92" s="72">
        <v>34</v>
      </c>
      <c r="U92" s="72">
        <v>1</v>
      </c>
      <c r="V92" s="72">
        <v>35</v>
      </c>
      <c r="W92" s="72">
        <v>29</v>
      </c>
      <c r="X92" s="72">
        <v>0</v>
      </c>
      <c r="Y92" s="72">
        <v>42</v>
      </c>
      <c r="Z92" s="72">
        <v>0</v>
      </c>
      <c r="AA92" s="72">
        <v>0</v>
      </c>
      <c r="AB92" s="72">
        <v>0</v>
      </c>
      <c r="AC92" s="72">
        <v>0</v>
      </c>
      <c r="AD92" s="136">
        <v>0</v>
      </c>
      <c r="AE92" s="136">
        <v>0</v>
      </c>
      <c r="AF92" s="136">
        <v>0</v>
      </c>
      <c r="AG92" s="125">
        <v>141</v>
      </c>
      <c r="AH92" s="49" t="s">
        <v>2703</v>
      </c>
      <c r="AI92" s="309">
        <v>1</v>
      </c>
    </row>
    <row r="93" spans="1:35" x14ac:dyDescent="0.25">
      <c r="A93" s="14" t="s">
        <v>2830</v>
      </c>
      <c r="B93" s="14" t="s">
        <v>2831</v>
      </c>
      <c r="C93" s="14" t="s">
        <v>2832</v>
      </c>
      <c r="D93" s="14" t="s">
        <v>2833</v>
      </c>
      <c r="E93" s="14" t="s">
        <v>2834</v>
      </c>
      <c r="F93" s="14" t="s">
        <v>2835</v>
      </c>
      <c r="G93" s="14" t="s">
        <v>2836</v>
      </c>
      <c r="H93" s="14" t="s">
        <v>2837</v>
      </c>
      <c r="I93" s="14" t="s">
        <v>2838</v>
      </c>
      <c r="J93" s="14" t="s">
        <v>2839</v>
      </c>
      <c r="K93" s="14" t="s">
        <v>2840</v>
      </c>
      <c r="L93" s="14" t="s">
        <v>2841</v>
      </c>
      <c r="M93" s="14" t="s">
        <v>2842</v>
      </c>
      <c r="N93" s="74" t="s">
        <v>3502</v>
      </c>
      <c r="O93" s="74" t="s">
        <v>3635</v>
      </c>
      <c r="P93" s="20" t="s">
        <v>151</v>
      </c>
      <c r="Q93" s="21" t="s">
        <v>1175</v>
      </c>
      <c r="R93" s="22">
        <v>440</v>
      </c>
      <c r="S93" s="72">
        <v>709</v>
      </c>
      <c r="T93" s="72">
        <v>594</v>
      </c>
      <c r="U93" s="72">
        <v>6</v>
      </c>
      <c r="V93" s="72">
        <v>600</v>
      </c>
      <c r="W93" s="72">
        <v>250</v>
      </c>
      <c r="X93" s="72">
        <v>0</v>
      </c>
      <c r="Y93" s="72">
        <v>384</v>
      </c>
      <c r="Z93" s="72">
        <v>0</v>
      </c>
      <c r="AA93" s="72">
        <v>0</v>
      </c>
      <c r="AB93" s="72">
        <v>0</v>
      </c>
      <c r="AC93" s="72">
        <v>0</v>
      </c>
      <c r="AD93" s="136">
        <v>0</v>
      </c>
      <c r="AE93" s="136">
        <v>0</v>
      </c>
      <c r="AF93" s="136">
        <v>0</v>
      </c>
      <c r="AG93" s="125">
        <v>1943</v>
      </c>
      <c r="AH93" s="49" t="s">
        <v>2355</v>
      </c>
      <c r="AI93" s="309">
        <v>1</v>
      </c>
    </row>
    <row r="94" spans="1:35" x14ac:dyDescent="0.25">
      <c r="A94" s="14" t="s">
        <v>2843</v>
      </c>
      <c r="B94" s="14" t="s">
        <v>2844</v>
      </c>
      <c r="C94" s="14" t="s">
        <v>2845</v>
      </c>
      <c r="D94" s="14" t="s">
        <v>2846</v>
      </c>
      <c r="E94" s="14" t="s">
        <v>2847</v>
      </c>
      <c r="F94" s="14" t="s">
        <v>2848</v>
      </c>
      <c r="G94" s="14" t="s">
        <v>2849</v>
      </c>
      <c r="H94" s="14" t="s">
        <v>2850</v>
      </c>
      <c r="I94" s="14" t="s">
        <v>2851</v>
      </c>
      <c r="J94" s="14" t="s">
        <v>2852</v>
      </c>
      <c r="K94" s="14" t="s">
        <v>2853</v>
      </c>
      <c r="L94" s="14" t="s">
        <v>2854</v>
      </c>
      <c r="M94" s="14" t="s">
        <v>2855</v>
      </c>
      <c r="N94" s="74" t="s">
        <v>3503</v>
      </c>
      <c r="O94" s="74" t="s">
        <v>3636</v>
      </c>
      <c r="P94" s="20" t="s">
        <v>152</v>
      </c>
      <c r="Q94" s="21" t="s">
        <v>1175</v>
      </c>
      <c r="R94" s="22">
        <v>483</v>
      </c>
      <c r="S94" s="72">
        <v>0</v>
      </c>
      <c r="T94" s="72">
        <v>1</v>
      </c>
      <c r="U94" s="72">
        <v>0</v>
      </c>
      <c r="V94" s="72">
        <v>1</v>
      </c>
      <c r="W94" s="72">
        <v>0</v>
      </c>
      <c r="X94" s="72">
        <v>0</v>
      </c>
      <c r="Y94" s="72">
        <v>0</v>
      </c>
      <c r="Z94" s="72">
        <v>0</v>
      </c>
      <c r="AA94" s="72">
        <v>0</v>
      </c>
      <c r="AB94" s="72">
        <v>0</v>
      </c>
      <c r="AC94" s="72">
        <v>0</v>
      </c>
      <c r="AD94" s="136">
        <v>0</v>
      </c>
      <c r="AE94" s="136">
        <v>0</v>
      </c>
      <c r="AF94" s="136">
        <v>0</v>
      </c>
      <c r="AG94" s="125">
        <v>1</v>
      </c>
      <c r="AH94" s="49" t="s">
        <v>2356</v>
      </c>
      <c r="AI94" s="309">
        <v>4</v>
      </c>
    </row>
    <row r="95" spans="1:35" x14ac:dyDescent="0.25">
      <c r="A95" s="14" t="s">
        <v>2856</v>
      </c>
      <c r="B95" s="14" t="s">
        <v>2857</v>
      </c>
      <c r="C95" s="14" t="s">
        <v>2858</v>
      </c>
      <c r="D95" s="14" t="s">
        <v>2859</v>
      </c>
      <c r="E95" s="14" t="s">
        <v>2860</v>
      </c>
      <c r="F95" s="14" t="s">
        <v>2861</v>
      </c>
      <c r="G95" s="14" t="s">
        <v>2862</v>
      </c>
      <c r="H95" s="14" t="s">
        <v>2863</v>
      </c>
      <c r="I95" s="14" t="s">
        <v>2864</v>
      </c>
      <c r="J95" s="14" t="s">
        <v>2865</v>
      </c>
      <c r="K95" s="14" t="s">
        <v>2866</v>
      </c>
      <c r="L95" s="14" t="s">
        <v>2867</v>
      </c>
      <c r="M95" s="14" t="s">
        <v>2868</v>
      </c>
      <c r="N95" s="74" t="s">
        <v>3504</v>
      </c>
      <c r="O95" s="74" t="s">
        <v>3637</v>
      </c>
      <c r="P95" s="24" t="s">
        <v>153</v>
      </c>
      <c r="Q95" s="21" t="s">
        <v>1175</v>
      </c>
      <c r="R95" s="22">
        <v>541</v>
      </c>
      <c r="S95" s="72">
        <v>0</v>
      </c>
      <c r="T95" s="72">
        <v>98</v>
      </c>
      <c r="U95" s="72">
        <v>0</v>
      </c>
      <c r="V95" s="72">
        <v>98</v>
      </c>
      <c r="W95" s="72">
        <v>43</v>
      </c>
      <c r="X95" s="72">
        <v>0</v>
      </c>
      <c r="Y95" s="72">
        <v>67</v>
      </c>
      <c r="Z95" s="72">
        <v>0</v>
      </c>
      <c r="AA95" s="72">
        <v>0</v>
      </c>
      <c r="AB95" s="72">
        <v>0</v>
      </c>
      <c r="AC95" s="72">
        <v>0</v>
      </c>
      <c r="AD95" s="136">
        <v>0</v>
      </c>
      <c r="AE95" s="136">
        <v>0</v>
      </c>
      <c r="AF95" s="136">
        <v>0</v>
      </c>
      <c r="AG95" s="125">
        <v>208</v>
      </c>
      <c r="AH95" s="49" t="s">
        <v>2641</v>
      </c>
      <c r="AI95" s="309">
        <v>83</v>
      </c>
    </row>
    <row r="96" spans="1:35" x14ac:dyDescent="0.25">
      <c r="A96" s="14" t="s">
        <v>2869</v>
      </c>
      <c r="B96" s="14" t="s">
        <v>2870</v>
      </c>
      <c r="C96" s="14" t="s">
        <v>2871</v>
      </c>
      <c r="D96" s="14" t="s">
        <v>2872</v>
      </c>
      <c r="E96" s="14" t="s">
        <v>2873</v>
      </c>
      <c r="F96" s="14" t="s">
        <v>2874</v>
      </c>
      <c r="G96" s="14" t="s">
        <v>2875</v>
      </c>
      <c r="H96" s="14" t="s">
        <v>2876</v>
      </c>
      <c r="I96" s="14" t="s">
        <v>2877</v>
      </c>
      <c r="J96" s="14" t="s">
        <v>2878</v>
      </c>
      <c r="K96" s="14" t="s">
        <v>2879</v>
      </c>
      <c r="L96" s="14" t="s">
        <v>2880</v>
      </c>
      <c r="M96" s="14" t="s">
        <v>2881</v>
      </c>
      <c r="N96" s="74" t="s">
        <v>3505</v>
      </c>
      <c r="O96" s="74" t="s">
        <v>3638</v>
      </c>
      <c r="P96" s="20" t="s">
        <v>154</v>
      </c>
      <c r="Q96" s="21" t="s">
        <v>1175</v>
      </c>
      <c r="R96" s="22">
        <v>607</v>
      </c>
      <c r="S96" s="72">
        <v>170</v>
      </c>
      <c r="T96" s="72">
        <v>156</v>
      </c>
      <c r="U96" s="72">
        <v>2</v>
      </c>
      <c r="V96" s="72">
        <v>158</v>
      </c>
      <c r="W96" s="72">
        <v>0</v>
      </c>
      <c r="X96" s="72">
        <v>0</v>
      </c>
      <c r="Y96" s="72">
        <v>58</v>
      </c>
      <c r="Z96" s="72">
        <v>0</v>
      </c>
      <c r="AA96" s="72">
        <v>0</v>
      </c>
      <c r="AB96" s="72">
        <v>0</v>
      </c>
      <c r="AC96" s="72">
        <v>0</v>
      </c>
      <c r="AD96" s="136">
        <v>0</v>
      </c>
      <c r="AE96" s="136">
        <v>0</v>
      </c>
      <c r="AF96" s="136">
        <v>0</v>
      </c>
      <c r="AG96" s="125">
        <v>386</v>
      </c>
      <c r="AH96" s="49" t="s">
        <v>2655</v>
      </c>
      <c r="AI96" s="309">
        <v>208</v>
      </c>
    </row>
    <row r="97" spans="1:35" x14ac:dyDescent="0.25">
      <c r="A97" s="14" t="s">
        <v>2883</v>
      </c>
      <c r="B97" s="14" t="s">
        <v>2884</v>
      </c>
      <c r="C97" s="14" t="s">
        <v>2885</v>
      </c>
      <c r="D97" s="14" t="s">
        <v>2886</v>
      </c>
      <c r="E97" s="14" t="s">
        <v>2887</v>
      </c>
      <c r="F97" s="14" t="s">
        <v>2888</v>
      </c>
      <c r="G97" s="14" t="s">
        <v>2889</v>
      </c>
      <c r="H97" s="14" t="s">
        <v>2890</v>
      </c>
      <c r="I97" s="14" t="s">
        <v>2891</v>
      </c>
      <c r="J97" s="14" t="s">
        <v>2892</v>
      </c>
      <c r="K97" s="14" t="s">
        <v>2893</v>
      </c>
      <c r="L97" s="14" t="s">
        <v>2894</v>
      </c>
      <c r="M97" s="14" t="s">
        <v>2895</v>
      </c>
      <c r="N97" s="74" t="s">
        <v>3506</v>
      </c>
      <c r="O97" s="74" t="s">
        <v>3639</v>
      </c>
      <c r="P97" s="20" t="s">
        <v>155</v>
      </c>
      <c r="Q97" s="21" t="s">
        <v>1175</v>
      </c>
      <c r="R97" s="22">
        <v>615</v>
      </c>
      <c r="S97" s="72">
        <v>1497</v>
      </c>
      <c r="T97" s="72">
        <v>1542</v>
      </c>
      <c r="U97" s="72">
        <v>21</v>
      </c>
      <c r="V97" s="72">
        <v>1563</v>
      </c>
      <c r="W97" s="72">
        <v>631</v>
      </c>
      <c r="X97" s="72">
        <v>104</v>
      </c>
      <c r="Y97" s="72">
        <v>390</v>
      </c>
      <c r="Z97" s="72">
        <v>5</v>
      </c>
      <c r="AA97" s="72">
        <v>0</v>
      </c>
      <c r="AB97" s="72">
        <v>5</v>
      </c>
      <c r="AC97" s="72">
        <v>3</v>
      </c>
      <c r="AD97" s="136">
        <v>0</v>
      </c>
      <c r="AE97" s="136">
        <v>0</v>
      </c>
      <c r="AF97" s="136">
        <v>0</v>
      </c>
      <c r="AG97" s="125">
        <v>4193</v>
      </c>
      <c r="AH97" s="49" t="s">
        <v>2669</v>
      </c>
      <c r="AI97" s="309">
        <v>73</v>
      </c>
    </row>
    <row r="98" spans="1:35" x14ac:dyDescent="0.25">
      <c r="A98" s="14" t="s">
        <v>2897</v>
      </c>
      <c r="B98" s="14" t="s">
        <v>2898</v>
      </c>
      <c r="C98" s="14" t="s">
        <v>2899</v>
      </c>
      <c r="D98" s="14" t="s">
        <v>2900</v>
      </c>
      <c r="E98" s="14" t="s">
        <v>2901</v>
      </c>
      <c r="F98" s="14" t="s">
        <v>2902</v>
      </c>
      <c r="G98" s="14" t="s">
        <v>2903</v>
      </c>
      <c r="H98" s="14" t="s">
        <v>2904</v>
      </c>
      <c r="I98" s="14" t="s">
        <v>2905</v>
      </c>
      <c r="J98" s="14" t="s">
        <v>2906</v>
      </c>
      <c r="K98" s="14" t="s">
        <v>2907</v>
      </c>
      <c r="L98" s="14" t="s">
        <v>2908</v>
      </c>
      <c r="M98" s="14" t="s">
        <v>2909</v>
      </c>
      <c r="N98" s="74" t="s">
        <v>3507</v>
      </c>
      <c r="O98" s="74" t="s">
        <v>3640</v>
      </c>
      <c r="P98" s="20" t="s">
        <v>156</v>
      </c>
      <c r="Q98" s="21" t="s">
        <v>1175</v>
      </c>
      <c r="R98" s="22">
        <v>649</v>
      </c>
      <c r="S98" s="72">
        <v>0</v>
      </c>
      <c r="T98" s="72">
        <v>1</v>
      </c>
      <c r="U98" s="72">
        <v>0</v>
      </c>
      <c r="V98" s="72">
        <v>1</v>
      </c>
      <c r="W98" s="72">
        <v>0</v>
      </c>
      <c r="X98" s="72">
        <v>0</v>
      </c>
      <c r="Y98" s="72">
        <v>5</v>
      </c>
      <c r="Z98" s="72">
        <v>0</v>
      </c>
      <c r="AA98" s="72">
        <v>0</v>
      </c>
      <c r="AB98" s="72">
        <v>0</v>
      </c>
      <c r="AC98" s="72">
        <v>0</v>
      </c>
      <c r="AD98" s="136">
        <v>0</v>
      </c>
      <c r="AE98" s="136">
        <v>0</v>
      </c>
      <c r="AF98" s="136">
        <v>0</v>
      </c>
      <c r="AG98" s="125">
        <v>6</v>
      </c>
      <c r="AH98" s="49" t="s">
        <v>2683</v>
      </c>
      <c r="AI98" s="309">
        <v>162</v>
      </c>
    </row>
    <row r="99" spans="1:35" x14ac:dyDescent="0.25">
      <c r="A99" s="14" t="s">
        <v>2911</v>
      </c>
      <c r="B99" s="14" t="s">
        <v>2912</v>
      </c>
      <c r="C99" s="14" t="s">
        <v>2913</v>
      </c>
      <c r="D99" s="14" t="s">
        <v>2914</v>
      </c>
      <c r="E99" s="14" t="s">
        <v>2915</v>
      </c>
      <c r="F99" s="14" t="s">
        <v>2916</v>
      </c>
      <c r="G99" s="14" t="s">
        <v>2917</v>
      </c>
      <c r="H99" s="14" t="s">
        <v>2918</v>
      </c>
      <c r="I99" s="14" t="s">
        <v>2919</v>
      </c>
      <c r="J99" s="14" t="s">
        <v>2920</v>
      </c>
      <c r="K99" s="14" t="s">
        <v>2921</v>
      </c>
      <c r="L99" s="14" t="s">
        <v>2922</v>
      </c>
      <c r="M99" s="14" t="s">
        <v>2923</v>
      </c>
      <c r="N99" s="74" t="s">
        <v>3508</v>
      </c>
      <c r="O99" s="74" t="s">
        <v>3641</v>
      </c>
      <c r="P99" s="20" t="s">
        <v>157</v>
      </c>
      <c r="Q99" s="21" t="s">
        <v>1175</v>
      </c>
      <c r="R99" s="22">
        <v>652</v>
      </c>
      <c r="S99" s="72">
        <v>0</v>
      </c>
      <c r="T99" s="72">
        <v>0</v>
      </c>
      <c r="U99" s="72">
        <v>0</v>
      </c>
      <c r="V99" s="72">
        <v>0</v>
      </c>
      <c r="W99" s="72">
        <v>0</v>
      </c>
      <c r="X99" s="72">
        <v>0</v>
      </c>
      <c r="Y99" s="72">
        <v>0</v>
      </c>
      <c r="Z99" s="72">
        <v>0</v>
      </c>
      <c r="AA99" s="72">
        <v>0</v>
      </c>
      <c r="AB99" s="72">
        <v>0</v>
      </c>
      <c r="AC99" s="72">
        <v>0</v>
      </c>
      <c r="AD99" s="136">
        <v>0</v>
      </c>
      <c r="AE99" s="136">
        <v>0</v>
      </c>
      <c r="AF99" s="136">
        <v>0</v>
      </c>
      <c r="AG99" s="125">
        <v>0</v>
      </c>
      <c r="AH99" s="49" t="s">
        <v>2996</v>
      </c>
      <c r="AI99" s="309">
        <v>82</v>
      </c>
    </row>
    <row r="100" spans="1:35" x14ac:dyDescent="0.25">
      <c r="A100" s="14" t="s">
        <v>2925</v>
      </c>
      <c r="B100" s="14" t="s">
        <v>2926</v>
      </c>
      <c r="C100" s="14" t="s">
        <v>2927</v>
      </c>
      <c r="D100" s="14" t="s">
        <v>2928</v>
      </c>
      <c r="E100" s="14" t="s">
        <v>2929</v>
      </c>
      <c r="F100" s="14" t="s">
        <v>2930</v>
      </c>
      <c r="G100" s="14" t="s">
        <v>2931</v>
      </c>
      <c r="H100" s="14" t="s">
        <v>2932</v>
      </c>
      <c r="I100" s="14" t="s">
        <v>2933</v>
      </c>
      <c r="J100" s="14" t="s">
        <v>2934</v>
      </c>
      <c r="K100" s="14" t="s">
        <v>2935</v>
      </c>
      <c r="L100" s="14" t="s">
        <v>2936</v>
      </c>
      <c r="M100" s="14" t="s">
        <v>2937</v>
      </c>
      <c r="N100" s="74" t="s">
        <v>3509</v>
      </c>
      <c r="O100" s="74" t="s">
        <v>3642</v>
      </c>
      <c r="P100" s="20" t="s">
        <v>158</v>
      </c>
      <c r="Q100" s="21" t="s">
        <v>1175</v>
      </c>
      <c r="R100" s="22">
        <v>660</v>
      </c>
      <c r="S100" s="72">
        <v>0</v>
      </c>
      <c r="T100" s="72">
        <v>12</v>
      </c>
      <c r="U100" s="72">
        <v>1</v>
      </c>
      <c r="V100" s="72">
        <v>13</v>
      </c>
      <c r="W100" s="72">
        <v>0</v>
      </c>
      <c r="X100" s="72">
        <v>0</v>
      </c>
      <c r="Y100" s="72">
        <v>11</v>
      </c>
      <c r="Z100" s="72">
        <v>0</v>
      </c>
      <c r="AA100" s="72">
        <v>0</v>
      </c>
      <c r="AB100" s="72">
        <v>0</v>
      </c>
      <c r="AC100" s="72">
        <v>0</v>
      </c>
      <c r="AD100" s="136">
        <v>0</v>
      </c>
      <c r="AE100" s="136">
        <v>0</v>
      </c>
      <c r="AF100" s="136">
        <v>0</v>
      </c>
      <c r="AG100" s="125">
        <v>24</v>
      </c>
      <c r="AH100" s="49" t="s">
        <v>3005</v>
      </c>
      <c r="AI100" s="309">
        <v>33</v>
      </c>
    </row>
    <row r="101" spans="1:35" x14ac:dyDescent="0.25">
      <c r="A101" s="14" t="s">
        <v>2939</v>
      </c>
      <c r="B101" s="14" t="s">
        <v>2940</v>
      </c>
      <c r="C101" s="14" t="s">
        <v>2941</v>
      </c>
      <c r="D101" s="14" t="s">
        <v>2942</v>
      </c>
      <c r="E101" s="14" t="s">
        <v>2943</v>
      </c>
      <c r="F101" s="14" t="s">
        <v>2944</v>
      </c>
      <c r="G101" s="14" t="s">
        <v>2945</v>
      </c>
      <c r="H101" s="14" t="s">
        <v>2946</v>
      </c>
      <c r="I101" s="14" t="s">
        <v>2947</v>
      </c>
      <c r="J101" s="14" t="s">
        <v>2948</v>
      </c>
      <c r="K101" s="14" t="s">
        <v>2949</v>
      </c>
      <c r="L101" s="14" t="s">
        <v>2950</v>
      </c>
      <c r="M101" s="14" t="s">
        <v>2951</v>
      </c>
      <c r="N101" s="74" t="s">
        <v>3510</v>
      </c>
      <c r="O101" s="74" t="s">
        <v>3643</v>
      </c>
      <c r="P101" s="20" t="s">
        <v>159</v>
      </c>
      <c r="Q101" s="21" t="s">
        <v>1175</v>
      </c>
      <c r="R101" s="22">
        <v>667</v>
      </c>
      <c r="S101" s="72">
        <v>1</v>
      </c>
      <c r="T101" s="72">
        <v>7</v>
      </c>
      <c r="U101" s="72">
        <v>0</v>
      </c>
      <c r="V101" s="72">
        <v>7</v>
      </c>
      <c r="W101" s="72">
        <v>0</v>
      </c>
      <c r="X101" s="72">
        <v>0</v>
      </c>
      <c r="Y101" s="72">
        <v>6</v>
      </c>
      <c r="Z101" s="72">
        <v>0</v>
      </c>
      <c r="AA101" s="72">
        <v>0</v>
      </c>
      <c r="AB101" s="72">
        <v>0</v>
      </c>
      <c r="AC101" s="72">
        <v>0</v>
      </c>
      <c r="AD101" s="136">
        <v>0</v>
      </c>
      <c r="AE101" s="136">
        <v>0</v>
      </c>
      <c r="AF101" s="136">
        <v>0</v>
      </c>
      <c r="AG101" s="125">
        <v>14</v>
      </c>
      <c r="AH101" s="49" t="s">
        <v>2994</v>
      </c>
      <c r="AI101" s="309">
        <v>152</v>
      </c>
    </row>
    <row r="102" spans="1:35" x14ac:dyDescent="0.25">
      <c r="A102" s="14" t="s">
        <v>2953</v>
      </c>
      <c r="B102" s="14" t="s">
        <v>2954</v>
      </c>
      <c r="C102" s="14" t="s">
        <v>2955</v>
      </c>
      <c r="D102" s="14" t="s">
        <v>2956</v>
      </c>
      <c r="E102" s="14" t="s">
        <v>2957</v>
      </c>
      <c r="F102" s="14" t="s">
        <v>2958</v>
      </c>
      <c r="G102" s="14" t="s">
        <v>2959</v>
      </c>
      <c r="H102" s="14" t="s">
        <v>2960</v>
      </c>
      <c r="I102" s="14" t="s">
        <v>2961</v>
      </c>
      <c r="J102" s="14" t="s">
        <v>2962</v>
      </c>
      <c r="K102" s="14" t="s">
        <v>2963</v>
      </c>
      <c r="L102" s="14" t="s">
        <v>2964</v>
      </c>
      <c r="M102" s="14" t="s">
        <v>2965</v>
      </c>
      <c r="N102" s="74" t="s">
        <v>3511</v>
      </c>
      <c r="O102" s="74" t="s">
        <v>3644</v>
      </c>
      <c r="P102" s="20" t="s">
        <v>160</v>
      </c>
      <c r="Q102" s="21" t="s">
        <v>1175</v>
      </c>
      <c r="R102" s="22">
        <v>674</v>
      </c>
      <c r="S102" s="72">
        <v>0</v>
      </c>
      <c r="T102" s="72">
        <v>18</v>
      </c>
      <c r="U102" s="72">
        <v>0</v>
      </c>
      <c r="V102" s="72">
        <v>18</v>
      </c>
      <c r="W102" s="72">
        <v>0</v>
      </c>
      <c r="X102" s="72">
        <v>0</v>
      </c>
      <c r="Y102" s="72">
        <v>27</v>
      </c>
      <c r="Z102" s="72">
        <v>0</v>
      </c>
      <c r="AA102" s="72">
        <v>0</v>
      </c>
      <c r="AB102" s="72">
        <v>0</v>
      </c>
      <c r="AC102" s="72">
        <v>0</v>
      </c>
      <c r="AD102" s="136">
        <v>0</v>
      </c>
      <c r="AE102" s="136">
        <v>0</v>
      </c>
      <c r="AF102" s="136">
        <v>0</v>
      </c>
      <c r="AG102" s="125">
        <v>45</v>
      </c>
      <c r="AH102" s="49" t="s">
        <v>2999</v>
      </c>
      <c r="AI102" s="309">
        <v>26</v>
      </c>
    </row>
    <row r="103" spans="1:35" x14ac:dyDescent="0.25">
      <c r="A103" s="14" t="s">
        <v>2967</v>
      </c>
      <c r="B103" s="14" t="s">
        <v>2968</v>
      </c>
      <c r="C103" s="14" t="s">
        <v>2969</v>
      </c>
      <c r="D103" s="14" t="s">
        <v>2970</v>
      </c>
      <c r="E103" s="14" t="s">
        <v>2971</v>
      </c>
      <c r="F103" s="14" t="s">
        <v>2972</v>
      </c>
      <c r="G103" s="14" t="s">
        <v>2973</v>
      </c>
      <c r="H103" s="14" t="s">
        <v>2974</v>
      </c>
      <c r="I103" s="14" t="s">
        <v>2975</v>
      </c>
      <c r="J103" s="14" t="s">
        <v>2976</v>
      </c>
      <c r="K103" s="14" t="s">
        <v>2977</v>
      </c>
      <c r="L103" s="14" t="s">
        <v>2978</v>
      </c>
      <c r="M103" s="14" t="s">
        <v>2979</v>
      </c>
      <c r="N103" s="74" t="s">
        <v>3512</v>
      </c>
      <c r="O103" s="74" t="s">
        <v>3645</v>
      </c>
      <c r="P103" s="29" t="s">
        <v>161</v>
      </c>
      <c r="Q103" s="21" t="s">
        <v>1175</v>
      </c>
      <c r="R103" s="22">
        <v>697</v>
      </c>
      <c r="S103" s="72">
        <v>169</v>
      </c>
      <c r="T103" s="72">
        <v>259</v>
      </c>
      <c r="U103" s="72">
        <v>1</v>
      </c>
      <c r="V103" s="72">
        <v>260</v>
      </c>
      <c r="W103" s="72">
        <v>12</v>
      </c>
      <c r="X103" s="72">
        <v>0</v>
      </c>
      <c r="Y103" s="72">
        <v>138</v>
      </c>
      <c r="Z103" s="72">
        <v>0</v>
      </c>
      <c r="AA103" s="72">
        <v>0</v>
      </c>
      <c r="AB103" s="72">
        <v>0</v>
      </c>
      <c r="AC103" s="72">
        <v>0</v>
      </c>
      <c r="AD103" s="136">
        <v>0</v>
      </c>
      <c r="AE103" s="136">
        <v>0</v>
      </c>
      <c r="AF103" s="136">
        <v>0</v>
      </c>
      <c r="AG103" s="125">
        <v>579</v>
      </c>
      <c r="AH103" s="49" t="s">
        <v>3002</v>
      </c>
      <c r="AI103" s="309">
        <v>5</v>
      </c>
    </row>
    <row r="104" spans="1:35" x14ac:dyDescent="0.25">
      <c r="A104" s="14" t="s">
        <v>2981</v>
      </c>
      <c r="B104" s="14" t="s">
        <v>2982</v>
      </c>
      <c r="C104" s="14" t="s">
        <v>2983</v>
      </c>
      <c r="D104" s="14" t="s">
        <v>2984</v>
      </c>
      <c r="E104" s="14" t="s">
        <v>2985</v>
      </c>
      <c r="F104" s="14" t="s">
        <v>2986</v>
      </c>
      <c r="G104" s="14" t="s">
        <v>2987</v>
      </c>
      <c r="H104" s="14" t="s">
        <v>2988</v>
      </c>
      <c r="I104" s="14" t="s">
        <v>2989</v>
      </c>
      <c r="J104" s="14" t="s">
        <v>2990</v>
      </c>
      <c r="K104" s="14" t="s">
        <v>2991</v>
      </c>
      <c r="L104" s="14" t="s">
        <v>2992</v>
      </c>
      <c r="M104" s="14" t="s">
        <v>2993</v>
      </c>
      <c r="N104" s="74" t="s">
        <v>3513</v>
      </c>
      <c r="O104" s="74" t="s">
        <v>3646</v>
      </c>
      <c r="P104" s="20" t="s">
        <v>162</v>
      </c>
      <c r="Q104" s="21" t="s">
        <v>1175</v>
      </c>
      <c r="R104" s="22">
        <v>756</v>
      </c>
      <c r="S104" s="72">
        <v>2</v>
      </c>
      <c r="T104" s="72">
        <v>59</v>
      </c>
      <c r="U104" s="72">
        <v>0</v>
      </c>
      <c r="V104" s="72">
        <v>59</v>
      </c>
      <c r="W104" s="72">
        <v>0</v>
      </c>
      <c r="X104" s="72">
        <v>0</v>
      </c>
      <c r="Y104" s="72">
        <v>14</v>
      </c>
      <c r="Z104" s="72">
        <v>0</v>
      </c>
      <c r="AA104" s="72">
        <v>0</v>
      </c>
      <c r="AB104" s="72">
        <v>0</v>
      </c>
      <c r="AC104" s="72">
        <v>0</v>
      </c>
      <c r="AD104" s="136">
        <v>0</v>
      </c>
      <c r="AE104" s="136">
        <v>0</v>
      </c>
      <c r="AF104" s="136">
        <v>0</v>
      </c>
      <c r="AG104" s="125">
        <v>75</v>
      </c>
      <c r="AH104" s="49" t="s">
        <v>3000</v>
      </c>
      <c r="AI104" s="309">
        <v>47</v>
      </c>
    </row>
    <row r="105" spans="1:35" x14ac:dyDescent="0.25">
      <c r="A105" s="14" t="s">
        <v>217</v>
      </c>
      <c r="B105" s="14" t="s">
        <v>1848</v>
      </c>
      <c r="C105" s="14" t="s">
        <v>209</v>
      </c>
      <c r="D105" s="14" t="s">
        <v>1849</v>
      </c>
      <c r="E105" s="14" t="s">
        <v>211</v>
      </c>
      <c r="F105" s="14" t="s">
        <v>219</v>
      </c>
      <c r="G105" s="14" t="s">
        <v>225</v>
      </c>
      <c r="H105" s="14" t="s">
        <v>227</v>
      </c>
      <c r="I105" s="14" t="s">
        <v>221</v>
      </c>
      <c r="J105" s="14" t="s">
        <v>223</v>
      </c>
      <c r="K105" s="14" t="s">
        <v>213</v>
      </c>
      <c r="L105" s="14" t="s">
        <v>215</v>
      </c>
      <c r="M105" s="14" t="s">
        <v>324</v>
      </c>
      <c r="N105" s="74" t="s">
        <v>3417</v>
      </c>
      <c r="O105" s="74" t="s">
        <v>321</v>
      </c>
      <c r="P105" s="51" t="s">
        <v>1418</v>
      </c>
      <c r="Q105" s="52"/>
      <c r="R105" s="124"/>
      <c r="S105" s="127">
        <v>94</v>
      </c>
      <c r="T105" s="127">
        <v>318</v>
      </c>
      <c r="U105" s="127">
        <v>6</v>
      </c>
      <c r="V105" s="127">
        <v>324</v>
      </c>
      <c r="W105" s="127">
        <v>83</v>
      </c>
      <c r="X105" s="127">
        <v>0</v>
      </c>
      <c r="Y105" s="127">
        <v>122</v>
      </c>
      <c r="Z105" s="127">
        <v>72</v>
      </c>
      <c r="AA105" s="127">
        <v>0</v>
      </c>
      <c r="AB105" s="127">
        <v>72</v>
      </c>
      <c r="AC105" s="127">
        <v>0</v>
      </c>
      <c r="AD105" s="127">
        <v>0</v>
      </c>
      <c r="AE105" s="127">
        <v>0</v>
      </c>
      <c r="AF105" s="127">
        <v>0</v>
      </c>
      <c r="AG105" s="119">
        <v>695</v>
      </c>
      <c r="AH105" s="49" t="s">
        <v>2562</v>
      </c>
      <c r="AI105" s="309">
        <v>8</v>
      </c>
    </row>
    <row r="106" spans="1:35" x14ac:dyDescent="0.25">
      <c r="A106" s="14" t="s">
        <v>2994</v>
      </c>
      <c r="B106" s="14" t="s">
        <v>2995</v>
      </c>
      <c r="C106" s="14" t="s">
        <v>2996</v>
      </c>
      <c r="D106" s="14" t="s">
        <v>2997</v>
      </c>
      <c r="E106" s="14" t="s">
        <v>2998</v>
      </c>
      <c r="F106" s="14" t="s">
        <v>2999</v>
      </c>
      <c r="G106" s="14" t="s">
        <v>3000</v>
      </c>
      <c r="H106" s="14" t="s">
        <v>3001</v>
      </c>
      <c r="I106" s="14" t="s">
        <v>3002</v>
      </c>
      <c r="J106" s="14" t="s">
        <v>3003</v>
      </c>
      <c r="K106" s="14" t="s">
        <v>3004</v>
      </c>
      <c r="L106" s="14" t="s">
        <v>3005</v>
      </c>
      <c r="M106" s="14" t="s">
        <v>3006</v>
      </c>
      <c r="N106" s="74" t="s">
        <v>3514</v>
      </c>
      <c r="O106" s="74" t="s">
        <v>3647</v>
      </c>
      <c r="P106" s="20" t="s">
        <v>164</v>
      </c>
      <c r="Q106" s="21" t="s">
        <v>1431</v>
      </c>
      <c r="R106" s="22">
        <v>30</v>
      </c>
      <c r="S106" s="72">
        <v>33</v>
      </c>
      <c r="T106" s="72">
        <v>152</v>
      </c>
      <c r="U106" s="72">
        <v>5</v>
      </c>
      <c r="V106" s="72">
        <v>157</v>
      </c>
      <c r="W106" s="72">
        <v>82</v>
      </c>
      <c r="X106" s="72">
        <v>0</v>
      </c>
      <c r="Y106" s="72">
        <v>26</v>
      </c>
      <c r="Z106" s="72">
        <v>47</v>
      </c>
      <c r="AA106" s="72">
        <v>0</v>
      </c>
      <c r="AB106" s="72">
        <v>47</v>
      </c>
      <c r="AC106" s="72">
        <v>0</v>
      </c>
      <c r="AD106" s="136">
        <v>0</v>
      </c>
      <c r="AE106" s="136">
        <v>0</v>
      </c>
      <c r="AF106" s="136">
        <v>0</v>
      </c>
      <c r="AG106" s="125">
        <v>345</v>
      </c>
      <c r="AH106" s="49" t="s">
        <v>2567</v>
      </c>
      <c r="AI106" s="309">
        <v>4</v>
      </c>
    </row>
    <row r="107" spans="1:35" x14ac:dyDescent="0.25">
      <c r="A107" s="14" t="s">
        <v>3008</v>
      </c>
      <c r="B107" s="14" t="s">
        <v>3009</v>
      </c>
      <c r="C107" s="14" t="s">
        <v>3010</v>
      </c>
      <c r="D107" s="14" t="s">
        <v>3011</v>
      </c>
      <c r="E107" s="14" t="s">
        <v>3012</v>
      </c>
      <c r="F107" s="14" t="s">
        <v>3013</v>
      </c>
      <c r="G107" s="14" t="s">
        <v>3014</v>
      </c>
      <c r="H107" s="14" t="s">
        <v>3015</v>
      </c>
      <c r="I107" s="14" t="s">
        <v>3016</v>
      </c>
      <c r="J107" s="14" t="s">
        <v>3017</v>
      </c>
      <c r="K107" s="14" t="s">
        <v>3018</v>
      </c>
      <c r="L107" s="14" t="s">
        <v>3019</v>
      </c>
      <c r="M107" s="14" t="s">
        <v>3020</v>
      </c>
      <c r="N107" s="74" t="s">
        <v>3515</v>
      </c>
      <c r="O107" s="74" t="s">
        <v>3648</v>
      </c>
      <c r="P107" s="20" t="s">
        <v>165</v>
      </c>
      <c r="Q107" s="21" t="s">
        <v>1431</v>
      </c>
      <c r="R107" s="22">
        <v>34</v>
      </c>
      <c r="S107" s="72">
        <v>59</v>
      </c>
      <c r="T107" s="72">
        <v>12</v>
      </c>
      <c r="U107" s="72">
        <v>0</v>
      </c>
      <c r="V107" s="72">
        <v>12</v>
      </c>
      <c r="W107" s="72">
        <v>0</v>
      </c>
      <c r="X107" s="72">
        <v>0</v>
      </c>
      <c r="Y107" s="72">
        <v>24</v>
      </c>
      <c r="Z107" s="72">
        <v>0</v>
      </c>
      <c r="AA107" s="72">
        <v>0</v>
      </c>
      <c r="AB107" s="72">
        <v>0</v>
      </c>
      <c r="AC107" s="72">
        <v>0</v>
      </c>
      <c r="AD107" s="136">
        <v>0</v>
      </c>
      <c r="AE107" s="136">
        <v>0</v>
      </c>
      <c r="AF107" s="136">
        <v>0</v>
      </c>
      <c r="AG107" s="125">
        <v>95</v>
      </c>
      <c r="AH107" s="49" t="s">
        <v>2710</v>
      </c>
      <c r="AI107" s="309">
        <v>30</v>
      </c>
    </row>
    <row r="108" spans="1:35" x14ac:dyDescent="0.25">
      <c r="A108" s="14" t="s">
        <v>3022</v>
      </c>
      <c r="B108" s="14" t="s">
        <v>3023</v>
      </c>
      <c r="C108" s="14" t="s">
        <v>3024</v>
      </c>
      <c r="D108" s="14" t="s">
        <v>3025</v>
      </c>
      <c r="E108" s="14" t="s">
        <v>3026</v>
      </c>
      <c r="F108" s="14" t="s">
        <v>3027</v>
      </c>
      <c r="G108" s="14" t="s">
        <v>3028</v>
      </c>
      <c r="H108" s="14" t="s">
        <v>3029</v>
      </c>
      <c r="I108" s="14" t="s">
        <v>3030</v>
      </c>
      <c r="J108" s="14" t="s">
        <v>3031</v>
      </c>
      <c r="K108" s="14" t="s">
        <v>3032</v>
      </c>
      <c r="L108" s="14" t="s">
        <v>3033</v>
      </c>
      <c r="M108" s="14" t="s">
        <v>3034</v>
      </c>
      <c r="N108" s="74" t="s">
        <v>3516</v>
      </c>
      <c r="O108" s="74" t="s">
        <v>3649</v>
      </c>
      <c r="P108" s="20" t="s">
        <v>166</v>
      </c>
      <c r="Q108" s="21" t="s">
        <v>1431</v>
      </c>
      <c r="R108" s="22">
        <v>36</v>
      </c>
      <c r="S108" s="72">
        <v>1</v>
      </c>
      <c r="T108" s="72">
        <v>16</v>
      </c>
      <c r="U108" s="72">
        <v>1</v>
      </c>
      <c r="V108" s="72">
        <v>17</v>
      </c>
      <c r="W108" s="72">
        <v>0</v>
      </c>
      <c r="X108" s="72">
        <v>0</v>
      </c>
      <c r="Y108" s="72">
        <v>5</v>
      </c>
      <c r="Z108" s="72">
        <v>0</v>
      </c>
      <c r="AA108" s="72">
        <v>0</v>
      </c>
      <c r="AB108" s="72">
        <v>0</v>
      </c>
      <c r="AC108" s="72">
        <v>0</v>
      </c>
      <c r="AD108" s="136">
        <v>0</v>
      </c>
      <c r="AE108" s="136">
        <v>0</v>
      </c>
      <c r="AF108" s="136">
        <v>0</v>
      </c>
      <c r="AG108" s="125">
        <v>23</v>
      </c>
      <c r="AH108" s="49" t="s">
        <v>2724</v>
      </c>
      <c r="AI108" s="309">
        <v>16</v>
      </c>
    </row>
    <row r="109" spans="1:35" x14ac:dyDescent="0.25">
      <c r="A109" s="14" t="s">
        <v>3036</v>
      </c>
      <c r="B109" s="14" t="s">
        <v>3037</v>
      </c>
      <c r="C109" s="14" t="s">
        <v>3038</v>
      </c>
      <c r="D109" s="14" t="s">
        <v>3039</v>
      </c>
      <c r="E109" s="14" t="s">
        <v>3040</v>
      </c>
      <c r="F109" s="14" t="s">
        <v>3041</v>
      </c>
      <c r="G109" s="14" t="s">
        <v>3042</v>
      </c>
      <c r="H109" s="14" t="s">
        <v>3043</v>
      </c>
      <c r="I109" s="14" t="s">
        <v>3044</v>
      </c>
      <c r="J109" s="14" t="s">
        <v>3045</v>
      </c>
      <c r="K109" s="14" t="s">
        <v>3046</v>
      </c>
      <c r="L109" s="14" t="s">
        <v>3047</v>
      </c>
      <c r="M109" s="14" t="s">
        <v>3048</v>
      </c>
      <c r="N109" s="74" t="s">
        <v>3517</v>
      </c>
      <c r="O109" s="74" t="s">
        <v>3650</v>
      </c>
      <c r="P109" s="20" t="s">
        <v>167</v>
      </c>
      <c r="Q109" s="21" t="s">
        <v>1431</v>
      </c>
      <c r="R109" s="22">
        <v>91</v>
      </c>
      <c r="S109" s="72">
        <v>1</v>
      </c>
      <c r="T109" s="72">
        <v>0</v>
      </c>
      <c r="U109" s="72">
        <v>0</v>
      </c>
      <c r="V109" s="72">
        <v>0</v>
      </c>
      <c r="W109" s="72">
        <v>0</v>
      </c>
      <c r="X109" s="72">
        <v>0</v>
      </c>
      <c r="Y109" s="72">
        <v>0</v>
      </c>
      <c r="Z109" s="72">
        <v>0</v>
      </c>
      <c r="AA109" s="72">
        <v>0</v>
      </c>
      <c r="AB109" s="72">
        <v>0</v>
      </c>
      <c r="AC109" s="72">
        <v>0</v>
      </c>
      <c r="AD109" s="136">
        <v>0</v>
      </c>
      <c r="AE109" s="136">
        <v>0</v>
      </c>
      <c r="AF109" s="136">
        <v>0</v>
      </c>
      <c r="AG109" s="125">
        <v>1</v>
      </c>
      <c r="AH109" s="49" t="s">
        <v>2576</v>
      </c>
      <c r="AI109" s="309">
        <v>3</v>
      </c>
    </row>
    <row r="110" spans="1:35" x14ac:dyDescent="0.25">
      <c r="A110" s="14" t="s">
        <v>3050</v>
      </c>
      <c r="B110" s="14" t="s">
        <v>3051</v>
      </c>
      <c r="C110" s="14" t="s">
        <v>3052</v>
      </c>
      <c r="D110" s="14" t="s">
        <v>3053</v>
      </c>
      <c r="E110" s="14" t="s">
        <v>3054</v>
      </c>
      <c r="F110" s="14" t="s">
        <v>3055</v>
      </c>
      <c r="G110" s="14" t="s">
        <v>3056</v>
      </c>
      <c r="H110" s="14" t="s">
        <v>3057</v>
      </c>
      <c r="I110" s="14" t="s">
        <v>3058</v>
      </c>
      <c r="J110" s="14" t="s">
        <v>3059</v>
      </c>
      <c r="K110" s="14" t="s">
        <v>3060</v>
      </c>
      <c r="L110" s="14" t="s">
        <v>3061</v>
      </c>
      <c r="M110" s="14" t="s">
        <v>3062</v>
      </c>
      <c r="N110" s="74" t="s">
        <v>3518</v>
      </c>
      <c r="O110" s="74" t="s">
        <v>3651</v>
      </c>
      <c r="P110" s="20" t="s">
        <v>168</v>
      </c>
      <c r="Q110" s="21" t="s">
        <v>1431</v>
      </c>
      <c r="R110" s="22">
        <v>93</v>
      </c>
      <c r="S110" s="72">
        <v>0</v>
      </c>
      <c r="T110" s="72">
        <v>0</v>
      </c>
      <c r="U110" s="72">
        <v>0</v>
      </c>
      <c r="V110" s="72">
        <v>0</v>
      </c>
      <c r="W110" s="72">
        <v>0</v>
      </c>
      <c r="X110" s="72">
        <v>0</v>
      </c>
      <c r="Y110" s="72">
        <v>1</v>
      </c>
      <c r="Z110" s="72">
        <v>0</v>
      </c>
      <c r="AA110" s="72">
        <v>0</v>
      </c>
      <c r="AB110" s="72">
        <v>0</v>
      </c>
      <c r="AC110" s="72">
        <v>0</v>
      </c>
      <c r="AD110" s="136">
        <v>0</v>
      </c>
      <c r="AE110" s="136">
        <v>0</v>
      </c>
      <c r="AF110" s="136">
        <v>0</v>
      </c>
      <c r="AG110" s="125">
        <v>1</v>
      </c>
      <c r="AH110" s="49" t="s">
        <v>2757</v>
      </c>
      <c r="AI110" s="309">
        <v>132</v>
      </c>
    </row>
    <row r="111" spans="1:35" x14ac:dyDescent="0.25">
      <c r="A111" s="14" t="s">
        <v>1759</v>
      </c>
      <c r="B111" s="14" t="s">
        <v>3064</v>
      </c>
      <c r="C111" s="14" t="s">
        <v>3065</v>
      </c>
      <c r="D111" s="14" t="s">
        <v>3066</v>
      </c>
      <c r="E111" s="14" t="s">
        <v>3067</v>
      </c>
      <c r="F111" s="14" t="s">
        <v>1760</v>
      </c>
      <c r="G111" s="14" t="s">
        <v>1761</v>
      </c>
      <c r="H111" s="14" t="s">
        <v>3068</v>
      </c>
      <c r="I111" s="14" t="s">
        <v>3069</v>
      </c>
      <c r="J111" s="14" t="s">
        <v>3070</v>
      </c>
      <c r="K111" s="14" t="s">
        <v>3071</v>
      </c>
      <c r="L111" s="14" t="s">
        <v>3072</v>
      </c>
      <c r="M111" s="14" t="s">
        <v>3073</v>
      </c>
      <c r="N111" s="74" t="s">
        <v>3519</v>
      </c>
      <c r="O111" s="74" t="s">
        <v>3652</v>
      </c>
      <c r="P111" s="24" t="s">
        <v>169</v>
      </c>
      <c r="Q111" s="21" t="s">
        <v>1431</v>
      </c>
      <c r="R111" s="22">
        <v>101</v>
      </c>
      <c r="S111" s="72">
        <v>0</v>
      </c>
      <c r="T111" s="72">
        <v>16</v>
      </c>
      <c r="U111" s="72">
        <v>0</v>
      </c>
      <c r="V111" s="72">
        <v>16</v>
      </c>
      <c r="W111" s="72">
        <v>0</v>
      </c>
      <c r="X111" s="72">
        <v>0</v>
      </c>
      <c r="Y111" s="72">
        <v>8</v>
      </c>
      <c r="Z111" s="72">
        <v>6</v>
      </c>
      <c r="AA111" s="72">
        <v>0</v>
      </c>
      <c r="AB111" s="72">
        <v>6</v>
      </c>
      <c r="AC111" s="72">
        <v>0</v>
      </c>
      <c r="AD111" s="136">
        <v>0</v>
      </c>
      <c r="AE111" s="136">
        <v>0</v>
      </c>
      <c r="AF111" s="136">
        <v>0</v>
      </c>
      <c r="AG111" s="125">
        <v>30</v>
      </c>
      <c r="AH111" s="49" t="s">
        <v>2769</v>
      </c>
      <c r="AI111" s="309">
        <v>493</v>
      </c>
    </row>
    <row r="112" spans="1:35" x14ac:dyDescent="0.25">
      <c r="A112" s="14" t="s">
        <v>3074</v>
      </c>
      <c r="B112" s="14" t="s">
        <v>3075</v>
      </c>
      <c r="C112" s="14" t="s">
        <v>3076</v>
      </c>
      <c r="D112" s="14" t="s">
        <v>3077</v>
      </c>
      <c r="E112" s="14" t="s">
        <v>3078</v>
      </c>
      <c r="F112" s="14" t="s">
        <v>1878</v>
      </c>
      <c r="G112" s="14" t="s">
        <v>3079</v>
      </c>
      <c r="H112" s="14" t="s">
        <v>3080</v>
      </c>
      <c r="I112" s="14" t="s">
        <v>3081</v>
      </c>
      <c r="J112" s="14" t="s">
        <v>3082</v>
      </c>
      <c r="K112" s="14" t="s">
        <v>3083</v>
      </c>
      <c r="L112" s="14" t="s">
        <v>3084</v>
      </c>
      <c r="M112" s="14" t="s">
        <v>3085</v>
      </c>
      <c r="N112" s="74" t="s">
        <v>3520</v>
      </c>
      <c r="O112" s="74" t="s">
        <v>3653</v>
      </c>
      <c r="P112" s="20" t="s">
        <v>170</v>
      </c>
      <c r="Q112" s="21" t="s">
        <v>1431</v>
      </c>
      <c r="R112" s="22">
        <v>145</v>
      </c>
      <c r="S112" s="72">
        <v>0</v>
      </c>
      <c r="T112" s="72">
        <v>3</v>
      </c>
      <c r="U112" s="72">
        <v>0</v>
      </c>
      <c r="V112" s="72">
        <v>3</v>
      </c>
      <c r="W112" s="72">
        <v>0</v>
      </c>
      <c r="X112" s="72">
        <v>0</v>
      </c>
      <c r="Y112" s="72">
        <v>0</v>
      </c>
      <c r="Z112" s="72">
        <v>0</v>
      </c>
      <c r="AA112" s="72">
        <v>0</v>
      </c>
      <c r="AB112" s="72">
        <v>0</v>
      </c>
      <c r="AC112" s="72">
        <v>0</v>
      </c>
      <c r="AD112" s="136">
        <v>0</v>
      </c>
      <c r="AE112" s="136">
        <v>0</v>
      </c>
      <c r="AF112" s="136">
        <v>0</v>
      </c>
      <c r="AG112" s="125">
        <v>3</v>
      </c>
      <c r="AH112" s="49" t="s">
        <v>2780</v>
      </c>
      <c r="AI112" s="309">
        <v>230</v>
      </c>
    </row>
    <row r="113" spans="1:35" x14ac:dyDescent="0.25">
      <c r="A113" s="14" t="s">
        <v>2217</v>
      </c>
      <c r="B113" s="14" t="s">
        <v>3086</v>
      </c>
      <c r="C113" s="14" t="s">
        <v>3087</v>
      </c>
      <c r="D113" s="14" t="s">
        <v>3088</v>
      </c>
      <c r="E113" s="14" t="s">
        <v>3089</v>
      </c>
      <c r="F113" s="14" t="s">
        <v>3090</v>
      </c>
      <c r="G113" s="14" t="s">
        <v>3091</v>
      </c>
      <c r="H113" s="14" t="s">
        <v>3092</v>
      </c>
      <c r="I113" s="14" t="s">
        <v>3093</v>
      </c>
      <c r="J113" s="14" t="s">
        <v>3094</v>
      </c>
      <c r="K113" s="14" t="s">
        <v>3095</v>
      </c>
      <c r="L113" s="14" t="s">
        <v>3096</v>
      </c>
      <c r="M113" s="14" t="s">
        <v>3097</v>
      </c>
      <c r="N113" s="74" t="s">
        <v>3521</v>
      </c>
      <c r="O113" s="74" t="s">
        <v>3654</v>
      </c>
      <c r="P113" s="20" t="s">
        <v>171</v>
      </c>
      <c r="Q113" s="21" t="s">
        <v>1431</v>
      </c>
      <c r="R113" s="22">
        <v>209</v>
      </c>
      <c r="S113" s="72">
        <v>0</v>
      </c>
      <c r="T113" s="72">
        <v>2</v>
      </c>
      <c r="U113" s="72">
        <v>0</v>
      </c>
      <c r="V113" s="72">
        <v>2</v>
      </c>
      <c r="W113" s="72">
        <v>0</v>
      </c>
      <c r="X113" s="72">
        <v>0</v>
      </c>
      <c r="Y113" s="72">
        <v>0</v>
      </c>
      <c r="Z113" s="72">
        <v>0</v>
      </c>
      <c r="AA113" s="72">
        <v>0</v>
      </c>
      <c r="AB113" s="72">
        <v>0</v>
      </c>
      <c r="AC113" s="72">
        <v>0</v>
      </c>
      <c r="AD113" s="136">
        <v>0</v>
      </c>
      <c r="AE113" s="136">
        <v>0</v>
      </c>
      <c r="AF113" s="136">
        <v>0</v>
      </c>
      <c r="AG113" s="125">
        <v>2</v>
      </c>
      <c r="AH113" s="49" t="s">
        <v>2784</v>
      </c>
      <c r="AI113" s="309">
        <v>168</v>
      </c>
    </row>
    <row r="114" spans="1:35" x14ac:dyDescent="0.25">
      <c r="A114" s="14" t="s">
        <v>2561</v>
      </c>
      <c r="B114" s="14" t="s">
        <v>3098</v>
      </c>
      <c r="C114" s="14" t="s">
        <v>3099</v>
      </c>
      <c r="D114" s="14" t="s">
        <v>3100</v>
      </c>
      <c r="E114" s="14" t="s">
        <v>3101</v>
      </c>
      <c r="F114" s="14" t="s">
        <v>2575</v>
      </c>
      <c r="G114" s="14" t="s">
        <v>3102</v>
      </c>
      <c r="H114" s="14" t="s">
        <v>3103</v>
      </c>
      <c r="I114" s="14" t="s">
        <v>3104</v>
      </c>
      <c r="J114" s="14" t="s">
        <v>3105</v>
      </c>
      <c r="K114" s="14" t="s">
        <v>3106</v>
      </c>
      <c r="L114" s="14" t="s">
        <v>3107</v>
      </c>
      <c r="M114" s="14" t="s">
        <v>3108</v>
      </c>
      <c r="N114" s="74" t="s">
        <v>3522</v>
      </c>
      <c r="O114" s="74" t="s">
        <v>3655</v>
      </c>
      <c r="P114" s="20" t="s">
        <v>172</v>
      </c>
      <c r="Q114" s="21" t="s">
        <v>1431</v>
      </c>
      <c r="R114" s="22">
        <v>282</v>
      </c>
      <c r="S114" s="72">
        <v>0</v>
      </c>
      <c r="T114" s="72">
        <v>32</v>
      </c>
      <c r="U114" s="72">
        <v>0</v>
      </c>
      <c r="V114" s="72">
        <v>32</v>
      </c>
      <c r="W114" s="72">
        <v>0</v>
      </c>
      <c r="X114" s="72">
        <v>0</v>
      </c>
      <c r="Y114" s="72">
        <v>2</v>
      </c>
      <c r="Z114" s="72">
        <v>0</v>
      </c>
      <c r="AA114" s="72">
        <v>0</v>
      </c>
      <c r="AB114" s="72">
        <v>0</v>
      </c>
      <c r="AC114" s="72">
        <v>0</v>
      </c>
      <c r="AD114" s="136">
        <v>0</v>
      </c>
      <c r="AE114" s="136">
        <v>0</v>
      </c>
      <c r="AF114" s="136">
        <v>0</v>
      </c>
      <c r="AG114" s="125">
        <v>34</v>
      </c>
      <c r="AH114" s="49" t="s">
        <v>2787</v>
      </c>
      <c r="AI114" s="309">
        <v>4</v>
      </c>
    </row>
    <row r="115" spans="1:35" x14ac:dyDescent="0.25">
      <c r="A115" s="14" t="s">
        <v>3109</v>
      </c>
      <c r="B115" s="14" t="s">
        <v>3110</v>
      </c>
      <c r="C115" s="14" t="s">
        <v>3111</v>
      </c>
      <c r="D115" s="14" t="s">
        <v>3112</v>
      </c>
      <c r="E115" s="14" t="s">
        <v>3113</v>
      </c>
      <c r="F115" s="14" t="s">
        <v>3114</v>
      </c>
      <c r="G115" s="14" t="s">
        <v>3115</v>
      </c>
      <c r="H115" s="14" t="s">
        <v>3116</v>
      </c>
      <c r="I115" s="14" t="s">
        <v>3117</v>
      </c>
      <c r="J115" s="14" t="s">
        <v>3118</v>
      </c>
      <c r="K115" s="14" t="s">
        <v>3119</v>
      </c>
      <c r="L115" s="14" t="s">
        <v>3120</v>
      </c>
      <c r="M115" s="14" t="s">
        <v>3121</v>
      </c>
      <c r="N115" s="74" t="s">
        <v>3523</v>
      </c>
      <c r="O115" s="74" t="s">
        <v>3656</v>
      </c>
      <c r="P115" s="20" t="s">
        <v>173</v>
      </c>
      <c r="Q115" s="21" t="s">
        <v>1431</v>
      </c>
      <c r="R115" s="22">
        <v>353</v>
      </c>
      <c r="S115" s="72">
        <v>0</v>
      </c>
      <c r="T115" s="72">
        <v>1</v>
      </c>
      <c r="U115" s="72">
        <v>0</v>
      </c>
      <c r="V115" s="72">
        <v>1</v>
      </c>
      <c r="W115" s="72">
        <v>0</v>
      </c>
      <c r="X115" s="72">
        <v>0</v>
      </c>
      <c r="Y115" s="72">
        <v>1</v>
      </c>
      <c r="Z115" s="72">
        <v>0</v>
      </c>
      <c r="AA115" s="72">
        <v>0</v>
      </c>
      <c r="AB115" s="72">
        <v>0</v>
      </c>
      <c r="AC115" s="72">
        <v>0</v>
      </c>
      <c r="AD115" s="136">
        <v>0</v>
      </c>
      <c r="AE115" s="136">
        <v>0</v>
      </c>
      <c r="AF115" s="136">
        <v>0</v>
      </c>
      <c r="AG115" s="125">
        <v>2</v>
      </c>
      <c r="AH115" s="49" t="s">
        <v>2080</v>
      </c>
      <c r="AI115" s="309">
        <v>9</v>
      </c>
    </row>
    <row r="116" spans="1:35" x14ac:dyDescent="0.25">
      <c r="A116" s="14" t="s">
        <v>3007</v>
      </c>
      <c r="B116" s="14" t="s">
        <v>3122</v>
      </c>
      <c r="C116" s="14" t="s">
        <v>3123</v>
      </c>
      <c r="D116" s="14" t="s">
        <v>3124</v>
      </c>
      <c r="E116" s="14" t="s">
        <v>3125</v>
      </c>
      <c r="F116" s="14" t="s">
        <v>3021</v>
      </c>
      <c r="G116" s="14" t="s">
        <v>3126</v>
      </c>
      <c r="H116" s="14" t="s">
        <v>3127</v>
      </c>
      <c r="I116" s="14" t="s">
        <v>3128</v>
      </c>
      <c r="J116" s="14" t="s">
        <v>3129</v>
      </c>
      <c r="K116" s="14" t="s">
        <v>3130</v>
      </c>
      <c r="L116" s="14" t="s">
        <v>3131</v>
      </c>
      <c r="M116" s="14" t="s">
        <v>3132</v>
      </c>
      <c r="N116" s="74" t="s">
        <v>3524</v>
      </c>
      <c r="O116" s="74" t="s">
        <v>3657</v>
      </c>
      <c r="P116" s="20" t="s">
        <v>174</v>
      </c>
      <c r="Q116" s="21" t="s">
        <v>1431</v>
      </c>
      <c r="R116" s="22">
        <v>364</v>
      </c>
      <c r="S116" s="72">
        <v>0</v>
      </c>
      <c r="T116" s="72">
        <v>14</v>
      </c>
      <c r="U116" s="72">
        <v>0</v>
      </c>
      <c r="V116" s="72">
        <v>14</v>
      </c>
      <c r="W116" s="72">
        <v>0</v>
      </c>
      <c r="X116" s="72">
        <v>0</v>
      </c>
      <c r="Y116" s="72">
        <v>9</v>
      </c>
      <c r="Z116" s="72">
        <v>0</v>
      </c>
      <c r="AA116" s="72">
        <v>0</v>
      </c>
      <c r="AB116" s="72">
        <v>0</v>
      </c>
      <c r="AC116" s="72">
        <v>0</v>
      </c>
      <c r="AD116" s="136">
        <v>0</v>
      </c>
      <c r="AE116" s="136">
        <v>0</v>
      </c>
      <c r="AF116" s="136">
        <v>0</v>
      </c>
      <c r="AG116" s="125">
        <v>23</v>
      </c>
      <c r="AH116" s="49" t="s">
        <v>2085</v>
      </c>
      <c r="AI116" s="309">
        <v>1</v>
      </c>
    </row>
    <row r="117" spans="1:35" x14ac:dyDescent="0.25">
      <c r="A117" s="14" t="s">
        <v>3035</v>
      </c>
      <c r="B117" s="14" t="s">
        <v>3133</v>
      </c>
      <c r="C117" s="14" t="s">
        <v>3134</v>
      </c>
      <c r="D117" s="14" t="s">
        <v>3135</v>
      </c>
      <c r="E117" s="14" t="s">
        <v>3136</v>
      </c>
      <c r="F117" s="14" t="s">
        <v>3049</v>
      </c>
      <c r="G117" s="14" t="s">
        <v>3063</v>
      </c>
      <c r="H117" s="14" t="s">
        <v>3137</v>
      </c>
      <c r="I117" s="14" t="s">
        <v>3138</v>
      </c>
      <c r="J117" s="14" t="s">
        <v>3139</v>
      </c>
      <c r="K117" s="14" t="s">
        <v>3140</v>
      </c>
      <c r="L117" s="14" t="s">
        <v>3141</v>
      </c>
      <c r="M117" s="14" t="s">
        <v>3142</v>
      </c>
      <c r="N117" s="74" t="s">
        <v>3525</v>
      </c>
      <c r="O117" s="74" t="s">
        <v>3658</v>
      </c>
      <c r="P117" s="20" t="s">
        <v>175</v>
      </c>
      <c r="Q117" s="21" t="s">
        <v>1431</v>
      </c>
      <c r="R117" s="22">
        <v>368</v>
      </c>
      <c r="S117" s="72">
        <v>0</v>
      </c>
      <c r="T117" s="72">
        <v>12</v>
      </c>
      <c r="U117" s="72">
        <v>0</v>
      </c>
      <c r="V117" s="72">
        <v>12</v>
      </c>
      <c r="W117" s="72">
        <v>1</v>
      </c>
      <c r="X117" s="72">
        <v>0</v>
      </c>
      <c r="Y117" s="72">
        <v>0</v>
      </c>
      <c r="Z117" s="72">
        <v>14</v>
      </c>
      <c r="AA117" s="72">
        <v>0</v>
      </c>
      <c r="AB117" s="72">
        <v>14</v>
      </c>
      <c r="AC117" s="72">
        <v>0</v>
      </c>
      <c r="AD117" s="136">
        <v>0</v>
      </c>
      <c r="AE117" s="136">
        <v>0</v>
      </c>
      <c r="AF117" s="136">
        <v>0</v>
      </c>
      <c r="AG117" s="125">
        <v>27</v>
      </c>
      <c r="AH117" s="49" t="s">
        <v>2086</v>
      </c>
      <c r="AI117" s="309">
        <v>1</v>
      </c>
    </row>
    <row r="118" spans="1:35" x14ac:dyDescent="0.25">
      <c r="A118" s="14" t="s">
        <v>3144</v>
      </c>
      <c r="B118" s="14" t="s">
        <v>3145</v>
      </c>
      <c r="C118" s="14" t="s">
        <v>3146</v>
      </c>
      <c r="D118" s="14" t="s">
        <v>3147</v>
      </c>
      <c r="E118" s="14" t="s">
        <v>3148</v>
      </c>
      <c r="F118" s="14" t="s">
        <v>3149</v>
      </c>
      <c r="G118" s="14" t="s">
        <v>3150</v>
      </c>
      <c r="H118" s="14" t="s">
        <v>3151</v>
      </c>
      <c r="I118" s="14" t="s">
        <v>3152</v>
      </c>
      <c r="J118" s="14" t="s">
        <v>3153</v>
      </c>
      <c r="K118" s="14" t="s">
        <v>3154</v>
      </c>
      <c r="L118" s="14" t="s">
        <v>3155</v>
      </c>
      <c r="M118" s="14" t="s">
        <v>3156</v>
      </c>
      <c r="N118" s="74" t="s">
        <v>3526</v>
      </c>
      <c r="O118" s="74" t="s">
        <v>3659</v>
      </c>
      <c r="P118" s="20" t="s">
        <v>176</v>
      </c>
      <c r="Q118" s="21" t="s">
        <v>1431</v>
      </c>
      <c r="R118" s="22">
        <v>390</v>
      </c>
      <c r="S118" s="72">
        <v>0</v>
      </c>
      <c r="T118" s="72">
        <v>8</v>
      </c>
      <c r="U118" s="72">
        <v>0</v>
      </c>
      <c r="V118" s="72">
        <v>8</v>
      </c>
      <c r="W118" s="72">
        <v>0</v>
      </c>
      <c r="X118" s="72">
        <v>0</v>
      </c>
      <c r="Y118" s="72">
        <v>11</v>
      </c>
      <c r="Z118" s="72">
        <v>0</v>
      </c>
      <c r="AA118" s="72">
        <v>0</v>
      </c>
      <c r="AB118" s="72">
        <v>0</v>
      </c>
      <c r="AC118" s="72">
        <v>0</v>
      </c>
      <c r="AD118" s="136">
        <v>0</v>
      </c>
      <c r="AE118" s="136">
        <v>0</v>
      </c>
      <c r="AF118" s="136">
        <v>0</v>
      </c>
      <c r="AG118" s="125">
        <v>19</v>
      </c>
      <c r="AH118" s="49" t="s">
        <v>2791</v>
      </c>
      <c r="AI118" s="309">
        <v>63</v>
      </c>
    </row>
    <row r="119" spans="1:35" x14ac:dyDescent="0.25">
      <c r="A119" s="14" t="s">
        <v>3158</v>
      </c>
      <c r="B119" s="14" t="s">
        <v>3159</v>
      </c>
      <c r="C119" s="14" t="s">
        <v>3160</v>
      </c>
      <c r="D119" s="14" t="s">
        <v>3161</v>
      </c>
      <c r="E119" s="14" t="s">
        <v>3162</v>
      </c>
      <c r="F119" s="14" t="s">
        <v>3163</v>
      </c>
      <c r="G119" s="14" t="s">
        <v>3164</v>
      </c>
      <c r="H119" s="14" t="s">
        <v>3165</v>
      </c>
      <c r="I119" s="14" t="s">
        <v>3166</v>
      </c>
      <c r="J119" s="14" t="s">
        <v>3167</v>
      </c>
      <c r="K119" s="14" t="s">
        <v>3168</v>
      </c>
      <c r="L119" s="14" t="s">
        <v>3169</v>
      </c>
      <c r="M119" s="14" t="s">
        <v>3170</v>
      </c>
      <c r="N119" s="74" t="s">
        <v>3527</v>
      </c>
      <c r="O119" s="74" t="s">
        <v>3660</v>
      </c>
      <c r="P119" s="20" t="s">
        <v>177</v>
      </c>
      <c r="Q119" s="21" t="s">
        <v>1431</v>
      </c>
      <c r="R119" s="22">
        <v>467</v>
      </c>
      <c r="S119" s="72">
        <v>0</v>
      </c>
      <c r="T119" s="72">
        <v>3</v>
      </c>
      <c r="U119" s="72">
        <v>0</v>
      </c>
      <c r="V119" s="72">
        <v>3</v>
      </c>
      <c r="W119" s="72">
        <v>0</v>
      </c>
      <c r="X119" s="72">
        <v>0</v>
      </c>
      <c r="Y119" s="72">
        <v>0</v>
      </c>
      <c r="Z119" s="72">
        <v>0</v>
      </c>
      <c r="AA119" s="72">
        <v>0</v>
      </c>
      <c r="AB119" s="72">
        <v>0</v>
      </c>
      <c r="AC119" s="72">
        <v>0</v>
      </c>
      <c r="AD119" s="136">
        <v>0</v>
      </c>
      <c r="AE119" s="136">
        <v>0</v>
      </c>
      <c r="AF119" s="136">
        <v>0</v>
      </c>
      <c r="AG119" s="125">
        <v>3</v>
      </c>
      <c r="AH119" s="49" t="s">
        <v>2796</v>
      </c>
      <c r="AI119" s="309">
        <v>103</v>
      </c>
    </row>
    <row r="120" spans="1:35" x14ac:dyDescent="0.25">
      <c r="A120" s="14" t="s">
        <v>3172</v>
      </c>
      <c r="B120" s="14" t="s">
        <v>3173</v>
      </c>
      <c r="C120" s="14" t="s">
        <v>3174</v>
      </c>
      <c r="D120" s="14" t="s">
        <v>3175</v>
      </c>
      <c r="E120" s="14" t="s">
        <v>3176</v>
      </c>
      <c r="F120" s="14" t="s">
        <v>3177</v>
      </c>
      <c r="G120" s="14" t="s">
        <v>3178</v>
      </c>
      <c r="H120" s="14" t="s">
        <v>3179</v>
      </c>
      <c r="I120" s="14" t="s">
        <v>3180</v>
      </c>
      <c r="J120" s="14" t="s">
        <v>3181</v>
      </c>
      <c r="K120" s="14" t="s">
        <v>3182</v>
      </c>
      <c r="L120" s="14" t="s">
        <v>3183</v>
      </c>
      <c r="M120" s="14" t="s">
        <v>3184</v>
      </c>
      <c r="N120" s="74" t="s">
        <v>3528</v>
      </c>
      <c r="O120" s="74" t="s">
        <v>3661</v>
      </c>
      <c r="P120" s="20" t="s">
        <v>178</v>
      </c>
      <c r="Q120" s="21" t="s">
        <v>1431</v>
      </c>
      <c r="R120" s="22">
        <v>576</v>
      </c>
      <c r="S120" s="72">
        <v>0</v>
      </c>
      <c r="T120" s="72">
        <v>1</v>
      </c>
      <c r="U120" s="72">
        <v>0</v>
      </c>
      <c r="V120" s="72">
        <v>1</v>
      </c>
      <c r="W120" s="72">
        <v>0</v>
      </c>
      <c r="X120" s="72">
        <v>0</v>
      </c>
      <c r="Y120" s="72">
        <v>0</v>
      </c>
      <c r="Z120" s="72">
        <v>1</v>
      </c>
      <c r="AA120" s="72">
        <v>0</v>
      </c>
      <c r="AB120" s="72">
        <v>1</v>
      </c>
      <c r="AC120" s="72">
        <v>0</v>
      </c>
      <c r="AD120" s="136">
        <v>0</v>
      </c>
      <c r="AE120" s="136">
        <v>0</v>
      </c>
      <c r="AF120" s="136">
        <v>0</v>
      </c>
      <c r="AG120" s="125">
        <v>2</v>
      </c>
      <c r="AH120" s="49" t="s">
        <v>2799</v>
      </c>
      <c r="AI120" s="309">
        <v>1</v>
      </c>
    </row>
    <row r="121" spans="1:35" x14ac:dyDescent="0.25">
      <c r="A121" s="14" t="s">
        <v>3186</v>
      </c>
      <c r="B121" s="14" t="s">
        <v>3187</v>
      </c>
      <c r="C121" s="14" t="s">
        <v>3188</v>
      </c>
      <c r="D121" s="14" t="s">
        <v>3189</v>
      </c>
      <c r="E121" s="14" t="s">
        <v>3190</v>
      </c>
      <c r="F121" s="14" t="s">
        <v>3191</v>
      </c>
      <c r="G121" s="14" t="s">
        <v>3192</v>
      </c>
      <c r="H121" s="14" t="s">
        <v>3193</v>
      </c>
      <c r="I121" s="14" t="s">
        <v>3194</v>
      </c>
      <c r="J121" s="14" t="s">
        <v>3195</v>
      </c>
      <c r="K121" s="14" t="s">
        <v>3196</v>
      </c>
      <c r="L121" s="14" t="s">
        <v>3197</v>
      </c>
      <c r="M121" s="14" t="s">
        <v>3198</v>
      </c>
      <c r="N121" s="74" t="s">
        <v>3529</v>
      </c>
      <c r="O121" s="74" t="s">
        <v>3662</v>
      </c>
      <c r="P121" s="20" t="s">
        <v>179</v>
      </c>
      <c r="Q121" s="21" t="s">
        <v>1431</v>
      </c>
      <c r="R121" s="22">
        <v>642</v>
      </c>
      <c r="S121" s="72">
        <v>0</v>
      </c>
      <c r="T121" s="72">
        <v>3</v>
      </c>
      <c r="U121" s="72">
        <v>0</v>
      </c>
      <c r="V121" s="72">
        <v>3</v>
      </c>
      <c r="W121" s="72">
        <v>0</v>
      </c>
      <c r="X121" s="72">
        <v>0</v>
      </c>
      <c r="Y121" s="72">
        <v>9</v>
      </c>
      <c r="Z121" s="72">
        <v>0</v>
      </c>
      <c r="AA121" s="72">
        <v>0</v>
      </c>
      <c r="AB121" s="72">
        <v>0</v>
      </c>
      <c r="AC121" s="72">
        <v>0</v>
      </c>
      <c r="AD121" s="136">
        <v>0</v>
      </c>
      <c r="AE121" s="136">
        <v>0</v>
      </c>
      <c r="AF121" s="136">
        <v>0</v>
      </c>
      <c r="AG121" s="125">
        <v>12</v>
      </c>
      <c r="AH121" s="49" t="s">
        <v>2369</v>
      </c>
      <c r="AI121" s="309">
        <v>5</v>
      </c>
    </row>
    <row r="122" spans="1:35" x14ac:dyDescent="0.25">
      <c r="A122" s="14" t="s">
        <v>3200</v>
      </c>
      <c r="B122" s="14" t="s">
        <v>3201</v>
      </c>
      <c r="C122" s="14" t="s">
        <v>3202</v>
      </c>
      <c r="D122" s="14" t="s">
        <v>3203</v>
      </c>
      <c r="E122" s="14" t="s">
        <v>3204</v>
      </c>
      <c r="F122" s="14" t="s">
        <v>3205</v>
      </c>
      <c r="G122" s="14" t="s">
        <v>3206</v>
      </c>
      <c r="H122" s="14" t="s">
        <v>3207</v>
      </c>
      <c r="I122" s="14" t="s">
        <v>3208</v>
      </c>
      <c r="J122" s="14" t="s">
        <v>3209</v>
      </c>
      <c r="K122" s="14" t="s">
        <v>3210</v>
      </c>
      <c r="L122" s="14" t="s">
        <v>3211</v>
      </c>
      <c r="M122" s="14" t="s">
        <v>3212</v>
      </c>
      <c r="N122" s="74" t="s">
        <v>3530</v>
      </c>
      <c r="O122" s="74" t="s">
        <v>3663</v>
      </c>
      <c r="P122" s="20" t="s">
        <v>180</v>
      </c>
      <c r="Q122" s="21" t="s">
        <v>1431</v>
      </c>
      <c r="R122" s="22">
        <v>679</v>
      </c>
      <c r="S122" s="72">
        <v>0</v>
      </c>
      <c r="T122" s="72">
        <v>3</v>
      </c>
      <c r="U122" s="72">
        <v>0</v>
      </c>
      <c r="V122" s="72">
        <v>3</v>
      </c>
      <c r="W122" s="72">
        <v>0</v>
      </c>
      <c r="X122" s="72">
        <v>0</v>
      </c>
      <c r="Y122" s="72">
        <v>6</v>
      </c>
      <c r="Z122" s="72">
        <v>3</v>
      </c>
      <c r="AA122" s="72">
        <v>0</v>
      </c>
      <c r="AB122" s="72">
        <v>3</v>
      </c>
      <c r="AC122" s="72">
        <v>0</v>
      </c>
      <c r="AD122" s="136">
        <v>0</v>
      </c>
      <c r="AE122" s="136">
        <v>0</v>
      </c>
      <c r="AF122" s="136">
        <v>0</v>
      </c>
      <c r="AG122" s="125">
        <v>12</v>
      </c>
      <c r="AH122" s="49" t="s">
        <v>3019</v>
      </c>
      <c r="AI122" s="309">
        <v>59</v>
      </c>
    </row>
    <row r="123" spans="1:35" x14ac:dyDescent="0.25">
      <c r="A123" s="14" t="s">
        <v>3213</v>
      </c>
      <c r="B123" s="14" t="s">
        <v>3214</v>
      </c>
      <c r="C123" s="14" t="s">
        <v>3215</v>
      </c>
      <c r="D123" s="14" t="s">
        <v>3216</v>
      </c>
      <c r="E123" s="14" t="s">
        <v>3217</v>
      </c>
      <c r="F123" s="14" t="s">
        <v>3218</v>
      </c>
      <c r="G123" s="14" t="s">
        <v>3219</v>
      </c>
      <c r="H123" s="14" t="s">
        <v>3220</v>
      </c>
      <c r="I123" s="14" t="s">
        <v>3221</v>
      </c>
      <c r="J123" s="14" t="s">
        <v>3222</v>
      </c>
      <c r="K123" s="14" t="s">
        <v>3223</v>
      </c>
      <c r="L123" s="14" t="s">
        <v>3224</v>
      </c>
      <c r="M123" s="14" t="s">
        <v>3225</v>
      </c>
      <c r="N123" s="74" t="s">
        <v>3531</v>
      </c>
      <c r="O123" s="74" t="s">
        <v>3664</v>
      </c>
      <c r="P123" s="20" t="s">
        <v>181</v>
      </c>
      <c r="Q123" s="21" t="s">
        <v>1431</v>
      </c>
      <c r="R123" s="22">
        <v>789</v>
      </c>
      <c r="S123" s="72">
        <v>0</v>
      </c>
      <c r="T123" s="72">
        <v>7</v>
      </c>
      <c r="U123" s="72">
        <v>0</v>
      </c>
      <c r="V123" s="72">
        <v>7</v>
      </c>
      <c r="W123" s="72">
        <v>0</v>
      </c>
      <c r="X123" s="72">
        <v>0</v>
      </c>
      <c r="Y123" s="72">
        <v>0</v>
      </c>
      <c r="Z123" s="72">
        <v>1</v>
      </c>
      <c r="AA123" s="72">
        <v>0</v>
      </c>
      <c r="AB123" s="72">
        <v>1</v>
      </c>
      <c r="AC123" s="72">
        <v>0</v>
      </c>
      <c r="AD123" s="136">
        <v>0</v>
      </c>
      <c r="AE123" s="136">
        <v>0</v>
      </c>
      <c r="AF123" s="136">
        <v>0</v>
      </c>
      <c r="AG123" s="125">
        <v>8</v>
      </c>
      <c r="AH123" s="49" t="s">
        <v>3008</v>
      </c>
      <c r="AI123" s="309">
        <v>12</v>
      </c>
    </row>
    <row r="124" spans="1:35" x14ac:dyDescent="0.25">
      <c r="A124" s="14" t="s">
        <v>3226</v>
      </c>
      <c r="B124" s="14" t="s">
        <v>3227</v>
      </c>
      <c r="C124" s="14" t="s">
        <v>3228</v>
      </c>
      <c r="D124" s="14" t="s">
        <v>3229</v>
      </c>
      <c r="E124" s="14" t="s">
        <v>3230</v>
      </c>
      <c r="F124" s="14" t="s">
        <v>3231</v>
      </c>
      <c r="G124" s="14" t="s">
        <v>3232</v>
      </c>
      <c r="H124" s="14" t="s">
        <v>3233</v>
      </c>
      <c r="I124" s="14" t="s">
        <v>3234</v>
      </c>
      <c r="J124" s="14" t="s">
        <v>3235</v>
      </c>
      <c r="K124" s="14" t="s">
        <v>3236</v>
      </c>
      <c r="L124" s="14" t="s">
        <v>3237</v>
      </c>
      <c r="M124" s="14" t="s">
        <v>3238</v>
      </c>
      <c r="N124" s="74" t="s">
        <v>3532</v>
      </c>
      <c r="O124" s="74" t="s">
        <v>3665</v>
      </c>
      <c r="P124" s="20" t="s">
        <v>182</v>
      </c>
      <c r="Q124" s="21" t="s">
        <v>1431</v>
      </c>
      <c r="R124" s="22">
        <v>792</v>
      </c>
      <c r="S124" s="72">
        <v>0</v>
      </c>
      <c r="T124" s="72">
        <v>3</v>
      </c>
      <c r="U124" s="72">
        <v>0</v>
      </c>
      <c r="V124" s="72">
        <v>3</v>
      </c>
      <c r="W124" s="72">
        <v>0</v>
      </c>
      <c r="X124" s="72">
        <v>0</v>
      </c>
      <c r="Y124" s="72">
        <v>2</v>
      </c>
      <c r="Z124" s="72">
        <v>0</v>
      </c>
      <c r="AA124" s="72">
        <v>0</v>
      </c>
      <c r="AB124" s="72">
        <v>0</v>
      </c>
      <c r="AC124" s="72">
        <v>0</v>
      </c>
      <c r="AD124" s="136">
        <v>0</v>
      </c>
      <c r="AE124" s="136">
        <v>0</v>
      </c>
      <c r="AF124" s="136">
        <v>0</v>
      </c>
      <c r="AG124" s="125">
        <v>5</v>
      </c>
      <c r="AH124" s="49" t="s">
        <v>3013</v>
      </c>
      <c r="AI124" s="309">
        <v>24</v>
      </c>
    </row>
    <row r="125" spans="1:35" x14ac:dyDescent="0.25">
      <c r="A125" s="14" t="s">
        <v>3239</v>
      </c>
      <c r="B125" s="14" t="s">
        <v>3240</v>
      </c>
      <c r="C125" s="14" t="s">
        <v>3241</v>
      </c>
      <c r="D125" s="14" t="s">
        <v>3242</v>
      </c>
      <c r="E125" s="14" t="s">
        <v>3243</v>
      </c>
      <c r="F125" s="14" t="s">
        <v>3244</v>
      </c>
      <c r="G125" s="14" t="s">
        <v>3245</v>
      </c>
      <c r="H125" s="14" t="s">
        <v>3246</v>
      </c>
      <c r="I125" s="14" t="s">
        <v>3247</v>
      </c>
      <c r="J125" s="14" t="s">
        <v>3248</v>
      </c>
      <c r="K125" s="14" t="s">
        <v>3249</v>
      </c>
      <c r="L125" s="14" t="s">
        <v>3250</v>
      </c>
      <c r="M125" s="14" t="s">
        <v>3251</v>
      </c>
      <c r="N125" s="74" t="s">
        <v>3533</v>
      </c>
      <c r="O125" s="74" t="s">
        <v>3666</v>
      </c>
      <c r="P125" s="20" t="s">
        <v>183</v>
      </c>
      <c r="Q125" s="21" t="s">
        <v>1431</v>
      </c>
      <c r="R125" s="22">
        <v>809</v>
      </c>
      <c r="S125" s="72">
        <v>0</v>
      </c>
      <c r="T125" s="72">
        <v>12</v>
      </c>
      <c r="U125" s="72">
        <v>0</v>
      </c>
      <c r="V125" s="72">
        <v>12</v>
      </c>
      <c r="W125" s="72">
        <v>0</v>
      </c>
      <c r="X125" s="72">
        <v>0</v>
      </c>
      <c r="Y125" s="72">
        <v>3</v>
      </c>
      <c r="Z125" s="72">
        <v>0</v>
      </c>
      <c r="AA125" s="72">
        <v>0</v>
      </c>
      <c r="AB125" s="72">
        <v>0</v>
      </c>
      <c r="AC125" s="72">
        <v>0</v>
      </c>
      <c r="AD125" s="136">
        <v>0</v>
      </c>
      <c r="AE125" s="136">
        <v>0</v>
      </c>
      <c r="AF125" s="136">
        <v>0</v>
      </c>
      <c r="AG125" s="125">
        <v>15</v>
      </c>
      <c r="AH125" s="49" t="s">
        <v>3109</v>
      </c>
      <c r="AI125" s="309">
        <v>1</v>
      </c>
    </row>
    <row r="126" spans="1:35" x14ac:dyDescent="0.25">
      <c r="A126" s="14" t="s">
        <v>3252</v>
      </c>
      <c r="B126" s="14" t="s">
        <v>3253</v>
      </c>
      <c r="C126" s="14" t="s">
        <v>3254</v>
      </c>
      <c r="D126" s="14" t="s">
        <v>3255</v>
      </c>
      <c r="E126" s="14" t="s">
        <v>3256</v>
      </c>
      <c r="F126" s="14" t="s">
        <v>3257</v>
      </c>
      <c r="G126" s="14" t="s">
        <v>3258</v>
      </c>
      <c r="H126" s="14" t="s">
        <v>3259</v>
      </c>
      <c r="I126" s="14" t="s">
        <v>3260</v>
      </c>
      <c r="J126" s="14" t="s">
        <v>3261</v>
      </c>
      <c r="K126" s="14" t="s">
        <v>3262</v>
      </c>
      <c r="L126" s="14" t="s">
        <v>3263</v>
      </c>
      <c r="M126" s="14" t="s">
        <v>3264</v>
      </c>
      <c r="N126" s="74" t="s">
        <v>3534</v>
      </c>
      <c r="O126" s="74" t="s">
        <v>3667</v>
      </c>
      <c r="P126" s="20" t="s">
        <v>184</v>
      </c>
      <c r="Q126" s="21" t="s">
        <v>1431</v>
      </c>
      <c r="R126" s="22">
        <v>847</v>
      </c>
      <c r="S126" s="72">
        <v>0</v>
      </c>
      <c r="T126" s="72">
        <v>5</v>
      </c>
      <c r="U126" s="72">
        <v>0</v>
      </c>
      <c r="V126" s="72">
        <v>5</v>
      </c>
      <c r="W126" s="72">
        <v>0</v>
      </c>
      <c r="X126" s="72">
        <v>0</v>
      </c>
      <c r="Y126" s="72">
        <v>2</v>
      </c>
      <c r="Z126" s="72">
        <v>0</v>
      </c>
      <c r="AA126" s="72">
        <v>0</v>
      </c>
      <c r="AB126" s="72">
        <v>0</v>
      </c>
      <c r="AC126" s="72">
        <v>0</v>
      </c>
      <c r="AD126" s="136">
        <v>0</v>
      </c>
      <c r="AE126" s="136">
        <v>0</v>
      </c>
      <c r="AF126" s="136">
        <v>0</v>
      </c>
      <c r="AG126" s="125">
        <v>7</v>
      </c>
      <c r="AH126" s="49" t="s">
        <v>3114</v>
      </c>
      <c r="AI126" s="309">
        <v>1</v>
      </c>
    </row>
    <row r="127" spans="1:35" x14ac:dyDescent="0.25">
      <c r="A127" s="14" t="s">
        <v>3265</v>
      </c>
      <c r="B127" s="14" t="s">
        <v>3266</v>
      </c>
      <c r="C127" s="14" t="s">
        <v>3267</v>
      </c>
      <c r="D127" s="14" t="s">
        <v>3268</v>
      </c>
      <c r="E127" s="14" t="s">
        <v>3269</v>
      </c>
      <c r="F127" s="14" t="s">
        <v>3270</v>
      </c>
      <c r="G127" s="14" t="s">
        <v>3271</v>
      </c>
      <c r="H127" s="14" t="s">
        <v>3272</v>
      </c>
      <c r="I127" s="14" t="s">
        <v>3273</v>
      </c>
      <c r="J127" s="14" t="s">
        <v>3274</v>
      </c>
      <c r="K127" s="14" t="s">
        <v>3275</v>
      </c>
      <c r="L127" s="14" t="s">
        <v>3276</v>
      </c>
      <c r="M127" s="14" t="s">
        <v>3277</v>
      </c>
      <c r="N127" s="74" t="s">
        <v>3535</v>
      </c>
      <c r="O127" s="74" t="s">
        <v>3668</v>
      </c>
      <c r="P127" s="20" t="s">
        <v>185</v>
      </c>
      <c r="Q127" s="21" t="s">
        <v>1431</v>
      </c>
      <c r="R127" s="22">
        <v>856</v>
      </c>
      <c r="S127" s="72">
        <v>0</v>
      </c>
      <c r="T127" s="72">
        <v>4</v>
      </c>
      <c r="U127" s="72">
        <v>0</v>
      </c>
      <c r="V127" s="72">
        <v>4</v>
      </c>
      <c r="W127" s="72">
        <v>0</v>
      </c>
      <c r="X127" s="72">
        <v>0</v>
      </c>
      <c r="Y127" s="72">
        <v>2</v>
      </c>
      <c r="Z127" s="72">
        <v>0</v>
      </c>
      <c r="AA127" s="72">
        <v>0</v>
      </c>
      <c r="AB127" s="72">
        <v>0</v>
      </c>
      <c r="AC127" s="72">
        <v>0</v>
      </c>
      <c r="AD127" s="136">
        <v>0</v>
      </c>
      <c r="AE127" s="136">
        <v>0</v>
      </c>
      <c r="AF127" s="136">
        <v>0</v>
      </c>
      <c r="AG127" s="125">
        <v>6</v>
      </c>
      <c r="AH127" s="49" t="s">
        <v>2882</v>
      </c>
      <c r="AI127" s="309">
        <v>1900</v>
      </c>
    </row>
    <row r="128" spans="1:35" x14ac:dyDescent="0.25">
      <c r="A128" s="14" t="s">
        <v>3278</v>
      </c>
      <c r="B128" s="14" t="s">
        <v>3279</v>
      </c>
      <c r="C128" s="14" t="s">
        <v>3280</v>
      </c>
      <c r="D128" s="14" t="s">
        <v>3281</v>
      </c>
      <c r="E128" s="14" t="s">
        <v>3282</v>
      </c>
      <c r="F128" s="14" t="s">
        <v>3283</v>
      </c>
      <c r="G128" s="14" t="s">
        <v>3284</v>
      </c>
      <c r="H128" s="14" t="s">
        <v>3285</v>
      </c>
      <c r="I128" s="14" t="s">
        <v>3286</v>
      </c>
      <c r="J128" s="14" t="s">
        <v>3287</v>
      </c>
      <c r="K128" s="14" t="s">
        <v>3288</v>
      </c>
      <c r="L128" s="14" t="s">
        <v>3289</v>
      </c>
      <c r="M128" s="14" t="s">
        <v>3290</v>
      </c>
      <c r="N128" s="74" t="s">
        <v>3536</v>
      </c>
      <c r="O128" s="74" t="s">
        <v>3669</v>
      </c>
      <c r="P128" s="20" t="s">
        <v>186</v>
      </c>
      <c r="Q128" s="21" t="s">
        <v>1431</v>
      </c>
      <c r="R128" s="22">
        <v>861</v>
      </c>
      <c r="S128" s="72">
        <v>0</v>
      </c>
      <c r="T128" s="72">
        <v>9</v>
      </c>
      <c r="U128" s="72">
        <v>0</v>
      </c>
      <c r="V128" s="72">
        <v>9</v>
      </c>
      <c r="W128" s="72">
        <v>0</v>
      </c>
      <c r="X128" s="72">
        <v>0</v>
      </c>
      <c r="Y128" s="72">
        <v>11</v>
      </c>
      <c r="Z128" s="72">
        <v>0</v>
      </c>
      <c r="AA128" s="72">
        <v>0</v>
      </c>
      <c r="AB128" s="72">
        <v>0</v>
      </c>
      <c r="AC128" s="72">
        <v>0</v>
      </c>
      <c r="AD128" s="136">
        <v>0</v>
      </c>
      <c r="AE128" s="136">
        <v>0</v>
      </c>
      <c r="AF128" s="136">
        <v>0</v>
      </c>
      <c r="AG128" s="125">
        <v>20</v>
      </c>
      <c r="AH128" s="49" t="s">
        <v>2896</v>
      </c>
      <c r="AI128" s="309">
        <v>137</v>
      </c>
    </row>
    <row r="129" spans="1:35" x14ac:dyDescent="0.25">
      <c r="A129" s="14" t="s">
        <v>217</v>
      </c>
      <c r="B129" s="14" t="s">
        <v>1848</v>
      </c>
      <c r="C129" s="14" t="s">
        <v>209</v>
      </c>
      <c r="D129" s="14" t="s">
        <v>1849</v>
      </c>
      <c r="E129" s="14" t="s">
        <v>211</v>
      </c>
      <c r="F129" s="14" t="s">
        <v>219</v>
      </c>
      <c r="G129" s="14" t="s">
        <v>225</v>
      </c>
      <c r="H129" s="14" t="s">
        <v>227</v>
      </c>
      <c r="I129" s="14" t="s">
        <v>221</v>
      </c>
      <c r="J129" s="14" t="s">
        <v>223</v>
      </c>
      <c r="K129" s="14" t="s">
        <v>213</v>
      </c>
      <c r="L129" s="14" t="s">
        <v>215</v>
      </c>
      <c r="M129" s="14" t="s">
        <v>324</v>
      </c>
      <c r="N129" s="74" t="s">
        <v>3417</v>
      </c>
      <c r="O129" s="74" t="s">
        <v>321</v>
      </c>
      <c r="P129" s="51" t="s">
        <v>1670</v>
      </c>
      <c r="Q129" s="52"/>
      <c r="R129" s="124"/>
      <c r="S129" s="127">
        <v>29600</v>
      </c>
      <c r="T129" s="127">
        <v>6557</v>
      </c>
      <c r="U129" s="127">
        <v>159</v>
      </c>
      <c r="V129" s="127">
        <v>6716</v>
      </c>
      <c r="W129" s="127">
        <v>15622</v>
      </c>
      <c r="X129" s="127">
        <v>1566</v>
      </c>
      <c r="Y129" s="127">
        <v>6529</v>
      </c>
      <c r="Z129" s="127">
        <v>209</v>
      </c>
      <c r="AA129" s="127">
        <v>12</v>
      </c>
      <c r="AB129" s="127">
        <v>221</v>
      </c>
      <c r="AC129" s="127">
        <v>70</v>
      </c>
      <c r="AD129" s="127">
        <v>2</v>
      </c>
      <c r="AE129" s="127">
        <v>0</v>
      </c>
      <c r="AF129" s="127">
        <v>0</v>
      </c>
      <c r="AG129" s="119">
        <v>60326</v>
      </c>
      <c r="AH129" s="49" t="s">
        <v>2910</v>
      </c>
      <c r="AI129" s="309">
        <v>3020</v>
      </c>
    </row>
    <row r="130" spans="1:35" x14ac:dyDescent="0.25">
      <c r="A130" s="14" t="s">
        <v>3291</v>
      </c>
      <c r="B130" s="14" t="s">
        <v>3292</v>
      </c>
      <c r="C130" s="14" t="s">
        <v>3293</v>
      </c>
      <c r="D130" s="14" t="s">
        <v>3294</v>
      </c>
      <c r="E130" s="14" t="s">
        <v>3295</v>
      </c>
      <c r="F130" s="14" t="s">
        <v>3296</v>
      </c>
      <c r="G130" s="14" t="s">
        <v>3297</v>
      </c>
      <c r="H130" s="14" t="s">
        <v>3298</v>
      </c>
      <c r="I130" s="14" t="s">
        <v>3299</v>
      </c>
      <c r="J130" s="14" t="s">
        <v>3300</v>
      </c>
      <c r="K130" s="14" t="s">
        <v>3301</v>
      </c>
      <c r="L130" s="14" t="s">
        <v>3302</v>
      </c>
      <c r="M130" s="14" t="s">
        <v>3303</v>
      </c>
      <c r="N130" s="74" t="s">
        <v>3537</v>
      </c>
      <c r="O130" s="74" t="s">
        <v>3670</v>
      </c>
      <c r="P130" s="24" t="s">
        <v>188</v>
      </c>
      <c r="Q130" s="21" t="s">
        <v>1682</v>
      </c>
      <c r="R130" s="234" t="s">
        <v>232</v>
      </c>
      <c r="S130" s="72">
        <v>19273</v>
      </c>
      <c r="T130" s="72">
        <v>4404</v>
      </c>
      <c r="U130" s="72">
        <v>104</v>
      </c>
      <c r="V130" s="72">
        <v>4508</v>
      </c>
      <c r="W130" s="72">
        <v>11011</v>
      </c>
      <c r="X130" s="72">
        <v>1162</v>
      </c>
      <c r="Y130" s="72">
        <v>4347</v>
      </c>
      <c r="Z130" s="72">
        <v>188</v>
      </c>
      <c r="AA130" s="72">
        <v>12</v>
      </c>
      <c r="AB130" s="72">
        <v>200</v>
      </c>
      <c r="AC130" s="72">
        <v>70</v>
      </c>
      <c r="AD130" s="136">
        <v>1</v>
      </c>
      <c r="AE130" s="136">
        <v>0</v>
      </c>
      <c r="AF130" s="136">
        <v>0</v>
      </c>
      <c r="AG130" s="125">
        <v>40572</v>
      </c>
      <c r="AH130" s="49" t="s">
        <v>2924</v>
      </c>
      <c r="AI130" s="309">
        <v>665</v>
      </c>
    </row>
    <row r="131" spans="1:35" x14ac:dyDescent="0.25">
      <c r="A131" s="14" t="s">
        <v>3304</v>
      </c>
      <c r="B131" s="14" t="s">
        <v>3305</v>
      </c>
      <c r="C131" s="14" t="s">
        <v>3306</v>
      </c>
      <c r="D131" s="14" t="s">
        <v>3307</v>
      </c>
      <c r="E131" s="14" t="s">
        <v>3308</v>
      </c>
      <c r="F131" s="14" t="s">
        <v>3309</v>
      </c>
      <c r="G131" s="14" t="s">
        <v>3310</v>
      </c>
      <c r="H131" s="14" t="s">
        <v>3311</v>
      </c>
      <c r="I131" s="14" t="s">
        <v>3312</v>
      </c>
      <c r="J131" s="14" t="s">
        <v>3313</v>
      </c>
      <c r="K131" s="14" t="s">
        <v>3314</v>
      </c>
      <c r="L131" s="14" t="s">
        <v>3315</v>
      </c>
      <c r="M131" s="14" t="s">
        <v>3316</v>
      </c>
      <c r="N131" s="74" t="s">
        <v>3538</v>
      </c>
      <c r="O131" s="74" t="s">
        <v>3671</v>
      </c>
      <c r="P131" s="20" t="s">
        <v>189</v>
      </c>
      <c r="Q131" s="21" t="s">
        <v>1682</v>
      </c>
      <c r="R131" s="22">
        <v>79</v>
      </c>
      <c r="S131" s="72">
        <v>71</v>
      </c>
      <c r="T131" s="72">
        <v>44</v>
      </c>
      <c r="U131" s="72">
        <v>0</v>
      </c>
      <c r="V131" s="72">
        <v>44</v>
      </c>
      <c r="W131" s="72">
        <v>34</v>
      </c>
      <c r="X131" s="72">
        <v>0</v>
      </c>
      <c r="Y131" s="72">
        <v>91</v>
      </c>
      <c r="Z131" s="72">
        <v>0</v>
      </c>
      <c r="AA131" s="72">
        <v>0</v>
      </c>
      <c r="AB131" s="72">
        <v>0</v>
      </c>
      <c r="AC131" s="72">
        <v>0</v>
      </c>
      <c r="AD131" s="136">
        <v>0</v>
      </c>
      <c r="AE131" s="136">
        <v>0</v>
      </c>
      <c r="AF131" s="136">
        <v>0</v>
      </c>
      <c r="AG131" s="125">
        <v>240</v>
      </c>
      <c r="AH131" s="49" t="s">
        <v>2938</v>
      </c>
      <c r="AI131" s="309">
        <v>519</v>
      </c>
    </row>
    <row r="132" spans="1:35" x14ac:dyDescent="0.25">
      <c r="A132" s="14" t="s">
        <v>3317</v>
      </c>
      <c r="B132" s="14" t="s">
        <v>3318</v>
      </c>
      <c r="C132" s="14" t="s">
        <v>3319</v>
      </c>
      <c r="D132" s="14" t="s">
        <v>3320</v>
      </c>
      <c r="E132" s="14" t="s">
        <v>3321</v>
      </c>
      <c r="F132" s="14" t="s">
        <v>3322</v>
      </c>
      <c r="G132" s="14" t="s">
        <v>3323</v>
      </c>
      <c r="H132" s="14" t="s">
        <v>3324</v>
      </c>
      <c r="I132" s="14" t="s">
        <v>3325</v>
      </c>
      <c r="J132" s="14" t="s">
        <v>3326</v>
      </c>
      <c r="K132" s="14" t="s">
        <v>3327</v>
      </c>
      <c r="L132" s="14" t="s">
        <v>3328</v>
      </c>
      <c r="M132" s="14" t="s">
        <v>3329</v>
      </c>
      <c r="N132" s="74" t="s">
        <v>3539</v>
      </c>
      <c r="O132" s="74" t="s">
        <v>3672</v>
      </c>
      <c r="P132" s="20" t="s">
        <v>190</v>
      </c>
      <c r="Q132" s="21" t="s">
        <v>1682</v>
      </c>
      <c r="R132" s="22">
        <v>88</v>
      </c>
      <c r="S132" s="72">
        <v>3196</v>
      </c>
      <c r="T132" s="72">
        <v>842</v>
      </c>
      <c r="U132" s="72">
        <v>24</v>
      </c>
      <c r="V132" s="72">
        <v>866</v>
      </c>
      <c r="W132" s="72">
        <v>1860</v>
      </c>
      <c r="X132" s="72">
        <v>175</v>
      </c>
      <c r="Y132" s="72">
        <v>731</v>
      </c>
      <c r="Z132" s="72">
        <v>0</v>
      </c>
      <c r="AA132" s="72">
        <v>0</v>
      </c>
      <c r="AB132" s="72">
        <v>0</v>
      </c>
      <c r="AC132" s="72">
        <v>0</v>
      </c>
      <c r="AD132" s="136">
        <v>0</v>
      </c>
      <c r="AE132" s="136">
        <v>0</v>
      </c>
      <c r="AF132" s="136">
        <v>0</v>
      </c>
      <c r="AG132" s="125">
        <v>6828</v>
      </c>
      <c r="AH132" s="49" t="s">
        <v>2952</v>
      </c>
      <c r="AI132" s="309">
        <v>17</v>
      </c>
    </row>
    <row r="133" spans="1:35" x14ac:dyDescent="0.25">
      <c r="A133" s="14" t="s">
        <v>1833</v>
      </c>
      <c r="B133" s="14" t="s">
        <v>3330</v>
      </c>
      <c r="C133" s="14" t="s">
        <v>1805</v>
      </c>
      <c r="D133" s="14" t="s">
        <v>3331</v>
      </c>
      <c r="E133" s="14" t="s">
        <v>3332</v>
      </c>
      <c r="F133" s="14" t="s">
        <v>1847</v>
      </c>
      <c r="G133" s="14" t="s">
        <v>3333</v>
      </c>
      <c r="H133" s="14" t="s">
        <v>3334</v>
      </c>
      <c r="I133" s="14" t="s">
        <v>3335</v>
      </c>
      <c r="J133" s="14" t="s">
        <v>3336</v>
      </c>
      <c r="K133" s="14" t="s">
        <v>3337</v>
      </c>
      <c r="L133" s="14" t="s">
        <v>1819</v>
      </c>
      <c r="M133" s="14" t="s">
        <v>3338</v>
      </c>
      <c r="N133" s="74" t="s">
        <v>3540</v>
      </c>
      <c r="O133" s="74" t="s">
        <v>3673</v>
      </c>
      <c r="P133" s="20" t="s">
        <v>191</v>
      </c>
      <c r="Q133" s="21" t="s">
        <v>1682</v>
      </c>
      <c r="R133" s="22">
        <v>129</v>
      </c>
      <c r="S133" s="72">
        <v>630</v>
      </c>
      <c r="T133" s="72">
        <v>120</v>
      </c>
      <c r="U133" s="72">
        <v>1</v>
      </c>
      <c r="V133" s="72">
        <v>121</v>
      </c>
      <c r="W133" s="72">
        <v>224</v>
      </c>
      <c r="X133" s="72">
        <v>0</v>
      </c>
      <c r="Y133" s="72">
        <v>127</v>
      </c>
      <c r="Z133" s="72">
        <v>0</v>
      </c>
      <c r="AA133" s="72">
        <v>0</v>
      </c>
      <c r="AB133" s="72">
        <v>0</v>
      </c>
      <c r="AC133" s="72">
        <v>0</v>
      </c>
      <c r="AD133" s="136">
        <v>0</v>
      </c>
      <c r="AE133" s="136">
        <v>0</v>
      </c>
      <c r="AF133" s="136">
        <v>0</v>
      </c>
      <c r="AG133" s="125">
        <v>1102</v>
      </c>
      <c r="AH133" s="49" t="s">
        <v>2980</v>
      </c>
      <c r="AI133" s="309">
        <v>21</v>
      </c>
    </row>
    <row r="134" spans="1:35" x14ac:dyDescent="0.25">
      <c r="A134" s="14" t="s">
        <v>2259</v>
      </c>
      <c r="B134" s="14" t="s">
        <v>3339</v>
      </c>
      <c r="C134" s="14" t="s">
        <v>2231</v>
      </c>
      <c r="D134" s="14" t="s">
        <v>3340</v>
      </c>
      <c r="E134" s="14" t="s">
        <v>3341</v>
      </c>
      <c r="F134" s="14" t="s">
        <v>2273</v>
      </c>
      <c r="G134" s="14" t="s">
        <v>3342</v>
      </c>
      <c r="H134" s="14" t="s">
        <v>3343</v>
      </c>
      <c r="I134" s="14" t="s">
        <v>2284</v>
      </c>
      <c r="J134" s="14" t="s">
        <v>3344</v>
      </c>
      <c r="K134" s="14" t="s">
        <v>3345</v>
      </c>
      <c r="L134" s="14" t="s">
        <v>2245</v>
      </c>
      <c r="M134" s="14" t="s">
        <v>3346</v>
      </c>
      <c r="N134" s="74" t="s">
        <v>3541</v>
      </c>
      <c r="O134" s="74" t="s">
        <v>3674</v>
      </c>
      <c r="P134" s="20" t="s">
        <v>192</v>
      </c>
      <c r="Q134" s="21" t="s">
        <v>1682</v>
      </c>
      <c r="R134" s="22">
        <v>212</v>
      </c>
      <c r="S134" s="72">
        <v>279</v>
      </c>
      <c r="T134" s="72">
        <v>56</v>
      </c>
      <c r="U134" s="72">
        <v>3</v>
      </c>
      <c r="V134" s="72">
        <v>59</v>
      </c>
      <c r="W134" s="72">
        <v>63</v>
      </c>
      <c r="X134" s="72">
        <v>0</v>
      </c>
      <c r="Y134" s="72">
        <v>91</v>
      </c>
      <c r="Z134" s="72">
        <v>0</v>
      </c>
      <c r="AA134" s="72">
        <v>0</v>
      </c>
      <c r="AB134" s="72">
        <v>0</v>
      </c>
      <c r="AC134" s="72">
        <v>0</v>
      </c>
      <c r="AD134" s="136">
        <v>0</v>
      </c>
      <c r="AE134" s="136">
        <v>0</v>
      </c>
      <c r="AF134" s="136">
        <v>0</v>
      </c>
      <c r="AG134" s="125">
        <v>492</v>
      </c>
      <c r="AH134" s="49" t="s">
        <v>2589</v>
      </c>
      <c r="AI134" s="309">
        <v>3</v>
      </c>
    </row>
    <row r="135" spans="1:35" x14ac:dyDescent="0.25">
      <c r="A135" s="14" t="s">
        <v>2527</v>
      </c>
      <c r="B135" s="14" t="s">
        <v>3347</v>
      </c>
      <c r="C135" s="14" t="s">
        <v>2485</v>
      </c>
      <c r="D135" s="14" t="s">
        <v>3348</v>
      </c>
      <c r="E135" s="14" t="s">
        <v>2499</v>
      </c>
      <c r="F135" s="14" t="s">
        <v>2540</v>
      </c>
      <c r="G135" s="14" t="s">
        <v>3349</v>
      </c>
      <c r="H135" s="14" t="s">
        <v>3350</v>
      </c>
      <c r="I135" s="14" t="s">
        <v>2550</v>
      </c>
      <c r="J135" s="14" t="s">
        <v>3351</v>
      </c>
      <c r="K135" s="14" t="s">
        <v>3352</v>
      </c>
      <c r="L135" s="14" t="s">
        <v>2513</v>
      </c>
      <c r="M135" s="14" t="s">
        <v>3353</v>
      </c>
      <c r="N135" s="74" t="s">
        <v>3542</v>
      </c>
      <c r="O135" s="74" t="s">
        <v>3675</v>
      </c>
      <c r="P135" s="20" t="s">
        <v>193</v>
      </c>
      <c r="Q135" s="21" t="s">
        <v>1682</v>
      </c>
      <c r="R135" s="22">
        <v>266</v>
      </c>
      <c r="S135" s="72">
        <v>1225</v>
      </c>
      <c r="T135" s="72">
        <v>181</v>
      </c>
      <c r="U135" s="72">
        <v>5</v>
      </c>
      <c r="V135" s="72">
        <v>186</v>
      </c>
      <c r="W135" s="72">
        <v>384</v>
      </c>
      <c r="X135" s="72">
        <v>92</v>
      </c>
      <c r="Y135" s="72">
        <v>165</v>
      </c>
      <c r="Z135" s="72">
        <v>0</v>
      </c>
      <c r="AA135" s="72">
        <v>0</v>
      </c>
      <c r="AB135" s="72">
        <v>0</v>
      </c>
      <c r="AC135" s="72">
        <v>0</v>
      </c>
      <c r="AD135" s="136">
        <v>1</v>
      </c>
      <c r="AE135" s="136">
        <v>0</v>
      </c>
      <c r="AF135" s="136">
        <v>0</v>
      </c>
      <c r="AG135" s="125">
        <v>2053</v>
      </c>
      <c r="AH135" s="49" t="s">
        <v>2594</v>
      </c>
      <c r="AI135" s="309">
        <v>2</v>
      </c>
    </row>
    <row r="136" spans="1:35" x14ac:dyDescent="0.25">
      <c r="A136" s="14" t="s">
        <v>2669</v>
      </c>
      <c r="B136" s="14" t="s">
        <v>3354</v>
      </c>
      <c r="C136" s="14" t="s">
        <v>2641</v>
      </c>
      <c r="D136" s="14" t="s">
        <v>3355</v>
      </c>
      <c r="E136" s="14" t="s">
        <v>3356</v>
      </c>
      <c r="F136" s="14" t="s">
        <v>2683</v>
      </c>
      <c r="G136" s="14" t="s">
        <v>3357</v>
      </c>
      <c r="H136" s="14" t="s">
        <v>3358</v>
      </c>
      <c r="I136" s="14" t="s">
        <v>3359</v>
      </c>
      <c r="J136" s="14" t="s">
        <v>3360</v>
      </c>
      <c r="K136" s="14" t="s">
        <v>3361</v>
      </c>
      <c r="L136" s="14" t="s">
        <v>2655</v>
      </c>
      <c r="M136" s="14" t="s">
        <v>3362</v>
      </c>
      <c r="N136" s="74" t="s">
        <v>3543</v>
      </c>
      <c r="O136" s="74" t="s">
        <v>3676</v>
      </c>
      <c r="P136" s="20" t="s">
        <v>194</v>
      </c>
      <c r="Q136" s="21" t="s">
        <v>1682</v>
      </c>
      <c r="R136" s="22">
        <v>308</v>
      </c>
      <c r="S136" s="72">
        <v>208</v>
      </c>
      <c r="T136" s="72">
        <v>73</v>
      </c>
      <c r="U136" s="72">
        <v>0</v>
      </c>
      <c r="V136" s="72">
        <v>73</v>
      </c>
      <c r="W136" s="72">
        <v>83</v>
      </c>
      <c r="X136" s="72">
        <v>0</v>
      </c>
      <c r="Y136" s="72">
        <v>162</v>
      </c>
      <c r="Z136" s="72">
        <v>0</v>
      </c>
      <c r="AA136" s="72">
        <v>0</v>
      </c>
      <c r="AB136" s="72">
        <v>0</v>
      </c>
      <c r="AC136" s="72">
        <v>0</v>
      </c>
      <c r="AD136" s="136">
        <v>0</v>
      </c>
      <c r="AE136" s="136">
        <v>0</v>
      </c>
      <c r="AF136" s="136">
        <v>0</v>
      </c>
      <c r="AG136" s="125">
        <v>526</v>
      </c>
      <c r="AH136" s="49" t="s">
        <v>3007</v>
      </c>
      <c r="AI136" s="309">
        <v>14</v>
      </c>
    </row>
    <row r="137" spans="1:35" x14ac:dyDescent="0.25">
      <c r="A137" s="14" t="s">
        <v>2924</v>
      </c>
      <c r="B137" s="14" t="s">
        <v>3363</v>
      </c>
      <c r="C137" s="14" t="s">
        <v>2882</v>
      </c>
      <c r="D137" s="14" t="s">
        <v>3364</v>
      </c>
      <c r="E137" s="14" t="s">
        <v>2896</v>
      </c>
      <c r="F137" s="14" t="s">
        <v>2938</v>
      </c>
      <c r="G137" s="14" t="s">
        <v>2980</v>
      </c>
      <c r="H137" s="14" t="s">
        <v>3365</v>
      </c>
      <c r="I137" s="14" t="s">
        <v>2952</v>
      </c>
      <c r="J137" s="14" t="s">
        <v>2966</v>
      </c>
      <c r="K137" s="14" t="s">
        <v>3366</v>
      </c>
      <c r="L137" s="14" t="s">
        <v>2910</v>
      </c>
      <c r="M137" s="14" t="s">
        <v>3367</v>
      </c>
      <c r="N137" s="74" t="s">
        <v>3544</v>
      </c>
      <c r="O137" s="74" t="s">
        <v>3677</v>
      </c>
      <c r="P137" s="27" t="s">
        <v>195</v>
      </c>
      <c r="Q137" s="21" t="s">
        <v>1682</v>
      </c>
      <c r="R137" s="22">
        <v>360</v>
      </c>
      <c r="S137" s="72">
        <v>3020</v>
      </c>
      <c r="T137" s="72">
        <v>665</v>
      </c>
      <c r="U137" s="72">
        <v>17</v>
      </c>
      <c r="V137" s="72">
        <v>682</v>
      </c>
      <c r="W137" s="72">
        <v>1900</v>
      </c>
      <c r="X137" s="72">
        <v>137</v>
      </c>
      <c r="Y137" s="72">
        <v>519</v>
      </c>
      <c r="Z137" s="72">
        <v>21</v>
      </c>
      <c r="AA137" s="72">
        <v>0</v>
      </c>
      <c r="AB137" s="72">
        <v>21</v>
      </c>
      <c r="AC137" s="72">
        <v>0</v>
      </c>
      <c r="AD137" s="136">
        <v>0</v>
      </c>
      <c r="AE137" s="136">
        <v>0</v>
      </c>
      <c r="AF137" s="136">
        <v>0</v>
      </c>
      <c r="AG137" s="125">
        <v>6279</v>
      </c>
      <c r="AH137" s="49" t="s">
        <v>3021</v>
      </c>
      <c r="AI137" s="309">
        <v>9</v>
      </c>
    </row>
    <row r="138" spans="1:35" x14ac:dyDescent="0.25">
      <c r="A138" s="14" t="s">
        <v>3171</v>
      </c>
      <c r="B138" s="14" t="s">
        <v>3368</v>
      </c>
      <c r="C138" s="14" t="s">
        <v>3143</v>
      </c>
      <c r="D138" s="14" t="s">
        <v>3369</v>
      </c>
      <c r="E138" s="14" t="s">
        <v>3370</v>
      </c>
      <c r="F138" s="14" t="s">
        <v>3185</v>
      </c>
      <c r="G138" s="14" t="s">
        <v>3371</v>
      </c>
      <c r="H138" s="14" t="s">
        <v>3372</v>
      </c>
      <c r="I138" s="14" t="s">
        <v>3199</v>
      </c>
      <c r="J138" s="14" t="s">
        <v>3373</v>
      </c>
      <c r="K138" s="14" t="s">
        <v>3374</v>
      </c>
      <c r="L138" s="14" t="s">
        <v>3157</v>
      </c>
      <c r="M138" s="14" t="s">
        <v>3375</v>
      </c>
      <c r="N138" s="74" t="s">
        <v>3545</v>
      </c>
      <c r="O138" s="74" t="s">
        <v>3678</v>
      </c>
      <c r="P138" s="20" t="s">
        <v>196</v>
      </c>
      <c r="Q138" s="21" t="s">
        <v>1682</v>
      </c>
      <c r="R138" s="22">
        <v>380</v>
      </c>
      <c r="S138" s="72">
        <v>573</v>
      </c>
      <c r="T138" s="72">
        <v>51</v>
      </c>
      <c r="U138" s="72">
        <v>5</v>
      </c>
      <c r="V138" s="72">
        <v>56</v>
      </c>
      <c r="W138" s="72">
        <v>28</v>
      </c>
      <c r="X138" s="72">
        <v>0</v>
      </c>
      <c r="Y138" s="72">
        <v>113</v>
      </c>
      <c r="Z138" s="72">
        <v>0</v>
      </c>
      <c r="AA138" s="72">
        <v>0</v>
      </c>
      <c r="AB138" s="72">
        <v>0</v>
      </c>
      <c r="AC138" s="72">
        <v>0</v>
      </c>
      <c r="AD138" s="136">
        <v>0</v>
      </c>
      <c r="AE138" s="136">
        <v>0</v>
      </c>
      <c r="AF138" s="136">
        <v>0</v>
      </c>
      <c r="AG138" s="125">
        <v>770</v>
      </c>
      <c r="AH138" s="49" t="s">
        <v>3134</v>
      </c>
      <c r="AI138" s="309">
        <v>1</v>
      </c>
    </row>
    <row r="139" spans="1:35" ht="15.75" thickBot="1" x14ac:dyDescent="0.3">
      <c r="A139" s="14" t="s">
        <v>3376</v>
      </c>
      <c r="B139" s="14" t="s">
        <v>3377</v>
      </c>
      <c r="C139" s="14" t="s">
        <v>3378</v>
      </c>
      <c r="D139" s="14" t="s">
        <v>3379</v>
      </c>
      <c r="E139" s="14" t="s">
        <v>3380</v>
      </c>
      <c r="F139" s="14" t="s">
        <v>3381</v>
      </c>
      <c r="G139" s="14" t="s">
        <v>3382</v>
      </c>
      <c r="H139" s="14" t="s">
        <v>3383</v>
      </c>
      <c r="I139" s="14" t="s">
        <v>3384</v>
      </c>
      <c r="J139" s="14" t="s">
        <v>3385</v>
      </c>
      <c r="K139" s="14" t="s">
        <v>3386</v>
      </c>
      <c r="L139" s="14" t="s">
        <v>3387</v>
      </c>
      <c r="M139" s="14" t="s">
        <v>3388</v>
      </c>
      <c r="N139" s="74" t="s">
        <v>3546</v>
      </c>
      <c r="O139" s="74" t="s">
        <v>3679</v>
      </c>
      <c r="P139" s="30" t="s">
        <v>197</v>
      </c>
      <c r="Q139" s="31" t="s">
        <v>1682</v>
      </c>
      <c r="R139" s="32">
        <v>631</v>
      </c>
      <c r="S139" s="72">
        <v>1125</v>
      </c>
      <c r="T139" s="72">
        <v>121</v>
      </c>
      <c r="U139" s="72">
        <v>0</v>
      </c>
      <c r="V139" s="72">
        <v>121</v>
      </c>
      <c r="W139" s="72">
        <v>35</v>
      </c>
      <c r="X139" s="72">
        <v>0</v>
      </c>
      <c r="Y139" s="72">
        <v>183</v>
      </c>
      <c r="Z139" s="72">
        <v>0</v>
      </c>
      <c r="AA139" s="72">
        <v>0</v>
      </c>
      <c r="AB139" s="72">
        <v>0</v>
      </c>
      <c r="AC139" s="72">
        <v>0</v>
      </c>
      <c r="AD139" s="136">
        <v>0</v>
      </c>
      <c r="AE139" s="136">
        <v>0</v>
      </c>
      <c r="AF139" s="136">
        <v>0</v>
      </c>
      <c r="AG139" s="125">
        <v>1464</v>
      </c>
      <c r="AH139" s="49" t="s">
        <v>3035</v>
      </c>
      <c r="AI139" s="309">
        <v>12</v>
      </c>
    </row>
    <row r="140" spans="1:35" x14ac:dyDescent="0.25">
      <c r="O140" s="74" t="s">
        <v>230</v>
      </c>
      <c r="S140" s="77"/>
      <c r="X140" s="121"/>
      <c r="Y140" s="121"/>
      <c r="Z140" s="121"/>
      <c r="AH140" s="49" t="s">
        <v>3063</v>
      </c>
      <c r="AI140" s="309">
        <v>14</v>
      </c>
    </row>
    <row r="141" spans="1:35" ht="25.5" customHeight="1" x14ac:dyDescent="0.25">
      <c r="O141" s="74" t="s">
        <v>230</v>
      </c>
      <c r="P141" s="271" t="s">
        <v>198</v>
      </c>
      <c r="Q141" s="437" t="s">
        <v>3389</v>
      </c>
      <c r="R141" s="437"/>
      <c r="S141" s="437"/>
      <c r="T141" s="437"/>
      <c r="U141" s="437"/>
      <c r="V141" s="437"/>
      <c r="W141" s="437"/>
      <c r="X141" s="437"/>
      <c r="Y141" s="437"/>
      <c r="Z141" s="437"/>
      <c r="AA141" s="437"/>
      <c r="AB141" s="437"/>
      <c r="AC141" s="437"/>
      <c r="AD141" s="291">
        <v>0</v>
      </c>
      <c r="AE141" s="291"/>
      <c r="AF141" s="291"/>
      <c r="AG141" s="48"/>
      <c r="AH141" s="49" t="s">
        <v>3033</v>
      </c>
      <c r="AI141" s="309">
        <v>1</v>
      </c>
    </row>
    <row r="142" spans="1:35" ht="27" customHeight="1" x14ac:dyDescent="0.25">
      <c r="O142" s="74" t="s">
        <v>3844</v>
      </c>
      <c r="P142" s="279" t="s">
        <v>22</v>
      </c>
      <c r="Q142" s="279"/>
      <c r="R142" s="437" t="s">
        <v>23</v>
      </c>
      <c r="S142" s="437"/>
      <c r="T142" s="437"/>
      <c r="U142" s="437"/>
      <c r="V142" s="437"/>
      <c r="W142" s="437"/>
      <c r="X142" s="437"/>
      <c r="Y142" s="437"/>
      <c r="Z142" s="437"/>
      <c r="AA142" s="437"/>
      <c r="AB142" s="437"/>
      <c r="AC142" s="437"/>
      <c r="AD142" s="437"/>
      <c r="AE142" s="437"/>
      <c r="AF142" s="437"/>
      <c r="AG142" s="437"/>
      <c r="AH142" s="49" t="s">
        <v>3022</v>
      </c>
      <c r="AI142" s="309">
        <v>16</v>
      </c>
    </row>
    <row r="143" spans="1:35" ht="28.5" customHeight="1" x14ac:dyDescent="0.25">
      <c r="O143" s="74" t="s">
        <v>23</v>
      </c>
      <c r="P143" s="272" t="s">
        <v>199</v>
      </c>
      <c r="Q143" s="272"/>
      <c r="R143" s="437" t="s">
        <v>23</v>
      </c>
      <c r="S143" s="437"/>
      <c r="T143" s="437"/>
      <c r="U143" s="437"/>
      <c r="V143" s="437"/>
      <c r="W143" s="437"/>
      <c r="X143" s="437"/>
      <c r="Y143" s="437"/>
      <c r="Z143" s="437"/>
      <c r="AA143" s="437"/>
      <c r="AB143" s="437"/>
      <c r="AC143" s="437"/>
      <c r="AD143" s="437"/>
      <c r="AE143" s="437"/>
      <c r="AF143" s="437"/>
      <c r="AG143" s="437"/>
      <c r="AH143" s="49" t="s">
        <v>3027</v>
      </c>
      <c r="AI143" s="309">
        <v>5</v>
      </c>
    </row>
    <row r="144" spans="1:35" x14ac:dyDescent="0.25">
      <c r="O144" s="74" t="s">
        <v>229</v>
      </c>
      <c r="P144" s="48"/>
      <c r="Q144" s="48"/>
      <c r="R144" s="48"/>
      <c r="S144" s="48"/>
      <c r="T144" s="48"/>
      <c r="U144" s="48"/>
      <c r="V144" s="48"/>
      <c r="W144" s="48"/>
      <c r="X144" s="48"/>
      <c r="Y144" s="48"/>
      <c r="Z144" s="48"/>
      <c r="AA144" s="48"/>
      <c r="AB144" s="48"/>
      <c r="AC144" s="48"/>
      <c r="AD144" s="48"/>
      <c r="AE144" s="48"/>
      <c r="AF144" s="48"/>
      <c r="AG144" s="48"/>
      <c r="AH144" s="49" t="s">
        <v>3030</v>
      </c>
      <c r="AI144" s="309">
        <v>1</v>
      </c>
    </row>
    <row r="145" spans="15:35" x14ac:dyDescent="0.25">
      <c r="O145" s="74" t="s">
        <v>229</v>
      </c>
      <c r="AH145" s="49" t="s">
        <v>2806</v>
      </c>
      <c r="AI145" s="309">
        <v>109</v>
      </c>
    </row>
    <row r="146" spans="15:35" x14ac:dyDescent="0.25">
      <c r="O146" s="74" t="s">
        <v>229</v>
      </c>
      <c r="AH146" s="49" t="s">
        <v>2815</v>
      </c>
      <c r="AI146" s="309">
        <v>422</v>
      </c>
    </row>
    <row r="147" spans="15:35" x14ac:dyDescent="0.25">
      <c r="O147" s="74" t="s">
        <v>229</v>
      </c>
      <c r="AH147" s="49" t="s">
        <v>2804</v>
      </c>
      <c r="AI147" s="309">
        <v>380</v>
      </c>
    </row>
    <row r="148" spans="15:35" x14ac:dyDescent="0.25">
      <c r="O148" s="74" t="s">
        <v>229</v>
      </c>
      <c r="AH148" s="49" t="s">
        <v>2809</v>
      </c>
      <c r="AI148" s="309">
        <v>171</v>
      </c>
    </row>
    <row r="149" spans="15:35" x14ac:dyDescent="0.25">
      <c r="O149" s="74" t="s">
        <v>229</v>
      </c>
      <c r="AH149" s="49" t="s">
        <v>2812</v>
      </c>
      <c r="AI149" s="309">
        <v>8</v>
      </c>
    </row>
    <row r="150" spans="15:35" x14ac:dyDescent="0.25">
      <c r="O150" s="74" t="s">
        <v>229</v>
      </c>
      <c r="AH150" s="49" t="s">
        <v>3143</v>
      </c>
      <c r="AI150" s="309">
        <v>28</v>
      </c>
    </row>
    <row r="151" spans="15:35" x14ac:dyDescent="0.25">
      <c r="O151" s="74" t="s">
        <v>229</v>
      </c>
      <c r="AH151" s="49" t="s">
        <v>3157</v>
      </c>
      <c r="AI151" s="309">
        <v>573</v>
      </c>
    </row>
    <row r="152" spans="15:35" x14ac:dyDescent="0.25">
      <c r="O152" s="74" t="s">
        <v>229</v>
      </c>
      <c r="AH152" s="49" t="s">
        <v>3171</v>
      </c>
      <c r="AI152" s="309">
        <v>51</v>
      </c>
    </row>
    <row r="153" spans="15:35" x14ac:dyDescent="0.25">
      <c r="O153" s="74" t="s">
        <v>229</v>
      </c>
      <c r="AH153" s="49" t="s">
        <v>3185</v>
      </c>
      <c r="AI153" s="309">
        <v>113</v>
      </c>
    </row>
    <row r="154" spans="15:35" x14ac:dyDescent="0.25">
      <c r="O154" s="74" t="s">
        <v>229</v>
      </c>
      <c r="AH154" s="49" t="s">
        <v>3199</v>
      </c>
      <c r="AI154" s="309">
        <v>5</v>
      </c>
    </row>
    <row r="155" spans="15:35" x14ac:dyDescent="0.25">
      <c r="O155" s="74" t="s">
        <v>229</v>
      </c>
      <c r="AH155" s="49" t="s">
        <v>2472</v>
      </c>
      <c r="AI155" s="309">
        <v>5</v>
      </c>
    </row>
    <row r="156" spans="15:35" x14ac:dyDescent="0.25">
      <c r="O156" s="74" t="s">
        <v>229</v>
      </c>
      <c r="AH156" s="49" t="s">
        <v>3144</v>
      </c>
      <c r="AI156" s="309">
        <v>8</v>
      </c>
    </row>
    <row r="157" spans="15:35" x14ac:dyDescent="0.25">
      <c r="O157" s="74" t="s">
        <v>229</v>
      </c>
      <c r="AH157" s="49" t="s">
        <v>3149</v>
      </c>
      <c r="AI157" s="309">
        <v>11</v>
      </c>
    </row>
    <row r="158" spans="15:35" x14ac:dyDescent="0.25">
      <c r="O158" s="74" t="s">
        <v>229</v>
      </c>
      <c r="AH158" s="49" t="s">
        <v>2819</v>
      </c>
      <c r="AI158" s="309">
        <v>29</v>
      </c>
    </row>
    <row r="159" spans="15:35" x14ac:dyDescent="0.25">
      <c r="O159" s="74" t="s">
        <v>229</v>
      </c>
      <c r="AH159" s="49" t="s">
        <v>2828</v>
      </c>
      <c r="AI159" s="309">
        <v>35</v>
      </c>
    </row>
    <row r="160" spans="15:35" x14ac:dyDescent="0.25">
      <c r="O160" s="74" t="s">
        <v>229</v>
      </c>
      <c r="AH160" s="49" t="s">
        <v>2817</v>
      </c>
      <c r="AI160" s="309">
        <v>34</v>
      </c>
    </row>
    <row r="161" spans="15:35" x14ac:dyDescent="0.25">
      <c r="O161" s="74" t="s">
        <v>229</v>
      </c>
      <c r="AH161" s="49" t="s">
        <v>2822</v>
      </c>
      <c r="AI161" s="309">
        <v>42</v>
      </c>
    </row>
    <row r="162" spans="15:35" x14ac:dyDescent="0.25">
      <c r="O162" s="74" t="s">
        <v>229</v>
      </c>
      <c r="AH162" s="49" t="s">
        <v>2825</v>
      </c>
      <c r="AI162" s="309">
        <v>1</v>
      </c>
    </row>
    <row r="163" spans="15:35" x14ac:dyDescent="0.25">
      <c r="O163" s="74" t="s">
        <v>229</v>
      </c>
      <c r="AH163" s="49" t="s">
        <v>2377</v>
      </c>
      <c r="AI163" s="309">
        <v>1</v>
      </c>
    </row>
    <row r="164" spans="15:35" x14ac:dyDescent="0.25">
      <c r="O164" s="74" t="s">
        <v>229</v>
      </c>
      <c r="AH164" s="49" t="s">
        <v>1778</v>
      </c>
      <c r="AI164" s="309">
        <v>11</v>
      </c>
    </row>
    <row r="165" spans="15:35" x14ac:dyDescent="0.25">
      <c r="O165" s="74" t="s">
        <v>229</v>
      </c>
      <c r="AH165" s="49" t="s">
        <v>1783</v>
      </c>
      <c r="AI165" s="309">
        <v>5</v>
      </c>
    </row>
    <row r="166" spans="15:35" x14ac:dyDescent="0.25">
      <c r="O166" s="74" t="s">
        <v>229</v>
      </c>
      <c r="AH166" s="49" t="s">
        <v>2232</v>
      </c>
      <c r="AI166" s="309">
        <v>70</v>
      </c>
    </row>
    <row r="167" spans="15:35" x14ac:dyDescent="0.25">
      <c r="O167" s="74" t="s">
        <v>229</v>
      </c>
      <c r="AH167" s="49" t="s">
        <v>2237</v>
      </c>
      <c r="AI167" s="309">
        <v>24</v>
      </c>
    </row>
    <row r="168" spans="15:35" x14ac:dyDescent="0.25">
      <c r="O168" s="74" t="s">
        <v>229</v>
      </c>
      <c r="AH168" s="49" t="s">
        <v>2240</v>
      </c>
      <c r="AI168" s="309">
        <v>1</v>
      </c>
    </row>
    <row r="169" spans="15:35" x14ac:dyDescent="0.25">
      <c r="O169" s="74" t="s">
        <v>229</v>
      </c>
      <c r="AH169" s="49" t="s">
        <v>2241</v>
      </c>
      <c r="AI169" s="309">
        <v>4</v>
      </c>
    </row>
    <row r="170" spans="15:35" x14ac:dyDescent="0.25">
      <c r="O170" s="74" t="s">
        <v>229</v>
      </c>
      <c r="AH170" s="49" t="s">
        <v>2238</v>
      </c>
      <c r="AI170" s="309">
        <v>30</v>
      </c>
    </row>
    <row r="171" spans="15:35" x14ac:dyDescent="0.25">
      <c r="O171" s="74" t="s">
        <v>229</v>
      </c>
      <c r="AH171" s="49" t="s">
        <v>2832</v>
      </c>
      <c r="AI171" s="309">
        <v>250</v>
      </c>
    </row>
    <row r="172" spans="15:35" x14ac:dyDescent="0.25">
      <c r="O172" s="74" t="s">
        <v>229</v>
      </c>
      <c r="AH172" s="49" t="s">
        <v>2841</v>
      </c>
      <c r="AI172" s="309">
        <v>709</v>
      </c>
    </row>
    <row r="173" spans="15:35" x14ac:dyDescent="0.25">
      <c r="O173" s="74" t="s">
        <v>229</v>
      </c>
      <c r="AH173" s="49" t="s">
        <v>2830</v>
      </c>
      <c r="AI173" s="309">
        <v>594</v>
      </c>
    </row>
    <row r="174" spans="15:35" x14ac:dyDescent="0.25">
      <c r="O174" s="74" t="s">
        <v>229</v>
      </c>
      <c r="AH174" s="49" t="s">
        <v>2835</v>
      </c>
      <c r="AI174" s="309">
        <v>384</v>
      </c>
    </row>
    <row r="175" spans="15:35" x14ac:dyDescent="0.25">
      <c r="O175" s="74" t="s">
        <v>229</v>
      </c>
      <c r="AH175" s="49" t="s">
        <v>2838</v>
      </c>
      <c r="AI175" s="309">
        <v>6</v>
      </c>
    </row>
    <row r="176" spans="15:35" x14ac:dyDescent="0.25">
      <c r="O176" s="74" t="s">
        <v>229</v>
      </c>
      <c r="AH176" s="49" t="s">
        <v>2251</v>
      </c>
      <c r="AI176" s="309">
        <v>2</v>
      </c>
    </row>
    <row r="177" spans="15:35" x14ac:dyDescent="0.25">
      <c r="O177" s="74" t="s">
        <v>229</v>
      </c>
      <c r="AH177" s="49" t="s">
        <v>1938</v>
      </c>
      <c r="AI177" s="309">
        <v>21</v>
      </c>
    </row>
    <row r="178" spans="15:35" x14ac:dyDescent="0.25">
      <c r="O178" s="74" t="s">
        <v>229</v>
      </c>
      <c r="AH178" s="49" t="s">
        <v>1947</v>
      </c>
      <c r="AI178" s="309">
        <v>186</v>
      </c>
    </row>
    <row r="179" spans="15:35" x14ac:dyDescent="0.25">
      <c r="O179" s="74" t="s">
        <v>229</v>
      </c>
      <c r="AH179" s="49" t="s">
        <v>1936</v>
      </c>
      <c r="AI179" s="309">
        <v>161</v>
      </c>
    </row>
    <row r="180" spans="15:35" x14ac:dyDescent="0.25">
      <c r="O180" s="74" t="s">
        <v>229</v>
      </c>
      <c r="AH180" s="49" t="s">
        <v>1941</v>
      </c>
      <c r="AI180" s="309">
        <v>96</v>
      </c>
    </row>
    <row r="181" spans="15:35" x14ac:dyDescent="0.25">
      <c r="O181" s="74" t="s">
        <v>229</v>
      </c>
      <c r="AH181" s="49" t="s">
        <v>1944</v>
      </c>
      <c r="AI181" s="309">
        <v>15</v>
      </c>
    </row>
    <row r="182" spans="15:35" x14ac:dyDescent="0.25">
      <c r="O182" s="74" t="s">
        <v>229</v>
      </c>
      <c r="AH182" s="49" t="s">
        <v>1945</v>
      </c>
      <c r="AI182" s="309">
        <v>1</v>
      </c>
    </row>
    <row r="183" spans="15:35" x14ac:dyDescent="0.25">
      <c r="O183" s="74" t="s">
        <v>229</v>
      </c>
      <c r="AH183" s="49" t="s">
        <v>1942</v>
      </c>
      <c r="AI183" s="309">
        <v>28</v>
      </c>
    </row>
    <row r="184" spans="15:35" x14ac:dyDescent="0.25">
      <c r="O184" s="74" t="s">
        <v>229</v>
      </c>
      <c r="AH184" s="49" t="s">
        <v>3158</v>
      </c>
      <c r="AI184" s="309">
        <v>3</v>
      </c>
    </row>
    <row r="185" spans="15:35" x14ac:dyDescent="0.25">
      <c r="O185" s="74" t="s">
        <v>229</v>
      </c>
      <c r="AH185" s="49" t="s">
        <v>2002</v>
      </c>
      <c r="AI185" s="309">
        <v>7</v>
      </c>
    </row>
    <row r="186" spans="15:35" x14ac:dyDescent="0.25">
      <c r="O186" s="74" t="s">
        <v>229</v>
      </c>
      <c r="AH186" s="49" t="s">
        <v>2007</v>
      </c>
      <c r="AI186" s="309">
        <v>4</v>
      </c>
    </row>
    <row r="187" spans="15:35" x14ac:dyDescent="0.25">
      <c r="O187" s="74" t="s">
        <v>229</v>
      </c>
      <c r="AH187" s="49" t="s">
        <v>2010</v>
      </c>
      <c r="AI187" s="309">
        <v>2</v>
      </c>
    </row>
    <row r="188" spans="15:35" x14ac:dyDescent="0.25">
      <c r="O188" s="74" t="s">
        <v>229</v>
      </c>
      <c r="AH188" s="49" t="s">
        <v>2008</v>
      </c>
      <c r="AI188" s="309">
        <v>3</v>
      </c>
    </row>
    <row r="189" spans="15:35" x14ac:dyDescent="0.25">
      <c r="O189" s="74" t="s">
        <v>229</v>
      </c>
      <c r="AH189" s="49" t="s">
        <v>2843</v>
      </c>
      <c r="AI189" s="309">
        <v>1</v>
      </c>
    </row>
    <row r="190" spans="15:35" x14ac:dyDescent="0.25">
      <c r="O190" s="74" t="s">
        <v>229</v>
      </c>
      <c r="AH190" s="49" t="s">
        <v>2015</v>
      </c>
      <c r="AI190" s="309">
        <v>6</v>
      </c>
    </row>
    <row r="191" spans="15:35" x14ac:dyDescent="0.25">
      <c r="O191" s="74" t="s">
        <v>229</v>
      </c>
      <c r="AH191" s="49" t="s">
        <v>2020</v>
      </c>
      <c r="AI191" s="309">
        <v>1</v>
      </c>
    </row>
    <row r="192" spans="15:35" x14ac:dyDescent="0.25">
      <c r="O192" s="74" t="s">
        <v>229</v>
      </c>
      <c r="AH192" s="49" t="s">
        <v>2023</v>
      </c>
      <c r="AI192" s="309">
        <v>2</v>
      </c>
    </row>
    <row r="193" spans="15:35" x14ac:dyDescent="0.25">
      <c r="O193" s="74" t="s">
        <v>229</v>
      </c>
      <c r="AH193" s="49" t="s">
        <v>2021</v>
      </c>
      <c r="AI193" s="309">
        <v>1</v>
      </c>
    </row>
    <row r="194" spans="15:35" x14ac:dyDescent="0.25">
      <c r="O194" s="74" t="s">
        <v>229</v>
      </c>
      <c r="AH194" s="49" t="s">
        <v>2218</v>
      </c>
      <c r="AI194" s="309">
        <v>1</v>
      </c>
    </row>
    <row r="195" spans="15:35" x14ac:dyDescent="0.25">
      <c r="O195" s="74" t="s">
        <v>229</v>
      </c>
      <c r="AH195" s="49" t="s">
        <v>2390</v>
      </c>
      <c r="AI195" s="309">
        <v>1</v>
      </c>
    </row>
    <row r="196" spans="15:35" x14ac:dyDescent="0.25">
      <c r="O196" s="74" t="s">
        <v>229</v>
      </c>
      <c r="AH196" s="49" t="s">
        <v>1952</v>
      </c>
      <c r="AI196" s="309">
        <v>2</v>
      </c>
    </row>
    <row r="197" spans="15:35" x14ac:dyDescent="0.25">
      <c r="O197" s="74" t="s">
        <v>229</v>
      </c>
      <c r="AH197" s="49" t="s">
        <v>1961</v>
      </c>
      <c r="AI197" s="309">
        <v>2</v>
      </c>
    </row>
    <row r="198" spans="15:35" x14ac:dyDescent="0.25">
      <c r="O198" s="74" t="s">
        <v>229</v>
      </c>
      <c r="AH198" s="49" t="s">
        <v>1950</v>
      </c>
      <c r="AI198" s="309">
        <v>12</v>
      </c>
    </row>
    <row r="199" spans="15:35" x14ac:dyDescent="0.25">
      <c r="O199" s="74" t="s">
        <v>229</v>
      </c>
      <c r="AH199" s="49" t="s">
        <v>1955</v>
      </c>
      <c r="AI199" s="309">
        <v>3</v>
      </c>
    </row>
    <row r="200" spans="15:35" x14ac:dyDescent="0.25">
      <c r="O200" s="74" t="s">
        <v>229</v>
      </c>
      <c r="AH200" s="49" t="s">
        <v>1958</v>
      </c>
      <c r="AI200" s="309">
        <v>2</v>
      </c>
    </row>
    <row r="201" spans="15:35" x14ac:dyDescent="0.25">
      <c r="O201" s="74" t="s">
        <v>229</v>
      </c>
      <c r="AH201" s="49" t="s">
        <v>2858</v>
      </c>
      <c r="AI201" s="309">
        <v>43</v>
      </c>
    </row>
    <row r="202" spans="15:35" x14ac:dyDescent="0.25">
      <c r="O202" s="74" t="s">
        <v>229</v>
      </c>
      <c r="AH202" s="49" t="s">
        <v>2856</v>
      </c>
      <c r="AI202" s="309">
        <v>98</v>
      </c>
    </row>
    <row r="203" spans="15:35" x14ac:dyDescent="0.25">
      <c r="O203" s="74" t="s">
        <v>229</v>
      </c>
      <c r="AH203" s="49" t="s">
        <v>2861</v>
      </c>
      <c r="AI203" s="309">
        <v>67</v>
      </c>
    </row>
    <row r="204" spans="15:35" x14ac:dyDescent="0.25">
      <c r="O204" s="74" t="s">
        <v>229</v>
      </c>
      <c r="AH204" s="49" t="s">
        <v>2725</v>
      </c>
      <c r="AI204" s="309">
        <v>2</v>
      </c>
    </row>
    <row r="205" spans="15:35" x14ac:dyDescent="0.25">
      <c r="O205" s="74" t="s">
        <v>229</v>
      </c>
      <c r="AH205" s="49" t="s">
        <v>2730</v>
      </c>
      <c r="AI205" s="309">
        <v>1</v>
      </c>
    </row>
    <row r="206" spans="15:35" x14ac:dyDescent="0.25">
      <c r="O206" s="74" t="s">
        <v>229</v>
      </c>
      <c r="AH206" s="49" t="s">
        <v>3172</v>
      </c>
      <c r="AI206" s="309">
        <v>1</v>
      </c>
    </row>
    <row r="207" spans="15:35" x14ac:dyDescent="0.25">
      <c r="O207" s="74" t="s">
        <v>229</v>
      </c>
      <c r="AH207" s="49" t="s">
        <v>3178</v>
      </c>
      <c r="AI207" s="309">
        <v>1</v>
      </c>
    </row>
    <row r="208" spans="15:35" x14ac:dyDescent="0.25">
      <c r="O208" s="74" t="s">
        <v>229</v>
      </c>
      <c r="AH208" s="49" t="s">
        <v>1792</v>
      </c>
      <c r="AI208" s="309">
        <v>66</v>
      </c>
    </row>
    <row r="209" spans="15:35" x14ac:dyDescent="0.25">
      <c r="O209" s="74" t="s">
        <v>229</v>
      </c>
      <c r="AH209" s="49" t="s">
        <v>1797</v>
      </c>
      <c r="AI209" s="309">
        <v>16</v>
      </c>
    </row>
    <row r="210" spans="15:35" x14ac:dyDescent="0.25">
      <c r="O210" s="74" t="s">
        <v>229</v>
      </c>
      <c r="AH210" s="49" t="s">
        <v>1800</v>
      </c>
      <c r="AI210" s="309">
        <v>6</v>
      </c>
    </row>
    <row r="211" spans="15:35" x14ac:dyDescent="0.25">
      <c r="O211" s="74" t="s">
        <v>229</v>
      </c>
      <c r="AH211" s="49" t="s">
        <v>1798</v>
      </c>
      <c r="AI211" s="309">
        <v>6</v>
      </c>
    </row>
    <row r="212" spans="15:35" x14ac:dyDescent="0.25">
      <c r="O212" s="74" t="s">
        <v>229</v>
      </c>
      <c r="AH212" s="49" t="s">
        <v>1806</v>
      </c>
      <c r="AI212" s="309">
        <v>5</v>
      </c>
    </row>
    <row r="213" spans="15:35" x14ac:dyDescent="0.25">
      <c r="O213" s="74" t="s">
        <v>229</v>
      </c>
      <c r="AH213" s="49" t="s">
        <v>1811</v>
      </c>
      <c r="AI213" s="309">
        <v>1</v>
      </c>
    </row>
    <row r="214" spans="15:35" x14ac:dyDescent="0.25">
      <c r="O214" s="74" t="s">
        <v>229</v>
      </c>
      <c r="AH214" s="49" t="s">
        <v>1820</v>
      </c>
      <c r="AI214" s="309">
        <v>71</v>
      </c>
    </row>
    <row r="215" spans="15:35" x14ac:dyDescent="0.25">
      <c r="O215" s="74" t="s">
        <v>229</v>
      </c>
      <c r="AH215" s="49" t="s">
        <v>1825</v>
      </c>
      <c r="AI215" s="309">
        <v>41</v>
      </c>
    </row>
    <row r="216" spans="15:35" x14ac:dyDescent="0.25">
      <c r="O216" s="74" t="s">
        <v>229</v>
      </c>
      <c r="AH216" s="49" t="s">
        <v>1828</v>
      </c>
      <c r="AI216" s="309">
        <v>1</v>
      </c>
    </row>
    <row r="217" spans="15:35" x14ac:dyDescent="0.25">
      <c r="O217" s="74" t="s">
        <v>229</v>
      </c>
      <c r="AH217" s="49" t="s">
        <v>2262</v>
      </c>
      <c r="AI217" s="309">
        <v>2</v>
      </c>
    </row>
    <row r="218" spans="15:35" x14ac:dyDescent="0.25">
      <c r="O218" s="74" t="s">
        <v>229</v>
      </c>
      <c r="AH218" s="49" t="s">
        <v>2260</v>
      </c>
      <c r="AI218" s="309">
        <v>1</v>
      </c>
    </row>
    <row r="219" spans="15:35" x14ac:dyDescent="0.25">
      <c r="O219" s="74" t="s">
        <v>229</v>
      </c>
      <c r="AH219" s="49" t="s">
        <v>2119</v>
      </c>
      <c r="AI219" s="309">
        <v>29</v>
      </c>
    </row>
    <row r="220" spans="15:35" x14ac:dyDescent="0.25">
      <c r="O220" s="74" t="s">
        <v>229</v>
      </c>
      <c r="AH220" s="49" t="s">
        <v>2125</v>
      </c>
      <c r="AI220" s="309">
        <v>13</v>
      </c>
    </row>
    <row r="221" spans="15:35" x14ac:dyDescent="0.25">
      <c r="O221" s="74" t="s">
        <v>229</v>
      </c>
      <c r="AH221" s="49" t="s">
        <v>2880</v>
      </c>
      <c r="AI221" s="309">
        <v>170</v>
      </c>
    </row>
    <row r="222" spans="15:35" x14ac:dyDescent="0.25">
      <c r="O222" s="74" t="s">
        <v>229</v>
      </c>
      <c r="AH222" s="49" t="s">
        <v>2869</v>
      </c>
      <c r="AI222" s="309">
        <v>156</v>
      </c>
    </row>
    <row r="223" spans="15:35" x14ac:dyDescent="0.25">
      <c r="O223" s="74" t="s">
        <v>229</v>
      </c>
      <c r="AH223" s="49" t="s">
        <v>2874</v>
      </c>
      <c r="AI223" s="309">
        <v>58</v>
      </c>
    </row>
    <row r="224" spans="15:35" x14ac:dyDescent="0.25">
      <c r="O224" s="74" t="s">
        <v>229</v>
      </c>
      <c r="AH224" s="49" t="s">
        <v>2877</v>
      </c>
      <c r="AI224" s="309">
        <v>2</v>
      </c>
    </row>
    <row r="225" spans="15:35" x14ac:dyDescent="0.25">
      <c r="O225" s="74" t="s">
        <v>229</v>
      </c>
      <c r="AH225" s="49" t="s">
        <v>2885</v>
      </c>
      <c r="AI225" s="309">
        <v>631</v>
      </c>
    </row>
    <row r="226" spans="15:35" x14ac:dyDescent="0.25">
      <c r="O226" s="74" t="s">
        <v>229</v>
      </c>
      <c r="AH226" s="49" t="s">
        <v>2887</v>
      </c>
      <c r="AI226" s="309">
        <v>104</v>
      </c>
    </row>
    <row r="227" spans="15:35" x14ac:dyDescent="0.25">
      <c r="O227" s="74" t="s">
        <v>229</v>
      </c>
      <c r="AH227" s="49" t="s">
        <v>2893</v>
      </c>
      <c r="AI227" s="309">
        <v>3</v>
      </c>
    </row>
    <row r="228" spans="15:35" x14ac:dyDescent="0.25">
      <c r="O228" s="74" t="s">
        <v>229</v>
      </c>
      <c r="AH228" s="49" t="s">
        <v>2894</v>
      </c>
      <c r="AI228" s="309">
        <v>1497</v>
      </c>
    </row>
    <row r="229" spans="15:35" x14ac:dyDescent="0.25">
      <c r="O229" s="74" t="s">
        <v>229</v>
      </c>
      <c r="AH229" s="49" t="s">
        <v>2883</v>
      </c>
      <c r="AI229" s="309">
        <v>1542</v>
      </c>
    </row>
    <row r="230" spans="15:35" x14ac:dyDescent="0.25">
      <c r="O230" s="74" t="s">
        <v>229</v>
      </c>
      <c r="AH230" s="49" t="s">
        <v>2888</v>
      </c>
      <c r="AI230" s="309">
        <v>390</v>
      </c>
    </row>
    <row r="231" spans="15:35" x14ac:dyDescent="0.25">
      <c r="O231" s="74" t="s">
        <v>229</v>
      </c>
      <c r="AH231" s="49" t="s">
        <v>2891</v>
      </c>
      <c r="AI231" s="309">
        <v>21</v>
      </c>
    </row>
    <row r="232" spans="15:35" x14ac:dyDescent="0.25">
      <c r="O232" s="74" t="s">
        <v>229</v>
      </c>
      <c r="AH232" s="49" t="s">
        <v>2889</v>
      </c>
      <c r="AI232" s="309">
        <v>5</v>
      </c>
    </row>
    <row r="233" spans="15:35" x14ac:dyDescent="0.25">
      <c r="O233" s="74" t="s">
        <v>229</v>
      </c>
      <c r="AH233" s="49" t="s">
        <v>3378</v>
      </c>
      <c r="AI233" s="309">
        <v>35</v>
      </c>
    </row>
    <row r="234" spans="15:35" x14ac:dyDescent="0.25">
      <c r="O234" s="74" t="s">
        <v>229</v>
      </c>
      <c r="AH234" s="49" t="s">
        <v>3387</v>
      </c>
      <c r="AI234" s="309">
        <v>1125</v>
      </c>
    </row>
    <row r="235" spans="15:35" x14ac:dyDescent="0.25">
      <c r="O235" s="74" t="s">
        <v>229</v>
      </c>
      <c r="AH235" s="49" t="s">
        <v>3376</v>
      </c>
      <c r="AI235" s="309">
        <v>121</v>
      </c>
    </row>
    <row r="236" spans="15:35" x14ac:dyDescent="0.25">
      <c r="O236" s="74" t="s">
        <v>229</v>
      </c>
      <c r="AH236" s="49" t="s">
        <v>3381</v>
      </c>
      <c r="AI236" s="309">
        <v>183</v>
      </c>
    </row>
    <row r="237" spans="15:35" x14ac:dyDescent="0.25">
      <c r="O237" s="74" t="s">
        <v>229</v>
      </c>
      <c r="AH237" s="49" t="s">
        <v>3186</v>
      </c>
      <c r="AI237" s="309">
        <v>3</v>
      </c>
    </row>
    <row r="238" spans="15:35" x14ac:dyDescent="0.25">
      <c r="O238" s="74" t="s">
        <v>229</v>
      </c>
      <c r="AH238" s="49" t="s">
        <v>3191</v>
      </c>
      <c r="AI238" s="309">
        <v>9</v>
      </c>
    </row>
    <row r="239" spans="15:35" x14ac:dyDescent="0.25">
      <c r="O239" s="74" t="s">
        <v>229</v>
      </c>
      <c r="AH239" s="49" t="s">
        <v>2602</v>
      </c>
      <c r="AI239" s="309">
        <v>4</v>
      </c>
    </row>
    <row r="240" spans="15:35" x14ac:dyDescent="0.25">
      <c r="O240" s="74" t="s">
        <v>229</v>
      </c>
      <c r="AH240" s="49" t="s">
        <v>2607</v>
      </c>
      <c r="AI240" s="309">
        <v>2</v>
      </c>
    </row>
    <row r="241" spans="15:35" x14ac:dyDescent="0.25">
      <c r="O241" s="74" t="s">
        <v>229</v>
      </c>
      <c r="AH241" s="49" t="s">
        <v>2897</v>
      </c>
      <c r="AI241" s="309">
        <v>1</v>
      </c>
    </row>
    <row r="242" spans="15:35" x14ac:dyDescent="0.25">
      <c r="O242" s="74" t="s">
        <v>229</v>
      </c>
      <c r="AH242" s="49" t="s">
        <v>2902</v>
      </c>
      <c r="AI242" s="309">
        <v>5</v>
      </c>
    </row>
    <row r="243" spans="15:35" x14ac:dyDescent="0.25">
      <c r="O243" s="74" t="s">
        <v>229</v>
      </c>
      <c r="AH243" s="49" t="s">
        <v>2440</v>
      </c>
      <c r="AI243" s="309">
        <v>7</v>
      </c>
    </row>
    <row r="244" spans="15:35" x14ac:dyDescent="0.25">
      <c r="O244" s="74" t="s">
        <v>229</v>
      </c>
      <c r="AH244" s="49" t="s">
        <v>2429</v>
      </c>
      <c r="AI244" s="309">
        <v>120</v>
      </c>
    </row>
    <row r="245" spans="15:35" x14ac:dyDescent="0.25">
      <c r="O245" s="74" t="s">
        <v>229</v>
      </c>
      <c r="AH245" s="49" t="s">
        <v>2434</v>
      </c>
      <c r="AI245" s="309">
        <v>63</v>
      </c>
    </row>
    <row r="246" spans="15:35" x14ac:dyDescent="0.25">
      <c r="O246" s="74" t="s">
        <v>229</v>
      </c>
      <c r="AH246" s="49" t="s">
        <v>2615</v>
      </c>
      <c r="AI246" s="309">
        <v>5</v>
      </c>
    </row>
    <row r="247" spans="15:35" x14ac:dyDescent="0.25">
      <c r="O247" s="74" t="s">
        <v>229</v>
      </c>
      <c r="AH247" s="49" t="s">
        <v>2620</v>
      </c>
      <c r="AI247" s="309">
        <v>1</v>
      </c>
    </row>
    <row r="248" spans="15:35" x14ac:dyDescent="0.25">
      <c r="O248" s="74" t="s">
        <v>229</v>
      </c>
      <c r="AH248" s="49" t="s">
        <v>2028</v>
      </c>
      <c r="AI248" s="309">
        <v>4</v>
      </c>
    </row>
    <row r="249" spans="15:35" x14ac:dyDescent="0.25">
      <c r="O249" s="74" t="s">
        <v>229</v>
      </c>
      <c r="AH249" s="49" t="s">
        <v>2925</v>
      </c>
      <c r="AI249" s="309">
        <v>12</v>
      </c>
    </row>
    <row r="250" spans="15:35" x14ac:dyDescent="0.25">
      <c r="O250" s="74" t="s">
        <v>229</v>
      </c>
      <c r="AH250" s="49" t="s">
        <v>2930</v>
      </c>
      <c r="AI250" s="309">
        <v>11</v>
      </c>
    </row>
    <row r="251" spans="15:35" x14ac:dyDescent="0.25">
      <c r="O251" s="74" t="s">
        <v>229</v>
      </c>
      <c r="AH251" s="49" t="s">
        <v>2933</v>
      </c>
      <c r="AI251" s="309">
        <v>1</v>
      </c>
    </row>
    <row r="252" spans="15:35" x14ac:dyDescent="0.25">
      <c r="O252" s="74" t="s">
        <v>229</v>
      </c>
      <c r="AH252" s="49" t="s">
        <v>2630</v>
      </c>
      <c r="AI252" s="309">
        <v>92</v>
      </c>
    </row>
    <row r="253" spans="15:35" x14ac:dyDescent="0.25">
      <c r="O253" s="74" t="s">
        <v>229</v>
      </c>
      <c r="AH253" s="49" t="s">
        <v>2628</v>
      </c>
      <c r="AI253" s="309">
        <v>94</v>
      </c>
    </row>
    <row r="254" spans="15:35" x14ac:dyDescent="0.25">
      <c r="O254" s="74" t="s">
        <v>229</v>
      </c>
      <c r="AH254" s="49" t="s">
        <v>2633</v>
      </c>
      <c r="AI254" s="309">
        <v>44</v>
      </c>
    </row>
    <row r="255" spans="15:35" x14ac:dyDescent="0.25">
      <c r="O255" s="74" t="s">
        <v>229</v>
      </c>
      <c r="AH255" s="49" t="s">
        <v>2636</v>
      </c>
      <c r="AI255" s="309">
        <v>1</v>
      </c>
    </row>
    <row r="256" spans="15:35" x14ac:dyDescent="0.25">
      <c r="O256" s="74" t="s">
        <v>229</v>
      </c>
      <c r="AH256" s="49" t="s">
        <v>2047</v>
      </c>
      <c r="AI256" s="309">
        <v>1</v>
      </c>
    </row>
    <row r="257" spans="15:35" x14ac:dyDescent="0.25">
      <c r="O257" s="74" t="s">
        <v>229</v>
      </c>
      <c r="AH257" s="49" t="s">
        <v>2950</v>
      </c>
      <c r="AI257" s="309">
        <v>1</v>
      </c>
    </row>
    <row r="258" spans="15:35" x14ac:dyDescent="0.25">
      <c r="O258" s="74" t="s">
        <v>229</v>
      </c>
      <c r="AH258" s="49" t="s">
        <v>2939</v>
      </c>
      <c r="AI258" s="309">
        <v>7</v>
      </c>
    </row>
    <row r="259" spans="15:35" x14ac:dyDescent="0.25">
      <c r="O259" s="74" t="s">
        <v>229</v>
      </c>
      <c r="AH259" s="49" t="s">
        <v>2944</v>
      </c>
      <c r="AI259" s="309">
        <v>6</v>
      </c>
    </row>
    <row r="260" spans="15:35" x14ac:dyDescent="0.25">
      <c r="O260" s="74" t="s">
        <v>229</v>
      </c>
      <c r="AH260" s="49" t="s">
        <v>2132</v>
      </c>
      <c r="AI260" s="309">
        <v>14</v>
      </c>
    </row>
    <row r="261" spans="15:35" x14ac:dyDescent="0.25">
      <c r="O261" s="74" t="s">
        <v>229</v>
      </c>
      <c r="AH261" s="49" t="s">
        <v>2137</v>
      </c>
      <c r="AI261" s="309">
        <v>5</v>
      </c>
    </row>
    <row r="262" spans="15:35" x14ac:dyDescent="0.25">
      <c r="O262" s="74" t="s">
        <v>229</v>
      </c>
      <c r="AH262" s="49" t="s">
        <v>2953</v>
      </c>
      <c r="AI262" s="309">
        <v>18</v>
      </c>
    </row>
    <row r="263" spans="15:35" x14ac:dyDescent="0.25">
      <c r="O263" s="74" t="s">
        <v>229</v>
      </c>
      <c r="AH263" s="49" t="s">
        <v>2958</v>
      </c>
      <c r="AI263" s="309">
        <v>27</v>
      </c>
    </row>
    <row r="264" spans="15:35" x14ac:dyDescent="0.25">
      <c r="O264" s="74" t="s">
        <v>229</v>
      </c>
      <c r="AH264" s="49" t="s">
        <v>3200</v>
      </c>
      <c r="AI264" s="309">
        <v>3</v>
      </c>
    </row>
    <row r="265" spans="15:35" x14ac:dyDescent="0.25">
      <c r="O265" s="74" t="s">
        <v>229</v>
      </c>
      <c r="AH265" s="49" t="s">
        <v>3205</v>
      </c>
      <c r="AI265" s="309">
        <v>6</v>
      </c>
    </row>
    <row r="266" spans="15:35" x14ac:dyDescent="0.25">
      <c r="O266" s="74" t="s">
        <v>229</v>
      </c>
      <c r="AH266" s="49" t="s">
        <v>3206</v>
      </c>
      <c r="AI266" s="309">
        <v>3</v>
      </c>
    </row>
    <row r="267" spans="15:35" x14ac:dyDescent="0.25">
      <c r="O267" s="74" t="s">
        <v>229</v>
      </c>
      <c r="AH267" s="49" t="s">
        <v>2644</v>
      </c>
      <c r="AI267" s="309">
        <v>28</v>
      </c>
    </row>
    <row r="268" spans="15:35" x14ac:dyDescent="0.25">
      <c r="O268" s="74" t="s">
        <v>229</v>
      </c>
      <c r="AH268" s="49" t="s">
        <v>2653</v>
      </c>
      <c r="AI268" s="309">
        <v>73</v>
      </c>
    </row>
    <row r="269" spans="15:35" x14ac:dyDescent="0.25">
      <c r="O269" s="74" t="s">
        <v>229</v>
      </c>
      <c r="AH269" s="49" t="s">
        <v>2642</v>
      </c>
      <c r="AI269" s="309">
        <v>14</v>
      </c>
    </row>
    <row r="270" spans="15:35" x14ac:dyDescent="0.25">
      <c r="O270" s="74" t="s">
        <v>229</v>
      </c>
      <c r="AH270" s="49" t="s">
        <v>2647</v>
      </c>
      <c r="AI270" s="309">
        <v>14</v>
      </c>
    </row>
    <row r="271" spans="15:35" x14ac:dyDescent="0.25">
      <c r="O271" s="74" t="s">
        <v>229</v>
      </c>
      <c r="AH271" s="49" t="s">
        <v>2145</v>
      </c>
      <c r="AI271" s="309">
        <v>15</v>
      </c>
    </row>
    <row r="272" spans="15:35" x14ac:dyDescent="0.25">
      <c r="O272" s="74" t="s">
        <v>229</v>
      </c>
      <c r="AH272" s="49" t="s">
        <v>2150</v>
      </c>
      <c r="AI272" s="309">
        <v>11</v>
      </c>
    </row>
    <row r="273" spans="15:35" x14ac:dyDescent="0.25">
      <c r="O273" s="74" t="s">
        <v>229</v>
      </c>
      <c r="AH273" s="49" t="s">
        <v>2969</v>
      </c>
      <c r="AI273" s="309">
        <v>12</v>
      </c>
    </row>
    <row r="274" spans="15:35" x14ac:dyDescent="0.25">
      <c r="O274" s="74" t="s">
        <v>229</v>
      </c>
      <c r="AH274" s="49" t="s">
        <v>2978</v>
      </c>
      <c r="AI274" s="309">
        <v>169</v>
      </c>
    </row>
    <row r="275" spans="15:35" x14ac:dyDescent="0.25">
      <c r="O275" s="74" t="s">
        <v>229</v>
      </c>
      <c r="AH275" s="49" t="s">
        <v>2967</v>
      </c>
      <c r="AI275" s="309">
        <v>259</v>
      </c>
    </row>
    <row r="276" spans="15:35" x14ac:dyDescent="0.25">
      <c r="O276" s="74" t="s">
        <v>229</v>
      </c>
      <c r="AH276" s="49" t="s">
        <v>2972</v>
      </c>
      <c r="AI276" s="309">
        <v>138</v>
      </c>
    </row>
    <row r="277" spans="15:35" x14ac:dyDescent="0.25">
      <c r="O277" s="74" t="s">
        <v>229</v>
      </c>
      <c r="AH277" s="49" t="s">
        <v>2975</v>
      </c>
      <c r="AI277" s="309">
        <v>1</v>
      </c>
    </row>
    <row r="278" spans="15:35" x14ac:dyDescent="0.25">
      <c r="O278" s="74" t="s">
        <v>229</v>
      </c>
      <c r="AH278" s="49" t="s">
        <v>2159</v>
      </c>
      <c r="AI278" s="309">
        <v>67</v>
      </c>
    </row>
    <row r="279" spans="15:35" x14ac:dyDescent="0.25">
      <c r="O279" s="74" t="s">
        <v>229</v>
      </c>
      <c r="AH279" s="49" t="s">
        <v>2164</v>
      </c>
      <c r="AI279" s="309">
        <v>20</v>
      </c>
    </row>
    <row r="280" spans="15:35" x14ac:dyDescent="0.25">
      <c r="O280" s="74" t="s">
        <v>229</v>
      </c>
      <c r="AH280" s="49" t="s">
        <v>2167</v>
      </c>
      <c r="AI280" s="309">
        <v>1</v>
      </c>
    </row>
    <row r="281" spans="15:35" x14ac:dyDescent="0.25">
      <c r="O281" s="74" t="s">
        <v>229</v>
      </c>
      <c r="AH281" s="49" t="s">
        <v>3583</v>
      </c>
      <c r="AI281" s="309">
        <v>1</v>
      </c>
    </row>
    <row r="282" spans="15:35" x14ac:dyDescent="0.25">
      <c r="O282" s="74" t="s">
        <v>229</v>
      </c>
      <c r="AH282" s="49" t="s">
        <v>2165</v>
      </c>
      <c r="AI282" s="309">
        <v>33</v>
      </c>
    </row>
    <row r="283" spans="15:35" x14ac:dyDescent="0.25">
      <c r="O283" s="74" t="s">
        <v>229</v>
      </c>
      <c r="AH283" s="49" t="s">
        <v>2992</v>
      </c>
      <c r="AI283" s="309">
        <v>2</v>
      </c>
    </row>
    <row r="284" spans="15:35" x14ac:dyDescent="0.25">
      <c r="O284" s="74" t="s">
        <v>229</v>
      </c>
      <c r="AH284" s="49" t="s">
        <v>2981</v>
      </c>
      <c r="AI284" s="309">
        <v>59</v>
      </c>
    </row>
    <row r="285" spans="15:35" x14ac:dyDescent="0.25">
      <c r="O285" s="74" t="s">
        <v>229</v>
      </c>
      <c r="AH285" s="49" t="s">
        <v>2986</v>
      </c>
      <c r="AI285" s="309">
        <v>14</v>
      </c>
    </row>
    <row r="286" spans="15:35" x14ac:dyDescent="0.25">
      <c r="O286" s="74" t="s">
        <v>229</v>
      </c>
      <c r="AH286" s="49" t="s">
        <v>2443</v>
      </c>
      <c r="AI286" s="309">
        <v>41</v>
      </c>
    </row>
    <row r="287" spans="15:35" x14ac:dyDescent="0.25">
      <c r="O287" s="74" t="s">
        <v>229</v>
      </c>
      <c r="AH287" s="49" t="s">
        <v>2448</v>
      </c>
      <c r="AI287" s="309">
        <v>45</v>
      </c>
    </row>
    <row r="288" spans="15:35" x14ac:dyDescent="0.25">
      <c r="O288" s="74" t="s">
        <v>229</v>
      </c>
      <c r="AH288" s="49" t="s">
        <v>3213</v>
      </c>
      <c r="AI288" s="309">
        <v>7</v>
      </c>
    </row>
    <row r="289" spans="15:35" x14ac:dyDescent="0.25">
      <c r="O289" s="74" t="s">
        <v>229</v>
      </c>
      <c r="AH289" s="49" t="s">
        <v>3219</v>
      </c>
      <c r="AI289" s="309">
        <v>1</v>
      </c>
    </row>
    <row r="290" spans="15:35" x14ac:dyDescent="0.25">
      <c r="O290" s="74" t="s">
        <v>229</v>
      </c>
      <c r="AH290" s="49" t="s">
        <v>1907</v>
      </c>
      <c r="AI290" s="309">
        <v>1</v>
      </c>
    </row>
    <row r="291" spans="15:35" x14ac:dyDescent="0.25">
      <c r="O291" s="74" t="s">
        <v>229</v>
      </c>
      <c r="AH291" s="49" t="s">
        <v>1912</v>
      </c>
      <c r="AI291" s="309">
        <v>1</v>
      </c>
    </row>
    <row r="292" spans="15:35" x14ac:dyDescent="0.25">
      <c r="O292" s="74" t="s">
        <v>229</v>
      </c>
      <c r="AH292" s="49" t="s">
        <v>1913</v>
      </c>
      <c r="AI292" s="309">
        <v>1</v>
      </c>
    </row>
    <row r="293" spans="15:35" x14ac:dyDescent="0.25">
      <c r="O293" s="74" t="s">
        <v>229</v>
      </c>
      <c r="AH293" s="49" t="s">
        <v>3226</v>
      </c>
      <c r="AI293" s="309">
        <v>3</v>
      </c>
    </row>
    <row r="294" spans="15:35" x14ac:dyDescent="0.25">
      <c r="O294" s="74" t="s">
        <v>229</v>
      </c>
      <c r="AH294" s="49" t="s">
        <v>3231</v>
      </c>
      <c r="AI294" s="309">
        <v>2</v>
      </c>
    </row>
    <row r="295" spans="15:35" x14ac:dyDescent="0.25">
      <c r="O295" s="74" t="s">
        <v>229</v>
      </c>
      <c r="AH295" s="49" t="s">
        <v>3306</v>
      </c>
      <c r="AI295" s="309">
        <v>34</v>
      </c>
    </row>
    <row r="296" spans="15:35" x14ac:dyDescent="0.25">
      <c r="O296" s="74" t="s">
        <v>229</v>
      </c>
      <c r="AH296" s="49" t="s">
        <v>3315</v>
      </c>
      <c r="AI296" s="309">
        <v>71</v>
      </c>
    </row>
    <row r="297" spans="15:35" x14ac:dyDescent="0.25">
      <c r="O297" s="74" t="s">
        <v>229</v>
      </c>
      <c r="AH297" s="49" t="s">
        <v>3304</v>
      </c>
      <c r="AI297" s="309">
        <v>44</v>
      </c>
    </row>
    <row r="298" spans="15:35" x14ac:dyDescent="0.25">
      <c r="O298" s="74" t="s">
        <v>229</v>
      </c>
      <c r="AH298" s="49" t="s">
        <v>3309</v>
      </c>
      <c r="AI298" s="309">
        <v>91</v>
      </c>
    </row>
    <row r="299" spans="15:35" x14ac:dyDescent="0.25">
      <c r="O299" s="74" t="s">
        <v>229</v>
      </c>
      <c r="AH299" s="49" t="s">
        <v>3239</v>
      </c>
      <c r="AI299" s="309">
        <v>12</v>
      </c>
    </row>
    <row r="300" spans="15:35" x14ac:dyDescent="0.25">
      <c r="O300" s="74" t="s">
        <v>229</v>
      </c>
      <c r="AH300" s="49" t="s">
        <v>3244</v>
      </c>
      <c r="AI300" s="309">
        <v>3</v>
      </c>
    </row>
    <row r="301" spans="15:35" x14ac:dyDescent="0.25">
      <c r="O301" s="74" t="s">
        <v>229</v>
      </c>
      <c r="AH301" s="49" t="s">
        <v>2661</v>
      </c>
      <c r="AI301" s="309">
        <v>2</v>
      </c>
    </row>
    <row r="302" spans="15:35" x14ac:dyDescent="0.25">
      <c r="O302" s="74" t="s">
        <v>229</v>
      </c>
      <c r="AH302" s="49" t="s">
        <v>2065</v>
      </c>
      <c r="AI302" s="309">
        <v>24</v>
      </c>
    </row>
    <row r="303" spans="15:35" x14ac:dyDescent="0.25">
      <c r="O303" s="74" t="s">
        <v>229</v>
      </c>
      <c r="AH303" s="49" t="s">
        <v>2054</v>
      </c>
      <c r="AI303" s="309">
        <v>50</v>
      </c>
    </row>
    <row r="304" spans="15:35" x14ac:dyDescent="0.25">
      <c r="O304" s="74" t="s">
        <v>229</v>
      </c>
      <c r="AH304" s="49" t="s">
        <v>2059</v>
      </c>
      <c r="AI304" s="309">
        <v>6</v>
      </c>
    </row>
    <row r="305" spans="15:35" x14ac:dyDescent="0.25">
      <c r="O305" s="74" t="s">
        <v>229</v>
      </c>
      <c r="AH305" s="49" t="s">
        <v>2062</v>
      </c>
      <c r="AI305" s="309">
        <v>81</v>
      </c>
    </row>
    <row r="306" spans="15:35" x14ac:dyDescent="0.25">
      <c r="O306" s="74" t="s">
        <v>229</v>
      </c>
      <c r="AH306" s="49" t="s">
        <v>2060</v>
      </c>
      <c r="AI306" s="309">
        <v>1</v>
      </c>
    </row>
    <row r="307" spans="15:35" x14ac:dyDescent="0.25">
      <c r="O307" s="74" t="s">
        <v>229</v>
      </c>
      <c r="AH307" s="49" t="s">
        <v>2457</v>
      </c>
      <c r="AI307" s="309">
        <v>1</v>
      </c>
    </row>
    <row r="308" spans="15:35" x14ac:dyDescent="0.25">
      <c r="O308" s="74" t="s">
        <v>229</v>
      </c>
      <c r="AH308" s="49" t="s">
        <v>2463</v>
      </c>
      <c r="AI308" s="309">
        <v>2</v>
      </c>
    </row>
    <row r="309" spans="15:35" x14ac:dyDescent="0.25">
      <c r="O309" s="74" t="s">
        <v>229</v>
      </c>
      <c r="AH309" s="49" t="s">
        <v>3252</v>
      </c>
      <c r="AI309" s="309">
        <v>5</v>
      </c>
    </row>
    <row r="310" spans="15:35" x14ac:dyDescent="0.25">
      <c r="O310" s="74" t="s">
        <v>229</v>
      </c>
      <c r="AH310" s="49" t="s">
        <v>3257</v>
      </c>
      <c r="AI310" s="309">
        <v>2</v>
      </c>
    </row>
    <row r="311" spans="15:35" x14ac:dyDescent="0.25">
      <c r="O311" s="74" t="s">
        <v>229</v>
      </c>
      <c r="AH311" s="49" t="s">
        <v>2670</v>
      </c>
      <c r="AI311" s="309">
        <v>1</v>
      </c>
    </row>
    <row r="312" spans="15:35" x14ac:dyDescent="0.25">
      <c r="O312" s="74" t="s">
        <v>229</v>
      </c>
      <c r="AH312" s="49" t="s">
        <v>2676</v>
      </c>
      <c r="AI312" s="309">
        <v>2</v>
      </c>
    </row>
    <row r="313" spans="15:35" x14ac:dyDescent="0.25">
      <c r="O313" s="74" t="s">
        <v>229</v>
      </c>
      <c r="AH313" s="49" t="s">
        <v>3265</v>
      </c>
      <c r="AI313" s="309">
        <v>4</v>
      </c>
    </row>
    <row r="314" spans="15:35" x14ac:dyDescent="0.25">
      <c r="O314" s="74" t="s">
        <v>229</v>
      </c>
      <c r="AH314" s="49" t="s">
        <v>3270</v>
      </c>
      <c r="AI314" s="309">
        <v>2</v>
      </c>
    </row>
    <row r="315" spans="15:35" x14ac:dyDescent="0.25">
      <c r="O315" s="74" t="s">
        <v>229</v>
      </c>
      <c r="AH315" s="49" t="s">
        <v>2173</v>
      </c>
      <c r="AI315" s="309">
        <v>8</v>
      </c>
    </row>
    <row r="316" spans="15:35" x14ac:dyDescent="0.25">
      <c r="O316" s="74" t="s">
        <v>229</v>
      </c>
      <c r="AH316" s="49" t="s">
        <v>2178</v>
      </c>
      <c r="AI316" s="309">
        <v>8</v>
      </c>
    </row>
    <row r="317" spans="15:35" x14ac:dyDescent="0.25">
      <c r="O317" s="74" t="s">
        <v>229</v>
      </c>
      <c r="AH317" s="49" t="s">
        <v>3278</v>
      </c>
      <c r="AI317" s="309">
        <v>9</v>
      </c>
    </row>
    <row r="318" spans="15:35" x14ac:dyDescent="0.25">
      <c r="O318" s="74" t="s">
        <v>229</v>
      </c>
      <c r="AH318" s="49" t="s">
        <v>3283</v>
      </c>
      <c r="AI318" s="309">
        <v>11</v>
      </c>
    </row>
    <row r="319" spans="15:35" x14ac:dyDescent="0.25">
      <c r="O319" s="74" t="s">
        <v>229</v>
      </c>
      <c r="AH319" s="49" t="s">
        <v>2488</v>
      </c>
      <c r="AI319" s="309">
        <v>3</v>
      </c>
    </row>
    <row r="320" spans="15:35" x14ac:dyDescent="0.25">
      <c r="O320" s="74" t="s">
        <v>229</v>
      </c>
      <c r="AH320" s="49" t="s">
        <v>2486</v>
      </c>
      <c r="AI320" s="309">
        <v>3</v>
      </c>
    </row>
    <row r="321" spans="15:35" x14ac:dyDescent="0.25">
      <c r="O321" s="74" t="s">
        <v>229</v>
      </c>
      <c r="AH321" s="49" t="s">
        <v>2491</v>
      </c>
      <c r="AI321" s="309">
        <v>3</v>
      </c>
    </row>
    <row r="322" spans="15:35" x14ac:dyDescent="0.25">
      <c r="O322" s="74" t="s">
        <v>229</v>
      </c>
      <c r="AH322" s="49" t="s">
        <v>2187</v>
      </c>
      <c r="AI322" s="309">
        <v>2</v>
      </c>
    </row>
    <row r="323" spans="15:35" x14ac:dyDescent="0.25">
      <c r="O323" s="74" t="s">
        <v>229</v>
      </c>
      <c r="AH323" s="49" t="s">
        <v>2192</v>
      </c>
      <c r="AI323" s="309">
        <v>2</v>
      </c>
    </row>
    <row r="324" spans="15:35" x14ac:dyDescent="0.25">
      <c r="O324" s="74" t="s">
        <v>229</v>
      </c>
      <c r="AH324" s="49" t="s">
        <v>2686</v>
      </c>
      <c r="AI324" s="309">
        <v>11</v>
      </c>
    </row>
    <row r="325" spans="15:35" x14ac:dyDescent="0.25">
      <c r="O325" s="74" t="s">
        <v>229</v>
      </c>
      <c r="AH325" s="49" t="s">
        <v>2695</v>
      </c>
      <c r="AI325" s="309">
        <v>7</v>
      </c>
    </row>
    <row r="326" spans="15:35" x14ac:dyDescent="0.25">
      <c r="O326" s="74" t="s">
        <v>229</v>
      </c>
      <c r="AH326" s="49" t="s">
        <v>2684</v>
      </c>
      <c r="AI326" s="309">
        <v>5</v>
      </c>
    </row>
    <row r="327" spans="15:35" x14ac:dyDescent="0.25">
      <c r="O327" s="74" t="s">
        <v>229</v>
      </c>
      <c r="AH327" s="49" t="s">
        <v>2689</v>
      </c>
      <c r="AI327" s="309">
        <v>2</v>
      </c>
    </row>
    <row r="328" spans="15:35" x14ac:dyDescent="0.25">
      <c r="O328" s="74" t="s">
        <v>229</v>
      </c>
      <c r="AH328" s="49" t="s">
        <v>2690</v>
      </c>
      <c r="AI328" s="309">
        <v>18</v>
      </c>
    </row>
    <row r="329" spans="15:35" x14ac:dyDescent="0.25">
      <c r="O329" s="74" t="s">
        <v>229</v>
      </c>
      <c r="AH329" s="49" t="s">
        <v>3319</v>
      </c>
      <c r="AI329" s="309">
        <v>1860</v>
      </c>
    </row>
    <row r="330" spans="15:35" x14ac:dyDescent="0.25">
      <c r="O330" s="74" t="s">
        <v>229</v>
      </c>
      <c r="AH330" s="49" t="s">
        <v>3321</v>
      </c>
      <c r="AI330" s="309">
        <v>175</v>
      </c>
    </row>
    <row r="331" spans="15:35" x14ac:dyDescent="0.25">
      <c r="O331" s="74" t="s">
        <v>229</v>
      </c>
      <c r="AH331" s="49" t="s">
        <v>3328</v>
      </c>
      <c r="AI331" s="309">
        <v>3196</v>
      </c>
    </row>
    <row r="332" spans="15:35" x14ac:dyDescent="0.25">
      <c r="O332" s="74" t="s">
        <v>229</v>
      </c>
      <c r="AH332" s="49" t="s">
        <v>3317</v>
      </c>
      <c r="AI332" s="309">
        <v>842</v>
      </c>
    </row>
    <row r="333" spans="15:35" x14ac:dyDescent="0.25">
      <c r="O333" s="74" t="s">
        <v>229</v>
      </c>
      <c r="AH333" s="49" t="s">
        <v>3322</v>
      </c>
      <c r="AI333" s="309">
        <v>731</v>
      </c>
    </row>
    <row r="334" spans="15:35" x14ac:dyDescent="0.25">
      <c r="O334" s="74" t="s">
        <v>229</v>
      </c>
      <c r="AH334" s="49" t="s">
        <v>3325</v>
      </c>
      <c r="AI334" s="309">
        <v>24</v>
      </c>
    </row>
    <row r="335" spans="15:35" x14ac:dyDescent="0.25">
      <c r="O335" s="74" t="s">
        <v>229</v>
      </c>
      <c r="AH335" s="49" t="s">
        <v>2201</v>
      </c>
      <c r="AI335" s="309">
        <v>6</v>
      </c>
    </row>
    <row r="336" spans="15:35" x14ac:dyDescent="0.25">
      <c r="O336" s="74" t="s">
        <v>229</v>
      </c>
      <c r="AH336" s="49" t="s">
        <v>2206</v>
      </c>
      <c r="AI336" s="309">
        <v>4</v>
      </c>
    </row>
    <row r="337" spans="15:35" x14ac:dyDescent="0.25">
      <c r="O337" s="74" t="s">
        <v>229</v>
      </c>
      <c r="AH337" s="49" t="s">
        <v>2207</v>
      </c>
      <c r="AI337" s="309">
        <v>10</v>
      </c>
    </row>
    <row r="338" spans="15:35" x14ac:dyDescent="0.25">
      <c r="O338" s="74" t="s">
        <v>229</v>
      </c>
      <c r="AH338" s="49" t="s">
        <v>1834</v>
      </c>
      <c r="AI338" s="309">
        <v>5</v>
      </c>
    </row>
    <row r="339" spans="15:35" x14ac:dyDescent="0.25">
      <c r="O339" s="74" t="s">
        <v>229</v>
      </c>
      <c r="AH339" s="49" t="s">
        <v>1839</v>
      </c>
      <c r="AI339" s="309">
        <v>2</v>
      </c>
    </row>
    <row r="340" spans="15:35" x14ac:dyDescent="0.25">
      <c r="O340" s="74" t="s">
        <v>229</v>
      </c>
      <c r="AH340" s="49" t="s">
        <v>1921</v>
      </c>
      <c r="AI340" s="309">
        <v>3</v>
      </c>
    </row>
    <row r="341" spans="15:35" x14ac:dyDescent="0.25">
      <c r="O341" s="74" t="s">
        <v>229</v>
      </c>
      <c r="AH341" s="49" t="s">
        <v>1926</v>
      </c>
      <c r="AI341" s="309">
        <v>1</v>
      </c>
    </row>
    <row r="342" spans="15:35" x14ac:dyDescent="0.25">
      <c r="O342" s="74" t="s">
        <v>229</v>
      </c>
      <c r="AH342" s="49" t="s">
        <v>3047</v>
      </c>
      <c r="AI342" s="309">
        <v>1</v>
      </c>
    </row>
    <row r="343" spans="15:35" x14ac:dyDescent="0.25">
      <c r="O343" s="74" t="s">
        <v>229</v>
      </c>
      <c r="AH343" s="49" t="s">
        <v>3055</v>
      </c>
      <c r="AI343" s="309">
        <v>1</v>
      </c>
    </row>
    <row r="344" spans="15:35" x14ac:dyDescent="0.25">
      <c r="O344" s="74" t="s">
        <v>229</v>
      </c>
      <c r="AH344" s="49" t="s">
        <v>1926</v>
      </c>
      <c r="AI344" s="309">
        <v>1</v>
      </c>
    </row>
    <row r="345" spans="15:35" x14ac:dyDescent="0.25">
      <c r="O345" s="74" t="s">
        <v>229</v>
      </c>
      <c r="AH345" s="49" t="s">
        <v>3047</v>
      </c>
      <c r="AI345" s="309">
        <v>1</v>
      </c>
    </row>
    <row r="346" spans="15:35" x14ac:dyDescent="0.25">
      <c r="O346" s="74" t="s">
        <v>229</v>
      </c>
      <c r="AH346" s="49" t="s">
        <v>3055</v>
      </c>
      <c r="AI346" s="309">
        <v>1</v>
      </c>
    </row>
    <row r="347" spans="15:35" x14ac:dyDescent="0.25">
      <c r="O347" s="74" t="s">
        <v>229</v>
      </c>
      <c r="AH347" s="49"/>
      <c r="AI347" s="309"/>
    </row>
    <row r="348" spans="15:35" x14ac:dyDescent="0.25">
      <c r="O348" s="74" t="s">
        <v>229</v>
      </c>
      <c r="AH348" s="49"/>
      <c r="AI348" s="309"/>
    </row>
    <row r="349" spans="15:35" x14ac:dyDescent="0.25">
      <c r="O349" s="74" t="s">
        <v>229</v>
      </c>
      <c r="AH349" s="49"/>
      <c r="AI349" s="309"/>
    </row>
    <row r="350" spans="15:35" x14ac:dyDescent="0.25">
      <c r="O350" s="74" t="s">
        <v>229</v>
      </c>
      <c r="AH350" s="49"/>
      <c r="AI350" s="309"/>
    </row>
    <row r="351" spans="15:35" x14ac:dyDescent="0.25">
      <c r="O351" s="74" t="s">
        <v>229</v>
      </c>
      <c r="AH351" s="49"/>
      <c r="AI351" s="309"/>
    </row>
    <row r="352" spans="15:35" x14ac:dyDescent="0.25">
      <c r="O352" s="74" t="s">
        <v>229</v>
      </c>
      <c r="AH352" s="49"/>
      <c r="AI352" s="309"/>
    </row>
    <row r="353" spans="15:35" x14ac:dyDescent="0.25">
      <c r="O353" s="74" t="s">
        <v>229</v>
      </c>
      <c r="AH353" s="49"/>
      <c r="AI353" s="309"/>
    </row>
    <row r="354" spans="15:35" x14ac:dyDescent="0.25">
      <c r="O354" s="74" t="s">
        <v>229</v>
      </c>
      <c r="AH354" s="49"/>
      <c r="AI354" s="309"/>
    </row>
    <row r="355" spans="15:35" x14ac:dyDescent="0.25">
      <c r="O355" s="74" t="s">
        <v>229</v>
      </c>
      <c r="AH355" s="49"/>
      <c r="AI355" s="309"/>
    </row>
    <row r="356" spans="15:35" x14ac:dyDescent="0.25">
      <c r="O356" s="74" t="s">
        <v>229</v>
      </c>
      <c r="AH356" s="223"/>
      <c r="AI356" s="313"/>
    </row>
  </sheetData>
  <mergeCells count="4">
    <mergeCell ref="Q141:AC141"/>
    <mergeCell ref="R142:AG142"/>
    <mergeCell ref="R143:AG143"/>
    <mergeCell ref="AG2:AG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W145"/>
  <sheetViews>
    <sheetView zoomScaleNormal="100" workbookViewId="0">
      <pane xSplit="3" ySplit="3" topLeftCell="F4" activePane="bottomRight" state="frozen"/>
      <selection pane="topRight" activeCell="D1" sqref="D1"/>
      <selection pane="bottomLeft" activeCell="A4" sqref="A4"/>
      <selection pane="bottomRight" sqref="A1:XFD1048576"/>
    </sheetView>
  </sheetViews>
  <sheetFormatPr baseColWidth="10" defaultColWidth="11.42578125" defaultRowHeight="15" x14ac:dyDescent="0.25"/>
  <cols>
    <col min="2" max="2" width="14.28515625" customWidth="1"/>
  </cols>
  <sheetData>
    <row r="1" spans="1:23" ht="34.5" customHeight="1" x14ac:dyDescent="0.25">
      <c r="A1" s="489" t="s">
        <v>3391</v>
      </c>
      <c r="B1" s="489"/>
      <c r="C1" s="489"/>
      <c r="D1" s="489"/>
      <c r="E1" s="489"/>
      <c r="F1" s="489"/>
      <c r="G1" s="489"/>
      <c r="H1" s="489"/>
    </row>
    <row r="2" spans="1:23" ht="26.25" customHeight="1" x14ac:dyDescent="0.25">
      <c r="A2" s="489" t="s">
        <v>3392</v>
      </c>
      <c r="B2" s="489"/>
      <c r="C2" s="489"/>
      <c r="D2" s="489"/>
      <c r="E2" s="489"/>
      <c r="F2" s="489"/>
      <c r="G2" s="489"/>
      <c r="H2" s="489"/>
    </row>
    <row r="3" spans="1:23" ht="27.75" customHeight="1" x14ac:dyDescent="0.25">
      <c r="A3" s="489" t="s">
        <v>3393</v>
      </c>
      <c r="B3" s="489"/>
      <c r="C3" s="489"/>
      <c r="D3" s="489"/>
      <c r="E3" s="489"/>
      <c r="F3" s="489"/>
      <c r="G3" s="489"/>
      <c r="H3" s="489"/>
    </row>
    <row r="6" spans="1:23" ht="15" customHeight="1" x14ac:dyDescent="0.25">
      <c r="A6" s="341" t="s">
        <v>35</v>
      </c>
      <c r="B6" s="342" t="s">
        <v>3395</v>
      </c>
      <c r="C6" s="142"/>
      <c r="D6" s="490">
        <v>44927</v>
      </c>
      <c r="E6" s="491"/>
      <c r="F6" s="491"/>
      <c r="G6" s="491"/>
      <c r="H6" s="492"/>
      <c r="I6" s="493">
        <v>44986</v>
      </c>
      <c r="J6" s="494"/>
      <c r="K6" s="494"/>
      <c r="L6" s="494"/>
      <c r="M6" s="495"/>
      <c r="N6" s="496">
        <v>45047</v>
      </c>
      <c r="O6" s="497"/>
      <c r="P6" s="497"/>
      <c r="Q6" s="497"/>
      <c r="R6" s="498"/>
      <c r="S6" s="499">
        <v>45108</v>
      </c>
      <c r="T6" s="500"/>
      <c r="U6" s="500"/>
      <c r="V6" s="500"/>
      <c r="W6" s="501"/>
    </row>
    <row r="7" spans="1:23" ht="114" customHeight="1" x14ac:dyDescent="0.25">
      <c r="A7" s="143" t="s">
        <v>254</v>
      </c>
      <c r="B7" s="144"/>
      <c r="C7" s="142" t="s">
        <v>3396</v>
      </c>
      <c r="D7" s="362" t="s">
        <v>3398</v>
      </c>
      <c r="E7" s="362" t="s">
        <v>3399</v>
      </c>
      <c r="F7" s="362" t="s">
        <v>3397</v>
      </c>
      <c r="G7" s="362" t="s">
        <v>3684</v>
      </c>
      <c r="H7" s="362" t="s">
        <v>3400</v>
      </c>
      <c r="I7" s="360" t="s">
        <v>3398</v>
      </c>
      <c r="J7" s="360" t="s">
        <v>3399</v>
      </c>
      <c r="K7" s="360" t="s">
        <v>3397</v>
      </c>
      <c r="L7" s="360" t="s">
        <v>3684</v>
      </c>
      <c r="M7" s="360" t="s">
        <v>3400</v>
      </c>
      <c r="N7" s="361" t="s">
        <v>3398</v>
      </c>
      <c r="O7" s="361" t="s">
        <v>3399</v>
      </c>
      <c r="P7" s="361" t="s">
        <v>3684</v>
      </c>
      <c r="Q7" s="361" t="s">
        <v>3397</v>
      </c>
      <c r="R7" s="361" t="s">
        <v>3400</v>
      </c>
      <c r="S7" s="358" t="s">
        <v>3398</v>
      </c>
      <c r="T7" s="358" t="s">
        <v>3399</v>
      </c>
      <c r="U7" s="358" t="s">
        <v>3397</v>
      </c>
      <c r="V7" s="358" t="s">
        <v>3684</v>
      </c>
      <c r="W7" s="358" t="s">
        <v>3400</v>
      </c>
    </row>
    <row r="8" spans="1:23" x14ac:dyDescent="0.25">
      <c r="A8" s="145"/>
      <c r="B8" s="146" t="s">
        <v>37</v>
      </c>
      <c r="C8" s="146"/>
      <c r="D8" s="359">
        <v>1664</v>
      </c>
      <c r="E8" s="359">
        <v>36908</v>
      </c>
      <c r="F8" s="359">
        <v>38572</v>
      </c>
      <c r="G8" s="359">
        <v>33949</v>
      </c>
      <c r="H8" s="359">
        <v>111093</v>
      </c>
      <c r="I8" s="306">
        <v>2138</v>
      </c>
      <c r="J8" s="306">
        <v>42690</v>
      </c>
      <c r="K8" s="306">
        <v>32193</v>
      </c>
      <c r="L8" s="306">
        <v>45881</v>
      </c>
      <c r="M8" s="306">
        <v>122902</v>
      </c>
      <c r="N8" s="306">
        <v>2434</v>
      </c>
      <c r="O8" s="306">
        <v>48028</v>
      </c>
      <c r="P8" s="306">
        <v>39337</v>
      </c>
      <c r="Q8" s="306">
        <v>33103</v>
      </c>
      <c r="R8" s="306">
        <v>122902</v>
      </c>
      <c r="S8" s="306">
        <v>2264</v>
      </c>
      <c r="T8" s="306">
        <v>43870</v>
      </c>
      <c r="U8" s="306">
        <v>31566</v>
      </c>
      <c r="V8" s="306">
        <v>42636</v>
      </c>
      <c r="W8" s="306">
        <v>120336</v>
      </c>
    </row>
    <row r="9" spans="1:23" x14ac:dyDescent="0.25">
      <c r="A9" s="48" t="s">
        <v>450</v>
      </c>
      <c r="B9" s="147">
        <v>120</v>
      </c>
      <c r="C9" s="148" t="s">
        <v>72</v>
      </c>
      <c r="D9" s="140">
        <v>1</v>
      </c>
      <c r="E9" s="140">
        <v>13</v>
      </c>
      <c r="F9" s="140">
        <v>14</v>
      </c>
      <c r="G9" s="140">
        <v>13</v>
      </c>
      <c r="H9" s="140">
        <v>41</v>
      </c>
      <c r="I9" s="140">
        <v>0</v>
      </c>
      <c r="J9" s="140">
        <v>18</v>
      </c>
      <c r="K9" s="140">
        <v>16</v>
      </c>
      <c r="L9" s="307">
        <v>7</v>
      </c>
      <c r="M9" s="357">
        <v>41</v>
      </c>
      <c r="N9" s="339">
        <v>1</v>
      </c>
      <c r="O9" s="339">
        <v>16</v>
      </c>
      <c r="P9" s="339">
        <v>10</v>
      </c>
      <c r="Q9" s="339">
        <v>14</v>
      </c>
      <c r="R9" s="339">
        <v>41</v>
      </c>
      <c r="S9" s="339">
        <v>1</v>
      </c>
      <c r="T9" s="339">
        <v>16</v>
      </c>
      <c r="U9" s="339">
        <v>12</v>
      </c>
      <c r="V9" s="71">
        <v>13</v>
      </c>
      <c r="W9">
        <v>42</v>
      </c>
    </row>
    <row r="10" spans="1:23" x14ac:dyDescent="0.25">
      <c r="A10" s="48" t="s">
        <v>450</v>
      </c>
      <c r="B10" s="149">
        <v>154</v>
      </c>
      <c r="C10" s="150" t="s">
        <v>73</v>
      </c>
      <c r="D10" s="140">
        <v>10</v>
      </c>
      <c r="E10" s="140">
        <v>71</v>
      </c>
      <c r="F10" s="140">
        <v>81</v>
      </c>
      <c r="G10" s="140">
        <v>1147</v>
      </c>
      <c r="H10" s="140">
        <v>1309</v>
      </c>
      <c r="I10" s="140">
        <v>7</v>
      </c>
      <c r="J10" s="140">
        <v>112</v>
      </c>
      <c r="K10" s="140">
        <v>55</v>
      </c>
      <c r="L10" s="307">
        <v>1171</v>
      </c>
      <c r="M10" s="357">
        <v>1345</v>
      </c>
      <c r="N10" s="339">
        <v>10</v>
      </c>
      <c r="O10" s="339">
        <v>174</v>
      </c>
      <c r="P10" s="339">
        <v>1097</v>
      </c>
      <c r="Q10" s="339">
        <v>64</v>
      </c>
      <c r="R10" s="339">
        <v>1345</v>
      </c>
      <c r="S10" s="339">
        <v>6</v>
      </c>
      <c r="T10" s="339">
        <v>132</v>
      </c>
      <c r="U10" s="339">
        <v>77</v>
      </c>
      <c r="V10" s="71">
        <v>1098</v>
      </c>
      <c r="W10">
        <v>1313</v>
      </c>
    </row>
    <row r="11" spans="1:23" x14ac:dyDescent="0.25">
      <c r="A11" s="48" t="s">
        <v>450</v>
      </c>
      <c r="B11" s="147">
        <v>250</v>
      </c>
      <c r="C11" s="151" t="s">
        <v>74</v>
      </c>
      <c r="D11" s="140">
        <v>0</v>
      </c>
      <c r="E11" s="140">
        <v>79</v>
      </c>
      <c r="F11" s="140">
        <v>79</v>
      </c>
      <c r="G11" s="140">
        <v>2</v>
      </c>
      <c r="H11" s="140">
        <v>160</v>
      </c>
      <c r="I11" s="140">
        <v>0</v>
      </c>
      <c r="J11" s="140">
        <v>98</v>
      </c>
      <c r="K11" s="140">
        <v>90</v>
      </c>
      <c r="L11" s="307">
        <v>-11</v>
      </c>
      <c r="M11" s="357">
        <v>177</v>
      </c>
      <c r="N11" s="339">
        <v>0</v>
      </c>
      <c r="O11" s="339">
        <v>102</v>
      </c>
      <c r="P11" s="339">
        <v>-18</v>
      </c>
      <c r="Q11" s="339">
        <v>93</v>
      </c>
      <c r="R11" s="339">
        <v>177</v>
      </c>
      <c r="S11" s="339">
        <v>0</v>
      </c>
      <c r="T11" s="339">
        <v>106</v>
      </c>
      <c r="U11" s="339">
        <v>99</v>
      </c>
      <c r="V11" s="71">
        <v>-26</v>
      </c>
      <c r="W11">
        <v>179</v>
      </c>
    </row>
    <row r="12" spans="1:23" x14ac:dyDescent="0.25">
      <c r="A12" s="48" t="s">
        <v>450</v>
      </c>
      <c r="B12" s="147">
        <v>495</v>
      </c>
      <c r="C12" s="151" t="s">
        <v>75</v>
      </c>
      <c r="D12" s="140">
        <v>0</v>
      </c>
      <c r="E12" s="140">
        <v>2</v>
      </c>
      <c r="F12" s="140">
        <v>2</v>
      </c>
      <c r="G12" s="140">
        <v>20</v>
      </c>
      <c r="H12" s="140">
        <v>24</v>
      </c>
      <c r="I12" s="140">
        <v>0</v>
      </c>
      <c r="J12" s="140">
        <v>2</v>
      </c>
      <c r="K12" s="140">
        <v>1</v>
      </c>
      <c r="L12" s="307">
        <v>28</v>
      </c>
      <c r="M12" s="357">
        <v>31</v>
      </c>
      <c r="N12" s="339">
        <v>0</v>
      </c>
      <c r="O12" s="339">
        <v>2</v>
      </c>
      <c r="P12" s="339">
        <v>28</v>
      </c>
      <c r="Q12" s="339">
        <v>1</v>
      </c>
      <c r="R12" s="339">
        <v>31</v>
      </c>
      <c r="S12" s="339">
        <v>0</v>
      </c>
      <c r="T12" s="339">
        <v>5</v>
      </c>
      <c r="U12" s="339">
        <v>4</v>
      </c>
      <c r="V12" s="71">
        <v>27</v>
      </c>
      <c r="W12">
        <v>36</v>
      </c>
    </row>
    <row r="13" spans="1:23" x14ac:dyDescent="0.25">
      <c r="A13" s="48" t="s">
        <v>450</v>
      </c>
      <c r="B13" s="147">
        <v>790</v>
      </c>
      <c r="C13" s="151" t="s">
        <v>76</v>
      </c>
      <c r="D13" s="140">
        <v>0</v>
      </c>
      <c r="E13" s="140">
        <v>37</v>
      </c>
      <c r="F13" s="140">
        <v>37</v>
      </c>
      <c r="G13" s="140">
        <v>-4</v>
      </c>
      <c r="H13" s="140">
        <v>70</v>
      </c>
      <c r="I13" s="140">
        <v>0</v>
      </c>
      <c r="J13" s="140">
        <v>39</v>
      </c>
      <c r="K13" s="140">
        <v>37</v>
      </c>
      <c r="L13" s="307">
        <v>-5</v>
      </c>
      <c r="M13" s="357">
        <v>71</v>
      </c>
      <c r="N13" s="339">
        <v>0</v>
      </c>
      <c r="O13" s="339">
        <v>28</v>
      </c>
      <c r="P13" s="339">
        <v>8</v>
      </c>
      <c r="Q13" s="339">
        <v>35</v>
      </c>
      <c r="R13" s="339">
        <v>71</v>
      </c>
      <c r="S13" s="339">
        <v>0</v>
      </c>
      <c r="T13" s="339">
        <v>19</v>
      </c>
      <c r="U13" s="339">
        <v>26</v>
      </c>
      <c r="V13" s="71">
        <v>34</v>
      </c>
      <c r="W13">
        <v>79</v>
      </c>
    </row>
    <row r="14" spans="1:23" x14ac:dyDescent="0.25">
      <c r="A14" s="48" t="s">
        <v>450</v>
      </c>
      <c r="B14" s="149">
        <v>895</v>
      </c>
      <c r="C14" s="150" t="s">
        <v>77</v>
      </c>
      <c r="D14" s="140">
        <v>1</v>
      </c>
      <c r="E14" s="140">
        <v>9</v>
      </c>
      <c r="F14" s="140">
        <v>10</v>
      </c>
      <c r="G14" s="140">
        <v>92</v>
      </c>
      <c r="H14" s="140">
        <v>112</v>
      </c>
      <c r="I14" s="140">
        <v>1</v>
      </c>
      <c r="J14" s="140">
        <v>10</v>
      </c>
      <c r="K14" s="140">
        <v>14</v>
      </c>
      <c r="L14" s="307">
        <v>101</v>
      </c>
      <c r="M14" s="357">
        <v>126</v>
      </c>
      <c r="N14" s="339">
        <v>1</v>
      </c>
      <c r="O14" s="339">
        <v>12</v>
      </c>
      <c r="P14" s="339">
        <v>97</v>
      </c>
      <c r="Q14" s="339">
        <v>16</v>
      </c>
      <c r="R14" s="339">
        <v>126</v>
      </c>
      <c r="S14" s="339">
        <v>0</v>
      </c>
      <c r="T14" s="339">
        <v>11</v>
      </c>
      <c r="U14" s="339">
        <v>15</v>
      </c>
      <c r="V14" s="71">
        <v>105</v>
      </c>
      <c r="W14">
        <v>131</v>
      </c>
    </row>
    <row r="15" spans="1:23" x14ac:dyDescent="0.25">
      <c r="A15" s="159" t="s">
        <v>3413</v>
      </c>
      <c r="B15" s="153" t="s">
        <v>3401</v>
      </c>
      <c r="C15" s="154"/>
      <c r="D15" s="141">
        <v>12</v>
      </c>
      <c r="E15" s="141">
        <v>211</v>
      </c>
      <c r="F15" s="141">
        <v>223</v>
      </c>
      <c r="G15" s="141">
        <v>1270</v>
      </c>
      <c r="H15" s="141">
        <v>1716</v>
      </c>
      <c r="I15" s="141">
        <v>8</v>
      </c>
      <c r="J15" s="141">
        <v>279</v>
      </c>
      <c r="K15" s="141">
        <v>213</v>
      </c>
      <c r="L15" s="141">
        <v>1291</v>
      </c>
      <c r="M15" s="141">
        <v>1791</v>
      </c>
      <c r="N15" s="141">
        <v>12</v>
      </c>
      <c r="O15" s="141">
        <v>334</v>
      </c>
      <c r="P15" s="141">
        <v>1222</v>
      </c>
      <c r="Q15" s="141">
        <v>223</v>
      </c>
      <c r="R15" s="141">
        <v>1791</v>
      </c>
      <c r="S15" s="141">
        <v>7</v>
      </c>
      <c r="T15" s="141">
        <v>289</v>
      </c>
      <c r="U15" s="141">
        <v>233</v>
      </c>
      <c r="V15" s="141">
        <v>1251</v>
      </c>
      <c r="W15" s="141">
        <v>1780</v>
      </c>
    </row>
    <row r="16" spans="1:23" x14ac:dyDescent="0.25">
      <c r="A16" s="48" t="s">
        <v>377</v>
      </c>
      <c r="B16" s="147">
        <v>142</v>
      </c>
      <c r="C16" s="151" t="s">
        <v>65</v>
      </c>
      <c r="D16" s="140">
        <v>0</v>
      </c>
      <c r="E16" s="140">
        <v>3</v>
      </c>
      <c r="F16" s="140">
        <v>3</v>
      </c>
      <c r="G16" s="140">
        <v>14</v>
      </c>
      <c r="H16" s="140">
        <v>20</v>
      </c>
      <c r="I16" s="140">
        <v>0</v>
      </c>
      <c r="J16" s="140">
        <v>10</v>
      </c>
      <c r="K16" s="140">
        <v>3</v>
      </c>
      <c r="L16" s="307">
        <v>6</v>
      </c>
      <c r="M16" s="357">
        <v>19</v>
      </c>
      <c r="N16" s="339">
        <v>0</v>
      </c>
      <c r="O16" s="339">
        <v>8</v>
      </c>
      <c r="P16" s="339">
        <v>8</v>
      </c>
      <c r="Q16" s="339">
        <v>3</v>
      </c>
      <c r="R16" s="339">
        <v>19</v>
      </c>
      <c r="S16" s="339">
        <v>0</v>
      </c>
      <c r="T16" s="339">
        <v>8</v>
      </c>
      <c r="U16" s="339">
        <v>3</v>
      </c>
      <c r="V16" s="71">
        <v>4</v>
      </c>
      <c r="W16">
        <v>15</v>
      </c>
    </row>
    <row r="17" spans="1:23" x14ac:dyDescent="0.25">
      <c r="A17" s="48" t="s">
        <v>377</v>
      </c>
      <c r="B17" s="147">
        <v>425</v>
      </c>
      <c r="C17" s="151" t="s">
        <v>66</v>
      </c>
      <c r="D17" s="140">
        <v>0</v>
      </c>
      <c r="E17" s="140">
        <v>31</v>
      </c>
      <c r="F17" s="140">
        <v>31</v>
      </c>
      <c r="G17" s="140">
        <v>16</v>
      </c>
      <c r="H17" s="140">
        <v>78</v>
      </c>
      <c r="I17" s="140">
        <v>0</v>
      </c>
      <c r="J17" s="140">
        <v>39</v>
      </c>
      <c r="K17" s="140">
        <v>28</v>
      </c>
      <c r="L17" s="307">
        <v>17</v>
      </c>
      <c r="M17" s="357">
        <v>84</v>
      </c>
      <c r="N17" s="339">
        <v>0</v>
      </c>
      <c r="O17" s="339">
        <v>41</v>
      </c>
      <c r="P17" s="339">
        <v>16</v>
      </c>
      <c r="Q17" s="339">
        <v>27</v>
      </c>
      <c r="R17" s="339">
        <v>84</v>
      </c>
      <c r="S17" s="339">
        <v>0</v>
      </c>
      <c r="T17" s="339">
        <v>35</v>
      </c>
      <c r="U17" s="339">
        <v>26</v>
      </c>
      <c r="V17" s="71">
        <v>22</v>
      </c>
      <c r="W17">
        <v>83</v>
      </c>
    </row>
    <row r="18" spans="1:23" ht="23.25" x14ac:dyDescent="0.25">
      <c r="A18" s="48" t="s">
        <v>377</v>
      </c>
      <c r="B18" s="147">
        <v>579</v>
      </c>
      <c r="C18" s="151" t="s">
        <v>67</v>
      </c>
      <c r="D18" s="140">
        <v>4</v>
      </c>
      <c r="E18" s="140">
        <v>109</v>
      </c>
      <c r="F18" s="140">
        <v>113</v>
      </c>
      <c r="G18" s="140">
        <v>296</v>
      </c>
      <c r="H18" s="140">
        <v>522</v>
      </c>
      <c r="I18" s="140">
        <v>5</v>
      </c>
      <c r="J18" s="140">
        <v>100</v>
      </c>
      <c r="K18" s="140">
        <v>116</v>
      </c>
      <c r="L18" s="307">
        <v>370</v>
      </c>
      <c r="M18" s="357">
        <v>591</v>
      </c>
      <c r="N18" s="339">
        <v>7</v>
      </c>
      <c r="O18" s="339">
        <v>114</v>
      </c>
      <c r="P18" s="339">
        <v>357</v>
      </c>
      <c r="Q18" s="339">
        <v>113</v>
      </c>
      <c r="R18" s="339">
        <v>591</v>
      </c>
      <c r="S18" s="339">
        <v>6</v>
      </c>
      <c r="T18" s="339">
        <v>101</v>
      </c>
      <c r="U18" s="339">
        <v>92</v>
      </c>
      <c r="V18" s="71">
        <v>389</v>
      </c>
      <c r="W18">
        <v>588</v>
      </c>
    </row>
    <row r="19" spans="1:23" x14ac:dyDescent="0.25">
      <c r="A19" s="48" t="s">
        <v>377</v>
      </c>
      <c r="B19" s="147">
        <v>585</v>
      </c>
      <c r="C19" s="151" t="s">
        <v>68</v>
      </c>
      <c r="D19" s="140">
        <v>0</v>
      </c>
      <c r="E19" s="140">
        <v>6</v>
      </c>
      <c r="F19" s="140">
        <v>6</v>
      </c>
      <c r="G19" s="140">
        <v>6</v>
      </c>
      <c r="H19" s="140">
        <v>18</v>
      </c>
      <c r="I19" s="140">
        <v>0</v>
      </c>
      <c r="J19" s="140">
        <v>6</v>
      </c>
      <c r="K19" s="140">
        <v>6</v>
      </c>
      <c r="L19" s="307">
        <v>8</v>
      </c>
      <c r="M19" s="357">
        <v>20</v>
      </c>
      <c r="N19" s="339">
        <v>0</v>
      </c>
      <c r="O19" s="339">
        <v>7</v>
      </c>
      <c r="P19" s="339">
        <v>7</v>
      </c>
      <c r="Q19" s="339">
        <v>6</v>
      </c>
      <c r="R19" s="339">
        <v>20</v>
      </c>
      <c r="S19" s="339">
        <v>1</v>
      </c>
      <c r="T19" s="339">
        <v>3</v>
      </c>
      <c r="U19" s="339">
        <v>3</v>
      </c>
      <c r="V19" s="71">
        <v>13</v>
      </c>
      <c r="W19">
        <v>20</v>
      </c>
    </row>
    <row r="20" spans="1:23" ht="23.25" x14ac:dyDescent="0.25">
      <c r="A20" s="48" t="s">
        <v>377</v>
      </c>
      <c r="B20" s="147">
        <v>591</v>
      </c>
      <c r="C20" s="151" t="s">
        <v>69</v>
      </c>
      <c r="D20" s="140">
        <v>1</v>
      </c>
      <c r="E20" s="140">
        <v>116</v>
      </c>
      <c r="F20" s="140">
        <v>117</v>
      </c>
      <c r="G20" s="140">
        <v>310</v>
      </c>
      <c r="H20" s="140">
        <v>544</v>
      </c>
      <c r="I20" s="140">
        <v>2</v>
      </c>
      <c r="J20" s="140">
        <v>195</v>
      </c>
      <c r="K20" s="140">
        <v>129</v>
      </c>
      <c r="L20" s="307">
        <v>282</v>
      </c>
      <c r="M20" s="357">
        <v>608</v>
      </c>
      <c r="N20" s="339">
        <v>5</v>
      </c>
      <c r="O20" s="339">
        <v>188</v>
      </c>
      <c r="P20" s="339">
        <v>303</v>
      </c>
      <c r="Q20" s="339">
        <v>112</v>
      </c>
      <c r="R20" s="339">
        <v>608</v>
      </c>
      <c r="S20" s="339">
        <v>5</v>
      </c>
      <c r="T20" s="339">
        <v>179</v>
      </c>
      <c r="U20" s="339">
        <v>103</v>
      </c>
      <c r="V20" s="71">
        <v>304</v>
      </c>
      <c r="W20">
        <v>591</v>
      </c>
    </row>
    <row r="21" spans="1:23" x14ac:dyDescent="0.25">
      <c r="A21" s="48" t="s">
        <v>377</v>
      </c>
      <c r="B21" s="147">
        <v>893</v>
      </c>
      <c r="C21" s="151" t="s">
        <v>70</v>
      </c>
      <c r="D21" s="140">
        <v>2</v>
      </c>
      <c r="E21" s="140">
        <v>20</v>
      </c>
      <c r="F21" s="140">
        <v>22</v>
      </c>
      <c r="G21" s="140">
        <v>139</v>
      </c>
      <c r="H21" s="140">
        <v>183</v>
      </c>
      <c r="I21" s="140">
        <v>2</v>
      </c>
      <c r="J21" s="140">
        <v>33</v>
      </c>
      <c r="K21" s="140">
        <v>16</v>
      </c>
      <c r="L21" s="307">
        <v>137</v>
      </c>
      <c r="M21" s="357">
        <v>188</v>
      </c>
      <c r="N21" s="339">
        <v>2</v>
      </c>
      <c r="O21" s="339">
        <v>35</v>
      </c>
      <c r="P21" s="339">
        <v>133</v>
      </c>
      <c r="Q21" s="339">
        <v>18</v>
      </c>
      <c r="R21" s="339">
        <v>188</v>
      </c>
      <c r="S21" s="339">
        <v>2</v>
      </c>
      <c r="T21" s="339">
        <v>29</v>
      </c>
      <c r="U21" s="339">
        <v>13</v>
      </c>
      <c r="V21" s="71">
        <v>148</v>
      </c>
      <c r="W21">
        <v>192</v>
      </c>
    </row>
    <row r="22" spans="1:23" x14ac:dyDescent="0.25">
      <c r="A22" s="159" t="s">
        <v>3412</v>
      </c>
      <c r="B22" s="153" t="s">
        <v>3401</v>
      </c>
      <c r="C22" s="154"/>
      <c r="D22" s="141">
        <v>7</v>
      </c>
      <c r="E22" s="141">
        <v>285</v>
      </c>
      <c r="F22" s="141">
        <v>292</v>
      </c>
      <c r="G22" s="141">
        <v>781</v>
      </c>
      <c r="H22" s="141">
        <v>1365</v>
      </c>
      <c r="I22" s="141">
        <v>9</v>
      </c>
      <c r="J22" s="141">
        <v>383</v>
      </c>
      <c r="K22" s="141">
        <v>298</v>
      </c>
      <c r="L22" s="141">
        <v>820</v>
      </c>
      <c r="M22" s="141">
        <v>1510</v>
      </c>
      <c r="N22" s="141">
        <v>14</v>
      </c>
      <c r="O22" s="141">
        <v>393</v>
      </c>
      <c r="P22" s="141">
        <v>824</v>
      </c>
      <c r="Q22" s="141">
        <v>279</v>
      </c>
      <c r="R22" s="141">
        <v>1510</v>
      </c>
      <c r="S22" s="141">
        <v>14</v>
      </c>
      <c r="T22" s="141">
        <v>355</v>
      </c>
      <c r="U22" s="141">
        <v>240</v>
      </c>
      <c r="V22" s="141">
        <v>880</v>
      </c>
      <c r="W22" s="141">
        <v>1489</v>
      </c>
    </row>
    <row r="23" spans="1:23" x14ac:dyDescent="0.25">
      <c r="A23" s="48" t="s">
        <v>651</v>
      </c>
      <c r="B23" s="147">
        <v>31</v>
      </c>
      <c r="C23" s="151" t="s">
        <v>91</v>
      </c>
      <c r="D23" s="140">
        <v>0</v>
      </c>
      <c r="E23" s="140">
        <v>7</v>
      </c>
      <c r="F23" s="140">
        <v>7</v>
      </c>
      <c r="G23" s="140">
        <v>72</v>
      </c>
      <c r="H23" s="140">
        <v>86</v>
      </c>
      <c r="I23" s="140">
        <v>0</v>
      </c>
      <c r="J23" s="140">
        <v>42</v>
      </c>
      <c r="K23" s="140">
        <v>6</v>
      </c>
      <c r="L23" s="307">
        <v>34</v>
      </c>
      <c r="M23" s="357">
        <v>82</v>
      </c>
      <c r="N23" s="339">
        <v>0</v>
      </c>
      <c r="O23" s="339">
        <v>41</v>
      </c>
      <c r="P23" s="339">
        <v>34</v>
      </c>
      <c r="Q23" s="339">
        <v>7</v>
      </c>
      <c r="R23" s="339">
        <v>82</v>
      </c>
      <c r="S23" s="339">
        <v>0</v>
      </c>
      <c r="T23" s="339">
        <v>43</v>
      </c>
      <c r="U23" s="339">
        <v>5</v>
      </c>
      <c r="V23" s="71">
        <v>38</v>
      </c>
      <c r="W23">
        <v>86</v>
      </c>
    </row>
    <row r="24" spans="1:23" x14ac:dyDescent="0.25">
      <c r="A24" s="48" t="s">
        <v>651</v>
      </c>
      <c r="B24" s="147">
        <v>40</v>
      </c>
      <c r="C24" s="151" t="s">
        <v>92</v>
      </c>
      <c r="D24" s="140">
        <v>0</v>
      </c>
      <c r="E24" s="140">
        <v>2</v>
      </c>
      <c r="F24" s="140">
        <v>2</v>
      </c>
      <c r="G24" s="140">
        <v>27</v>
      </c>
      <c r="H24" s="140">
        <v>31</v>
      </c>
      <c r="I24" s="140">
        <v>0</v>
      </c>
      <c r="J24" s="140">
        <v>5</v>
      </c>
      <c r="K24" s="140">
        <v>4</v>
      </c>
      <c r="L24" s="307">
        <v>37</v>
      </c>
      <c r="M24" s="357">
        <v>46</v>
      </c>
      <c r="N24" s="339">
        <v>0</v>
      </c>
      <c r="O24" s="339">
        <v>8</v>
      </c>
      <c r="P24" s="339">
        <v>32</v>
      </c>
      <c r="Q24" s="339">
        <v>6</v>
      </c>
      <c r="R24" s="339">
        <v>46</v>
      </c>
      <c r="S24" s="339">
        <v>0</v>
      </c>
      <c r="T24" s="339">
        <v>5</v>
      </c>
      <c r="U24" s="339">
        <v>6</v>
      </c>
      <c r="V24" s="71">
        <v>33</v>
      </c>
      <c r="W24">
        <v>44</v>
      </c>
    </row>
    <row r="25" spans="1:23" x14ac:dyDescent="0.25">
      <c r="A25" s="48" t="s">
        <v>651</v>
      </c>
      <c r="B25" s="147">
        <v>190</v>
      </c>
      <c r="C25" s="151" t="s">
        <v>93</v>
      </c>
      <c r="D25" s="140">
        <v>1</v>
      </c>
      <c r="E25" s="140">
        <v>46</v>
      </c>
      <c r="F25" s="140">
        <v>47</v>
      </c>
      <c r="G25" s="140">
        <v>71</v>
      </c>
      <c r="H25" s="140">
        <v>165</v>
      </c>
      <c r="I25" s="140">
        <v>2</v>
      </c>
      <c r="J25" s="140">
        <v>37</v>
      </c>
      <c r="K25" s="140">
        <v>38</v>
      </c>
      <c r="L25" s="307">
        <v>88</v>
      </c>
      <c r="M25" s="357">
        <v>165</v>
      </c>
      <c r="N25" s="339">
        <v>2</v>
      </c>
      <c r="O25" s="339">
        <v>32</v>
      </c>
      <c r="P25" s="339">
        <v>95</v>
      </c>
      <c r="Q25" s="339">
        <v>36</v>
      </c>
      <c r="R25" s="339">
        <v>165</v>
      </c>
      <c r="S25" s="339">
        <v>2</v>
      </c>
      <c r="T25" s="339">
        <v>29</v>
      </c>
      <c r="U25" s="339">
        <v>27</v>
      </c>
      <c r="V25" s="71">
        <v>115</v>
      </c>
      <c r="W25">
        <v>173</v>
      </c>
    </row>
    <row r="26" spans="1:23" x14ac:dyDescent="0.25">
      <c r="A26" s="48" t="s">
        <v>651</v>
      </c>
      <c r="B26" s="147">
        <v>604</v>
      </c>
      <c r="C26" s="151" t="s">
        <v>94</v>
      </c>
      <c r="D26" s="140">
        <v>2</v>
      </c>
      <c r="E26" s="140">
        <v>65</v>
      </c>
      <c r="F26" s="140">
        <v>67</v>
      </c>
      <c r="G26" s="140">
        <v>199</v>
      </c>
      <c r="H26" s="140">
        <v>333</v>
      </c>
      <c r="I26" s="140">
        <v>7</v>
      </c>
      <c r="J26" s="140">
        <v>138</v>
      </c>
      <c r="K26" s="140">
        <v>71</v>
      </c>
      <c r="L26" s="307">
        <v>168</v>
      </c>
      <c r="M26" s="357">
        <v>384</v>
      </c>
      <c r="N26" s="339">
        <v>9</v>
      </c>
      <c r="O26" s="339">
        <v>131</v>
      </c>
      <c r="P26" s="339">
        <v>163</v>
      </c>
      <c r="Q26" s="339">
        <v>81</v>
      </c>
      <c r="R26" s="339">
        <v>384</v>
      </c>
      <c r="S26" s="339">
        <v>9</v>
      </c>
      <c r="T26" s="339">
        <v>144</v>
      </c>
      <c r="U26" s="339">
        <v>70</v>
      </c>
      <c r="V26" s="71">
        <v>192</v>
      </c>
      <c r="W26">
        <v>415</v>
      </c>
    </row>
    <row r="27" spans="1:23" x14ac:dyDescent="0.25">
      <c r="A27" s="48" t="s">
        <v>651</v>
      </c>
      <c r="B27" s="147">
        <v>670</v>
      </c>
      <c r="C27" s="151" t="s">
        <v>95</v>
      </c>
      <c r="D27" s="140">
        <v>0</v>
      </c>
      <c r="E27" s="140">
        <v>74</v>
      </c>
      <c r="F27" s="140">
        <v>74</v>
      </c>
      <c r="G27" s="140">
        <v>88</v>
      </c>
      <c r="H27" s="140">
        <v>236</v>
      </c>
      <c r="I27" s="140">
        <v>0</v>
      </c>
      <c r="J27" s="140">
        <v>89</v>
      </c>
      <c r="K27" s="140">
        <v>69</v>
      </c>
      <c r="L27" s="307">
        <v>88</v>
      </c>
      <c r="M27" s="357">
        <v>246</v>
      </c>
      <c r="N27" s="339">
        <v>0</v>
      </c>
      <c r="O27" s="339">
        <v>89</v>
      </c>
      <c r="P27" s="339">
        <v>87</v>
      </c>
      <c r="Q27" s="339">
        <v>70</v>
      </c>
      <c r="R27" s="339">
        <v>246</v>
      </c>
      <c r="S27" s="339">
        <v>0</v>
      </c>
      <c r="T27" s="339">
        <v>72</v>
      </c>
      <c r="U27" s="339">
        <v>68</v>
      </c>
      <c r="V27" s="71">
        <v>104</v>
      </c>
      <c r="W27">
        <v>244</v>
      </c>
    </row>
    <row r="28" spans="1:23" ht="23.25" x14ac:dyDescent="0.25">
      <c r="A28" s="48" t="s">
        <v>651</v>
      </c>
      <c r="B28" s="147">
        <v>690</v>
      </c>
      <c r="C28" s="151" t="s">
        <v>96</v>
      </c>
      <c r="D28" s="140">
        <v>0</v>
      </c>
      <c r="E28" s="140">
        <v>18</v>
      </c>
      <c r="F28" s="140">
        <v>18</v>
      </c>
      <c r="G28" s="140">
        <v>90</v>
      </c>
      <c r="H28" s="140">
        <v>126</v>
      </c>
      <c r="I28" s="140">
        <v>0</v>
      </c>
      <c r="J28" s="140">
        <v>33</v>
      </c>
      <c r="K28" s="140">
        <v>5</v>
      </c>
      <c r="L28" s="307">
        <v>79</v>
      </c>
      <c r="M28" s="357">
        <v>117</v>
      </c>
      <c r="N28" s="339">
        <v>0</v>
      </c>
      <c r="O28" s="339">
        <v>33</v>
      </c>
      <c r="P28" s="339">
        <v>78</v>
      </c>
      <c r="Q28" s="339">
        <v>6</v>
      </c>
      <c r="R28" s="339">
        <v>117</v>
      </c>
      <c r="S28" s="339">
        <v>0</v>
      </c>
      <c r="T28" s="339">
        <v>30</v>
      </c>
      <c r="U28" s="339">
        <v>4</v>
      </c>
      <c r="V28" s="71">
        <v>86</v>
      </c>
      <c r="W28">
        <v>120</v>
      </c>
    </row>
    <row r="29" spans="1:23" x14ac:dyDescent="0.25">
      <c r="A29" s="48" t="s">
        <v>651</v>
      </c>
      <c r="B29" s="147">
        <v>736</v>
      </c>
      <c r="C29" s="151" t="s">
        <v>97</v>
      </c>
      <c r="D29" s="140">
        <v>2</v>
      </c>
      <c r="E29" s="140">
        <v>84</v>
      </c>
      <c r="F29" s="140">
        <v>86</v>
      </c>
      <c r="G29" s="140">
        <v>491</v>
      </c>
      <c r="H29" s="140">
        <v>663</v>
      </c>
      <c r="I29" s="140">
        <v>3</v>
      </c>
      <c r="J29" s="140">
        <v>322</v>
      </c>
      <c r="K29" s="140">
        <v>73</v>
      </c>
      <c r="L29" s="307">
        <v>289</v>
      </c>
      <c r="M29" s="357">
        <v>687</v>
      </c>
      <c r="N29" s="339">
        <v>2</v>
      </c>
      <c r="O29" s="339">
        <v>308</v>
      </c>
      <c r="P29" s="339">
        <v>299</v>
      </c>
      <c r="Q29" s="339">
        <v>78</v>
      </c>
      <c r="R29" s="339">
        <v>687</v>
      </c>
      <c r="S29" s="339">
        <v>5</v>
      </c>
      <c r="T29" s="339">
        <v>278</v>
      </c>
      <c r="U29" s="339">
        <v>70</v>
      </c>
      <c r="V29" s="71">
        <v>332</v>
      </c>
      <c r="W29">
        <v>685</v>
      </c>
    </row>
    <row r="30" spans="1:23" x14ac:dyDescent="0.25">
      <c r="A30" s="48" t="s">
        <v>651</v>
      </c>
      <c r="B30" s="147">
        <v>858</v>
      </c>
      <c r="C30" s="151" t="s">
        <v>98</v>
      </c>
      <c r="D30" s="140">
        <v>0</v>
      </c>
      <c r="E30" s="140">
        <v>29</v>
      </c>
      <c r="F30" s="140">
        <v>29</v>
      </c>
      <c r="G30" s="140">
        <v>99</v>
      </c>
      <c r="H30" s="140">
        <v>157</v>
      </c>
      <c r="I30" s="140">
        <v>0</v>
      </c>
      <c r="J30" s="140">
        <v>24</v>
      </c>
      <c r="K30" s="140">
        <v>18</v>
      </c>
      <c r="L30" s="307">
        <v>116</v>
      </c>
      <c r="M30" s="357">
        <v>158</v>
      </c>
      <c r="N30" s="339">
        <v>0</v>
      </c>
      <c r="O30" s="339">
        <v>22</v>
      </c>
      <c r="P30" s="339">
        <v>122</v>
      </c>
      <c r="Q30" s="339">
        <v>14</v>
      </c>
      <c r="R30" s="339">
        <v>158</v>
      </c>
      <c r="S30" s="339">
        <v>0</v>
      </c>
      <c r="T30" s="339">
        <v>21</v>
      </c>
      <c r="U30" s="339">
        <v>12</v>
      </c>
      <c r="V30" s="71">
        <v>122</v>
      </c>
      <c r="W30">
        <v>155</v>
      </c>
    </row>
    <row r="31" spans="1:23" x14ac:dyDescent="0.25">
      <c r="A31" s="48" t="s">
        <v>651</v>
      </c>
      <c r="B31" s="147">
        <v>885</v>
      </c>
      <c r="C31" s="151" t="s">
        <v>99</v>
      </c>
      <c r="D31" s="140">
        <v>0</v>
      </c>
      <c r="E31" s="140">
        <v>5</v>
      </c>
      <c r="F31" s="140">
        <v>5</v>
      </c>
      <c r="G31" s="140">
        <v>28</v>
      </c>
      <c r="H31" s="140">
        <v>38</v>
      </c>
      <c r="I31" s="140">
        <v>1</v>
      </c>
      <c r="J31" s="140">
        <v>5</v>
      </c>
      <c r="K31" s="140">
        <v>4</v>
      </c>
      <c r="L31" s="307">
        <v>27</v>
      </c>
      <c r="M31" s="357">
        <v>37</v>
      </c>
      <c r="N31" s="339">
        <v>1</v>
      </c>
      <c r="O31" s="339">
        <v>4</v>
      </c>
      <c r="P31" s="339">
        <v>28</v>
      </c>
      <c r="Q31" s="339">
        <v>4</v>
      </c>
      <c r="R31" s="339">
        <v>37</v>
      </c>
      <c r="S31" s="339">
        <v>1</v>
      </c>
      <c r="T31" s="339">
        <v>4</v>
      </c>
      <c r="U31" s="339">
        <v>3</v>
      </c>
      <c r="V31" s="71">
        <v>29</v>
      </c>
      <c r="W31">
        <v>37</v>
      </c>
    </row>
    <row r="32" spans="1:23" x14ac:dyDescent="0.25">
      <c r="A32" s="48" t="s">
        <v>651</v>
      </c>
      <c r="B32" s="147">
        <v>890</v>
      </c>
      <c r="C32" s="151" t="s">
        <v>100</v>
      </c>
      <c r="D32" s="140">
        <v>3</v>
      </c>
      <c r="E32" s="140">
        <v>42</v>
      </c>
      <c r="F32" s="140">
        <v>45</v>
      </c>
      <c r="G32" s="140">
        <v>71</v>
      </c>
      <c r="H32" s="140">
        <v>161</v>
      </c>
      <c r="I32" s="140">
        <v>4</v>
      </c>
      <c r="J32" s="140">
        <v>61</v>
      </c>
      <c r="K32" s="140">
        <v>45</v>
      </c>
      <c r="L32" s="307">
        <v>67</v>
      </c>
      <c r="M32" s="357">
        <v>177</v>
      </c>
      <c r="N32" s="339">
        <v>4</v>
      </c>
      <c r="O32" s="339">
        <v>65</v>
      </c>
      <c r="P32" s="339">
        <v>60</v>
      </c>
      <c r="Q32" s="339">
        <v>48</v>
      </c>
      <c r="R32" s="339">
        <v>177</v>
      </c>
      <c r="S32" s="339">
        <v>5</v>
      </c>
      <c r="T32" s="339">
        <v>60</v>
      </c>
      <c r="U32" s="339">
        <v>47</v>
      </c>
      <c r="V32" s="71">
        <v>65</v>
      </c>
      <c r="W32">
        <v>177</v>
      </c>
    </row>
    <row r="33" spans="1:23" x14ac:dyDescent="0.25">
      <c r="A33" s="159" t="s">
        <v>3410</v>
      </c>
      <c r="B33" s="153" t="s">
        <v>3401</v>
      </c>
      <c r="C33" s="154"/>
      <c r="D33" s="141">
        <v>8</v>
      </c>
      <c r="E33" s="141">
        <v>372</v>
      </c>
      <c r="F33" s="141">
        <v>380</v>
      </c>
      <c r="G33" s="141">
        <v>1236</v>
      </c>
      <c r="H33" s="141">
        <v>1996</v>
      </c>
      <c r="I33" s="141">
        <v>17</v>
      </c>
      <c r="J33" s="141">
        <v>756</v>
      </c>
      <c r="K33" s="141">
        <v>333</v>
      </c>
      <c r="L33" s="141">
        <v>993</v>
      </c>
      <c r="M33" s="141">
        <v>2099</v>
      </c>
      <c r="N33" s="141">
        <v>18</v>
      </c>
      <c r="O33" s="141">
        <v>733</v>
      </c>
      <c r="P33" s="141">
        <v>998</v>
      </c>
      <c r="Q33" s="141">
        <v>350</v>
      </c>
      <c r="R33" s="141">
        <v>2099</v>
      </c>
      <c r="S33" s="141">
        <v>22</v>
      </c>
      <c r="T33" s="141">
        <v>686</v>
      </c>
      <c r="U33" s="141">
        <v>312</v>
      </c>
      <c r="V33" s="141">
        <v>1116</v>
      </c>
      <c r="W33" s="141">
        <v>2136</v>
      </c>
    </row>
    <row r="34" spans="1:23" x14ac:dyDescent="0.25">
      <c r="A34" s="48" t="s">
        <v>985</v>
      </c>
      <c r="B34" s="147">
        <v>38</v>
      </c>
      <c r="C34" s="148" t="s">
        <v>122</v>
      </c>
      <c r="D34" s="140">
        <v>0</v>
      </c>
      <c r="E34" s="140">
        <v>0</v>
      </c>
      <c r="F34" s="140">
        <v>0</v>
      </c>
      <c r="G34" s="140">
        <v>0</v>
      </c>
      <c r="H34" s="140">
        <v>0</v>
      </c>
      <c r="I34" s="140">
        <v>0</v>
      </c>
      <c r="J34" s="140">
        <v>0</v>
      </c>
      <c r="K34" s="140">
        <v>0</v>
      </c>
      <c r="L34" s="307">
        <v>2</v>
      </c>
      <c r="M34" s="357">
        <v>2</v>
      </c>
      <c r="N34" s="339">
        <v>0</v>
      </c>
      <c r="O34" s="339">
        <v>0</v>
      </c>
      <c r="P34" s="339">
        <v>2</v>
      </c>
      <c r="Q34" s="339">
        <v>0</v>
      </c>
      <c r="R34" s="339">
        <v>2</v>
      </c>
      <c r="S34" s="339">
        <v>0</v>
      </c>
      <c r="T34" s="339">
        <v>0</v>
      </c>
      <c r="U34" s="339">
        <v>0</v>
      </c>
      <c r="V34" s="71">
        <v>2</v>
      </c>
      <c r="W34">
        <v>2</v>
      </c>
    </row>
    <row r="35" spans="1:23" x14ac:dyDescent="0.25">
      <c r="A35" s="48" t="s">
        <v>985</v>
      </c>
      <c r="B35" s="147">
        <v>86</v>
      </c>
      <c r="C35" s="151" t="s">
        <v>123</v>
      </c>
      <c r="D35" s="140">
        <v>0</v>
      </c>
      <c r="E35" s="140">
        <v>2</v>
      </c>
      <c r="F35" s="140">
        <v>2</v>
      </c>
      <c r="G35" s="140">
        <v>19</v>
      </c>
      <c r="H35" s="140">
        <v>23</v>
      </c>
      <c r="I35" s="140">
        <v>0</v>
      </c>
      <c r="J35" s="140">
        <v>3</v>
      </c>
      <c r="K35" s="140">
        <v>1</v>
      </c>
      <c r="L35" s="307">
        <v>17</v>
      </c>
      <c r="M35" s="357">
        <v>21</v>
      </c>
      <c r="N35" s="339">
        <v>0</v>
      </c>
      <c r="O35" s="339">
        <v>4</v>
      </c>
      <c r="P35" s="339">
        <v>15</v>
      </c>
      <c r="Q35" s="339">
        <v>2</v>
      </c>
      <c r="R35" s="339">
        <v>21</v>
      </c>
      <c r="S35" s="339">
        <v>0</v>
      </c>
      <c r="T35" s="339">
        <v>5</v>
      </c>
      <c r="U35" s="339">
        <v>3</v>
      </c>
      <c r="V35" s="71">
        <v>18</v>
      </c>
      <c r="W35">
        <v>26</v>
      </c>
    </row>
    <row r="36" spans="1:23" x14ac:dyDescent="0.25">
      <c r="A36" s="48" t="s">
        <v>985</v>
      </c>
      <c r="B36" s="147">
        <v>107</v>
      </c>
      <c r="C36" s="151" t="s">
        <v>3402</v>
      </c>
      <c r="D36" s="140">
        <v>0</v>
      </c>
      <c r="E36" s="140">
        <v>2</v>
      </c>
      <c r="F36" s="140">
        <v>2</v>
      </c>
      <c r="G36" s="140">
        <v>0</v>
      </c>
      <c r="H36" s="140">
        <v>4</v>
      </c>
      <c r="I36" s="140">
        <v>0</v>
      </c>
      <c r="J36" s="140">
        <v>2</v>
      </c>
      <c r="K36" s="140">
        <v>2</v>
      </c>
      <c r="L36" s="307">
        <v>0</v>
      </c>
      <c r="M36" s="357">
        <v>4</v>
      </c>
      <c r="N36" s="339">
        <v>0</v>
      </c>
      <c r="O36" s="339">
        <v>2</v>
      </c>
      <c r="P36" s="339">
        <v>0</v>
      </c>
      <c r="Q36" s="339">
        <v>2</v>
      </c>
      <c r="R36" s="339">
        <v>4</v>
      </c>
      <c r="S36" s="339">
        <v>0</v>
      </c>
      <c r="T36" s="339">
        <v>2</v>
      </c>
      <c r="U36" s="339">
        <v>2</v>
      </c>
      <c r="V36" s="71">
        <v>0</v>
      </c>
      <c r="W36">
        <v>4</v>
      </c>
    </row>
    <row r="37" spans="1:23" x14ac:dyDescent="0.25">
      <c r="A37" s="48" t="s">
        <v>985</v>
      </c>
      <c r="B37" s="147">
        <v>134</v>
      </c>
      <c r="C37" s="151" t="s">
        <v>125</v>
      </c>
      <c r="D37" s="140">
        <v>1</v>
      </c>
      <c r="E37" s="140">
        <v>1</v>
      </c>
      <c r="F37" s="140">
        <v>2</v>
      </c>
      <c r="G37" s="140">
        <v>6</v>
      </c>
      <c r="H37" s="140">
        <v>10</v>
      </c>
      <c r="I37" s="140">
        <v>1</v>
      </c>
      <c r="J37" s="140">
        <v>2</v>
      </c>
      <c r="K37" s="140">
        <v>3</v>
      </c>
      <c r="L37" s="307">
        <v>5</v>
      </c>
      <c r="M37" s="357">
        <v>11</v>
      </c>
      <c r="N37" s="339">
        <v>1</v>
      </c>
      <c r="O37" s="339">
        <v>4</v>
      </c>
      <c r="P37" s="339">
        <v>3</v>
      </c>
      <c r="Q37" s="339">
        <v>3</v>
      </c>
      <c r="R37" s="339">
        <v>11</v>
      </c>
      <c r="S37" s="339">
        <v>1</v>
      </c>
      <c r="T37" s="339">
        <v>6</v>
      </c>
      <c r="U37" s="339">
        <v>5</v>
      </c>
      <c r="V37" s="71">
        <v>2</v>
      </c>
      <c r="W37">
        <v>14</v>
      </c>
    </row>
    <row r="38" spans="1:23" x14ac:dyDescent="0.25">
      <c r="A38" s="48" t="s">
        <v>985</v>
      </c>
      <c r="B38" s="147">
        <v>150</v>
      </c>
      <c r="C38" s="151" t="s">
        <v>126</v>
      </c>
      <c r="D38" s="140">
        <v>0</v>
      </c>
      <c r="E38" s="140">
        <v>10</v>
      </c>
      <c r="F38" s="140">
        <v>10</v>
      </c>
      <c r="G38" s="140">
        <v>3</v>
      </c>
      <c r="H38" s="140">
        <v>23</v>
      </c>
      <c r="I38" s="140">
        <v>0</v>
      </c>
      <c r="J38" s="140">
        <v>7</v>
      </c>
      <c r="K38" s="140">
        <v>8</v>
      </c>
      <c r="L38" s="307">
        <v>17</v>
      </c>
      <c r="M38" s="357">
        <v>32</v>
      </c>
      <c r="N38" s="339">
        <v>0</v>
      </c>
      <c r="O38" s="339">
        <v>7</v>
      </c>
      <c r="P38" s="339">
        <v>18</v>
      </c>
      <c r="Q38" s="339">
        <v>7</v>
      </c>
      <c r="R38" s="339">
        <v>32</v>
      </c>
      <c r="S38" s="339">
        <v>0</v>
      </c>
      <c r="T38" s="339">
        <v>7</v>
      </c>
      <c r="U38" s="339">
        <v>6</v>
      </c>
      <c r="V38" s="71">
        <v>19</v>
      </c>
      <c r="W38">
        <v>32</v>
      </c>
    </row>
    <row r="39" spans="1:23" x14ac:dyDescent="0.25">
      <c r="A39" s="48" t="s">
        <v>985</v>
      </c>
      <c r="B39" s="147">
        <v>237</v>
      </c>
      <c r="C39" s="151" t="s">
        <v>127</v>
      </c>
      <c r="D39" s="140">
        <v>3</v>
      </c>
      <c r="E39" s="140">
        <v>108</v>
      </c>
      <c r="F39" s="140">
        <v>111</v>
      </c>
      <c r="G39" s="140">
        <v>190</v>
      </c>
      <c r="H39" s="140">
        <v>412</v>
      </c>
      <c r="I39" s="140">
        <v>5</v>
      </c>
      <c r="J39" s="140">
        <v>215</v>
      </c>
      <c r="K39" s="140">
        <v>84</v>
      </c>
      <c r="L39" s="307">
        <v>164</v>
      </c>
      <c r="M39" s="357">
        <v>468</v>
      </c>
      <c r="N39" s="339">
        <v>6</v>
      </c>
      <c r="O39" s="339">
        <v>225</v>
      </c>
      <c r="P39" s="339">
        <v>143</v>
      </c>
      <c r="Q39" s="339">
        <v>94</v>
      </c>
      <c r="R39" s="339">
        <v>468</v>
      </c>
      <c r="S39" s="339">
        <v>7</v>
      </c>
      <c r="T39" s="339">
        <v>214</v>
      </c>
      <c r="U39" s="339">
        <v>85</v>
      </c>
      <c r="V39" s="71">
        <v>141</v>
      </c>
      <c r="W39">
        <v>447</v>
      </c>
    </row>
    <row r="40" spans="1:23" x14ac:dyDescent="0.25">
      <c r="A40" s="48" t="s">
        <v>985</v>
      </c>
      <c r="B40" s="147">
        <v>264</v>
      </c>
      <c r="C40" s="151" t="s">
        <v>128</v>
      </c>
      <c r="D40" s="140">
        <v>1</v>
      </c>
      <c r="E40" s="140">
        <v>37</v>
      </c>
      <c r="F40" s="140">
        <v>38</v>
      </c>
      <c r="G40" s="140">
        <v>54</v>
      </c>
      <c r="H40" s="140">
        <v>130</v>
      </c>
      <c r="I40" s="140">
        <v>1</v>
      </c>
      <c r="J40" s="140">
        <v>36</v>
      </c>
      <c r="K40" s="140">
        <v>31</v>
      </c>
      <c r="L40" s="307">
        <v>61</v>
      </c>
      <c r="M40" s="357">
        <v>129</v>
      </c>
      <c r="N40" s="339">
        <v>3</v>
      </c>
      <c r="O40" s="339">
        <v>39</v>
      </c>
      <c r="P40" s="339">
        <v>56</v>
      </c>
      <c r="Q40" s="339">
        <v>31</v>
      </c>
      <c r="R40" s="339">
        <v>129</v>
      </c>
      <c r="S40" s="339">
        <v>2</v>
      </c>
      <c r="T40" s="339">
        <v>33</v>
      </c>
      <c r="U40" s="339">
        <v>28</v>
      </c>
      <c r="V40" s="71">
        <v>73</v>
      </c>
      <c r="W40">
        <v>136</v>
      </c>
    </row>
    <row r="41" spans="1:23" x14ac:dyDescent="0.25">
      <c r="A41" s="48" t="s">
        <v>985</v>
      </c>
      <c r="B41" s="147">
        <v>310</v>
      </c>
      <c r="C41" s="48" t="s">
        <v>129</v>
      </c>
      <c r="D41" s="140">
        <v>0</v>
      </c>
      <c r="E41" s="140">
        <v>5</v>
      </c>
      <c r="F41" s="140">
        <v>5</v>
      </c>
      <c r="G41" s="140">
        <v>37</v>
      </c>
      <c r="H41" s="140">
        <v>47</v>
      </c>
      <c r="I41" s="140">
        <v>0</v>
      </c>
      <c r="J41" s="140">
        <v>12</v>
      </c>
      <c r="K41" s="140">
        <v>4</v>
      </c>
      <c r="L41" s="307">
        <v>32</v>
      </c>
      <c r="M41" s="357">
        <v>48</v>
      </c>
      <c r="N41" s="339">
        <v>1</v>
      </c>
      <c r="O41" s="339">
        <v>11</v>
      </c>
      <c r="P41" s="339">
        <v>33</v>
      </c>
      <c r="Q41" s="339">
        <v>3</v>
      </c>
      <c r="R41" s="339">
        <v>48</v>
      </c>
      <c r="S41" s="339">
        <v>0</v>
      </c>
      <c r="T41" s="339">
        <v>11</v>
      </c>
      <c r="U41" s="339">
        <v>4</v>
      </c>
      <c r="V41" s="71">
        <v>33</v>
      </c>
      <c r="W41">
        <v>48</v>
      </c>
    </row>
    <row r="42" spans="1:23" x14ac:dyDescent="0.25">
      <c r="A42" s="48" t="s">
        <v>985</v>
      </c>
      <c r="B42" s="147">
        <v>315</v>
      </c>
      <c r="C42" s="151" t="s">
        <v>130</v>
      </c>
      <c r="D42" s="140">
        <v>0</v>
      </c>
      <c r="E42" s="140">
        <v>1</v>
      </c>
      <c r="F42" s="140">
        <v>1</v>
      </c>
      <c r="G42" s="140">
        <v>0</v>
      </c>
      <c r="H42" s="140">
        <v>2</v>
      </c>
      <c r="I42" s="140">
        <v>0</v>
      </c>
      <c r="J42" s="140">
        <v>0</v>
      </c>
      <c r="K42" s="140">
        <v>0</v>
      </c>
      <c r="L42" s="307">
        <v>2</v>
      </c>
      <c r="M42" s="357">
        <v>2</v>
      </c>
      <c r="N42" s="339">
        <v>0</v>
      </c>
      <c r="O42" s="339">
        <v>1</v>
      </c>
      <c r="P42" s="339">
        <v>0</v>
      </c>
      <c r="Q42" s="339">
        <v>1</v>
      </c>
      <c r="R42" s="339">
        <v>2</v>
      </c>
      <c r="S42" s="339">
        <v>0</v>
      </c>
      <c r="T42" s="339">
        <v>0</v>
      </c>
      <c r="U42" s="339">
        <v>0</v>
      </c>
      <c r="V42" s="71">
        <v>1</v>
      </c>
      <c r="W42">
        <v>1</v>
      </c>
    </row>
    <row r="43" spans="1:23" x14ac:dyDescent="0.25">
      <c r="A43" s="48" t="s">
        <v>985</v>
      </c>
      <c r="B43" s="147">
        <v>361</v>
      </c>
      <c r="C43" s="151" t="s">
        <v>131</v>
      </c>
      <c r="D43" s="140">
        <v>0</v>
      </c>
      <c r="E43" s="140">
        <v>3</v>
      </c>
      <c r="F43" s="140">
        <v>3</v>
      </c>
      <c r="G43" s="140">
        <v>20</v>
      </c>
      <c r="H43" s="140">
        <v>26</v>
      </c>
      <c r="I43" s="140">
        <v>0</v>
      </c>
      <c r="J43" s="140">
        <v>6</v>
      </c>
      <c r="K43" s="140">
        <v>3</v>
      </c>
      <c r="L43" s="307">
        <v>17</v>
      </c>
      <c r="M43" s="357">
        <v>26</v>
      </c>
      <c r="N43" s="339">
        <v>0</v>
      </c>
      <c r="O43" s="339">
        <v>6</v>
      </c>
      <c r="P43" s="339">
        <v>17</v>
      </c>
      <c r="Q43" s="339">
        <v>3</v>
      </c>
      <c r="R43" s="339">
        <v>26</v>
      </c>
      <c r="S43" s="339">
        <v>0</v>
      </c>
      <c r="T43" s="339">
        <v>10</v>
      </c>
      <c r="U43" s="339">
        <v>3</v>
      </c>
      <c r="V43" s="71">
        <v>12</v>
      </c>
      <c r="W43">
        <v>25</v>
      </c>
    </row>
    <row r="44" spans="1:23" x14ac:dyDescent="0.25">
      <c r="A44" s="48" t="s">
        <v>985</v>
      </c>
      <c r="B44" s="147">
        <v>647</v>
      </c>
      <c r="C44" s="48" t="s">
        <v>132</v>
      </c>
      <c r="D44" s="140">
        <v>0</v>
      </c>
      <c r="E44" s="140">
        <v>7</v>
      </c>
      <c r="F44" s="140">
        <v>7</v>
      </c>
      <c r="G44" s="140">
        <v>39</v>
      </c>
      <c r="H44" s="140">
        <v>53</v>
      </c>
      <c r="I44" s="140">
        <v>0</v>
      </c>
      <c r="J44" s="140">
        <v>7</v>
      </c>
      <c r="K44" s="140">
        <v>7</v>
      </c>
      <c r="L44" s="307">
        <v>45</v>
      </c>
      <c r="M44" s="357">
        <v>59</v>
      </c>
      <c r="N44" s="339">
        <v>0</v>
      </c>
      <c r="O44" s="339">
        <v>7</v>
      </c>
      <c r="P44" s="339">
        <v>45</v>
      </c>
      <c r="Q44" s="339">
        <v>7</v>
      </c>
      <c r="R44" s="339">
        <v>59</v>
      </c>
      <c r="S44" s="339">
        <v>0</v>
      </c>
      <c r="T44" s="339">
        <v>8</v>
      </c>
      <c r="U44" s="339">
        <v>7</v>
      </c>
      <c r="V44" s="71">
        <v>47</v>
      </c>
      <c r="W44">
        <v>62</v>
      </c>
    </row>
    <row r="45" spans="1:23" ht="23.25" x14ac:dyDescent="0.25">
      <c r="A45" s="48" t="s">
        <v>985</v>
      </c>
      <c r="B45" s="147">
        <v>658</v>
      </c>
      <c r="C45" s="151" t="s">
        <v>133</v>
      </c>
      <c r="D45" s="140">
        <v>0</v>
      </c>
      <c r="E45" s="140">
        <v>0</v>
      </c>
      <c r="F45" s="140">
        <v>0</v>
      </c>
      <c r="G45" s="140">
        <v>0</v>
      </c>
      <c r="H45" s="140">
        <v>0</v>
      </c>
      <c r="I45" s="140">
        <v>0</v>
      </c>
      <c r="J45" s="140">
        <v>1</v>
      </c>
      <c r="K45" s="140">
        <v>1</v>
      </c>
      <c r="L45" s="307">
        <v>-1</v>
      </c>
      <c r="M45" s="357">
        <v>1</v>
      </c>
      <c r="N45" s="339">
        <v>0</v>
      </c>
      <c r="O45" s="339">
        <v>1</v>
      </c>
      <c r="P45" s="339">
        <v>-1</v>
      </c>
      <c r="Q45" s="339">
        <v>1</v>
      </c>
      <c r="R45" s="339">
        <v>1</v>
      </c>
      <c r="S45" s="339">
        <v>0</v>
      </c>
      <c r="T45" s="339">
        <v>0</v>
      </c>
      <c r="U45" s="339">
        <v>0</v>
      </c>
      <c r="V45" s="71">
        <v>0</v>
      </c>
      <c r="W45">
        <v>0</v>
      </c>
    </row>
    <row r="46" spans="1:23" x14ac:dyDescent="0.25">
      <c r="A46" s="48" t="s">
        <v>985</v>
      </c>
      <c r="B46" s="147">
        <v>664</v>
      </c>
      <c r="C46" s="48" t="s">
        <v>134</v>
      </c>
      <c r="D46" s="140">
        <v>6</v>
      </c>
      <c r="E46" s="140">
        <v>106</v>
      </c>
      <c r="F46" s="140">
        <v>112</v>
      </c>
      <c r="G46" s="140">
        <v>372</v>
      </c>
      <c r="H46" s="140">
        <v>596</v>
      </c>
      <c r="I46" s="140">
        <v>13</v>
      </c>
      <c r="J46" s="140">
        <v>167</v>
      </c>
      <c r="K46" s="140">
        <v>86</v>
      </c>
      <c r="L46" s="307">
        <v>331</v>
      </c>
      <c r="M46" s="357">
        <v>597</v>
      </c>
      <c r="N46" s="339">
        <v>15</v>
      </c>
      <c r="O46" s="339">
        <v>169</v>
      </c>
      <c r="P46" s="339">
        <v>328</v>
      </c>
      <c r="Q46" s="339">
        <v>85</v>
      </c>
      <c r="R46" s="339">
        <v>597</v>
      </c>
      <c r="S46" s="339">
        <v>13</v>
      </c>
      <c r="T46" s="339">
        <v>152</v>
      </c>
      <c r="U46" s="339">
        <v>80</v>
      </c>
      <c r="V46" s="71">
        <v>347</v>
      </c>
      <c r="W46">
        <v>592</v>
      </c>
    </row>
    <row r="47" spans="1:23" ht="23.25" x14ac:dyDescent="0.25">
      <c r="A47" s="48" t="s">
        <v>985</v>
      </c>
      <c r="B47" s="147">
        <v>686</v>
      </c>
      <c r="C47" s="151" t="s">
        <v>135</v>
      </c>
      <c r="D47" s="140">
        <v>1</v>
      </c>
      <c r="E47" s="140">
        <v>61</v>
      </c>
      <c r="F47" s="140">
        <v>62</v>
      </c>
      <c r="G47" s="140">
        <v>230</v>
      </c>
      <c r="H47" s="140">
        <v>354</v>
      </c>
      <c r="I47" s="140">
        <v>5</v>
      </c>
      <c r="J47" s="140">
        <v>138</v>
      </c>
      <c r="K47" s="140">
        <v>47</v>
      </c>
      <c r="L47" s="307">
        <v>178</v>
      </c>
      <c r="M47" s="357">
        <v>368</v>
      </c>
      <c r="N47" s="339">
        <v>8</v>
      </c>
      <c r="O47" s="339">
        <v>141</v>
      </c>
      <c r="P47" s="339">
        <v>174</v>
      </c>
      <c r="Q47" s="339">
        <v>45</v>
      </c>
      <c r="R47" s="339">
        <v>368</v>
      </c>
      <c r="S47" s="339">
        <v>8</v>
      </c>
      <c r="T47" s="339">
        <v>127</v>
      </c>
      <c r="U47" s="339">
        <v>41</v>
      </c>
      <c r="V47" s="71">
        <v>172</v>
      </c>
      <c r="W47">
        <v>348</v>
      </c>
    </row>
    <row r="48" spans="1:23" x14ac:dyDescent="0.25">
      <c r="A48" s="48" t="s">
        <v>985</v>
      </c>
      <c r="B48" s="149">
        <v>819</v>
      </c>
      <c r="C48" s="148" t="s">
        <v>136</v>
      </c>
      <c r="D48" s="140">
        <v>0</v>
      </c>
      <c r="E48" s="140">
        <v>8</v>
      </c>
      <c r="F48" s="140">
        <v>8</v>
      </c>
      <c r="G48" s="140">
        <v>-8</v>
      </c>
      <c r="H48" s="140">
        <v>8</v>
      </c>
      <c r="I48" s="140">
        <v>0</v>
      </c>
      <c r="J48" s="140">
        <v>9</v>
      </c>
      <c r="K48" s="140">
        <v>8</v>
      </c>
      <c r="L48" s="307">
        <v>-9</v>
      </c>
      <c r="M48" s="357">
        <v>8</v>
      </c>
      <c r="N48" s="339">
        <v>0</v>
      </c>
      <c r="O48" s="339">
        <v>8</v>
      </c>
      <c r="P48" s="339">
        <v>-7</v>
      </c>
      <c r="Q48" s="339">
        <v>7</v>
      </c>
      <c r="R48" s="339">
        <v>8</v>
      </c>
      <c r="S48" s="339">
        <v>0</v>
      </c>
      <c r="T48" s="339">
        <v>8</v>
      </c>
      <c r="U48" s="339">
        <v>7</v>
      </c>
      <c r="V48" s="71">
        <v>-7</v>
      </c>
      <c r="W48">
        <v>8</v>
      </c>
    </row>
    <row r="49" spans="1:23" x14ac:dyDescent="0.25">
      <c r="A49" s="48" t="s">
        <v>985</v>
      </c>
      <c r="B49" s="149">
        <v>854</v>
      </c>
      <c r="C49" s="150" t="s">
        <v>137</v>
      </c>
      <c r="D49" s="140">
        <v>0</v>
      </c>
      <c r="E49" s="140">
        <v>2</v>
      </c>
      <c r="F49" s="140">
        <v>2</v>
      </c>
      <c r="G49" s="140">
        <v>8</v>
      </c>
      <c r="H49" s="140">
        <v>12</v>
      </c>
      <c r="I49" s="140">
        <v>0</v>
      </c>
      <c r="J49" s="140">
        <v>0</v>
      </c>
      <c r="K49" s="140">
        <v>0</v>
      </c>
      <c r="L49" s="307">
        <v>12</v>
      </c>
      <c r="M49" s="357">
        <v>12</v>
      </c>
      <c r="N49" s="339">
        <v>0</v>
      </c>
      <c r="O49" s="339">
        <v>2</v>
      </c>
      <c r="P49" s="339">
        <v>10</v>
      </c>
      <c r="Q49" s="339">
        <v>0</v>
      </c>
      <c r="R49" s="339">
        <v>12</v>
      </c>
      <c r="S49" s="339">
        <v>0</v>
      </c>
      <c r="T49" s="339">
        <v>0</v>
      </c>
      <c r="U49" s="339">
        <v>0</v>
      </c>
      <c r="V49" s="71">
        <v>10</v>
      </c>
      <c r="W49">
        <v>10</v>
      </c>
    </row>
    <row r="50" spans="1:23" x14ac:dyDescent="0.25">
      <c r="A50" s="48" t="s">
        <v>985</v>
      </c>
      <c r="B50" s="147">
        <v>887</v>
      </c>
      <c r="C50" s="151" t="s">
        <v>138</v>
      </c>
      <c r="D50" s="140">
        <v>0</v>
      </c>
      <c r="E50" s="140">
        <v>58</v>
      </c>
      <c r="F50" s="140">
        <v>58</v>
      </c>
      <c r="G50" s="140">
        <v>45</v>
      </c>
      <c r="H50" s="140">
        <v>161</v>
      </c>
      <c r="I50" s="140">
        <v>0</v>
      </c>
      <c r="J50" s="140">
        <v>75</v>
      </c>
      <c r="K50" s="140">
        <v>58</v>
      </c>
      <c r="L50" s="307">
        <v>42</v>
      </c>
      <c r="M50" s="357">
        <v>175</v>
      </c>
      <c r="N50" s="339">
        <v>0</v>
      </c>
      <c r="O50" s="339">
        <v>75</v>
      </c>
      <c r="P50" s="339">
        <v>42</v>
      </c>
      <c r="Q50" s="339">
        <v>58</v>
      </c>
      <c r="R50" s="339">
        <v>175</v>
      </c>
      <c r="S50" s="339">
        <v>0</v>
      </c>
      <c r="T50" s="339">
        <v>67</v>
      </c>
      <c r="U50" s="339">
        <v>49</v>
      </c>
      <c r="V50" s="71">
        <v>67</v>
      </c>
      <c r="W50">
        <v>183</v>
      </c>
    </row>
    <row r="51" spans="1:23" x14ac:dyDescent="0.25">
      <c r="A51" s="159" t="s">
        <v>3411</v>
      </c>
      <c r="B51" s="153" t="s">
        <v>3401</v>
      </c>
      <c r="C51" s="154"/>
      <c r="D51" s="141">
        <v>12</v>
      </c>
      <c r="E51" s="141">
        <v>411</v>
      </c>
      <c r="F51" s="141">
        <v>423</v>
      </c>
      <c r="G51" s="141">
        <v>1015</v>
      </c>
      <c r="H51" s="141">
        <v>1861</v>
      </c>
      <c r="I51" s="141">
        <v>25</v>
      </c>
      <c r="J51" s="141">
        <v>680</v>
      </c>
      <c r="K51" s="141">
        <v>343</v>
      </c>
      <c r="L51" s="141">
        <v>915</v>
      </c>
      <c r="M51" s="141">
        <v>1963</v>
      </c>
      <c r="N51" s="141">
        <v>34</v>
      </c>
      <c r="O51" s="141">
        <v>702</v>
      </c>
      <c r="P51" s="141">
        <v>878</v>
      </c>
      <c r="Q51" s="141">
        <v>349</v>
      </c>
      <c r="R51" s="141">
        <v>1963</v>
      </c>
      <c r="S51" s="141">
        <v>31</v>
      </c>
      <c r="T51" s="141">
        <v>650</v>
      </c>
      <c r="U51" s="141">
        <v>320</v>
      </c>
      <c r="V51" s="141">
        <v>937</v>
      </c>
      <c r="W51" s="141">
        <v>1938</v>
      </c>
    </row>
    <row r="52" spans="1:23" x14ac:dyDescent="0.25">
      <c r="A52" s="48" t="s">
        <v>764</v>
      </c>
      <c r="B52" s="147">
        <v>4</v>
      </c>
      <c r="C52" s="151" t="s">
        <v>102</v>
      </c>
      <c r="D52" s="140">
        <v>0</v>
      </c>
      <c r="E52" s="140">
        <v>1</v>
      </c>
      <c r="F52" s="140">
        <v>1</v>
      </c>
      <c r="G52" s="140">
        <v>1</v>
      </c>
      <c r="H52" s="140">
        <v>3</v>
      </c>
      <c r="I52" s="140">
        <v>0</v>
      </c>
      <c r="J52" s="140">
        <v>1</v>
      </c>
      <c r="K52" s="140">
        <v>0</v>
      </c>
      <c r="L52" s="307">
        <v>2</v>
      </c>
      <c r="M52" s="357">
        <v>3</v>
      </c>
      <c r="N52" s="339">
        <v>0</v>
      </c>
      <c r="O52" s="339">
        <v>1</v>
      </c>
      <c r="P52" s="339">
        <v>2</v>
      </c>
      <c r="Q52" s="339">
        <v>0</v>
      </c>
      <c r="R52" s="339">
        <v>3</v>
      </c>
      <c r="S52" s="339">
        <v>0</v>
      </c>
      <c r="T52" s="339">
        <v>1</v>
      </c>
      <c r="U52" s="339">
        <v>0</v>
      </c>
      <c r="V52" s="71">
        <v>1</v>
      </c>
      <c r="W52">
        <v>2</v>
      </c>
    </row>
    <row r="53" spans="1:23" x14ac:dyDescent="0.25">
      <c r="A53" s="48" t="s">
        <v>764</v>
      </c>
      <c r="B53" s="147">
        <v>42</v>
      </c>
      <c r="C53" s="48" t="s">
        <v>103</v>
      </c>
      <c r="D53" s="140">
        <v>4</v>
      </c>
      <c r="E53" s="140">
        <v>139</v>
      </c>
      <c r="F53" s="140">
        <v>143</v>
      </c>
      <c r="G53" s="140">
        <v>183</v>
      </c>
      <c r="H53" s="140">
        <v>469</v>
      </c>
      <c r="I53" s="140">
        <v>5</v>
      </c>
      <c r="J53" s="140">
        <v>220</v>
      </c>
      <c r="K53" s="140">
        <v>127</v>
      </c>
      <c r="L53" s="307">
        <v>120</v>
      </c>
      <c r="M53" s="357">
        <v>472</v>
      </c>
      <c r="N53" s="339">
        <v>4</v>
      </c>
      <c r="O53" s="339">
        <v>221</v>
      </c>
      <c r="P53" s="339">
        <v>122</v>
      </c>
      <c r="Q53" s="339">
        <v>125</v>
      </c>
      <c r="R53" s="339">
        <v>472</v>
      </c>
      <c r="S53" s="339">
        <v>4</v>
      </c>
      <c r="T53" s="339">
        <v>218</v>
      </c>
      <c r="U53" s="339">
        <v>127</v>
      </c>
      <c r="V53" s="71">
        <v>116</v>
      </c>
      <c r="W53">
        <v>465</v>
      </c>
    </row>
    <row r="54" spans="1:23" x14ac:dyDescent="0.25">
      <c r="A54" s="48" t="s">
        <v>764</v>
      </c>
      <c r="B54" s="147">
        <v>44</v>
      </c>
      <c r="C54" s="151" t="s">
        <v>104</v>
      </c>
      <c r="D54" s="140">
        <v>0</v>
      </c>
      <c r="E54" s="140">
        <v>3</v>
      </c>
      <c r="F54" s="140">
        <v>3</v>
      </c>
      <c r="G54" s="140">
        <v>9</v>
      </c>
      <c r="H54" s="140">
        <v>15</v>
      </c>
      <c r="I54" s="140">
        <v>0</v>
      </c>
      <c r="J54" s="140">
        <v>5</v>
      </c>
      <c r="K54" s="140">
        <v>6</v>
      </c>
      <c r="L54" s="307">
        <v>13</v>
      </c>
      <c r="M54" s="357">
        <v>24</v>
      </c>
      <c r="N54" s="339">
        <v>0</v>
      </c>
      <c r="O54" s="339">
        <v>3</v>
      </c>
      <c r="P54" s="339">
        <v>16</v>
      </c>
      <c r="Q54" s="339">
        <v>5</v>
      </c>
      <c r="R54" s="339">
        <v>24</v>
      </c>
      <c r="S54" s="339">
        <v>0</v>
      </c>
      <c r="T54" s="339">
        <v>3</v>
      </c>
      <c r="U54" s="339">
        <v>4</v>
      </c>
      <c r="V54" s="71">
        <v>19</v>
      </c>
      <c r="W54">
        <v>26</v>
      </c>
    </row>
    <row r="55" spans="1:23" x14ac:dyDescent="0.25">
      <c r="A55" s="48" t="s">
        <v>764</v>
      </c>
      <c r="B55" s="147">
        <v>59</v>
      </c>
      <c r="C55" s="151" t="s">
        <v>105</v>
      </c>
      <c r="D55" s="140">
        <v>1</v>
      </c>
      <c r="E55" s="140">
        <v>0</v>
      </c>
      <c r="F55" s="140">
        <v>1</v>
      </c>
      <c r="G55" s="140">
        <v>13</v>
      </c>
      <c r="H55" s="140">
        <v>15</v>
      </c>
      <c r="I55" s="140">
        <v>1</v>
      </c>
      <c r="J55" s="140">
        <v>0</v>
      </c>
      <c r="K55" s="140">
        <v>0</v>
      </c>
      <c r="L55" s="307">
        <v>16</v>
      </c>
      <c r="M55" s="357">
        <v>17</v>
      </c>
      <c r="N55" s="339">
        <v>1</v>
      </c>
      <c r="O55" s="339">
        <v>0</v>
      </c>
      <c r="P55" s="339">
        <v>16</v>
      </c>
      <c r="Q55" s="339">
        <v>0</v>
      </c>
      <c r="R55" s="339">
        <v>17</v>
      </c>
      <c r="S55" s="339">
        <v>1</v>
      </c>
      <c r="T55" s="339">
        <v>0</v>
      </c>
      <c r="U55" s="339">
        <v>0</v>
      </c>
      <c r="V55" s="71">
        <v>14</v>
      </c>
      <c r="W55">
        <v>15</v>
      </c>
    </row>
    <row r="56" spans="1:23" x14ac:dyDescent="0.25">
      <c r="A56" s="48" t="s">
        <v>764</v>
      </c>
      <c r="B56" s="147">
        <v>113</v>
      </c>
      <c r="C56" s="151" t="s">
        <v>106</v>
      </c>
      <c r="D56" s="140">
        <v>2</v>
      </c>
      <c r="E56" s="140">
        <v>13</v>
      </c>
      <c r="F56" s="140">
        <v>15</v>
      </c>
      <c r="G56" s="140">
        <v>17</v>
      </c>
      <c r="H56" s="140">
        <v>47</v>
      </c>
      <c r="I56" s="140">
        <v>1</v>
      </c>
      <c r="J56" s="140">
        <v>13</v>
      </c>
      <c r="K56" s="140">
        <v>12</v>
      </c>
      <c r="L56" s="307">
        <v>23</v>
      </c>
      <c r="M56" s="357">
        <v>49</v>
      </c>
      <c r="N56" s="339">
        <v>2</v>
      </c>
      <c r="O56" s="339">
        <v>17</v>
      </c>
      <c r="P56" s="339">
        <v>14</v>
      </c>
      <c r="Q56" s="339">
        <v>16</v>
      </c>
      <c r="R56" s="339">
        <v>49</v>
      </c>
      <c r="S56" s="339">
        <v>1</v>
      </c>
      <c r="T56" s="339">
        <v>12</v>
      </c>
      <c r="U56" s="339">
        <v>11</v>
      </c>
      <c r="V56" s="71">
        <v>22</v>
      </c>
      <c r="W56">
        <v>46</v>
      </c>
    </row>
    <row r="57" spans="1:23" x14ac:dyDescent="0.25">
      <c r="A57" s="48" t="s">
        <v>764</v>
      </c>
      <c r="B57" s="147">
        <v>125</v>
      </c>
      <c r="C57" s="151" t="s">
        <v>107</v>
      </c>
      <c r="D57" s="140">
        <v>1</v>
      </c>
      <c r="E57" s="140">
        <v>9</v>
      </c>
      <c r="F57" s="140">
        <v>10</v>
      </c>
      <c r="G57" s="140">
        <v>42</v>
      </c>
      <c r="H57" s="140">
        <v>62</v>
      </c>
      <c r="I57" s="140">
        <v>2</v>
      </c>
      <c r="J57" s="140">
        <v>5</v>
      </c>
      <c r="K57" s="140">
        <v>6</v>
      </c>
      <c r="L57" s="307">
        <v>56</v>
      </c>
      <c r="M57" s="357">
        <v>69</v>
      </c>
      <c r="N57" s="339">
        <v>1</v>
      </c>
      <c r="O57" s="339">
        <v>7</v>
      </c>
      <c r="P57" s="339">
        <v>53</v>
      </c>
      <c r="Q57" s="339">
        <v>8</v>
      </c>
      <c r="R57" s="339">
        <v>69</v>
      </c>
      <c r="S57" s="339">
        <v>3</v>
      </c>
      <c r="T57" s="339">
        <v>4</v>
      </c>
      <c r="U57" s="339">
        <v>6</v>
      </c>
      <c r="V57" s="71">
        <v>54</v>
      </c>
      <c r="W57">
        <v>67</v>
      </c>
    </row>
    <row r="58" spans="1:23" ht="23.25" x14ac:dyDescent="0.25">
      <c r="A58" s="48" t="s">
        <v>764</v>
      </c>
      <c r="B58" s="149">
        <v>138</v>
      </c>
      <c r="C58" s="150" t="s">
        <v>108</v>
      </c>
      <c r="D58" s="140">
        <v>1</v>
      </c>
      <c r="E58" s="140">
        <v>9</v>
      </c>
      <c r="F58" s="140">
        <v>10</v>
      </c>
      <c r="G58" s="140">
        <v>86</v>
      </c>
      <c r="H58" s="140">
        <v>106</v>
      </c>
      <c r="I58" s="140">
        <v>1</v>
      </c>
      <c r="J58" s="140">
        <v>38</v>
      </c>
      <c r="K58" s="140">
        <v>6</v>
      </c>
      <c r="L58" s="307">
        <v>58</v>
      </c>
      <c r="M58" s="357">
        <v>103</v>
      </c>
      <c r="N58" s="339">
        <v>1</v>
      </c>
      <c r="O58" s="339">
        <v>41</v>
      </c>
      <c r="P58" s="339">
        <v>55</v>
      </c>
      <c r="Q58" s="339">
        <v>6</v>
      </c>
      <c r="R58" s="339">
        <v>103</v>
      </c>
      <c r="S58" s="339">
        <v>1</v>
      </c>
      <c r="T58" s="339">
        <v>38</v>
      </c>
      <c r="U58" s="339">
        <v>4</v>
      </c>
      <c r="V58" s="71">
        <v>45</v>
      </c>
      <c r="W58">
        <v>88</v>
      </c>
    </row>
    <row r="59" spans="1:23" x14ac:dyDescent="0.25">
      <c r="A59" s="48" t="s">
        <v>764</v>
      </c>
      <c r="B59" s="149">
        <v>234</v>
      </c>
      <c r="C59" s="150" t="s">
        <v>109</v>
      </c>
      <c r="D59" s="140">
        <v>0</v>
      </c>
      <c r="E59" s="140">
        <v>36</v>
      </c>
      <c r="F59" s="140">
        <v>36</v>
      </c>
      <c r="G59" s="140">
        <v>46</v>
      </c>
      <c r="H59" s="140">
        <v>118</v>
      </c>
      <c r="I59" s="140">
        <v>0</v>
      </c>
      <c r="J59" s="140">
        <v>38</v>
      </c>
      <c r="K59" s="140">
        <v>34</v>
      </c>
      <c r="L59" s="307">
        <v>53</v>
      </c>
      <c r="M59" s="357">
        <v>125</v>
      </c>
      <c r="N59" s="339">
        <v>0</v>
      </c>
      <c r="O59" s="339">
        <v>39</v>
      </c>
      <c r="P59" s="339">
        <v>51</v>
      </c>
      <c r="Q59" s="339">
        <v>35</v>
      </c>
      <c r="R59" s="339">
        <v>125</v>
      </c>
      <c r="S59" s="339">
        <v>0</v>
      </c>
      <c r="T59" s="339">
        <v>36</v>
      </c>
      <c r="U59" s="339">
        <v>31</v>
      </c>
      <c r="V59" s="71">
        <v>51</v>
      </c>
      <c r="W59">
        <v>118</v>
      </c>
    </row>
    <row r="60" spans="1:23" x14ac:dyDescent="0.25">
      <c r="A60" s="48" t="s">
        <v>764</v>
      </c>
      <c r="B60" s="147">
        <v>240</v>
      </c>
      <c r="C60" s="151" t="s">
        <v>110</v>
      </c>
      <c r="D60" s="140">
        <v>1</v>
      </c>
      <c r="E60" s="140">
        <v>2</v>
      </c>
      <c r="F60" s="140">
        <v>3</v>
      </c>
      <c r="G60" s="140">
        <v>17</v>
      </c>
      <c r="H60" s="140">
        <v>23</v>
      </c>
      <c r="I60" s="140">
        <v>1</v>
      </c>
      <c r="J60" s="140">
        <v>3</v>
      </c>
      <c r="K60" s="140">
        <v>3</v>
      </c>
      <c r="L60" s="307">
        <v>10</v>
      </c>
      <c r="M60" s="357">
        <v>17</v>
      </c>
      <c r="N60" s="339">
        <v>1</v>
      </c>
      <c r="O60" s="339">
        <v>1</v>
      </c>
      <c r="P60" s="339">
        <v>12</v>
      </c>
      <c r="Q60" s="339">
        <v>3</v>
      </c>
      <c r="R60" s="339">
        <v>17</v>
      </c>
      <c r="S60" s="339">
        <v>1</v>
      </c>
      <c r="T60" s="339">
        <v>1</v>
      </c>
      <c r="U60" s="339">
        <v>4</v>
      </c>
      <c r="V60" s="71">
        <v>9</v>
      </c>
      <c r="W60">
        <v>15</v>
      </c>
    </row>
    <row r="61" spans="1:23" x14ac:dyDescent="0.25">
      <c r="A61" s="48" t="s">
        <v>764</v>
      </c>
      <c r="B61" s="147">
        <v>284</v>
      </c>
      <c r="C61" s="151" t="s">
        <v>111</v>
      </c>
      <c r="D61" s="140">
        <v>0</v>
      </c>
      <c r="E61" s="140">
        <v>3</v>
      </c>
      <c r="F61" s="140">
        <v>3</v>
      </c>
      <c r="G61" s="140">
        <v>63</v>
      </c>
      <c r="H61" s="140">
        <v>69</v>
      </c>
      <c r="I61" s="140">
        <v>0</v>
      </c>
      <c r="J61" s="140">
        <v>5</v>
      </c>
      <c r="K61" s="140">
        <v>4</v>
      </c>
      <c r="L61" s="307">
        <v>69</v>
      </c>
      <c r="M61" s="357">
        <v>78</v>
      </c>
      <c r="N61" s="339">
        <v>0</v>
      </c>
      <c r="O61" s="339">
        <v>7</v>
      </c>
      <c r="P61" s="339">
        <v>67</v>
      </c>
      <c r="Q61" s="339">
        <v>4</v>
      </c>
      <c r="R61" s="339">
        <v>78</v>
      </c>
      <c r="S61" s="339">
        <v>0</v>
      </c>
      <c r="T61" s="339">
        <v>8</v>
      </c>
      <c r="U61" s="339">
        <v>4</v>
      </c>
      <c r="V61" s="71">
        <v>70</v>
      </c>
      <c r="W61">
        <v>82</v>
      </c>
    </row>
    <row r="62" spans="1:23" x14ac:dyDescent="0.25">
      <c r="A62" s="48" t="s">
        <v>764</v>
      </c>
      <c r="B62" s="149">
        <v>306</v>
      </c>
      <c r="C62" s="150" t="s">
        <v>112</v>
      </c>
      <c r="D62" s="140">
        <v>0</v>
      </c>
      <c r="E62" s="140">
        <v>19</v>
      </c>
      <c r="F62" s="140">
        <v>19</v>
      </c>
      <c r="G62" s="140">
        <v>50</v>
      </c>
      <c r="H62" s="140">
        <v>88</v>
      </c>
      <c r="I62" s="140">
        <v>0</v>
      </c>
      <c r="J62" s="140">
        <v>19</v>
      </c>
      <c r="K62" s="140">
        <v>20</v>
      </c>
      <c r="L62" s="307">
        <v>44</v>
      </c>
      <c r="M62" s="357">
        <v>83</v>
      </c>
      <c r="N62" s="339">
        <v>0</v>
      </c>
      <c r="O62" s="339">
        <v>18</v>
      </c>
      <c r="P62" s="339">
        <v>53</v>
      </c>
      <c r="Q62" s="339">
        <v>12</v>
      </c>
      <c r="R62" s="339">
        <v>83</v>
      </c>
      <c r="S62" s="339">
        <v>0</v>
      </c>
      <c r="T62" s="339">
        <v>18</v>
      </c>
      <c r="U62" s="339">
        <v>12</v>
      </c>
      <c r="V62" s="71">
        <v>55</v>
      </c>
      <c r="W62">
        <v>85</v>
      </c>
    </row>
    <row r="63" spans="1:23" x14ac:dyDescent="0.25">
      <c r="A63" s="48" t="s">
        <v>764</v>
      </c>
      <c r="B63" s="147">
        <v>347</v>
      </c>
      <c r="C63" s="151" t="s">
        <v>113</v>
      </c>
      <c r="D63" s="140">
        <v>0</v>
      </c>
      <c r="E63" s="140">
        <v>1</v>
      </c>
      <c r="F63" s="140">
        <v>1</v>
      </c>
      <c r="G63" s="140">
        <v>26</v>
      </c>
      <c r="H63" s="140">
        <v>28</v>
      </c>
      <c r="I63" s="140">
        <v>0</v>
      </c>
      <c r="J63" s="140">
        <v>17</v>
      </c>
      <c r="K63" s="140">
        <v>4</v>
      </c>
      <c r="L63" s="307">
        <v>10</v>
      </c>
      <c r="M63" s="357">
        <v>31</v>
      </c>
      <c r="N63" s="339">
        <v>0</v>
      </c>
      <c r="O63" s="339">
        <v>19</v>
      </c>
      <c r="P63" s="339">
        <v>9</v>
      </c>
      <c r="Q63" s="339">
        <v>3</v>
      </c>
      <c r="R63" s="339">
        <v>31</v>
      </c>
      <c r="S63" s="339">
        <v>0</v>
      </c>
      <c r="T63" s="339">
        <v>19</v>
      </c>
      <c r="U63" s="339">
        <v>3</v>
      </c>
      <c r="V63" s="71">
        <v>7</v>
      </c>
      <c r="W63">
        <v>29</v>
      </c>
    </row>
    <row r="64" spans="1:23" x14ac:dyDescent="0.25">
      <c r="A64" s="48" t="s">
        <v>764</v>
      </c>
      <c r="B64" s="149">
        <v>411</v>
      </c>
      <c r="C64" s="150" t="s">
        <v>114</v>
      </c>
      <c r="D64" s="140">
        <v>0</v>
      </c>
      <c r="E64" s="140">
        <v>2</v>
      </c>
      <c r="F64" s="140">
        <v>2</v>
      </c>
      <c r="G64" s="140">
        <v>18</v>
      </c>
      <c r="H64" s="140">
        <v>22</v>
      </c>
      <c r="I64" s="140">
        <v>0</v>
      </c>
      <c r="J64" s="140">
        <v>2</v>
      </c>
      <c r="K64" s="140">
        <v>2</v>
      </c>
      <c r="L64" s="307">
        <v>20</v>
      </c>
      <c r="M64" s="357">
        <v>24</v>
      </c>
      <c r="N64" s="339">
        <v>0</v>
      </c>
      <c r="O64" s="339">
        <v>2</v>
      </c>
      <c r="P64" s="339">
        <v>20</v>
      </c>
      <c r="Q64" s="339">
        <v>2</v>
      </c>
      <c r="R64" s="339">
        <v>24</v>
      </c>
      <c r="S64" s="339">
        <v>0</v>
      </c>
      <c r="T64" s="339">
        <v>2</v>
      </c>
      <c r="U64" s="339">
        <v>2</v>
      </c>
      <c r="V64" s="71">
        <v>18</v>
      </c>
      <c r="W64">
        <v>22</v>
      </c>
    </row>
    <row r="65" spans="1:23" x14ac:dyDescent="0.25">
      <c r="A65" s="48" t="s">
        <v>764</v>
      </c>
      <c r="B65" s="149">
        <v>501</v>
      </c>
      <c r="C65" s="150" t="s">
        <v>115</v>
      </c>
      <c r="D65" s="140">
        <v>0</v>
      </c>
      <c r="E65" s="140">
        <v>16</v>
      </c>
      <c r="F65" s="140">
        <v>16</v>
      </c>
      <c r="G65" s="140">
        <v>1</v>
      </c>
      <c r="H65" s="140">
        <v>33</v>
      </c>
      <c r="I65" s="140">
        <v>0</v>
      </c>
      <c r="J65" s="140">
        <v>14</v>
      </c>
      <c r="K65" s="140">
        <v>14</v>
      </c>
      <c r="L65" s="307">
        <v>5</v>
      </c>
      <c r="M65" s="357">
        <v>33</v>
      </c>
      <c r="N65" s="339">
        <v>0</v>
      </c>
      <c r="O65" s="339">
        <v>14</v>
      </c>
      <c r="P65" s="339">
        <v>5</v>
      </c>
      <c r="Q65" s="339">
        <v>14</v>
      </c>
      <c r="R65" s="339">
        <v>33</v>
      </c>
      <c r="S65" s="339">
        <v>0</v>
      </c>
      <c r="T65" s="339">
        <v>14</v>
      </c>
      <c r="U65" s="339">
        <v>14</v>
      </c>
      <c r="V65" s="71">
        <v>4</v>
      </c>
      <c r="W65">
        <v>32</v>
      </c>
    </row>
    <row r="66" spans="1:23" x14ac:dyDescent="0.25">
      <c r="A66" s="48" t="s">
        <v>764</v>
      </c>
      <c r="B66" s="147">
        <v>543</v>
      </c>
      <c r="C66" s="151" t="s">
        <v>116</v>
      </c>
      <c r="D66" s="140">
        <v>0</v>
      </c>
      <c r="E66" s="140">
        <v>1</v>
      </c>
      <c r="F66" s="140">
        <v>1</v>
      </c>
      <c r="G66" s="140">
        <v>12</v>
      </c>
      <c r="H66" s="140">
        <v>14</v>
      </c>
      <c r="I66" s="140">
        <v>0</v>
      </c>
      <c r="J66" s="140">
        <v>3</v>
      </c>
      <c r="K66" s="140">
        <v>1</v>
      </c>
      <c r="L66" s="307">
        <v>13</v>
      </c>
      <c r="M66" s="357">
        <v>17</v>
      </c>
      <c r="N66" s="339">
        <v>0</v>
      </c>
      <c r="O66" s="339">
        <v>3</v>
      </c>
      <c r="P66" s="339">
        <v>13</v>
      </c>
      <c r="Q66" s="339">
        <v>1</v>
      </c>
      <c r="R66" s="339">
        <v>17</v>
      </c>
      <c r="S66" s="339">
        <v>0</v>
      </c>
      <c r="T66" s="339">
        <v>2</v>
      </c>
      <c r="U66" s="339">
        <v>0</v>
      </c>
      <c r="V66" s="71">
        <v>13</v>
      </c>
      <c r="W66">
        <v>15</v>
      </c>
    </row>
    <row r="67" spans="1:23" ht="23.25" x14ac:dyDescent="0.25">
      <c r="A67" s="48" t="s">
        <v>764</v>
      </c>
      <c r="B67" s="147">
        <v>628</v>
      </c>
      <c r="C67" s="151" t="s">
        <v>117</v>
      </c>
      <c r="D67" s="140">
        <v>0</v>
      </c>
      <c r="E67" s="140">
        <v>0</v>
      </c>
      <c r="F67" s="140">
        <v>0</v>
      </c>
      <c r="G67" s="140">
        <v>7</v>
      </c>
      <c r="H67" s="140">
        <v>7</v>
      </c>
      <c r="I67" s="140">
        <v>0</v>
      </c>
      <c r="J67" s="140">
        <v>0</v>
      </c>
      <c r="K67" s="140">
        <v>0</v>
      </c>
      <c r="L67" s="307">
        <v>6</v>
      </c>
      <c r="M67" s="357">
        <v>6</v>
      </c>
      <c r="N67" s="339">
        <v>0</v>
      </c>
      <c r="O67" s="339">
        <v>0</v>
      </c>
      <c r="P67" s="339">
        <v>6</v>
      </c>
      <c r="Q67" s="339">
        <v>0</v>
      </c>
      <c r="R67" s="339">
        <v>6</v>
      </c>
      <c r="S67" s="339">
        <v>0</v>
      </c>
      <c r="T67" s="339">
        <v>0</v>
      </c>
      <c r="U67" s="339">
        <v>0</v>
      </c>
      <c r="V67" s="71">
        <v>5</v>
      </c>
      <c r="W67">
        <v>5</v>
      </c>
    </row>
    <row r="68" spans="1:23" ht="23.25" x14ac:dyDescent="0.25">
      <c r="A68" s="48" t="s">
        <v>764</v>
      </c>
      <c r="B68" s="147">
        <v>656</v>
      </c>
      <c r="C68" s="151" t="s">
        <v>118</v>
      </c>
      <c r="D68" s="140">
        <v>3</v>
      </c>
      <c r="E68" s="140">
        <v>66</v>
      </c>
      <c r="F68" s="140">
        <v>69</v>
      </c>
      <c r="G68" s="140">
        <v>688</v>
      </c>
      <c r="H68" s="140">
        <v>826</v>
      </c>
      <c r="I68" s="140">
        <v>8</v>
      </c>
      <c r="J68" s="140">
        <v>65</v>
      </c>
      <c r="K68" s="140">
        <v>34</v>
      </c>
      <c r="L68" s="307">
        <v>803</v>
      </c>
      <c r="M68" s="357">
        <v>910</v>
      </c>
      <c r="N68" s="339">
        <v>10</v>
      </c>
      <c r="O68" s="339">
        <v>106</v>
      </c>
      <c r="P68" s="339">
        <v>746</v>
      </c>
      <c r="Q68" s="339">
        <v>48</v>
      </c>
      <c r="R68" s="339">
        <v>910</v>
      </c>
      <c r="S68" s="339">
        <v>12</v>
      </c>
      <c r="T68" s="339">
        <v>73</v>
      </c>
      <c r="U68" s="339">
        <v>32</v>
      </c>
      <c r="V68" s="71">
        <v>750</v>
      </c>
      <c r="W68">
        <v>867</v>
      </c>
    </row>
    <row r="69" spans="1:23" x14ac:dyDescent="0.25">
      <c r="A69" s="48" t="s">
        <v>764</v>
      </c>
      <c r="B69" s="147">
        <v>761</v>
      </c>
      <c r="C69" s="151" t="s">
        <v>119</v>
      </c>
      <c r="D69" s="140">
        <v>5</v>
      </c>
      <c r="E69" s="140">
        <v>62</v>
      </c>
      <c r="F69" s="140">
        <v>67</v>
      </c>
      <c r="G69" s="140">
        <v>527</v>
      </c>
      <c r="H69" s="140">
        <v>661</v>
      </c>
      <c r="I69" s="140">
        <v>3</v>
      </c>
      <c r="J69" s="140">
        <v>177</v>
      </c>
      <c r="K69" s="140">
        <v>57</v>
      </c>
      <c r="L69" s="307">
        <v>438</v>
      </c>
      <c r="M69" s="357">
        <v>675</v>
      </c>
      <c r="N69" s="339">
        <v>3</v>
      </c>
      <c r="O69" s="339">
        <v>195</v>
      </c>
      <c r="P69" s="339">
        <v>402</v>
      </c>
      <c r="Q69" s="339">
        <v>75</v>
      </c>
      <c r="R69" s="339">
        <v>675</v>
      </c>
      <c r="S69" s="339">
        <v>3</v>
      </c>
      <c r="T69" s="339">
        <v>177</v>
      </c>
      <c r="U69" s="339">
        <v>65</v>
      </c>
      <c r="V69" s="71">
        <v>396</v>
      </c>
      <c r="W69">
        <v>641</v>
      </c>
    </row>
    <row r="70" spans="1:23" x14ac:dyDescent="0.25">
      <c r="A70" s="48" t="s">
        <v>764</v>
      </c>
      <c r="B70" s="147">
        <v>842</v>
      </c>
      <c r="C70" s="151" t="s">
        <v>120</v>
      </c>
      <c r="D70" s="140">
        <v>0</v>
      </c>
      <c r="E70" s="140">
        <v>0</v>
      </c>
      <c r="F70" s="140">
        <v>0</v>
      </c>
      <c r="G70" s="140">
        <v>4</v>
      </c>
      <c r="H70" s="140">
        <v>4</v>
      </c>
      <c r="I70" s="140">
        <v>0</v>
      </c>
      <c r="J70" s="140">
        <v>1</v>
      </c>
      <c r="K70" s="140">
        <v>1</v>
      </c>
      <c r="L70" s="307">
        <v>11</v>
      </c>
      <c r="M70" s="357">
        <v>13</v>
      </c>
      <c r="N70" s="339">
        <v>0</v>
      </c>
      <c r="O70" s="339">
        <v>0</v>
      </c>
      <c r="P70" s="339">
        <v>13</v>
      </c>
      <c r="Q70" s="339">
        <v>0</v>
      </c>
      <c r="R70" s="339">
        <v>13</v>
      </c>
      <c r="S70" s="339">
        <v>0</v>
      </c>
      <c r="T70" s="339">
        <v>0</v>
      </c>
      <c r="U70" s="339">
        <v>0</v>
      </c>
      <c r="V70" s="71">
        <v>12</v>
      </c>
      <c r="W70">
        <v>12</v>
      </c>
    </row>
    <row r="71" spans="1:23" x14ac:dyDescent="0.25">
      <c r="A71" s="159" t="s">
        <v>3408</v>
      </c>
      <c r="B71" s="153" t="s">
        <v>3401</v>
      </c>
      <c r="C71" s="154"/>
      <c r="D71" s="141">
        <v>18</v>
      </c>
      <c r="E71" s="141">
        <v>382</v>
      </c>
      <c r="F71" s="141">
        <v>400</v>
      </c>
      <c r="G71" s="141">
        <v>1810</v>
      </c>
      <c r="H71" s="141">
        <v>2610</v>
      </c>
      <c r="I71" s="141">
        <v>22</v>
      </c>
      <c r="J71" s="141">
        <v>626</v>
      </c>
      <c r="K71" s="141">
        <v>331</v>
      </c>
      <c r="L71" s="141">
        <v>1770</v>
      </c>
      <c r="M71" s="141">
        <v>2749</v>
      </c>
      <c r="N71" s="141">
        <v>23</v>
      </c>
      <c r="O71" s="141">
        <v>694</v>
      </c>
      <c r="P71" s="141">
        <v>1675</v>
      </c>
      <c r="Q71" s="141">
        <v>357</v>
      </c>
      <c r="R71" s="141">
        <v>2749</v>
      </c>
      <c r="S71" s="141">
        <v>26</v>
      </c>
      <c r="T71" s="141">
        <v>626</v>
      </c>
      <c r="U71" s="141">
        <v>319</v>
      </c>
      <c r="V71" s="141">
        <v>1661</v>
      </c>
      <c r="W71" s="141">
        <v>2632</v>
      </c>
    </row>
    <row r="72" spans="1:23" x14ac:dyDescent="0.25">
      <c r="A72" s="48" t="s">
        <v>1175</v>
      </c>
      <c r="B72" s="149">
        <v>2</v>
      </c>
      <c r="C72" s="150" t="s">
        <v>140</v>
      </c>
      <c r="D72" s="140">
        <v>0</v>
      </c>
      <c r="E72" s="140">
        <v>4</v>
      </c>
      <c r="F72" s="140">
        <v>4</v>
      </c>
      <c r="G72" s="140">
        <v>39</v>
      </c>
      <c r="H72" s="140">
        <v>47</v>
      </c>
      <c r="I72" s="140">
        <v>0</v>
      </c>
      <c r="J72" s="140">
        <v>7</v>
      </c>
      <c r="K72" s="140">
        <v>8</v>
      </c>
      <c r="L72" s="307">
        <v>39</v>
      </c>
      <c r="M72" s="357">
        <v>54</v>
      </c>
      <c r="N72" s="339">
        <v>0</v>
      </c>
      <c r="O72" s="339">
        <v>9</v>
      </c>
      <c r="P72" s="339">
        <v>39</v>
      </c>
      <c r="Q72" s="339">
        <v>6</v>
      </c>
      <c r="R72" s="339">
        <v>54</v>
      </c>
      <c r="S72" s="339">
        <v>1</v>
      </c>
      <c r="T72" s="339">
        <v>7</v>
      </c>
      <c r="U72" s="339">
        <v>5</v>
      </c>
      <c r="V72" s="71">
        <v>46</v>
      </c>
      <c r="W72">
        <v>59</v>
      </c>
    </row>
    <row r="73" spans="1:23" x14ac:dyDescent="0.25">
      <c r="A73" s="48" t="s">
        <v>1175</v>
      </c>
      <c r="B73" s="147">
        <v>21</v>
      </c>
      <c r="C73" s="151" t="s">
        <v>141</v>
      </c>
      <c r="D73" s="140">
        <v>0</v>
      </c>
      <c r="E73" s="140">
        <v>9</v>
      </c>
      <c r="F73" s="140">
        <v>9</v>
      </c>
      <c r="G73" s="140">
        <v>6</v>
      </c>
      <c r="H73" s="140">
        <v>24</v>
      </c>
      <c r="I73" s="140">
        <v>0</v>
      </c>
      <c r="J73" s="140">
        <v>11</v>
      </c>
      <c r="K73" s="140">
        <v>8</v>
      </c>
      <c r="L73" s="307">
        <v>6</v>
      </c>
      <c r="M73" s="357">
        <v>25</v>
      </c>
      <c r="N73" s="339">
        <v>0</v>
      </c>
      <c r="O73" s="339">
        <v>11</v>
      </c>
      <c r="P73" s="339">
        <v>6</v>
      </c>
      <c r="Q73" s="339">
        <v>8</v>
      </c>
      <c r="R73" s="339">
        <v>25</v>
      </c>
      <c r="S73" s="339">
        <v>0</v>
      </c>
      <c r="T73" s="339">
        <v>8</v>
      </c>
      <c r="U73" s="339">
        <v>8</v>
      </c>
      <c r="V73" s="71">
        <v>8</v>
      </c>
      <c r="W73">
        <v>24</v>
      </c>
    </row>
    <row r="74" spans="1:23" x14ac:dyDescent="0.25">
      <c r="A74" s="48" t="s">
        <v>1175</v>
      </c>
      <c r="B74" s="149">
        <v>55</v>
      </c>
      <c r="C74" s="148" t="s">
        <v>142</v>
      </c>
      <c r="D74" s="140">
        <v>0</v>
      </c>
      <c r="E74" s="140">
        <v>5</v>
      </c>
      <c r="F74" s="140">
        <v>5</v>
      </c>
      <c r="G74" s="140">
        <v>10</v>
      </c>
      <c r="H74" s="140">
        <v>20</v>
      </c>
      <c r="I74" s="140">
        <v>0</v>
      </c>
      <c r="J74" s="140">
        <v>6</v>
      </c>
      <c r="K74" s="140">
        <v>5</v>
      </c>
      <c r="L74" s="307">
        <v>9</v>
      </c>
      <c r="M74" s="357">
        <v>20</v>
      </c>
      <c r="N74" s="339">
        <v>0</v>
      </c>
      <c r="O74" s="339">
        <v>8</v>
      </c>
      <c r="P74" s="339">
        <v>6</v>
      </c>
      <c r="Q74" s="339">
        <v>6</v>
      </c>
      <c r="R74" s="339">
        <v>20</v>
      </c>
      <c r="S74" s="339">
        <v>0</v>
      </c>
      <c r="T74" s="339">
        <v>6</v>
      </c>
      <c r="U74" s="339">
        <v>5</v>
      </c>
      <c r="V74" s="71">
        <v>6</v>
      </c>
      <c r="W74">
        <v>17</v>
      </c>
    </row>
    <row r="75" spans="1:23" ht="23.25" x14ac:dyDescent="0.25">
      <c r="A75" s="48" t="s">
        <v>1175</v>
      </c>
      <c r="B75" s="147">
        <v>148</v>
      </c>
      <c r="C75" s="151" t="s">
        <v>143</v>
      </c>
      <c r="D75" s="140">
        <v>20</v>
      </c>
      <c r="E75" s="140">
        <v>276</v>
      </c>
      <c r="F75" s="140">
        <v>296</v>
      </c>
      <c r="G75" s="140">
        <v>797</v>
      </c>
      <c r="H75" s="140">
        <v>1389</v>
      </c>
      <c r="I75" s="140">
        <v>26</v>
      </c>
      <c r="J75" s="140">
        <v>303</v>
      </c>
      <c r="K75" s="140">
        <v>267</v>
      </c>
      <c r="L75" s="307">
        <v>844</v>
      </c>
      <c r="M75" s="357">
        <v>1440</v>
      </c>
      <c r="N75" s="339">
        <v>33</v>
      </c>
      <c r="O75" s="339">
        <v>314</v>
      </c>
      <c r="P75" s="339">
        <v>859</v>
      </c>
      <c r="Q75" s="339">
        <v>234</v>
      </c>
      <c r="R75" s="339">
        <v>1440</v>
      </c>
      <c r="S75" s="339">
        <v>31</v>
      </c>
      <c r="T75" s="339">
        <v>285</v>
      </c>
      <c r="U75" s="339">
        <v>223</v>
      </c>
      <c r="V75" s="71">
        <v>889</v>
      </c>
      <c r="W75">
        <v>1428</v>
      </c>
    </row>
    <row r="76" spans="1:23" x14ac:dyDescent="0.25">
      <c r="A76" s="48" t="s">
        <v>1175</v>
      </c>
      <c r="B76" s="147">
        <v>197</v>
      </c>
      <c r="C76" s="151" t="s">
        <v>144</v>
      </c>
      <c r="D76" s="140">
        <v>1</v>
      </c>
      <c r="E76" s="140">
        <v>35</v>
      </c>
      <c r="F76" s="140">
        <v>36</v>
      </c>
      <c r="G76" s="140">
        <v>195</v>
      </c>
      <c r="H76" s="140">
        <v>267</v>
      </c>
      <c r="I76" s="140">
        <v>0</v>
      </c>
      <c r="J76" s="140">
        <v>50</v>
      </c>
      <c r="K76" s="140">
        <v>26</v>
      </c>
      <c r="L76" s="307">
        <v>247</v>
      </c>
      <c r="M76" s="357">
        <v>323</v>
      </c>
      <c r="N76" s="339">
        <v>3</v>
      </c>
      <c r="O76" s="339">
        <v>50</v>
      </c>
      <c r="P76" s="339">
        <v>244</v>
      </c>
      <c r="Q76" s="339">
        <v>26</v>
      </c>
      <c r="R76" s="339">
        <v>323</v>
      </c>
      <c r="S76" s="339">
        <v>0</v>
      </c>
      <c r="T76" s="339">
        <v>42</v>
      </c>
      <c r="U76" s="339">
        <v>18</v>
      </c>
      <c r="V76" s="71">
        <v>237</v>
      </c>
      <c r="W76">
        <v>297</v>
      </c>
    </row>
    <row r="77" spans="1:23" ht="30" x14ac:dyDescent="0.25">
      <c r="A77" s="48" t="s">
        <v>1175</v>
      </c>
      <c r="B77" s="147">
        <v>206</v>
      </c>
      <c r="C77" s="155" t="s">
        <v>145</v>
      </c>
      <c r="D77" s="140">
        <v>0</v>
      </c>
      <c r="E77" s="140">
        <v>4</v>
      </c>
      <c r="F77" s="140">
        <v>4</v>
      </c>
      <c r="G77" s="140">
        <v>8</v>
      </c>
      <c r="H77" s="140">
        <v>16</v>
      </c>
      <c r="I77" s="140">
        <v>1</v>
      </c>
      <c r="J77" s="140">
        <v>6</v>
      </c>
      <c r="K77" s="140">
        <v>5</v>
      </c>
      <c r="L77" s="307">
        <v>8</v>
      </c>
      <c r="M77" s="357">
        <v>20</v>
      </c>
      <c r="N77" s="339">
        <v>1</v>
      </c>
      <c r="O77" s="339">
        <v>5</v>
      </c>
      <c r="P77" s="339">
        <v>11</v>
      </c>
      <c r="Q77" s="339">
        <v>3</v>
      </c>
      <c r="R77" s="339">
        <v>20</v>
      </c>
      <c r="S77" s="339">
        <v>1</v>
      </c>
      <c r="T77" s="339">
        <v>5</v>
      </c>
      <c r="U77" s="339">
        <v>3</v>
      </c>
      <c r="V77" s="71">
        <v>11</v>
      </c>
      <c r="W77">
        <v>20</v>
      </c>
    </row>
    <row r="78" spans="1:23" x14ac:dyDescent="0.25">
      <c r="A78" s="48" t="s">
        <v>1175</v>
      </c>
      <c r="B78" s="147">
        <v>313</v>
      </c>
      <c r="C78" s="151" t="s">
        <v>146</v>
      </c>
      <c r="D78" s="140">
        <v>1</v>
      </c>
      <c r="E78" s="140">
        <v>17</v>
      </c>
      <c r="F78" s="140">
        <v>18</v>
      </c>
      <c r="G78" s="140">
        <v>92</v>
      </c>
      <c r="H78" s="140">
        <v>128</v>
      </c>
      <c r="I78" s="140">
        <v>2</v>
      </c>
      <c r="J78" s="140">
        <v>36</v>
      </c>
      <c r="K78" s="140">
        <v>16</v>
      </c>
      <c r="L78" s="307">
        <v>83</v>
      </c>
      <c r="M78" s="357">
        <v>137</v>
      </c>
      <c r="N78" s="339">
        <v>1</v>
      </c>
      <c r="O78" s="339">
        <v>39</v>
      </c>
      <c r="P78" s="339">
        <v>75</v>
      </c>
      <c r="Q78" s="339">
        <v>22</v>
      </c>
      <c r="R78" s="339">
        <v>137</v>
      </c>
      <c r="S78" s="339">
        <v>1</v>
      </c>
      <c r="T78" s="339">
        <v>39</v>
      </c>
      <c r="U78" s="339">
        <v>20</v>
      </c>
      <c r="V78" s="71">
        <v>88</v>
      </c>
      <c r="W78">
        <v>148</v>
      </c>
    </row>
    <row r="79" spans="1:23" x14ac:dyDescent="0.25">
      <c r="A79" s="48" t="s">
        <v>1175</v>
      </c>
      <c r="B79" s="147">
        <v>318</v>
      </c>
      <c r="C79" s="151" t="s">
        <v>147</v>
      </c>
      <c r="D79" s="140">
        <v>17</v>
      </c>
      <c r="E79" s="140">
        <v>139</v>
      </c>
      <c r="F79" s="140">
        <v>156</v>
      </c>
      <c r="G79" s="140">
        <v>1099</v>
      </c>
      <c r="H79" s="140">
        <v>1411</v>
      </c>
      <c r="I79" s="140">
        <v>30</v>
      </c>
      <c r="J79" s="140">
        <v>714</v>
      </c>
      <c r="K79" s="140">
        <v>146</v>
      </c>
      <c r="L79" s="307">
        <v>553</v>
      </c>
      <c r="M79" s="357">
        <v>1443</v>
      </c>
      <c r="N79" s="339">
        <v>34</v>
      </c>
      <c r="O79" s="339">
        <v>699</v>
      </c>
      <c r="P79" s="339">
        <v>542</v>
      </c>
      <c r="Q79" s="339">
        <v>168</v>
      </c>
      <c r="R79" s="339">
        <v>1443</v>
      </c>
      <c r="S79" s="339">
        <v>26</v>
      </c>
      <c r="T79" s="339">
        <v>660</v>
      </c>
      <c r="U79" s="339">
        <v>137</v>
      </c>
      <c r="V79" s="71">
        <v>587</v>
      </c>
      <c r="W79">
        <v>1410</v>
      </c>
    </row>
    <row r="80" spans="1:23" x14ac:dyDescent="0.25">
      <c r="A80" s="48" t="s">
        <v>1175</v>
      </c>
      <c r="B80" s="147">
        <v>321</v>
      </c>
      <c r="C80" s="151" t="s">
        <v>148</v>
      </c>
      <c r="D80" s="140">
        <v>29</v>
      </c>
      <c r="E80" s="140">
        <v>106</v>
      </c>
      <c r="F80" s="140">
        <v>135</v>
      </c>
      <c r="G80" s="140">
        <v>449</v>
      </c>
      <c r="H80" s="140">
        <v>719</v>
      </c>
      <c r="I80" s="140">
        <v>39</v>
      </c>
      <c r="J80" s="140">
        <v>109</v>
      </c>
      <c r="K80" s="140">
        <v>125</v>
      </c>
      <c r="L80" s="307">
        <v>480</v>
      </c>
      <c r="M80" s="357">
        <v>753</v>
      </c>
      <c r="N80" s="339">
        <v>37</v>
      </c>
      <c r="O80" s="339">
        <v>113</v>
      </c>
      <c r="P80" s="339">
        <v>494</v>
      </c>
      <c r="Q80" s="339">
        <v>109</v>
      </c>
      <c r="R80" s="339">
        <v>753</v>
      </c>
      <c r="S80" s="339">
        <v>34</v>
      </c>
      <c r="T80" s="339">
        <v>106</v>
      </c>
      <c r="U80" s="339">
        <v>100</v>
      </c>
      <c r="V80" s="71">
        <v>484</v>
      </c>
      <c r="W80">
        <v>724</v>
      </c>
    </row>
    <row r="81" spans="1:23" x14ac:dyDescent="0.25">
      <c r="A81" s="48" t="s">
        <v>1175</v>
      </c>
      <c r="B81" s="147">
        <v>376</v>
      </c>
      <c r="C81" s="151" t="s">
        <v>149</v>
      </c>
      <c r="D81" s="140">
        <v>18</v>
      </c>
      <c r="E81" s="140">
        <v>107</v>
      </c>
      <c r="F81" s="140">
        <v>125</v>
      </c>
      <c r="G81" s="140">
        <v>1006</v>
      </c>
      <c r="H81" s="140">
        <v>1256</v>
      </c>
      <c r="I81" s="140">
        <v>27</v>
      </c>
      <c r="J81" s="140">
        <v>395</v>
      </c>
      <c r="K81" s="140">
        <v>77</v>
      </c>
      <c r="L81" s="307">
        <v>694</v>
      </c>
      <c r="M81" s="357">
        <v>1193</v>
      </c>
      <c r="N81" s="339">
        <v>32</v>
      </c>
      <c r="O81" s="339">
        <v>415</v>
      </c>
      <c r="P81" s="339">
        <v>666</v>
      </c>
      <c r="Q81" s="339">
        <v>80</v>
      </c>
      <c r="R81" s="339">
        <v>1193</v>
      </c>
      <c r="S81" s="339">
        <v>27</v>
      </c>
      <c r="T81" s="339">
        <v>370</v>
      </c>
      <c r="U81" s="339">
        <v>69</v>
      </c>
      <c r="V81" s="71">
        <v>697</v>
      </c>
      <c r="W81">
        <v>1163</v>
      </c>
    </row>
    <row r="82" spans="1:23" x14ac:dyDescent="0.25">
      <c r="A82" s="48" t="s">
        <v>1175</v>
      </c>
      <c r="B82" s="147">
        <v>400</v>
      </c>
      <c r="C82" s="151" t="s">
        <v>150</v>
      </c>
      <c r="D82" s="140">
        <v>5</v>
      </c>
      <c r="E82" s="140">
        <v>62</v>
      </c>
      <c r="F82" s="140">
        <v>67</v>
      </c>
      <c r="G82" s="140">
        <v>128</v>
      </c>
      <c r="H82" s="140">
        <v>262</v>
      </c>
      <c r="I82" s="140">
        <v>8</v>
      </c>
      <c r="J82" s="140">
        <v>74</v>
      </c>
      <c r="K82" s="140">
        <v>50</v>
      </c>
      <c r="L82" s="307">
        <v>114</v>
      </c>
      <c r="M82" s="357">
        <v>246</v>
      </c>
      <c r="N82" s="339">
        <v>8</v>
      </c>
      <c r="O82" s="339">
        <v>87</v>
      </c>
      <c r="P82" s="339">
        <v>107</v>
      </c>
      <c r="Q82" s="339">
        <v>44</v>
      </c>
      <c r="R82" s="339">
        <v>246</v>
      </c>
      <c r="S82" s="339">
        <v>9</v>
      </c>
      <c r="T82" s="339">
        <v>64</v>
      </c>
      <c r="U82" s="339">
        <v>39</v>
      </c>
      <c r="V82" s="71">
        <v>115</v>
      </c>
      <c r="W82">
        <v>227</v>
      </c>
    </row>
    <row r="83" spans="1:23" x14ac:dyDescent="0.25">
      <c r="A83" s="48" t="s">
        <v>1175</v>
      </c>
      <c r="B83" s="147">
        <v>440</v>
      </c>
      <c r="C83" s="151" t="s">
        <v>151</v>
      </c>
      <c r="D83" s="140">
        <v>69</v>
      </c>
      <c r="E83" s="140">
        <v>834</v>
      </c>
      <c r="F83" s="140">
        <v>903</v>
      </c>
      <c r="G83" s="140">
        <v>2021</v>
      </c>
      <c r="H83" s="140">
        <v>3827</v>
      </c>
      <c r="I83" s="140">
        <v>60</v>
      </c>
      <c r="J83" s="140">
        <v>2292</v>
      </c>
      <c r="K83" s="140">
        <v>803</v>
      </c>
      <c r="L83" s="307">
        <v>920</v>
      </c>
      <c r="M83" s="357">
        <v>4075</v>
      </c>
      <c r="N83" s="339">
        <v>79</v>
      </c>
      <c r="O83" s="339">
        <v>2187</v>
      </c>
      <c r="P83" s="339">
        <v>1009</v>
      </c>
      <c r="Q83" s="339">
        <v>800</v>
      </c>
      <c r="R83" s="339">
        <v>4075</v>
      </c>
      <c r="S83" s="339">
        <v>81</v>
      </c>
      <c r="T83" s="339">
        <v>2011</v>
      </c>
      <c r="U83" s="339">
        <v>721</v>
      </c>
      <c r="V83" s="71">
        <v>1211</v>
      </c>
      <c r="W83">
        <v>4024</v>
      </c>
    </row>
    <row r="84" spans="1:23" x14ac:dyDescent="0.25">
      <c r="A84" s="48" t="s">
        <v>1175</v>
      </c>
      <c r="B84" s="147">
        <v>483</v>
      </c>
      <c r="C84" s="151" t="s">
        <v>152</v>
      </c>
      <c r="D84" s="140">
        <v>0</v>
      </c>
      <c r="E84" s="140">
        <v>4</v>
      </c>
      <c r="F84" s="140">
        <v>4</v>
      </c>
      <c r="G84" s="140">
        <v>7</v>
      </c>
      <c r="H84" s="140">
        <v>15</v>
      </c>
      <c r="I84" s="140">
        <v>0</v>
      </c>
      <c r="J84" s="140">
        <v>7</v>
      </c>
      <c r="K84" s="140">
        <v>4</v>
      </c>
      <c r="L84" s="307">
        <v>2</v>
      </c>
      <c r="M84" s="357">
        <v>13</v>
      </c>
      <c r="N84" s="339">
        <v>0</v>
      </c>
      <c r="O84" s="339">
        <v>6</v>
      </c>
      <c r="P84" s="339">
        <v>4</v>
      </c>
      <c r="Q84" s="339">
        <v>3</v>
      </c>
      <c r="R84" s="339">
        <v>13</v>
      </c>
      <c r="S84" s="339">
        <v>0</v>
      </c>
      <c r="T84" s="339">
        <v>5</v>
      </c>
      <c r="U84" s="339">
        <v>3</v>
      </c>
      <c r="V84" s="71">
        <v>4</v>
      </c>
      <c r="W84">
        <v>12</v>
      </c>
    </row>
    <row r="85" spans="1:23" x14ac:dyDescent="0.25">
      <c r="A85" s="48" t="s">
        <v>1175</v>
      </c>
      <c r="B85" s="147">
        <v>541</v>
      </c>
      <c r="C85" s="48" t="s">
        <v>153</v>
      </c>
      <c r="D85" s="140">
        <v>2</v>
      </c>
      <c r="E85" s="140">
        <v>38</v>
      </c>
      <c r="F85" s="140">
        <v>40</v>
      </c>
      <c r="G85" s="140">
        <v>584</v>
      </c>
      <c r="H85" s="140">
        <v>664</v>
      </c>
      <c r="I85" s="140">
        <v>7</v>
      </c>
      <c r="J85" s="140">
        <v>48</v>
      </c>
      <c r="K85" s="140">
        <v>41</v>
      </c>
      <c r="L85" s="307">
        <v>629</v>
      </c>
      <c r="M85" s="357">
        <v>725</v>
      </c>
      <c r="N85" s="339">
        <v>9</v>
      </c>
      <c r="O85" s="339">
        <v>71</v>
      </c>
      <c r="P85" s="339">
        <v>597</v>
      </c>
      <c r="Q85" s="339">
        <v>48</v>
      </c>
      <c r="R85" s="339">
        <v>725</v>
      </c>
      <c r="S85" s="339">
        <v>6</v>
      </c>
      <c r="T85" s="339">
        <v>78</v>
      </c>
      <c r="U85" s="339">
        <v>50</v>
      </c>
      <c r="V85" s="71">
        <v>616</v>
      </c>
      <c r="W85">
        <v>750</v>
      </c>
    </row>
    <row r="86" spans="1:23" x14ac:dyDescent="0.25">
      <c r="A86" s="48" t="s">
        <v>1175</v>
      </c>
      <c r="B86" s="147">
        <v>607</v>
      </c>
      <c r="C86" s="48" t="s">
        <v>154</v>
      </c>
      <c r="D86" s="140">
        <v>5</v>
      </c>
      <c r="E86" s="140">
        <v>27</v>
      </c>
      <c r="F86" s="140">
        <v>32</v>
      </c>
      <c r="G86" s="140">
        <v>271</v>
      </c>
      <c r="H86" s="140">
        <v>335</v>
      </c>
      <c r="I86" s="140">
        <v>5</v>
      </c>
      <c r="J86" s="140">
        <v>32</v>
      </c>
      <c r="K86" s="140">
        <v>27</v>
      </c>
      <c r="L86" s="307">
        <v>277</v>
      </c>
      <c r="M86" s="357">
        <v>341</v>
      </c>
      <c r="N86" s="339">
        <v>4</v>
      </c>
      <c r="O86" s="339">
        <v>52</v>
      </c>
      <c r="P86" s="339">
        <v>253</v>
      </c>
      <c r="Q86" s="339">
        <v>32</v>
      </c>
      <c r="R86" s="339">
        <v>341</v>
      </c>
      <c r="S86" s="339">
        <v>4</v>
      </c>
      <c r="T86" s="339">
        <v>46</v>
      </c>
      <c r="U86" s="339">
        <v>38</v>
      </c>
      <c r="V86" s="71">
        <v>266</v>
      </c>
      <c r="W86">
        <v>354</v>
      </c>
    </row>
    <row r="87" spans="1:23" x14ac:dyDescent="0.25">
      <c r="A87" s="48" t="s">
        <v>1175</v>
      </c>
      <c r="B87" s="147">
        <v>615</v>
      </c>
      <c r="C87" s="151" t="s">
        <v>155</v>
      </c>
      <c r="D87" s="140">
        <v>49</v>
      </c>
      <c r="E87" s="140">
        <v>716</v>
      </c>
      <c r="F87" s="140">
        <v>765</v>
      </c>
      <c r="G87" s="140">
        <v>1466</v>
      </c>
      <c r="H87" s="140">
        <v>2996</v>
      </c>
      <c r="I87" s="140">
        <v>62</v>
      </c>
      <c r="J87" s="140">
        <v>821</v>
      </c>
      <c r="K87" s="140">
        <v>629</v>
      </c>
      <c r="L87" s="307">
        <v>1822</v>
      </c>
      <c r="M87" s="357">
        <v>3334</v>
      </c>
      <c r="N87" s="339">
        <v>80</v>
      </c>
      <c r="O87" s="339">
        <v>1004</v>
      </c>
      <c r="P87" s="339">
        <v>1598</v>
      </c>
      <c r="Q87" s="339">
        <v>652</v>
      </c>
      <c r="R87" s="339">
        <v>3334</v>
      </c>
      <c r="S87" s="339">
        <v>61</v>
      </c>
      <c r="T87" s="339">
        <v>876</v>
      </c>
      <c r="U87" s="339">
        <v>620</v>
      </c>
      <c r="V87" s="71">
        <v>1701</v>
      </c>
      <c r="W87">
        <v>3258</v>
      </c>
    </row>
    <row r="88" spans="1:23" x14ac:dyDescent="0.25">
      <c r="A88" s="48" t="s">
        <v>1175</v>
      </c>
      <c r="B88" s="147">
        <v>649</v>
      </c>
      <c r="C88" s="151" t="s">
        <v>156</v>
      </c>
      <c r="D88" s="140">
        <v>4</v>
      </c>
      <c r="E88" s="140">
        <v>32</v>
      </c>
      <c r="F88" s="140">
        <v>36</v>
      </c>
      <c r="G88" s="140">
        <v>41</v>
      </c>
      <c r="H88" s="140">
        <v>113</v>
      </c>
      <c r="I88" s="140">
        <v>4</v>
      </c>
      <c r="J88" s="140">
        <v>40</v>
      </c>
      <c r="K88" s="140">
        <v>30</v>
      </c>
      <c r="L88" s="307">
        <v>35</v>
      </c>
      <c r="M88" s="357">
        <v>109</v>
      </c>
      <c r="N88" s="339">
        <v>3</v>
      </c>
      <c r="O88" s="339">
        <v>38</v>
      </c>
      <c r="P88" s="339">
        <v>41</v>
      </c>
      <c r="Q88" s="339">
        <v>27</v>
      </c>
      <c r="R88" s="339">
        <v>109</v>
      </c>
      <c r="S88" s="339">
        <v>3</v>
      </c>
      <c r="T88" s="339">
        <v>35</v>
      </c>
      <c r="U88" s="339">
        <v>24</v>
      </c>
      <c r="V88" s="71">
        <v>43</v>
      </c>
      <c r="W88">
        <v>105</v>
      </c>
    </row>
    <row r="89" spans="1:23" ht="23.25" x14ac:dyDescent="0.25">
      <c r="A89" s="48" t="s">
        <v>1175</v>
      </c>
      <c r="B89" s="147">
        <v>652</v>
      </c>
      <c r="C89" s="151" t="s">
        <v>157</v>
      </c>
      <c r="D89" s="140">
        <v>0</v>
      </c>
      <c r="E89" s="140">
        <v>3</v>
      </c>
      <c r="F89" s="140">
        <v>3</v>
      </c>
      <c r="G89" s="140">
        <v>2</v>
      </c>
      <c r="H89" s="140">
        <v>8</v>
      </c>
      <c r="I89" s="140">
        <v>0</v>
      </c>
      <c r="J89" s="140">
        <v>6</v>
      </c>
      <c r="K89" s="140">
        <v>3</v>
      </c>
      <c r="L89" s="307">
        <v>0</v>
      </c>
      <c r="M89" s="357">
        <v>9</v>
      </c>
      <c r="N89" s="339">
        <v>0</v>
      </c>
      <c r="O89" s="339">
        <v>7</v>
      </c>
      <c r="P89" s="339">
        <v>-2</v>
      </c>
      <c r="Q89" s="339">
        <v>4</v>
      </c>
      <c r="R89" s="339">
        <v>9</v>
      </c>
      <c r="S89" s="339">
        <v>0</v>
      </c>
      <c r="T89" s="339">
        <v>7</v>
      </c>
      <c r="U89" s="339">
        <v>4</v>
      </c>
      <c r="V89" s="71">
        <v>-2</v>
      </c>
      <c r="W89">
        <v>9</v>
      </c>
    </row>
    <row r="90" spans="1:23" x14ac:dyDescent="0.25">
      <c r="A90" s="48" t="s">
        <v>1175</v>
      </c>
      <c r="B90" s="147">
        <v>660</v>
      </c>
      <c r="C90" s="151" t="s">
        <v>158</v>
      </c>
      <c r="D90" s="140">
        <v>2</v>
      </c>
      <c r="E90" s="140">
        <v>50</v>
      </c>
      <c r="F90" s="140">
        <v>52</v>
      </c>
      <c r="G90" s="140">
        <v>106</v>
      </c>
      <c r="H90" s="140">
        <v>210</v>
      </c>
      <c r="I90" s="140">
        <v>1</v>
      </c>
      <c r="J90" s="140">
        <v>90</v>
      </c>
      <c r="K90" s="140">
        <v>39</v>
      </c>
      <c r="L90" s="307">
        <v>92</v>
      </c>
      <c r="M90" s="357">
        <v>222</v>
      </c>
      <c r="N90" s="339">
        <v>1</v>
      </c>
      <c r="O90" s="339">
        <v>83</v>
      </c>
      <c r="P90" s="339">
        <v>100</v>
      </c>
      <c r="Q90" s="339">
        <v>38</v>
      </c>
      <c r="R90" s="339">
        <v>222</v>
      </c>
      <c r="S90" s="339">
        <v>1</v>
      </c>
      <c r="T90" s="339">
        <v>76</v>
      </c>
      <c r="U90" s="339">
        <v>39</v>
      </c>
      <c r="V90" s="71">
        <v>111</v>
      </c>
      <c r="W90">
        <v>227</v>
      </c>
    </row>
    <row r="91" spans="1:23" x14ac:dyDescent="0.25">
      <c r="A91" s="48" t="s">
        <v>1175</v>
      </c>
      <c r="B91" s="147">
        <v>667</v>
      </c>
      <c r="C91" s="151" t="s">
        <v>159</v>
      </c>
      <c r="D91" s="140">
        <v>2</v>
      </c>
      <c r="E91" s="140">
        <v>38</v>
      </c>
      <c r="F91" s="140">
        <v>40</v>
      </c>
      <c r="G91" s="140">
        <v>102</v>
      </c>
      <c r="H91" s="140">
        <v>182</v>
      </c>
      <c r="I91" s="140">
        <v>4</v>
      </c>
      <c r="J91" s="140">
        <v>64</v>
      </c>
      <c r="K91" s="140">
        <v>37</v>
      </c>
      <c r="L91" s="307">
        <v>77</v>
      </c>
      <c r="M91" s="357">
        <v>182</v>
      </c>
      <c r="N91" s="339">
        <v>4</v>
      </c>
      <c r="O91" s="339">
        <v>65</v>
      </c>
      <c r="P91" s="339">
        <v>77</v>
      </c>
      <c r="Q91" s="339">
        <v>36</v>
      </c>
      <c r="R91" s="339">
        <v>182</v>
      </c>
      <c r="S91" s="339">
        <v>3</v>
      </c>
      <c r="T91" s="339">
        <v>60</v>
      </c>
      <c r="U91" s="339">
        <v>33</v>
      </c>
      <c r="V91" s="71">
        <v>82</v>
      </c>
      <c r="W91">
        <v>178</v>
      </c>
    </row>
    <row r="92" spans="1:23" x14ac:dyDescent="0.25">
      <c r="A92" s="48" t="s">
        <v>1175</v>
      </c>
      <c r="B92" s="147">
        <v>674</v>
      </c>
      <c r="C92" s="151" t="s">
        <v>160</v>
      </c>
      <c r="D92" s="140">
        <v>0</v>
      </c>
      <c r="E92" s="140">
        <v>34</v>
      </c>
      <c r="F92" s="140">
        <v>34</v>
      </c>
      <c r="G92" s="140">
        <v>202</v>
      </c>
      <c r="H92" s="140">
        <v>270</v>
      </c>
      <c r="I92" s="140">
        <v>3</v>
      </c>
      <c r="J92" s="140">
        <v>151</v>
      </c>
      <c r="K92" s="140">
        <v>29</v>
      </c>
      <c r="L92" s="307">
        <v>97</v>
      </c>
      <c r="M92" s="357">
        <v>280</v>
      </c>
      <c r="N92" s="339">
        <v>4</v>
      </c>
      <c r="O92" s="339">
        <v>149</v>
      </c>
      <c r="P92" s="339">
        <v>98</v>
      </c>
      <c r="Q92" s="339">
        <v>29</v>
      </c>
      <c r="R92" s="339">
        <v>280</v>
      </c>
      <c r="S92" s="339">
        <v>4</v>
      </c>
      <c r="T92" s="339">
        <v>142</v>
      </c>
      <c r="U92" s="339">
        <v>36</v>
      </c>
      <c r="V92" s="71">
        <v>95</v>
      </c>
      <c r="W92">
        <v>277</v>
      </c>
    </row>
    <row r="93" spans="1:23" ht="23.25" x14ac:dyDescent="0.25">
      <c r="A93" s="48" t="s">
        <v>1175</v>
      </c>
      <c r="B93" s="147">
        <v>697</v>
      </c>
      <c r="C93" s="151" t="s">
        <v>161</v>
      </c>
      <c r="D93" s="140">
        <v>39</v>
      </c>
      <c r="E93" s="140">
        <v>455</v>
      </c>
      <c r="F93" s="140">
        <v>494</v>
      </c>
      <c r="G93" s="140">
        <v>409</v>
      </c>
      <c r="H93" s="140">
        <v>1397</v>
      </c>
      <c r="I93" s="140">
        <v>43</v>
      </c>
      <c r="J93" s="140">
        <v>457</v>
      </c>
      <c r="K93" s="140">
        <v>421</v>
      </c>
      <c r="L93" s="307">
        <v>448</v>
      </c>
      <c r="M93" s="357">
        <v>1369</v>
      </c>
      <c r="N93" s="339">
        <v>47</v>
      </c>
      <c r="O93" s="339">
        <v>448</v>
      </c>
      <c r="P93" s="339">
        <v>473</v>
      </c>
      <c r="Q93" s="339">
        <v>401</v>
      </c>
      <c r="R93" s="339">
        <v>1369</v>
      </c>
      <c r="S93" s="339">
        <v>48</v>
      </c>
      <c r="T93" s="339">
        <v>425</v>
      </c>
      <c r="U93" s="339">
        <v>382</v>
      </c>
      <c r="V93" s="71">
        <v>507</v>
      </c>
      <c r="W93">
        <v>1362</v>
      </c>
    </row>
    <row r="94" spans="1:23" x14ac:dyDescent="0.25">
      <c r="A94" s="48" t="s">
        <v>1175</v>
      </c>
      <c r="B94" s="147">
        <v>756</v>
      </c>
      <c r="C94" s="151" t="s">
        <v>162</v>
      </c>
      <c r="D94" s="140">
        <v>15</v>
      </c>
      <c r="E94" s="140">
        <v>47</v>
      </c>
      <c r="F94" s="140">
        <v>62</v>
      </c>
      <c r="G94" s="140">
        <v>373</v>
      </c>
      <c r="H94" s="140">
        <v>497</v>
      </c>
      <c r="I94" s="140">
        <v>17</v>
      </c>
      <c r="J94" s="140">
        <v>65</v>
      </c>
      <c r="K94" s="140">
        <v>55</v>
      </c>
      <c r="L94" s="307">
        <v>425</v>
      </c>
      <c r="M94" s="357">
        <v>562</v>
      </c>
      <c r="N94" s="339">
        <v>18</v>
      </c>
      <c r="O94" s="339">
        <v>63</v>
      </c>
      <c r="P94" s="339">
        <v>423</v>
      </c>
      <c r="Q94" s="339">
        <v>58</v>
      </c>
      <c r="R94" s="339">
        <v>562</v>
      </c>
      <c r="S94" s="339">
        <v>19</v>
      </c>
      <c r="T94" s="339">
        <v>60</v>
      </c>
      <c r="U94" s="339">
        <v>48</v>
      </c>
      <c r="V94" s="71">
        <v>430</v>
      </c>
      <c r="W94">
        <v>557</v>
      </c>
    </row>
    <row r="95" spans="1:23" x14ac:dyDescent="0.25">
      <c r="A95" s="159" t="s">
        <v>3407</v>
      </c>
      <c r="B95" s="153" t="s">
        <v>3401</v>
      </c>
      <c r="C95" s="154"/>
      <c r="D95" s="141">
        <v>278</v>
      </c>
      <c r="E95" s="141">
        <v>3042</v>
      </c>
      <c r="F95" s="141">
        <v>3320</v>
      </c>
      <c r="G95" s="141">
        <v>9413</v>
      </c>
      <c r="H95" s="141">
        <v>16053</v>
      </c>
      <c r="I95" s="141">
        <v>339</v>
      </c>
      <c r="J95" s="141">
        <v>5784</v>
      </c>
      <c r="K95" s="141">
        <v>2851</v>
      </c>
      <c r="L95" s="141">
        <v>7901</v>
      </c>
      <c r="M95" s="141">
        <v>16875</v>
      </c>
      <c r="N95" s="141">
        <v>398</v>
      </c>
      <c r="O95" s="141">
        <v>5923</v>
      </c>
      <c r="P95" s="141">
        <v>7720</v>
      </c>
      <c r="Q95" s="141">
        <v>2834</v>
      </c>
      <c r="R95" s="141">
        <v>16875</v>
      </c>
      <c r="S95" s="141">
        <v>360</v>
      </c>
      <c r="T95" s="141">
        <v>5413</v>
      </c>
      <c r="U95" s="141">
        <v>2625</v>
      </c>
      <c r="V95" s="141">
        <v>8232</v>
      </c>
      <c r="W95" s="141">
        <v>16630</v>
      </c>
    </row>
    <row r="96" spans="1:23" x14ac:dyDescent="0.25">
      <c r="A96" s="48" t="s">
        <v>1431</v>
      </c>
      <c r="B96" s="149">
        <v>30</v>
      </c>
      <c r="C96" s="148" t="s">
        <v>164</v>
      </c>
      <c r="D96" s="140">
        <v>3</v>
      </c>
      <c r="E96" s="140">
        <v>285</v>
      </c>
      <c r="F96" s="140">
        <v>288</v>
      </c>
      <c r="G96" s="140">
        <v>-110</v>
      </c>
      <c r="H96" s="140">
        <v>466</v>
      </c>
      <c r="I96" s="140">
        <v>3</v>
      </c>
      <c r="J96" s="140">
        <v>288</v>
      </c>
      <c r="K96" s="140">
        <v>268</v>
      </c>
      <c r="L96" s="307">
        <v>-25</v>
      </c>
      <c r="M96" s="357">
        <v>534</v>
      </c>
      <c r="N96" s="339">
        <v>4</v>
      </c>
      <c r="O96" s="339">
        <v>311</v>
      </c>
      <c r="P96" s="339">
        <v>-77</v>
      </c>
      <c r="Q96" s="339">
        <v>296</v>
      </c>
      <c r="R96" s="339">
        <v>534</v>
      </c>
      <c r="S96" s="339">
        <v>2</v>
      </c>
      <c r="T96" s="339">
        <v>273</v>
      </c>
      <c r="U96" s="339">
        <v>255</v>
      </c>
      <c r="V96" s="71">
        <v>3</v>
      </c>
      <c r="W96">
        <v>533</v>
      </c>
    </row>
    <row r="97" spans="1:23" x14ac:dyDescent="0.25">
      <c r="A97" s="48" t="s">
        <v>1431</v>
      </c>
      <c r="B97" s="147">
        <v>34</v>
      </c>
      <c r="C97" s="151" t="s">
        <v>165</v>
      </c>
      <c r="D97" s="140">
        <v>4</v>
      </c>
      <c r="E97" s="140">
        <v>115</v>
      </c>
      <c r="F97" s="140">
        <v>119</v>
      </c>
      <c r="G97" s="140">
        <v>123</v>
      </c>
      <c r="H97" s="140">
        <v>361</v>
      </c>
      <c r="I97" s="140">
        <v>6</v>
      </c>
      <c r="J97" s="140">
        <v>227</v>
      </c>
      <c r="K97" s="140">
        <v>116</v>
      </c>
      <c r="L97" s="307">
        <v>29</v>
      </c>
      <c r="M97" s="357">
        <v>378</v>
      </c>
      <c r="N97" s="339">
        <v>8</v>
      </c>
      <c r="O97" s="339">
        <v>249</v>
      </c>
      <c r="P97" s="339">
        <v>-14</v>
      </c>
      <c r="Q97" s="339">
        <v>135</v>
      </c>
      <c r="R97" s="339">
        <v>378</v>
      </c>
      <c r="S97" s="339">
        <v>7</v>
      </c>
      <c r="T97" s="339">
        <v>237</v>
      </c>
      <c r="U97" s="339">
        <v>129</v>
      </c>
      <c r="V97" s="71">
        <v>-6</v>
      </c>
      <c r="W97">
        <v>367</v>
      </c>
    </row>
    <row r="98" spans="1:23" x14ac:dyDescent="0.25">
      <c r="A98" s="48" t="s">
        <v>1431</v>
      </c>
      <c r="B98" s="147">
        <v>36</v>
      </c>
      <c r="C98" s="151" t="s">
        <v>166</v>
      </c>
      <c r="D98" s="140">
        <v>1</v>
      </c>
      <c r="E98" s="140">
        <v>11</v>
      </c>
      <c r="F98" s="140">
        <v>12</v>
      </c>
      <c r="G98" s="140">
        <v>27</v>
      </c>
      <c r="H98" s="140">
        <v>51</v>
      </c>
      <c r="I98" s="140">
        <v>1</v>
      </c>
      <c r="J98" s="140">
        <v>9</v>
      </c>
      <c r="K98" s="140">
        <v>12</v>
      </c>
      <c r="L98" s="307">
        <v>31</v>
      </c>
      <c r="M98" s="357">
        <v>53</v>
      </c>
      <c r="N98" s="339">
        <v>1</v>
      </c>
      <c r="O98" s="339">
        <v>9</v>
      </c>
      <c r="P98" s="339">
        <v>34</v>
      </c>
      <c r="Q98" s="339">
        <v>9</v>
      </c>
      <c r="R98" s="339">
        <v>53</v>
      </c>
      <c r="S98" s="339">
        <v>1</v>
      </c>
      <c r="T98" s="339">
        <v>8</v>
      </c>
      <c r="U98" s="339">
        <v>9</v>
      </c>
      <c r="V98" s="71">
        <v>36</v>
      </c>
      <c r="W98">
        <v>54</v>
      </c>
    </row>
    <row r="99" spans="1:23" x14ac:dyDescent="0.25">
      <c r="A99" s="48" t="s">
        <v>1431</v>
      </c>
      <c r="B99" s="147">
        <v>91</v>
      </c>
      <c r="C99" s="151" t="s">
        <v>167</v>
      </c>
      <c r="D99" s="140">
        <v>0</v>
      </c>
      <c r="E99" s="140">
        <v>7</v>
      </c>
      <c r="F99" s="140">
        <v>7</v>
      </c>
      <c r="G99" s="140">
        <v>12</v>
      </c>
      <c r="H99" s="140">
        <v>26</v>
      </c>
      <c r="I99" s="140">
        <v>0</v>
      </c>
      <c r="J99" s="140">
        <v>7</v>
      </c>
      <c r="K99" s="140">
        <v>7</v>
      </c>
      <c r="L99" s="307">
        <v>20</v>
      </c>
      <c r="M99" s="357">
        <v>34</v>
      </c>
      <c r="N99" s="339">
        <v>0</v>
      </c>
      <c r="O99" s="339">
        <v>11</v>
      </c>
      <c r="P99" s="339">
        <v>14</v>
      </c>
      <c r="Q99" s="339">
        <v>9</v>
      </c>
      <c r="R99" s="339">
        <v>34</v>
      </c>
      <c r="S99" s="339">
        <v>0</v>
      </c>
      <c r="T99" s="339">
        <v>8</v>
      </c>
      <c r="U99" s="339">
        <v>5</v>
      </c>
      <c r="V99" s="71">
        <v>23</v>
      </c>
      <c r="W99">
        <v>36</v>
      </c>
    </row>
    <row r="100" spans="1:23" x14ac:dyDescent="0.25">
      <c r="A100" s="48" t="s">
        <v>1431</v>
      </c>
      <c r="B100" s="147">
        <v>93</v>
      </c>
      <c r="C100" s="151" t="s">
        <v>168</v>
      </c>
      <c r="D100" s="140">
        <v>0</v>
      </c>
      <c r="E100" s="140">
        <v>29</v>
      </c>
      <c r="F100" s="140">
        <v>29</v>
      </c>
      <c r="G100" s="140">
        <v>-12</v>
      </c>
      <c r="H100" s="140">
        <v>46</v>
      </c>
      <c r="I100" s="140">
        <v>0</v>
      </c>
      <c r="J100" s="140">
        <v>28</v>
      </c>
      <c r="K100" s="140">
        <v>28</v>
      </c>
      <c r="L100" s="307">
        <v>-5</v>
      </c>
      <c r="M100" s="357">
        <v>51</v>
      </c>
      <c r="N100" s="339">
        <v>0</v>
      </c>
      <c r="O100" s="339">
        <v>27</v>
      </c>
      <c r="P100" s="339">
        <v>-3</v>
      </c>
      <c r="Q100" s="339">
        <v>27</v>
      </c>
      <c r="R100" s="339">
        <v>51</v>
      </c>
      <c r="S100" s="339">
        <v>0</v>
      </c>
      <c r="T100" s="339">
        <v>22</v>
      </c>
      <c r="U100" s="339">
        <v>22</v>
      </c>
      <c r="V100" s="71">
        <v>4</v>
      </c>
      <c r="W100">
        <v>48</v>
      </c>
    </row>
    <row r="101" spans="1:23" x14ac:dyDescent="0.25">
      <c r="A101" s="48" t="s">
        <v>1431</v>
      </c>
      <c r="B101" s="147">
        <v>101</v>
      </c>
      <c r="C101" s="48" t="s">
        <v>169</v>
      </c>
      <c r="D101" s="140">
        <v>0</v>
      </c>
      <c r="E101" s="140">
        <v>54</v>
      </c>
      <c r="F101" s="140">
        <v>54</v>
      </c>
      <c r="G101" s="140">
        <v>109</v>
      </c>
      <c r="H101" s="140">
        <v>217</v>
      </c>
      <c r="I101" s="140">
        <v>2</v>
      </c>
      <c r="J101" s="140">
        <v>55</v>
      </c>
      <c r="K101" s="140">
        <v>45</v>
      </c>
      <c r="L101" s="307">
        <v>178</v>
      </c>
      <c r="M101" s="357">
        <v>280</v>
      </c>
      <c r="N101" s="339">
        <v>5</v>
      </c>
      <c r="O101" s="339">
        <v>91</v>
      </c>
      <c r="P101" s="339">
        <v>136</v>
      </c>
      <c r="Q101" s="339">
        <v>48</v>
      </c>
      <c r="R101" s="339">
        <v>280</v>
      </c>
      <c r="S101" s="339">
        <v>4</v>
      </c>
      <c r="T101" s="339">
        <v>86</v>
      </c>
      <c r="U101" s="339">
        <v>52</v>
      </c>
      <c r="V101" s="71">
        <v>115</v>
      </c>
      <c r="W101">
        <v>257</v>
      </c>
    </row>
    <row r="102" spans="1:23" x14ac:dyDescent="0.25">
      <c r="A102" s="48" t="s">
        <v>1431</v>
      </c>
      <c r="B102" s="147">
        <v>145</v>
      </c>
      <c r="C102" s="151" t="s">
        <v>170</v>
      </c>
      <c r="D102" s="140">
        <v>0</v>
      </c>
      <c r="E102" s="140">
        <v>2</v>
      </c>
      <c r="F102" s="140">
        <v>2</v>
      </c>
      <c r="G102" s="140">
        <v>11</v>
      </c>
      <c r="H102" s="140">
        <v>15</v>
      </c>
      <c r="I102" s="140">
        <v>0</v>
      </c>
      <c r="J102" s="140">
        <v>4</v>
      </c>
      <c r="K102" s="140">
        <v>3</v>
      </c>
      <c r="L102" s="307">
        <v>9</v>
      </c>
      <c r="M102" s="357">
        <v>16</v>
      </c>
      <c r="N102" s="339">
        <v>0</v>
      </c>
      <c r="O102" s="339">
        <v>3</v>
      </c>
      <c r="P102" s="339">
        <v>10</v>
      </c>
      <c r="Q102" s="339">
        <v>3</v>
      </c>
      <c r="R102" s="339">
        <v>16</v>
      </c>
      <c r="S102" s="339">
        <v>0</v>
      </c>
      <c r="T102" s="339">
        <v>1</v>
      </c>
      <c r="U102" s="339">
        <v>0</v>
      </c>
      <c r="V102" s="71">
        <v>15</v>
      </c>
      <c r="W102">
        <v>16</v>
      </c>
    </row>
    <row r="103" spans="1:23" x14ac:dyDescent="0.25">
      <c r="A103" s="48" t="s">
        <v>1431</v>
      </c>
      <c r="B103" s="147">
        <v>209</v>
      </c>
      <c r="C103" s="151" t="s">
        <v>171</v>
      </c>
      <c r="D103" s="140">
        <v>2</v>
      </c>
      <c r="E103" s="140">
        <v>28</v>
      </c>
      <c r="F103" s="140">
        <v>30</v>
      </c>
      <c r="G103" s="140">
        <v>45</v>
      </c>
      <c r="H103" s="140">
        <v>105</v>
      </c>
      <c r="I103" s="140">
        <v>1</v>
      </c>
      <c r="J103" s="140">
        <v>32</v>
      </c>
      <c r="K103" s="140">
        <v>23</v>
      </c>
      <c r="L103" s="307">
        <v>50</v>
      </c>
      <c r="M103" s="357">
        <v>106</v>
      </c>
      <c r="N103" s="339">
        <v>1</v>
      </c>
      <c r="O103" s="339">
        <v>37</v>
      </c>
      <c r="P103" s="339">
        <v>46</v>
      </c>
      <c r="Q103" s="339">
        <v>22</v>
      </c>
      <c r="R103" s="339">
        <v>106</v>
      </c>
      <c r="S103" s="339">
        <v>1</v>
      </c>
      <c r="T103" s="339">
        <v>38</v>
      </c>
      <c r="U103" s="339">
        <v>22</v>
      </c>
      <c r="V103" s="71">
        <v>43</v>
      </c>
      <c r="W103">
        <v>104</v>
      </c>
    </row>
    <row r="104" spans="1:23" x14ac:dyDescent="0.25">
      <c r="A104" s="48" t="s">
        <v>1431</v>
      </c>
      <c r="B104" s="147">
        <v>282</v>
      </c>
      <c r="C104" s="151" t="s">
        <v>172</v>
      </c>
      <c r="D104" s="140">
        <v>1</v>
      </c>
      <c r="E104" s="140">
        <v>12</v>
      </c>
      <c r="F104" s="140">
        <v>13</v>
      </c>
      <c r="G104" s="140">
        <v>73</v>
      </c>
      <c r="H104" s="140">
        <v>99</v>
      </c>
      <c r="I104" s="140">
        <v>1</v>
      </c>
      <c r="J104" s="140">
        <v>14</v>
      </c>
      <c r="K104" s="140">
        <v>16</v>
      </c>
      <c r="L104" s="307">
        <v>86</v>
      </c>
      <c r="M104" s="357">
        <v>117</v>
      </c>
      <c r="N104" s="339">
        <v>3</v>
      </c>
      <c r="O104" s="339">
        <v>18</v>
      </c>
      <c r="P104" s="339">
        <v>82</v>
      </c>
      <c r="Q104" s="339">
        <v>14</v>
      </c>
      <c r="R104" s="339">
        <v>117</v>
      </c>
      <c r="S104" s="339">
        <v>3</v>
      </c>
      <c r="T104" s="339">
        <v>19</v>
      </c>
      <c r="U104" s="339">
        <v>11</v>
      </c>
      <c r="V104" s="71">
        <v>89</v>
      </c>
      <c r="W104">
        <v>122</v>
      </c>
    </row>
    <row r="105" spans="1:23" x14ac:dyDescent="0.25">
      <c r="A105" s="48" t="s">
        <v>1431</v>
      </c>
      <c r="B105" s="147">
        <v>353</v>
      </c>
      <c r="C105" s="151" t="s">
        <v>173</v>
      </c>
      <c r="D105" s="140">
        <v>0</v>
      </c>
      <c r="E105" s="140">
        <v>3</v>
      </c>
      <c r="F105" s="140">
        <v>3</v>
      </c>
      <c r="G105" s="140">
        <v>4</v>
      </c>
      <c r="H105" s="140">
        <v>10</v>
      </c>
      <c r="I105" s="140">
        <v>0</v>
      </c>
      <c r="J105" s="140">
        <v>12</v>
      </c>
      <c r="K105" s="140">
        <v>1</v>
      </c>
      <c r="L105" s="307">
        <v>4</v>
      </c>
      <c r="M105" s="357">
        <v>17</v>
      </c>
      <c r="N105" s="339">
        <v>0</v>
      </c>
      <c r="O105" s="339">
        <v>10</v>
      </c>
      <c r="P105" s="339">
        <v>6</v>
      </c>
      <c r="Q105" s="339">
        <v>1</v>
      </c>
      <c r="R105" s="339">
        <v>17</v>
      </c>
      <c r="S105" s="339">
        <v>0</v>
      </c>
      <c r="T105" s="339">
        <v>10</v>
      </c>
      <c r="U105" s="339">
        <v>1</v>
      </c>
      <c r="V105" s="71">
        <v>6</v>
      </c>
      <c r="W105">
        <v>17</v>
      </c>
    </row>
    <row r="106" spans="1:23" x14ac:dyDescent="0.25">
      <c r="A106" s="48" t="s">
        <v>1431</v>
      </c>
      <c r="B106" s="147">
        <v>364</v>
      </c>
      <c r="C106" s="151" t="s">
        <v>174</v>
      </c>
      <c r="D106" s="140">
        <v>1</v>
      </c>
      <c r="E106" s="140">
        <v>4</v>
      </c>
      <c r="F106" s="140">
        <v>5</v>
      </c>
      <c r="G106" s="140">
        <v>66</v>
      </c>
      <c r="H106" s="140">
        <v>76</v>
      </c>
      <c r="I106" s="140">
        <v>1</v>
      </c>
      <c r="J106" s="140">
        <v>3</v>
      </c>
      <c r="K106" s="140">
        <v>2</v>
      </c>
      <c r="L106" s="307">
        <v>63</v>
      </c>
      <c r="M106" s="357">
        <v>69</v>
      </c>
      <c r="N106" s="339">
        <v>0</v>
      </c>
      <c r="O106" s="339">
        <v>4</v>
      </c>
      <c r="P106" s="339">
        <v>64</v>
      </c>
      <c r="Q106" s="339">
        <v>1</v>
      </c>
      <c r="R106" s="339">
        <v>69</v>
      </c>
      <c r="S106" s="339">
        <v>0</v>
      </c>
      <c r="T106" s="339">
        <v>4</v>
      </c>
      <c r="U106" s="339">
        <v>3</v>
      </c>
      <c r="V106" s="71">
        <v>68</v>
      </c>
      <c r="W106">
        <v>75</v>
      </c>
    </row>
    <row r="107" spans="1:23" x14ac:dyDescent="0.25">
      <c r="A107" s="48" t="s">
        <v>1431</v>
      </c>
      <c r="B107" s="147">
        <v>368</v>
      </c>
      <c r="C107" s="151" t="s">
        <v>175</v>
      </c>
      <c r="D107" s="140">
        <v>2</v>
      </c>
      <c r="E107" s="140">
        <v>8</v>
      </c>
      <c r="F107" s="140">
        <v>10</v>
      </c>
      <c r="G107" s="140">
        <v>46</v>
      </c>
      <c r="H107" s="140">
        <v>66</v>
      </c>
      <c r="I107" s="140">
        <v>2</v>
      </c>
      <c r="J107" s="140">
        <v>30</v>
      </c>
      <c r="K107" s="140">
        <v>7</v>
      </c>
      <c r="L107" s="307">
        <v>34</v>
      </c>
      <c r="M107" s="357">
        <v>73</v>
      </c>
      <c r="N107" s="339">
        <v>3</v>
      </c>
      <c r="O107" s="339">
        <v>35</v>
      </c>
      <c r="P107" s="339">
        <v>24</v>
      </c>
      <c r="Q107" s="339">
        <v>11</v>
      </c>
      <c r="R107" s="339">
        <v>73</v>
      </c>
      <c r="S107" s="339">
        <v>2</v>
      </c>
      <c r="T107" s="339">
        <v>28</v>
      </c>
      <c r="U107" s="339">
        <v>9</v>
      </c>
      <c r="V107" s="71">
        <v>22</v>
      </c>
      <c r="W107">
        <v>61</v>
      </c>
    </row>
    <row r="108" spans="1:23" x14ac:dyDescent="0.25">
      <c r="A108" s="48" t="s">
        <v>1431</v>
      </c>
      <c r="B108" s="147">
        <v>390</v>
      </c>
      <c r="C108" s="151" t="s">
        <v>176</v>
      </c>
      <c r="D108" s="140">
        <v>0</v>
      </c>
      <c r="E108" s="140">
        <v>23</v>
      </c>
      <c r="F108" s="140">
        <v>23</v>
      </c>
      <c r="G108" s="140">
        <v>58</v>
      </c>
      <c r="H108" s="140">
        <v>104</v>
      </c>
      <c r="I108" s="140">
        <v>1</v>
      </c>
      <c r="J108" s="140">
        <v>27</v>
      </c>
      <c r="K108" s="140">
        <v>20</v>
      </c>
      <c r="L108" s="307">
        <v>61</v>
      </c>
      <c r="M108" s="357">
        <v>109</v>
      </c>
      <c r="N108" s="339">
        <v>1</v>
      </c>
      <c r="O108" s="339">
        <v>24</v>
      </c>
      <c r="P108" s="339">
        <v>67</v>
      </c>
      <c r="Q108" s="339">
        <v>17</v>
      </c>
      <c r="R108" s="339">
        <v>109</v>
      </c>
      <c r="S108" s="339">
        <v>1</v>
      </c>
      <c r="T108" s="339">
        <v>22</v>
      </c>
      <c r="U108" s="339">
        <v>17</v>
      </c>
      <c r="V108" s="71">
        <v>74</v>
      </c>
      <c r="W108">
        <v>114</v>
      </c>
    </row>
    <row r="109" spans="1:23" x14ac:dyDescent="0.25">
      <c r="A109" s="48" t="s">
        <v>1431</v>
      </c>
      <c r="B109" s="147">
        <v>467</v>
      </c>
      <c r="C109" s="151" t="s">
        <v>177</v>
      </c>
      <c r="D109" s="140">
        <v>0</v>
      </c>
      <c r="E109" s="140">
        <v>2</v>
      </c>
      <c r="F109" s="140">
        <v>2</v>
      </c>
      <c r="G109" s="140">
        <v>3</v>
      </c>
      <c r="H109" s="140">
        <v>7</v>
      </c>
      <c r="I109" s="140">
        <v>0</v>
      </c>
      <c r="J109" s="140">
        <v>3</v>
      </c>
      <c r="K109" s="140">
        <v>2</v>
      </c>
      <c r="L109" s="307">
        <v>4</v>
      </c>
      <c r="M109" s="357">
        <v>9</v>
      </c>
      <c r="N109" s="339">
        <v>0</v>
      </c>
      <c r="O109" s="339">
        <v>4</v>
      </c>
      <c r="P109" s="339">
        <v>1</v>
      </c>
      <c r="Q109" s="339">
        <v>4</v>
      </c>
      <c r="R109" s="339">
        <v>9</v>
      </c>
      <c r="S109" s="339">
        <v>0</v>
      </c>
      <c r="T109" s="339">
        <v>4</v>
      </c>
      <c r="U109" s="339">
        <v>3</v>
      </c>
      <c r="V109" s="71">
        <v>1</v>
      </c>
      <c r="W109">
        <v>8</v>
      </c>
    </row>
    <row r="110" spans="1:23" x14ac:dyDescent="0.25">
      <c r="A110" s="48" t="s">
        <v>1431</v>
      </c>
      <c r="B110" s="147">
        <v>576</v>
      </c>
      <c r="C110" s="151" t="s">
        <v>178</v>
      </c>
      <c r="D110" s="140">
        <v>0</v>
      </c>
      <c r="E110" s="140">
        <v>7</v>
      </c>
      <c r="F110" s="140">
        <v>7</v>
      </c>
      <c r="G110" s="140">
        <v>-3</v>
      </c>
      <c r="H110" s="140">
        <v>11</v>
      </c>
      <c r="I110" s="140">
        <v>0</v>
      </c>
      <c r="J110" s="140">
        <v>3</v>
      </c>
      <c r="K110" s="140">
        <v>3</v>
      </c>
      <c r="L110" s="307">
        <v>5</v>
      </c>
      <c r="M110" s="357">
        <v>11</v>
      </c>
      <c r="N110" s="339">
        <v>0</v>
      </c>
      <c r="O110" s="339">
        <v>4</v>
      </c>
      <c r="P110" s="339">
        <v>3</v>
      </c>
      <c r="Q110" s="339">
        <v>4</v>
      </c>
      <c r="R110" s="339">
        <v>11</v>
      </c>
      <c r="S110" s="339">
        <v>0</v>
      </c>
      <c r="T110" s="339">
        <v>2</v>
      </c>
      <c r="U110" s="339">
        <v>3</v>
      </c>
      <c r="V110" s="71">
        <v>3</v>
      </c>
      <c r="W110">
        <v>8</v>
      </c>
    </row>
    <row r="111" spans="1:23" x14ac:dyDescent="0.25">
      <c r="A111" s="48" t="s">
        <v>1431</v>
      </c>
      <c r="B111" s="147">
        <v>642</v>
      </c>
      <c r="C111" s="151" t="s">
        <v>179</v>
      </c>
      <c r="D111" s="140">
        <v>0</v>
      </c>
      <c r="E111" s="140">
        <v>17</v>
      </c>
      <c r="F111" s="140">
        <v>17</v>
      </c>
      <c r="G111" s="140">
        <v>102</v>
      </c>
      <c r="H111" s="140">
        <v>136</v>
      </c>
      <c r="I111" s="140">
        <v>2</v>
      </c>
      <c r="J111" s="140">
        <v>20</v>
      </c>
      <c r="K111" s="140">
        <v>8</v>
      </c>
      <c r="L111" s="307">
        <v>112</v>
      </c>
      <c r="M111" s="357">
        <v>142</v>
      </c>
      <c r="N111" s="339">
        <v>2</v>
      </c>
      <c r="O111" s="339">
        <v>25</v>
      </c>
      <c r="P111" s="339">
        <v>102</v>
      </c>
      <c r="Q111" s="339">
        <v>13</v>
      </c>
      <c r="R111" s="339">
        <v>142</v>
      </c>
      <c r="S111" s="339">
        <v>2</v>
      </c>
      <c r="T111" s="339">
        <v>23</v>
      </c>
      <c r="U111" s="339">
        <v>12</v>
      </c>
      <c r="V111" s="71">
        <v>98</v>
      </c>
      <c r="W111">
        <v>135</v>
      </c>
    </row>
    <row r="112" spans="1:23" ht="23.25" x14ac:dyDescent="0.25">
      <c r="A112" s="48" t="s">
        <v>1431</v>
      </c>
      <c r="B112" s="147">
        <v>679</v>
      </c>
      <c r="C112" s="151" t="s">
        <v>180</v>
      </c>
      <c r="D112" s="140">
        <v>4</v>
      </c>
      <c r="E112" s="140">
        <v>33</v>
      </c>
      <c r="F112" s="140">
        <v>37</v>
      </c>
      <c r="G112" s="140">
        <v>97</v>
      </c>
      <c r="H112" s="140">
        <v>171</v>
      </c>
      <c r="I112" s="140">
        <v>6</v>
      </c>
      <c r="J112" s="140">
        <v>38</v>
      </c>
      <c r="K112" s="140">
        <v>33</v>
      </c>
      <c r="L112" s="307">
        <v>95</v>
      </c>
      <c r="M112" s="357">
        <v>172</v>
      </c>
      <c r="N112" s="339">
        <v>9</v>
      </c>
      <c r="O112" s="339">
        <v>43</v>
      </c>
      <c r="P112" s="339">
        <v>86</v>
      </c>
      <c r="Q112" s="339">
        <v>34</v>
      </c>
      <c r="R112" s="339">
        <v>172</v>
      </c>
      <c r="S112" s="339">
        <v>6</v>
      </c>
      <c r="T112" s="339">
        <v>38</v>
      </c>
      <c r="U112" s="339">
        <v>32</v>
      </c>
      <c r="V112" s="71">
        <v>84</v>
      </c>
      <c r="W112">
        <v>160</v>
      </c>
    </row>
    <row r="113" spans="1:23" x14ac:dyDescent="0.25">
      <c r="A113" s="48" t="s">
        <v>1431</v>
      </c>
      <c r="B113" s="147">
        <v>789</v>
      </c>
      <c r="C113" s="151" t="s">
        <v>181</v>
      </c>
      <c r="D113" s="140">
        <v>1</v>
      </c>
      <c r="E113" s="140">
        <v>26</v>
      </c>
      <c r="F113" s="140">
        <v>27</v>
      </c>
      <c r="G113" s="140">
        <v>7</v>
      </c>
      <c r="H113" s="140">
        <v>61</v>
      </c>
      <c r="I113" s="140">
        <v>1</v>
      </c>
      <c r="J113" s="140">
        <v>21</v>
      </c>
      <c r="K113" s="140">
        <v>24</v>
      </c>
      <c r="L113" s="307">
        <v>29</v>
      </c>
      <c r="M113" s="357">
        <v>75</v>
      </c>
      <c r="N113" s="339">
        <v>1</v>
      </c>
      <c r="O113" s="339">
        <v>22</v>
      </c>
      <c r="P113" s="339">
        <v>24</v>
      </c>
      <c r="Q113" s="339">
        <v>28</v>
      </c>
      <c r="R113" s="339">
        <v>75</v>
      </c>
      <c r="S113" s="339">
        <v>1</v>
      </c>
      <c r="T113" s="339">
        <v>28</v>
      </c>
      <c r="U113" s="339">
        <v>30</v>
      </c>
      <c r="V113" s="71">
        <v>25</v>
      </c>
      <c r="W113">
        <v>84</v>
      </c>
    </row>
    <row r="114" spans="1:23" x14ac:dyDescent="0.25">
      <c r="A114" s="48" t="s">
        <v>1431</v>
      </c>
      <c r="B114" s="147">
        <v>792</v>
      </c>
      <c r="C114" s="148" t="s">
        <v>182</v>
      </c>
      <c r="D114" s="140">
        <v>0</v>
      </c>
      <c r="E114" s="140">
        <v>11</v>
      </c>
      <c r="F114" s="140">
        <v>11</v>
      </c>
      <c r="G114" s="140">
        <v>7</v>
      </c>
      <c r="H114" s="140">
        <v>29</v>
      </c>
      <c r="I114" s="140">
        <v>0</v>
      </c>
      <c r="J114" s="140">
        <v>15</v>
      </c>
      <c r="K114" s="140">
        <v>10</v>
      </c>
      <c r="L114" s="307">
        <v>3</v>
      </c>
      <c r="M114" s="357">
        <v>28</v>
      </c>
      <c r="N114" s="339">
        <v>0</v>
      </c>
      <c r="O114" s="339">
        <v>16</v>
      </c>
      <c r="P114" s="339">
        <v>3</v>
      </c>
      <c r="Q114" s="339">
        <v>9</v>
      </c>
      <c r="R114" s="339">
        <v>28</v>
      </c>
      <c r="S114" s="339">
        <v>0</v>
      </c>
      <c r="T114" s="339">
        <v>15</v>
      </c>
      <c r="U114" s="339">
        <v>9</v>
      </c>
      <c r="V114" s="71">
        <v>3</v>
      </c>
      <c r="W114">
        <v>27</v>
      </c>
    </row>
    <row r="115" spans="1:23" x14ac:dyDescent="0.25">
      <c r="A115" s="48" t="s">
        <v>1431</v>
      </c>
      <c r="B115" s="147">
        <v>809</v>
      </c>
      <c r="C115" s="148" t="s">
        <v>183</v>
      </c>
      <c r="D115" s="140">
        <v>0</v>
      </c>
      <c r="E115" s="140">
        <v>0</v>
      </c>
      <c r="F115" s="140">
        <v>0</v>
      </c>
      <c r="G115" s="140">
        <v>11</v>
      </c>
      <c r="H115" s="140">
        <v>11</v>
      </c>
      <c r="I115" s="140">
        <v>0</v>
      </c>
      <c r="J115" s="140">
        <v>0</v>
      </c>
      <c r="K115" s="140">
        <v>0</v>
      </c>
      <c r="L115" s="307">
        <v>13</v>
      </c>
      <c r="M115" s="357">
        <v>13</v>
      </c>
      <c r="N115" s="339">
        <v>0</v>
      </c>
      <c r="O115" s="339">
        <v>0</v>
      </c>
      <c r="P115" s="339">
        <v>13</v>
      </c>
      <c r="Q115" s="339">
        <v>0</v>
      </c>
      <c r="R115" s="339">
        <v>13</v>
      </c>
      <c r="S115" s="339">
        <v>0</v>
      </c>
      <c r="T115" s="339">
        <v>0</v>
      </c>
      <c r="U115" s="339">
        <v>0</v>
      </c>
      <c r="V115" s="71">
        <v>10</v>
      </c>
      <c r="W115">
        <v>10</v>
      </c>
    </row>
    <row r="116" spans="1:23" x14ac:dyDescent="0.25">
      <c r="A116" s="48" t="s">
        <v>1431</v>
      </c>
      <c r="B116" s="147">
        <v>847</v>
      </c>
      <c r="C116" s="151" t="s">
        <v>184</v>
      </c>
      <c r="D116" s="140">
        <v>0</v>
      </c>
      <c r="E116" s="140">
        <v>19</v>
      </c>
      <c r="F116" s="140">
        <v>19</v>
      </c>
      <c r="G116" s="140">
        <v>10</v>
      </c>
      <c r="H116" s="140">
        <v>48</v>
      </c>
      <c r="I116" s="140">
        <v>0</v>
      </c>
      <c r="J116" s="140">
        <v>24</v>
      </c>
      <c r="K116" s="140">
        <v>23</v>
      </c>
      <c r="L116" s="307">
        <v>40</v>
      </c>
      <c r="M116" s="357">
        <v>87</v>
      </c>
      <c r="N116" s="339">
        <v>1</v>
      </c>
      <c r="O116" s="339">
        <v>53</v>
      </c>
      <c r="P116" s="339">
        <v>-18</v>
      </c>
      <c r="Q116" s="339">
        <v>51</v>
      </c>
      <c r="R116" s="339">
        <v>87</v>
      </c>
      <c r="S116" s="339">
        <v>0</v>
      </c>
      <c r="T116" s="339">
        <v>49</v>
      </c>
      <c r="U116" s="339">
        <v>48</v>
      </c>
      <c r="V116" s="71">
        <v>-12</v>
      </c>
      <c r="W116">
        <v>85</v>
      </c>
    </row>
    <row r="117" spans="1:23" x14ac:dyDescent="0.25">
      <c r="A117" s="48" t="s">
        <v>1431</v>
      </c>
      <c r="B117" s="147">
        <v>856</v>
      </c>
      <c r="C117" s="151" t="s">
        <v>185</v>
      </c>
      <c r="D117" s="140">
        <v>0</v>
      </c>
      <c r="E117" s="140">
        <v>0</v>
      </c>
      <c r="F117" s="140">
        <v>0</v>
      </c>
      <c r="G117" s="140">
        <v>8</v>
      </c>
      <c r="H117" s="140">
        <v>8</v>
      </c>
      <c r="I117" s="140">
        <v>0</v>
      </c>
      <c r="J117" s="140">
        <v>0</v>
      </c>
      <c r="K117" s="140">
        <v>0</v>
      </c>
      <c r="L117" s="307">
        <v>8</v>
      </c>
      <c r="M117" s="357">
        <v>8</v>
      </c>
      <c r="N117" s="339">
        <v>0</v>
      </c>
      <c r="O117" s="339">
        <v>0</v>
      </c>
      <c r="P117" s="339">
        <v>8</v>
      </c>
      <c r="Q117" s="339">
        <v>0</v>
      </c>
      <c r="R117" s="339">
        <v>8</v>
      </c>
      <c r="S117" s="339">
        <v>0</v>
      </c>
      <c r="T117" s="339">
        <v>1</v>
      </c>
      <c r="U117" s="339">
        <v>0</v>
      </c>
      <c r="V117" s="71">
        <v>8</v>
      </c>
      <c r="W117">
        <v>9</v>
      </c>
    </row>
    <row r="118" spans="1:23" x14ac:dyDescent="0.25">
      <c r="A118" s="48" t="s">
        <v>1431</v>
      </c>
      <c r="B118" s="147">
        <v>861</v>
      </c>
      <c r="C118" s="151" t="s">
        <v>186</v>
      </c>
      <c r="D118" s="140">
        <v>0</v>
      </c>
      <c r="E118" s="140">
        <v>11</v>
      </c>
      <c r="F118" s="140">
        <v>11</v>
      </c>
      <c r="G118" s="140">
        <v>41</v>
      </c>
      <c r="H118" s="140">
        <v>63</v>
      </c>
      <c r="I118" s="140">
        <v>0</v>
      </c>
      <c r="J118" s="140">
        <v>8</v>
      </c>
      <c r="K118" s="140">
        <v>6</v>
      </c>
      <c r="L118" s="307">
        <v>49</v>
      </c>
      <c r="M118" s="357">
        <v>63</v>
      </c>
      <c r="N118" s="339">
        <v>0</v>
      </c>
      <c r="O118" s="339">
        <v>11</v>
      </c>
      <c r="P118" s="339">
        <v>43</v>
      </c>
      <c r="Q118" s="339">
        <v>9</v>
      </c>
      <c r="R118" s="339">
        <v>63</v>
      </c>
      <c r="S118" s="339">
        <v>1</v>
      </c>
      <c r="T118" s="339">
        <v>7</v>
      </c>
      <c r="U118" s="339">
        <v>7</v>
      </c>
      <c r="V118" s="71">
        <v>45</v>
      </c>
      <c r="W118">
        <v>60</v>
      </c>
    </row>
    <row r="119" spans="1:23" x14ac:dyDescent="0.25">
      <c r="A119" s="159" t="s">
        <v>3409</v>
      </c>
      <c r="B119" s="153" t="s">
        <v>3401</v>
      </c>
      <c r="C119" s="154"/>
      <c r="D119" s="141">
        <v>19</v>
      </c>
      <c r="E119" s="141">
        <v>707</v>
      </c>
      <c r="F119" s="141">
        <v>726</v>
      </c>
      <c r="G119" s="141">
        <v>735</v>
      </c>
      <c r="H119" s="141">
        <v>2187</v>
      </c>
      <c r="I119" s="141">
        <v>27</v>
      </c>
      <c r="J119" s="141">
        <v>868</v>
      </c>
      <c r="K119" s="141">
        <v>657</v>
      </c>
      <c r="L119" s="141">
        <v>893</v>
      </c>
      <c r="M119" s="141">
        <v>2445</v>
      </c>
      <c r="N119" s="141">
        <v>39</v>
      </c>
      <c r="O119" s="141">
        <v>1007</v>
      </c>
      <c r="P119" s="141">
        <v>654</v>
      </c>
      <c r="Q119" s="141">
        <v>745</v>
      </c>
      <c r="R119" s="141">
        <v>2445</v>
      </c>
      <c r="S119" s="141">
        <v>31</v>
      </c>
      <c r="T119" s="141">
        <v>923</v>
      </c>
      <c r="U119" s="141">
        <v>679</v>
      </c>
      <c r="V119" s="141">
        <v>757</v>
      </c>
      <c r="W119" s="141">
        <v>2390</v>
      </c>
    </row>
    <row r="120" spans="1:23" x14ac:dyDescent="0.25">
      <c r="A120" s="48" t="s">
        <v>524</v>
      </c>
      <c r="B120" s="147">
        <v>45</v>
      </c>
      <c r="C120" s="151" t="s">
        <v>79</v>
      </c>
      <c r="D120" s="140">
        <v>13</v>
      </c>
      <c r="E120" s="140">
        <v>1339</v>
      </c>
      <c r="F120" s="140">
        <v>1352</v>
      </c>
      <c r="G120" s="140">
        <v>344</v>
      </c>
      <c r="H120" s="140">
        <v>3048</v>
      </c>
      <c r="I120" s="140">
        <v>16</v>
      </c>
      <c r="J120" s="140">
        <v>1412</v>
      </c>
      <c r="K120" s="140">
        <v>1227</v>
      </c>
      <c r="L120" s="307">
        <v>472</v>
      </c>
      <c r="M120" s="357">
        <v>3127</v>
      </c>
      <c r="N120" s="339">
        <v>22</v>
      </c>
      <c r="O120" s="339">
        <v>1441</v>
      </c>
      <c r="P120" s="339">
        <v>522</v>
      </c>
      <c r="Q120" s="339">
        <v>1142</v>
      </c>
      <c r="R120" s="339">
        <v>3127</v>
      </c>
      <c r="S120" s="339">
        <v>21</v>
      </c>
      <c r="T120" s="339">
        <v>1353</v>
      </c>
      <c r="U120" s="339">
        <v>1083</v>
      </c>
      <c r="V120" s="71">
        <v>598</v>
      </c>
      <c r="W120">
        <v>3055</v>
      </c>
    </row>
    <row r="121" spans="1:23" x14ac:dyDescent="0.25">
      <c r="A121" s="48" t="s">
        <v>524</v>
      </c>
      <c r="B121" s="147">
        <v>51</v>
      </c>
      <c r="C121" s="151" t="s">
        <v>80</v>
      </c>
      <c r="D121" s="140">
        <v>0</v>
      </c>
      <c r="E121" s="140">
        <v>37</v>
      </c>
      <c r="F121" s="140">
        <v>37</v>
      </c>
      <c r="G121" s="140">
        <v>108</v>
      </c>
      <c r="H121" s="140">
        <v>182</v>
      </c>
      <c r="I121" s="140">
        <v>1</v>
      </c>
      <c r="J121" s="140">
        <v>51</v>
      </c>
      <c r="K121" s="140">
        <v>33</v>
      </c>
      <c r="L121" s="307">
        <v>105</v>
      </c>
      <c r="M121" s="357">
        <v>190</v>
      </c>
      <c r="N121" s="339">
        <v>1</v>
      </c>
      <c r="O121" s="339">
        <v>58</v>
      </c>
      <c r="P121" s="339">
        <v>95</v>
      </c>
      <c r="Q121" s="339">
        <v>36</v>
      </c>
      <c r="R121" s="339">
        <v>190</v>
      </c>
      <c r="S121" s="339">
        <v>1</v>
      </c>
      <c r="T121" s="339">
        <v>47</v>
      </c>
      <c r="U121" s="339">
        <v>37</v>
      </c>
      <c r="V121" s="71">
        <v>78</v>
      </c>
      <c r="W121">
        <v>163</v>
      </c>
    </row>
    <row r="122" spans="1:23" x14ac:dyDescent="0.25">
      <c r="A122" s="48" t="s">
        <v>524</v>
      </c>
      <c r="B122" s="147">
        <v>147</v>
      </c>
      <c r="C122" s="151" t="s">
        <v>81</v>
      </c>
      <c r="D122" s="140">
        <v>0</v>
      </c>
      <c r="E122" s="140">
        <v>205</v>
      </c>
      <c r="F122" s="140">
        <v>205</v>
      </c>
      <c r="G122" s="140">
        <v>447</v>
      </c>
      <c r="H122" s="140">
        <v>857</v>
      </c>
      <c r="I122" s="140">
        <v>0</v>
      </c>
      <c r="J122" s="140">
        <v>219</v>
      </c>
      <c r="K122" s="140">
        <v>172</v>
      </c>
      <c r="L122" s="307">
        <v>493</v>
      </c>
      <c r="M122" s="357">
        <v>884</v>
      </c>
      <c r="N122" s="339">
        <v>0</v>
      </c>
      <c r="O122" s="339">
        <v>246</v>
      </c>
      <c r="P122" s="339">
        <v>462</v>
      </c>
      <c r="Q122" s="339">
        <v>176</v>
      </c>
      <c r="R122" s="339">
        <v>884</v>
      </c>
      <c r="S122" s="339">
        <v>0</v>
      </c>
      <c r="T122" s="339">
        <v>220</v>
      </c>
      <c r="U122" s="339">
        <v>140</v>
      </c>
      <c r="V122" s="71">
        <v>496</v>
      </c>
      <c r="W122">
        <v>856</v>
      </c>
    </row>
    <row r="123" spans="1:23" x14ac:dyDescent="0.25">
      <c r="A123" s="48" t="s">
        <v>524</v>
      </c>
      <c r="B123" s="147">
        <v>172</v>
      </c>
      <c r="C123" s="151" t="s">
        <v>82</v>
      </c>
      <c r="D123" s="140">
        <v>3</v>
      </c>
      <c r="E123" s="140">
        <v>70</v>
      </c>
      <c r="F123" s="140">
        <v>73</v>
      </c>
      <c r="G123" s="140">
        <v>411</v>
      </c>
      <c r="H123" s="140">
        <v>557</v>
      </c>
      <c r="I123" s="140">
        <v>3</v>
      </c>
      <c r="J123" s="140">
        <v>131</v>
      </c>
      <c r="K123" s="140">
        <v>51</v>
      </c>
      <c r="L123" s="307">
        <v>443</v>
      </c>
      <c r="M123" s="357">
        <v>628</v>
      </c>
      <c r="N123" s="339">
        <v>4</v>
      </c>
      <c r="O123" s="339">
        <v>191</v>
      </c>
      <c r="P123" s="339">
        <v>376</v>
      </c>
      <c r="Q123" s="339">
        <v>57</v>
      </c>
      <c r="R123" s="339">
        <v>628</v>
      </c>
      <c r="S123" s="339">
        <v>3</v>
      </c>
      <c r="T123" s="339">
        <v>155</v>
      </c>
      <c r="U123" s="339">
        <v>64</v>
      </c>
      <c r="V123" s="71">
        <v>383</v>
      </c>
      <c r="W123">
        <v>605</v>
      </c>
    </row>
    <row r="124" spans="1:23" x14ac:dyDescent="0.25">
      <c r="A124" s="48" t="s">
        <v>524</v>
      </c>
      <c r="B124" s="147">
        <v>475</v>
      </c>
      <c r="C124" s="151" t="s">
        <v>83</v>
      </c>
      <c r="D124" s="140">
        <v>0</v>
      </c>
      <c r="E124" s="140">
        <v>1</v>
      </c>
      <c r="F124" s="140">
        <v>1</v>
      </c>
      <c r="G124" s="140">
        <v>1</v>
      </c>
      <c r="H124" s="140">
        <v>3</v>
      </c>
      <c r="I124" s="140">
        <v>0</v>
      </c>
      <c r="J124" s="140">
        <v>1</v>
      </c>
      <c r="K124" s="140">
        <v>1</v>
      </c>
      <c r="L124" s="307">
        <v>1</v>
      </c>
      <c r="M124" s="357">
        <v>3</v>
      </c>
      <c r="N124" s="339">
        <v>0</v>
      </c>
      <c r="O124" s="339">
        <v>1</v>
      </c>
      <c r="P124" s="339">
        <v>1</v>
      </c>
      <c r="Q124" s="339">
        <v>1</v>
      </c>
      <c r="R124" s="339">
        <v>3</v>
      </c>
      <c r="S124" s="339">
        <v>0</v>
      </c>
      <c r="T124" s="339">
        <v>2</v>
      </c>
      <c r="U124" s="339">
        <v>2</v>
      </c>
      <c r="V124" s="71">
        <v>0</v>
      </c>
      <c r="W124">
        <v>4</v>
      </c>
    </row>
    <row r="125" spans="1:23" x14ac:dyDescent="0.25">
      <c r="A125" s="48" t="s">
        <v>524</v>
      </c>
      <c r="B125" s="147">
        <v>480</v>
      </c>
      <c r="C125" s="151" t="s">
        <v>84</v>
      </c>
      <c r="D125" s="140">
        <v>5</v>
      </c>
      <c r="E125" s="140">
        <v>104</v>
      </c>
      <c r="F125" s="140">
        <v>109</v>
      </c>
      <c r="G125" s="140">
        <v>28</v>
      </c>
      <c r="H125" s="140">
        <v>246</v>
      </c>
      <c r="I125" s="140">
        <v>5</v>
      </c>
      <c r="J125" s="140">
        <v>101</v>
      </c>
      <c r="K125" s="140">
        <v>104</v>
      </c>
      <c r="L125" s="307">
        <v>47</v>
      </c>
      <c r="M125" s="357">
        <v>257</v>
      </c>
      <c r="N125" s="339">
        <v>5</v>
      </c>
      <c r="O125" s="339">
        <v>104</v>
      </c>
      <c r="P125" s="339">
        <v>53</v>
      </c>
      <c r="Q125" s="339">
        <v>95</v>
      </c>
      <c r="R125" s="339">
        <v>257</v>
      </c>
      <c r="S125" s="339">
        <v>5</v>
      </c>
      <c r="T125" s="339">
        <v>103</v>
      </c>
      <c r="U125" s="339">
        <v>89</v>
      </c>
      <c r="V125" s="71">
        <v>64</v>
      </c>
      <c r="W125">
        <v>261</v>
      </c>
    </row>
    <row r="126" spans="1:23" x14ac:dyDescent="0.25">
      <c r="A126" s="48" t="s">
        <v>524</v>
      </c>
      <c r="B126" s="147">
        <v>490</v>
      </c>
      <c r="C126" s="151" t="s">
        <v>85</v>
      </c>
      <c r="D126" s="140">
        <v>0</v>
      </c>
      <c r="E126" s="140">
        <v>65</v>
      </c>
      <c r="F126" s="140">
        <v>65</v>
      </c>
      <c r="G126" s="140">
        <v>170</v>
      </c>
      <c r="H126" s="140">
        <v>300</v>
      </c>
      <c r="I126" s="140">
        <v>0</v>
      </c>
      <c r="J126" s="140">
        <v>133</v>
      </c>
      <c r="K126" s="140">
        <v>55</v>
      </c>
      <c r="L126" s="307">
        <v>128</v>
      </c>
      <c r="M126" s="357">
        <v>316</v>
      </c>
      <c r="N126" s="339">
        <v>0</v>
      </c>
      <c r="O126" s="339">
        <v>145</v>
      </c>
      <c r="P126" s="339">
        <v>112</v>
      </c>
      <c r="Q126" s="339">
        <v>59</v>
      </c>
      <c r="R126" s="339">
        <v>316</v>
      </c>
      <c r="S126" s="339">
        <v>0</v>
      </c>
      <c r="T126" s="339">
        <v>124</v>
      </c>
      <c r="U126" s="339">
        <v>64</v>
      </c>
      <c r="V126" s="71">
        <v>127</v>
      </c>
      <c r="W126">
        <v>315</v>
      </c>
    </row>
    <row r="127" spans="1:23" ht="23.25" x14ac:dyDescent="0.25">
      <c r="A127" s="48" t="s">
        <v>524</v>
      </c>
      <c r="B127" s="147">
        <v>659</v>
      </c>
      <c r="C127" s="150" t="s">
        <v>86</v>
      </c>
      <c r="D127" s="140">
        <v>0</v>
      </c>
      <c r="E127" s="140">
        <v>3</v>
      </c>
      <c r="F127" s="140">
        <v>3</v>
      </c>
      <c r="G127" s="140">
        <v>90</v>
      </c>
      <c r="H127" s="140">
        <v>96</v>
      </c>
      <c r="I127" s="140">
        <v>1</v>
      </c>
      <c r="J127" s="140">
        <v>2</v>
      </c>
      <c r="K127" s="140">
        <v>1</v>
      </c>
      <c r="L127" s="307">
        <v>103</v>
      </c>
      <c r="M127" s="357">
        <v>107</v>
      </c>
      <c r="N127" s="339">
        <v>1</v>
      </c>
      <c r="O127" s="339">
        <v>3</v>
      </c>
      <c r="P127" s="339">
        <v>102</v>
      </c>
      <c r="Q127" s="339">
        <v>1</v>
      </c>
      <c r="R127" s="339">
        <v>107</v>
      </c>
      <c r="S127" s="339">
        <v>1</v>
      </c>
      <c r="T127" s="339">
        <v>3</v>
      </c>
      <c r="U127" s="339">
        <v>1</v>
      </c>
      <c r="V127" s="71">
        <v>105</v>
      </c>
      <c r="W127">
        <v>110</v>
      </c>
    </row>
    <row r="128" spans="1:23" ht="23.25" x14ac:dyDescent="0.25">
      <c r="A128" s="48" t="s">
        <v>524</v>
      </c>
      <c r="B128" s="147">
        <v>665</v>
      </c>
      <c r="C128" s="151" t="s">
        <v>87</v>
      </c>
      <c r="D128" s="140">
        <v>0</v>
      </c>
      <c r="E128" s="140">
        <v>16</v>
      </c>
      <c r="F128" s="140">
        <v>16</v>
      </c>
      <c r="G128" s="140">
        <v>31</v>
      </c>
      <c r="H128" s="140">
        <v>63</v>
      </c>
      <c r="I128" s="140">
        <v>0</v>
      </c>
      <c r="J128" s="140">
        <v>20</v>
      </c>
      <c r="K128" s="140">
        <v>17</v>
      </c>
      <c r="L128" s="307">
        <v>33</v>
      </c>
      <c r="M128" s="357">
        <v>70</v>
      </c>
      <c r="N128" s="339">
        <v>2</v>
      </c>
      <c r="O128" s="339">
        <v>18</v>
      </c>
      <c r="P128" s="339">
        <v>34</v>
      </c>
      <c r="Q128" s="339">
        <v>16</v>
      </c>
      <c r="R128" s="339">
        <v>70</v>
      </c>
      <c r="S128" s="339">
        <v>2</v>
      </c>
      <c r="T128" s="339">
        <v>19</v>
      </c>
      <c r="U128" s="339">
        <v>14</v>
      </c>
      <c r="V128" s="71">
        <v>35</v>
      </c>
      <c r="W128">
        <v>70</v>
      </c>
    </row>
    <row r="129" spans="1:23" x14ac:dyDescent="0.25">
      <c r="A129" s="48" t="s">
        <v>524</v>
      </c>
      <c r="B129" s="147">
        <v>837</v>
      </c>
      <c r="C129" s="151" t="s">
        <v>88</v>
      </c>
      <c r="D129" s="140">
        <v>5</v>
      </c>
      <c r="E129" s="140">
        <v>1376</v>
      </c>
      <c r="F129" s="140">
        <v>1381</v>
      </c>
      <c r="G129" s="140">
        <v>-622</v>
      </c>
      <c r="H129" s="140">
        <v>2140</v>
      </c>
      <c r="I129" s="140">
        <v>8</v>
      </c>
      <c r="J129" s="140">
        <v>1732</v>
      </c>
      <c r="K129" s="140">
        <v>1331</v>
      </c>
      <c r="L129" s="307">
        <v>-977</v>
      </c>
      <c r="M129" s="357">
        <v>2094</v>
      </c>
      <c r="N129" s="339">
        <v>9</v>
      </c>
      <c r="O129" s="339">
        <v>1681</v>
      </c>
      <c r="P129" s="339">
        <v>-908</v>
      </c>
      <c r="Q129" s="339">
        <v>1312</v>
      </c>
      <c r="R129" s="339">
        <v>2094</v>
      </c>
      <c r="S129" s="339">
        <v>10</v>
      </c>
      <c r="T129" s="339">
        <v>1648</v>
      </c>
      <c r="U129" s="339">
        <v>1301</v>
      </c>
      <c r="V129" s="71">
        <v>-858</v>
      </c>
      <c r="W129">
        <v>2101</v>
      </c>
    </row>
    <row r="130" spans="1:23" ht="23.25" x14ac:dyDescent="0.25">
      <c r="A130" s="48" t="s">
        <v>524</v>
      </c>
      <c r="B130" s="147">
        <v>873</v>
      </c>
      <c r="C130" s="151" t="s">
        <v>89</v>
      </c>
      <c r="D130" s="140">
        <v>0</v>
      </c>
      <c r="E130" s="140">
        <v>0</v>
      </c>
      <c r="F130" s="140">
        <v>0</v>
      </c>
      <c r="G130" s="140">
        <v>5</v>
      </c>
      <c r="H130" s="140">
        <v>5</v>
      </c>
      <c r="I130" s="140">
        <v>0</v>
      </c>
      <c r="J130" s="140">
        <v>2</v>
      </c>
      <c r="K130" s="140">
        <v>2</v>
      </c>
      <c r="L130" s="307">
        <v>1</v>
      </c>
      <c r="M130" s="357">
        <v>5</v>
      </c>
      <c r="N130" s="339">
        <v>0</v>
      </c>
      <c r="O130" s="339">
        <v>2</v>
      </c>
      <c r="P130" s="339">
        <v>1</v>
      </c>
      <c r="Q130" s="339">
        <v>2</v>
      </c>
      <c r="R130" s="339">
        <v>5</v>
      </c>
      <c r="S130" s="339">
        <v>0</v>
      </c>
      <c r="T130" s="339">
        <v>3</v>
      </c>
      <c r="U130" s="339">
        <v>2</v>
      </c>
      <c r="V130" s="71">
        <v>0</v>
      </c>
      <c r="W130">
        <v>5</v>
      </c>
    </row>
    <row r="131" spans="1:23" x14ac:dyDescent="0.25">
      <c r="A131" s="159" t="s">
        <v>3406</v>
      </c>
      <c r="B131" s="153" t="s">
        <v>3401</v>
      </c>
      <c r="C131" s="154"/>
      <c r="D131" s="141">
        <v>26</v>
      </c>
      <c r="E131" s="141">
        <v>3216</v>
      </c>
      <c r="F131" s="141">
        <v>3242</v>
      </c>
      <c r="G131" s="141">
        <v>1013</v>
      </c>
      <c r="H131" s="141">
        <v>7497</v>
      </c>
      <c r="I131" s="141">
        <v>34</v>
      </c>
      <c r="J131" s="141">
        <v>3804</v>
      </c>
      <c r="K131" s="141">
        <v>2994</v>
      </c>
      <c r="L131" s="141">
        <v>849</v>
      </c>
      <c r="M131" s="141">
        <v>7681</v>
      </c>
      <c r="N131" s="141">
        <v>44</v>
      </c>
      <c r="O131" s="141">
        <v>3890</v>
      </c>
      <c r="P131" s="141">
        <v>850</v>
      </c>
      <c r="Q131" s="141">
        <v>2897</v>
      </c>
      <c r="R131" s="141">
        <v>7681</v>
      </c>
      <c r="S131" s="141">
        <v>43</v>
      </c>
      <c r="T131" s="141">
        <v>3677</v>
      </c>
      <c r="U131" s="141">
        <v>2797</v>
      </c>
      <c r="V131" s="141">
        <v>1028</v>
      </c>
      <c r="W131" s="141">
        <v>7545</v>
      </c>
    </row>
    <row r="132" spans="1:23" x14ac:dyDescent="0.25">
      <c r="A132" s="48" t="s">
        <v>1682</v>
      </c>
      <c r="B132" s="147">
        <v>1</v>
      </c>
      <c r="C132" s="151" t="s">
        <v>188</v>
      </c>
      <c r="D132" s="140">
        <v>1013</v>
      </c>
      <c r="E132" s="140">
        <v>19181</v>
      </c>
      <c r="F132" s="140">
        <v>20194</v>
      </c>
      <c r="G132" s="140">
        <v>9589</v>
      </c>
      <c r="H132" s="140">
        <v>49977</v>
      </c>
      <c r="I132" s="140">
        <v>1246</v>
      </c>
      <c r="J132" s="140">
        <v>17685</v>
      </c>
      <c r="K132" s="140">
        <v>15582</v>
      </c>
      <c r="L132" s="307">
        <v>23736</v>
      </c>
      <c r="M132" s="357">
        <v>58249</v>
      </c>
      <c r="N132" s="339">
        <v>1378</v>
      </c>
      <c r="O132" s="339">
        <v>22025</v>
      </c>
      <c r="P132" s="339">
        <v>18361</v>
      </c>
      <c r="Q132" s="339">
        <v>16485</v>
      </c>
      <c r="R132" s="339">
        <v>58249</v>
      </c>
      <c r="S132" s="339">
        <v>1253</v>
      </c>
      <c r="T132" s="339">
        <v>19647</v>
      </c>
      <c r="U132" s="339">
        <v>15801</v>
      </c>
      <c r="V132" s="71">
        <v>19536</v>
      </c>
      <c r="W132">
        <v>56237</v>
      </c>
    </row>
    <row r="133" spans="1:23" x14ac:dyDescent="0.25">
      <c r="A133" s="48" t="s">
        <v>1682</v>
      </c>
      <c r="B133" s="147">
        <v>79</v>
      </c>
      <c r="C133" s="151" t="s">
        <v>189</v>
      </c>
      <c r="D133" s="140">
        <v>2</v>
      </c>
      <c r="E133" s="140">
        <v>479</v>
      </c>
      <c r="F133" s="140">
        <v>481</v>
      </c>
      <c r="G133" s="140">
        <v>132</v>
      </c>
      <c r="H133" s="140">
        <v>1094</v>
      </c>
      <c r="I133" s="140">
        <v>2</v>
      </c>
      <c r="J133" s="140">
        <v>484</v>
      </c>
      <c r="K133" s="140">
        <v>427</v>
      </c>
      <c r="L133" s="307">
        <v>208</v>
      </c>
      <c r="M133" s="357">
        <v>1121</v>
      </c>
      <c r="N133" s="339">
        <v>7</v>
      </c>
      <c r="O133" s="339">
        <v>493</v>
      </c>
      <c r="P133" s="339">
        <v>235</v>
      </c>
      <c r="Q133" s="339">
        <v>386</v>
      </c>
      <c r="R133" s="339">
        <v>1121</v>
      </c>
      <c r="S133" s="339">
        <v>4</v>
      </c>
      <c r="T133" s="339">
        <v>486</v>
      </c>
      <c r="U133" s="339">
        <v>382</v>
      </c>
      <c r="V133" s="71">
        <v>241</v>
      </c>
      <c r="W133">
        <v>1113</v>
      </c>
    </row>
    <row r="134" spans="1:23" x14ac:dyDescent="0.25">
      <c r="A134" s="48" t="s">
        <v>1682</v>
      </c>
      <c r="B134" s="147">
        <v>88</v>
      </c>
      <c r="C134" s="151" t="s">
        <v>190</v>
      </c>
      <c r="D134" s="140">
        <v>81</v>
      </c>
      <c r="E134" s="140">
        <v>4879</v>
      </c>
      <c r="F134" s="140">
        <v>4960</v>
      </c>
      <c r="G134" s="140">
        <v>352</v>
      </c>
      <c r="H134" s="140">
        <v>10272</v>
      </c>
      <c r="I134" s="140">
        <v>135</v>
      </c>
      <c r="J134" s="140">
        <v>5338</v>
      </c>
      <c r="K134" s="140">
        <v>4845</v>
      </c>
      <c r="L134" s="307">
        <v>856</v>
      </c>
      <c r="M134" s="357">
        <v>11174</v>
      </c>
      <c r="N134" s="339">
        <v>159</v>
      </c>
      <c r="O134" s="339">
        <v>5697</v>
      </c>
      <c r="P134" s="339">
        <v>350</v>
      </c>
      <c r="Q134" s="339">
        <v>4968</v>
      </c>
      <c r="R134" s="339">
        <v>11174</v>
      </c>
      <c r="S134" s="339">
        <v>161</v>
      </c>
      <c r="T134" s="339">
        <v>5311</v>
      </c>
      <c r="U134" s="339">
        <v>4756</v>
      </c>
      <c r="V134" s="71">
        <v>1066</v>
      </c>
      <c r="W134">
        <v>11294</v>
      </c>
    </row>
    <row r="135" spans="1:23" x14ac:dyDescent="0.25">
      <c r="A135" s="48" t="s">
        <v>1682</v>
      </c>
      <c r="B135" s="147">
        <v>129</v>
      </c>
      <c r="C135" s="151" t="s">
        <v>191</v>
      </c>
      <c r="D135" s="140">
        <v>15</v>
      </c>
      <c r="E135" s="140">
        <v>259</v>
      </c>
      <c r="F135" s="140">
        <v>274</v>
      </c>
      <c r="G135" s="140">
        <v>651</v>
      </c>
      <c r="H135" s="140">
        <v>1199</v>
      </c>
      <c r="I135" s="140">
        <v>15</v>
      </c>
      <c r="J135" s="140">
        <v>334</v>
      </c>
      <c r="K135" s="140">
        <v>231</v>
      </c>
      <c r="L135" s="307">
        <v>710</v>
      </c>
      <c r="M135" s="357">
        <v>1290</v>
      </c>
      <c r="N135" s="339">
        <v>11</v>
      </c>
      <c r="O135" s="339">
        <v>377</v>
      </c>
      <c r="P135" s="339">
        <v>659</v>
      </c>
      <c r="Q135" s="339">
        <v>243</v>
      </c>
      <c r="R135" s="339">
        <v>1290</v>
      </c>
      <c r="S135" s="339">
        <v>9</v>
      </c>
      <c r="T135" s="339">
        <v>380</v>
      </c>
      <c r="U135" s="339">
        <v>245</v>
      </c>
      <c r="V135" s="71">
        <v>672</v>
      </c>
      <c r="W135">
        <v>1306</v>
      </c>
    </row>
    <row r="136" spans="1:23" ht="23.25" x14ac:dyDescent="0.25">
      <c r="A136" s="48" t="s">
        <v>1682</v>
      </c>
      <c r="B136" s="147">
        <v>212</v>
      </c>
      <c r="C136" s="151" t="s">
        <v>192</v>
      </c>
      <c r="D136" s="140">
        <v>1</v>
      </c>
      <c r="E136" s="140">
        <v>134</v>
      </c>
      <c r="F136" s="140">
        <v>135</v>
      </c>
      <c r="G136" s="140">
        <v>626</v>
      </c>
      <c r="H136" s="140">
        <v>896</v>
      </c>
      <c r="I136" s="140">
        <v>3</v>
      </c>
      <c r="J136" s="140">
        <v>153</v>
      </c>
      <c r="K136" s="140">
        <v>105</v>
      </c>
      <c r="L136" s="307">
        <v>714</v>
      </c>
      <c r="M136" s="357">
        <v>975</v>
      </c>
      <c r="N136" s="339">
        <v>3</v>
      </c>
      <c r="O136" s="339">
        <v>204</v>
      </c>
      <c r="P136" s="339">
        <v>654</v>
      </c>
      <c r="Q136" s="339">
        <v>114</v>
      </c>
      <c r="R136" s="339">
        <v>975</v>
      </c>
      <c r="S136" s="339">
        <v>2</v>
      </c>
      <c r="T136" s="339">
        <v>201</v>
      </c>
      <c r="U136" s="339">
        <v>141</v>
      </c>
      <c r="V136" s="71">
        <v>627</v>
      </c>
      <c r="W136">
        <v>971</v>
      </c>
    </row>
    <row r="137" spans="1:23" x14ac:dyDescent="0.25">
      <c r="A137" s="48" t="s">
        <v>1682</v>
      </c>
      <c r="B137" s="147">
        <v>266</v>
      </c>
      <c r="C137" s="151" t="s">
        <v>193</v>
      </c>
      <c r="D137" s="140">
        <v>42</v>
      </c>
      <c r="E137" s="140">
        <v>221</v>
      </c>
      <c r="F137" s="140">
        <v>263</v>
      </c>
      <c r="G137" s="140">
        <v>966</v>
      </c>
      <c r="H137" s="140">
        <v>1492</v>
      </c>
      <c r="I137" s="140">
        <v>69</v>
      </c>
      <c r="J137" s="140">
        <v>175</v>
      </c>
      <c r="K137" s="140">
        <v>123</v>
      </c>
      <c r="L137" s="307">
        <v>1099</v>
      </c>
      <c r="M137" s="357">
        <v>1466</v>
      </c>
      <c r="N137" s="339">
        <v>79</v>
      </c>
      <c r="O137" s="339">
        <v>205</v>
      </c>
      <c r="P137" s="339">
        <v>1069</v>
      </c>
      <c r="Q137" s="339">
        <v>113</v>
      </c>
      <c r="R137" s="339">
        <v>1466</v>
      </c>
      <c r="S137" s="339">
        <v>82</v>
      </c>
      <c r="T137" s="339">
        <v>182</v>
      </c>
      <c r="U137" s="339">
        <v>96</v>
      </c>
      <c r="V137" s="71">
        <v>1179</v>
      </c>
      <c r="W137">
        <v>1539</v>
      </c>
    </row>
    <row r="138" spans="1:23" x14ac:dyDescent="0.25">
      <c r="A138" s="48" t="s">
        <v>1682</v>
      </c>
      <c r="B138" s="147">
        <v>308</v>
      </c>
      <c r="C138" s="151" t="s">
        <v>194</v>
      </c>
      <c r="D138" s="140">
        <v>17</v>
      </c>
      <c r="E138" s="140">
        <v>547</v>
      </c>
      <c r="F138" s="140">
        <v>564</v>
      </c>
      <c r="G138" s="140">
        <v>133</v>
      </c>
      <c r="H138" s="140">
        <v>1261</v>
      </c>
      <c r="I138" s="140">
        <v>24</v>
      </c>
      <c r="J138" s="140">
        <v>545</v>
      </c>
      <c r="K138" s="140">
        <v>510</v>
      </c>
      <c r="L138" s="307">
        <v>209</v>
      </c>
      <c r="M138" s="357">
        <v>1288</v>
      </c>
      <c r="N138" s="339">
        <v>27</v>
      </c>
      <c r="O138" s="339">
        <v>533</v>
      </c>
      <c r="P138" s="339">
        <v>263</v>
      </c>
      <c r="Q138" s="339">
        <v>465</v>
      </c>
      <c r="R138" s="339">
        <v>1288</v>
      </c>
      <c r="S138" s="339">
        <v>26</v>
      </c>
      <c r="T138" s="339">
        <v>508</v>
      </c>
      <c r="U138" s="339">
        <v>426</v>
      </c>
      <c r="V138" s="71">
        <v>287</v>
      </c>
      <c r="W138">
        <v>1247</v>
      </c>
    </row>
    <row r="139" spans="1:23" x14ac:dyDescent="0.25">
      <c r="A139" s="48" t="s">
        <v>1682</v>
      </c>
      <c r="B139" s="147">
        <v>360</v>
      </c>
      <c r="C139" s="48" t="s">
        <v>195</v>
      </c>
      <c r="D139" s="140">
        <v>70</v>
      </c>
      <c r="E139" s="140">
        <v>1920</v>
      </c>
      <c r="F139" s="140">
        <v>1990</v>
      </c>
      <c r="G139" s="140">
        <v>2438</v>
      </c>
      <c r="H139" s="140">
        <v>6418</v>
      </c>
      <c r="I139" s="140">
        <v>88</v>
      </c>
      <c r="J139" s="140">
        <v>3567</v>
      </c>
      <c r="K139" s="140">
        <v>1781</v>
      </c>
      <c r="L139" s="307">
        <v>1344</v>
      </c>
      <c r="M139" s="357">
        <v>6780</v>
      </c>
      <c r="N139" s="339">
        <v>95</v>
      </c>
      <c r="O139" s="339">
        <v>3562</v>
      </c>
      <c r="P139" s="339">
        <v>1350</v>
      </c>
      <c r="Q139" s="339">
        <v>1773</v>
      </c>
      <c r="R139" s="339">
        <v>6780</v>
      </c>
      <c r="S139" s="339">
        <v>106</v>
      </c>
      <c r="T139" s="339">
        <v>3397</v>
      </c>
      <c r="U139" s="339">
        <v>1706</v>
      </c>
      <c r="V139" s="71">
        <v>1589</v>
      </c>
      <c r="W139">
        <v>6798</v>
      </c>
    </row>
    <row r="140" spans="1:23" x14ac:dyDescent="0.25">
      <c r="A140" s="48" t="s">
        <v>1682</v>
      </c>
      <c r="B140" s="147">
        <v>380</v>
      </c>
      <c r="C140" s="151" t="s">
        <v>196</v>
      </c>
      <c r="D140" s="140">
        <v>10</v>
      </c>
      <c r="E140" s="140">
        <v>163</v>
      </c>
      <c r="F140" s="140">
        <v>173</v>
      </c>
      <c r="G140" s="140">
        <v>542</v>
      </c>
      <c r="H140" s="140">
        <v>888</v>
      </c>
      <c r="I140" s="140">
        <v>7</v>
      </c>
      <c r="J140" s="140">
        <v>139</v>
      </c>
      <c r="K140" s="140">
        <v>175</v>
      </c>
      <c r="L140" s="307">
        <v>624</v>
      </c>
      <c r="M140" s="357">
        <v>945</v>
      </c>
      <c r="N140" s="339">
        <v>11</v>
      </c>
      <c r="O140" s="339">
        <v>155</v>
      </c>
      <c r="P140" s="339">
        <v>623</v>
      </c>
      <c r="Q140" s="339">
        <v>156</v>
      </c>
      <c r="R140" s="339">
        <v>945</v>
      </c>
      <c r="S140" s="339">
        <v>9</v>
      </c>
      <c r="T140" s="339">
        <v>127</v>
      </c>
      <c r="U140" s="339">
        <v>128</v>
      </c>
      <c r="V140" s="71">
        <v>715</v>
      </c>
      <c r="W140">
        <v>979</v>
      </c>
    </row>
    <row r="141" spans="1:23" x14ac:dyDescent="0.25">
      <c r="A141" s="48" t="s">
        <v>1682</v>
      </c>
      <c r="B141" s="147">
        <v>631</v>
      </c>
      <c r="C141" s="151" t="s">
        <v>197</v>
      </c>
      <c r="D141" s="140">
        <v>33</v>
      </c>
      <c r="E141" s="140">
        <v>499</v>
      </c>
      <c r="F141" s="140">
        <v>532</v>
      </c>
      <c r="G141" s="140">
        <v>1247</v>
      </c>
      <c r="H141" s="140">
        <v>2311</v>
      </c>
      <c r="I141" s="140">
        <v>68</v>
      </c>
      <c r="J141" s="140">
        <v>1090</v>
      </c>
      <c r="K141" s="140">
        <v>394</v>
      </c>
      <c r="L141" s="307">
        <v>949</v>
      </c>
      <c r="M141" s="357">
        <v>2501</v>
      </c>
      <c r="N141" s="339">
        <v>82</v>
      </c>
      <c r="O141" s="339">
        <v>1101</v>
      </c>
      <c r="P141" s="339">
        <v>952</v>
      </c>
      <c r="Q141" s="339">
        <v>366</v>
      </c>
      <c r="R141" s="339">
        <v>2501</v>
      </c>
      <c r="S141" s="339">
        <v>78</v>
      </c>
      <c r="T141" s="339">
        <v>1012</v>
      </c>
      <c r="U141" s="339">
        <v>360</v>
      </c>
      <c r="V141" s="71">
        <v>862</v>
      </c>
      <c r="W141">
        <v>2312</v>
      </c>
    </row>
    <row r="142" spans="1:23" x14ac:dyDescent="0.25">
      <c r="A142" s="159" t="s">
        <v>3405</v>
      </c>
      <c r="B142" s="156" t="s">
        <v>3401</v>
      </c>
      <c r="C142" s="152"/>
      <c r="D142" s="141">
        <v>1284</v>
      </c>
      <c r="E142" s="141">
        <v>28282</v>
      </c>
      <c r="F142" s="141">
        <v>29566</v>
      </c>
      <c r="G142" s="141">
        <v>16676</v>
      </c>
      <c r="H142" s="141">
        <v>75808</v>
      </c>
      <c r="I142" s="141">
        <v>1657</v>
      </c>
      <c r="J142" s="141">
        <v>29510</v>
      </c>
      <c r="K142" s="141">
        <v>24173</v>
      </c>
      <c r="L142" s="141">
        <v>30449</v>
      </c>
      <c r="M142" s="141">
        <v>85789</v>
      </c>
      <c r="N142" s="141">
        <v>1852</v>
      </c>
      <c r="O142" s="141">
        <v>34352</v>
      </c>
      <c r="P142" s="141">
        <v>24516</v>
      </c>
      <c r="Q142" s="141">
        <v>25069</v>
      </c>
      <c r="R142" s="141">
        <v>85789</v>
      </c>
      <c r="S142" s="141">
        <v>1730</v>
      </c>
      <c r="T142" s="141">
        <v>31251</v>
      </c>
      <c r="U142" s="141">
        <v>24041</v>
      </c>
      <c r="V142" s="141">
        <v>26774</v>
      </c>
      <c r="W142" s="141">
        <v>83796</v>
      </c>
    </row>
    <row r="143" spans="1:23" ht="51" customHeight="1" x14ac:dyDescent="0.25">
      <c r="A143" s="128" t="s">
        <v>198</v>
      </c>
      <c r="B143" s="482" t="s">
        <v>3403</v>
      </c>
      <c r="C143" s="483"/>
      <c r="D143" s="483"/>
      <c r="E143" s="483"/>
      <c r="F143" s="483"/>
      <c r="G143" s="483"/>
      <c r="H143" s="483"/>
    </row>
    <row r="144" spans="1:23" ht="51" customHeight="1" x14ac:dyDescent="0.25">
      <c r="A144" s="131" t="s">
        <v>22</v>
      </c>
      <c r="B144" s="132"/>
      <c r="C144" s="482" t="s">
        <v>23</v>
      </c>
      <c r="D144" s="483"/>
      <c r="E144" s="483"/>
      <c r="F144" s="483"/>
      <c r="G144" s="483"/>
      <c r="H144" s="483"/>
    </row>
    <row r="145" spans="1:8" ht="25.5" customHeight="1" x14ac:dyDescent="0.25">
      <c r="A145" s="161" t="s">
        <v>3404</v>
      </c>
      <c r="B145" s="162"/>
      <c r="C145" s="482" t="s">
        <v>3394</v>
      </c>
      <c r="D145" s="483"/>
      <c r="E145" s="483"/>
      <c r="F145" s="483"/>
      <c r="G145" s="483"/>
      <c r="H145" s="483"/>
    </row>
  </sheetData>
  <mergeCells count="10">
    <mergeCell ref="I6:M6"/>
    <mergeCell ref="N6:R6"/>
    <mergeCell ref="S6:W6"/>
    <mergeCell ref="C144:H144"/>
    <mergeCell ref="C145:H145"/>
    <mergeCell ref="A1:H1"/>
    <mergeCell ref="A2:H2"/>
    <mergeCell ref="A3:H3"/>
    <mergeCell ref="D6:H6"/>
    <mergeCell ref="B143:H1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BD1E4702BD464DB238DEB9267618EE" ma:contentTypeVersion="15" ma:contentTypeDescription="Create a new document." ma:contentTypeScope="" ma:versionID="bef219346d6b77a06fce7f9327fea04c">
  <xsd:schema xmlns:xsd="http://www.w3.org/2001/XMLSchema" xmlns:xs="http://www.w3.org/2001/XMLSchema" xmlns:p="http://schemas.microsoft.com/office/2006/metadata/properties" xmlns:ns3="87073f5b-d8f0-4b9c-9fa3-5f4866b5878b" xmlns:ns4="e748b131-7d89-4828-b10b-0636eef39b05" targetNamespace="http://schemas.microsoft.com/office/2006/metadata/properties" ma:root="true" ma:fieldsID="a0b80dc582a8eb3007c13c564fdac917" ns3:_="" ns4:_="">
    <xsd:import namespace="87073f5b-d8f0-4b9c-9fa3-5f4866b5878b"/>
    <xsd:import namespace="e748b131-7d89-4828-b10b-0636eef39b05"/>
    <xsd:element name="properties">
      <xsd:complexType>
        <xsd:sequence>
          <xsd:element name="documentManagement">
            <xsd:complexType>
              <xsd:all>
                <xsd:element ref="ns3:SharedWithUsers" minOccurs="0"/>
                <xsd:element ref="ns3:SharingHintHash" minOccurs="0"/>
                <xsd:element ref="ns3:SharedWithDetails"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AutoKeyPoints" minOccurs="0"/>
                <xsd:element ref="ns4:MediaServiceKeyPoints" minOccurs="0"/>
                <xsd:element ref="ns4:MediaServiceGenerationTime" minOccurs="0"/>
                <xsd:element ref="ns4:MediaServiceEventHashCode" minOccurs="0"/>
                <xsd:element ref="ns4:MediaServiceLocatio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73f5b-d8f0-4b9c-9fa3-5f4866b5878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48b131-7d89-4828-b10b-0636eef39b0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e748b131-7d89-4828-b10b-0636eef39b0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539D98-1FC1-41D7-B510-90E2890DDC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73f5b-d8f0-4b9c-9fa3-5f4866b5878b"/>
    <ds:schemaRef ds:uri="e748b131-7d89-4828-b10b-0636eef39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25C298-26F4-4736-9801-DDD2B3960FE3}">
  <ds:schemaRefs>
    <ds:schemaRef ds:uri="http://schemas.microsoft.com/office/infopath/2007/PartnerControls"/>
    <ds:schemaRef ds:uri="http://purl.org/dc/elements/1.1/"/>
    <ds:schemaRef ds:uri="http://purl.org/dc/dcmitype/"/>
    <ds:schemaRef ds:uri="http://schemas.microsoft.com/office/2006/documentManagement/types"/>
    <ds:schemaRef ds:uri="http://purl.org/dc/terms/"/>
    <ds:schemaRef ds:uri="http://www.w3.org/XML/1998/namespace"/>
    <ds:schemaRef ds:uri="87073f5b-d8f0-4b9c-9fa3-5f4866b5878b"/>
    <ds:schemaRef ds:uri="http://schemas.microsoft.com/office/2006/metadata/properties"/>
    <ds:schemaRef ds:uri="http://schemas.openxmlformats.org/package/2006/metadata/core-properties"/>
    <ds:schemaRef ds:uri="e748b131-7d89-4828-b10b-0636eef39b05"/>
  </ds:schemaRefs>
</ds:datastoreItem>
</file>

<file path=customXml/itemProps3.xml><?xml version="1.0" encoding="utf-8"?>
<ds:datastoreItem xmlns:ds="http://schemas.openxmlformats.org/officeDocument/2006/customXml" ds:itemID="{CF98ECD7-3784-4B82-8EA3-09C022DC3E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CUADRO RESUMEN</vt:lpstr>
      <vt:lpstr>REGIONAL AFILIADOS</vt:lpstr>
      <vt:lpstr>1MIGRANTES  VEN SISBEN LC AFILI</vt:lpstr>
      <vt:lpstr>2.AFILIADOS  SGSSS MIG VEN</vt:lpstr>
      <vt:lpstr>3,Afiliados por EPS</vt:lpstr>
      <vt:lpstr> 4.Afiliados_ Mpio_RS</vt:lpstr>
      <vt:lpstr>5.Afiliados_ Mpio_RC </vt:lpstr>
      <vt:lpstr>6.RS vs No sisben IV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dc:creator>
  <cp:keywords/>
  <dc:description/>
  <cp:lastModifiedBy>DIANA MILENA LOPEZ VALENCIA</cp:lastModifiedBy>
  <cp:revision/>
  <dcterms:created xsi:type="dcterms:W3CDTF">2020-08-11T19:48:39Z</dcterms:created>
  <dcterms:modified xsi:type="dcterms:W3CDTF">2023-09-06T16:04:52Z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0x0101004FBD1E4702BD464DB238DEB9267618EE</vt:lpwstr>
  </property>
</Properties>
</file>